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tables/table2.xml" ContentType="application/vnd.openxmlformats-officedocument.spreadsheetml.tab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15.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drawings/drawing16.xml" ContentType="application/vnd.openxmlformats-officedocument.drawing+xml"/>
  <Override PartName="/xl/tables/table7.xml" ContentType="application/vnd.openxmlformats-officedocument.spreadsheetml.table+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Niczin\Downloads\"/>
    </mc:Choice>
  </mc:AlternateContent>
  <xr:revisionPtr revIDLastSave="0" documentId="13_ncr:1_{87D4DCB1-021A-4F11-8C0F-AAD3103BEEED}" xr6:coauthVersionLast="47" xr6:coauthVersionMax="47" xr10:uidLastSave="{00000000-0000-0000-0000-000000000000}"/>
  <bookViews>
    <workbookView xWindow="-120" yWindow="-120" windowWidth="29040" windowHeight="15840" xr2:uid="{00000000-000D-0000-FFFF-FFFF00000000}"/>
  </bookViews>
  <sheets>
    <sheet name="Capa" sheetId="1" r:id="rId1"/>
    <sheet name="Sumário" sheetId="2" r:id="rId2"/>
    <sheet name="Verificação Externa" sheetId="3" r:id="rId3"/>
    <sheet name="Compromissos 2030" sheetId="4" r:id="rId4"/>
    <sheet name="Materialidade" sheetId="5" r:id="rId5"/>
    <sheet name="Governança Corporativa" sheetId="6" r:id="rId6"/>
    <sheet name="Reputação, Governo e Engajament" sheetId="7" r:id="rId7"/>
    <sheet name="Cadeia de Valor" sheetId="8" r:id="rId8"/>
    <sheet name="Inovação, Tecnologia e Dados" sheetId="9" r:id="rId9"/>
    <sheet name="Biodiversidade e clima" sheetId="10" r:id="rId10"/>
    <sheet name="Energia" sheetId="11" r:id="rId11"/>
    <sheet name="Recursos Hídricos" sheetId="12" r:id="rId12"/>
    <sheet name="Resíduos" sheetId="13" r:id="rId13"/>
    <sheet name="Circularidade e Ecodesign" sheetId="14" r:id="rId14"/>
    <sheet name="Pessoas Colaboradoras" sheetId="15" r:id="rId15"/>
    <sheet name="Saúde, Segurança e Bem-Estar" sheetId="16" r:id="rId16"/>
    <sheet name="Direitos Humanos" sheetId="17" r:id="rId17"/>
    <sheet name="Impacto Social" sheetId="18" r:id="rId18"/>
    <sheet name="Experiência do Cliente" sheetId="19"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3" roundtripDataChecksum="fbiyj6hWpXg2sYClWp9ZoeWVMbKhAqyrs4RRhS4UDr8="/>
    </ext>
  </extLst>
</workbook>
</file>

<file path=xl/calcChain.xml><?xml version="1.0" encoding="utf-8"?>
<calcChain xmlns="http://schemas.openxmlformats.org/spreadsheetml/2006/main">
  <c r="H237" i="15" l="1"/>
  <c r="K101" i="7"/>
  <c r="I247" i="18"/>
  <c r="K192" i="16"/>
  <c r="H192" i="16"/>
  <c r="F192" i="16"/>
  <c r="N191" i="16"/>
  <c r="N190" i="16"/>
  <c r="I260" i="15"/>
  <c r="G260" i="15"/>
  <c r="H260" i="15" s="1"/>
  <c r="H259" i="15"/>
  <c r="H257" i="15"/>
  <c r="H256" i="15"/>
  <c r="H255" i="15"/>
  <c r="H254" i="15"/>
  <c r="H251" i="15"/>
  <c r="H250" i="15"/>
  <c r="H248" i="15"/>
  <c r="H247" i="15"/>
  <c r="H246" i="15"/>
  <c r="H245" i="15"/>
  <c r="H244" i="15"/>
  <c r="G242" i="15"/>
  <c r="H242" i="15" s="1"/>
  <c r="H241" i="15"/>
  <c r="H239" i="15"/>
  <c r="H238" i="15"/>
  <c r="H236" i="15"/>
  <c r="H235" i="15"/>
  <c r="L225" i="15"/>
  <c r="L224" i="15"/>
  <c r="L223" i="15"/>
  <c r="L221" i="15"/>
  <c r="L220" i="15"/>
  <c r="L219" i="15"/>
  <c r="L213" i="15"/>
  <c r="L212" i="15"/>
  <c r="L211" i="15"/>
  <c r="L209" i="15"/>
  <c r="L208" i="15"/>
  <c r="L207" i="15"/>
  <c r="L205" i="15"/>
  <c r="L204" i="15"/>
  <c r="L203" i="15"/>
  <c r="L201" i="15"/>
  <c r="L200" i="15"/>
  <c r="L199" i="15"/>
  <c r="L197" i="15"/>
  <c r="L196" i="15"/>
  <c r="L193" i="15"/>
  <c r="L192" i="15"/>
  <c r="U182" i="15"/>
  <c r="R182" i="15"/>
  <c r="Q182" i="15"/>
  <c r="P182" i="15"/>
  <c r="O182" i="15"/>
  <c r="Q181" i="15"/>
  <c r="P181" i="15"/>
  <c r="O181" i="15"/>
  <c r="V180" i="15"/>
  <c r="Q177" i="15"/>
  <c r="P177" i="15"/>
  <c r="O177" i="15"/>
  <c r="V176" i="15"/>
  <c r="Q175" i="15"/>
  <c r="P175" i="15"/>
  <c r="O175" i="15"/>
  <c r="V174" i="15"/>
  <c r="Q173" i="15"/>
  <c r="P173" i="15"/>
  <c r="O173" i="15"/>
  <c r="P171" i="15"/>
  <c r="O171" i="15"/>
  <c r="P169" i="15"/>
  <c r="O169" i="15"/>
  <c r="P167" i="15"/>
  <c r="O167" i="15"/>
  <c r="L158" i="15"/>
  <c r="L157" i="15"/>
  <c r="L156" i="15"/>
  <c r="L153" i="15"/>
  <c r="L152" i="15"/>
  <c r="M119" i="15"/>
  <c r="L119" i="15"/>
  <c r="N118" i="15"/>
  <c r="N117" i="15"/>
  <c r="N116" i="15"/>
  <c r="N115" i="15"/>
  <c r="N114" i="15"/>
  <c r="N113" i="15"/>
  <c r="N112" i="15"/>
  <c r="N111" i="15"/>
  <c r="N110" i="15"/>
  <c r="N109" i="15"/>
  <c r="N108" i="15"/>
  <c r="N107" i="15"/>
  <c r="N106" i="15"/>
  <c r="N105" i="15"/>
  <c r="N104" i="15"/>
  <c r="N103" i="15"/>
  <c r="N102" i="15"/>
  <c r="M94" i="15"/>
  <c r="L94" i="15"/>
  <c r="N93" i="15"/>
  <c r="N92" i="15"/>
  <c r="N91" i="15"/>
  <c r="M82" i="15"/>
  <c r="L82" i="15"/>
  <c r="N81" i="15"/>
  <c r="N80" i="15"/>
  <c r="N79" i="15"/>
  <c r="N78" i="15"/>
  <c r="N77" i="15"/>
  <c r="N76" i="15"/>
  <c r="N75" i="15"/>
  <c r="N74" i="15"/>
  <c r="N73" i="15"/>
  <c r="N72" i="15"/>
  <c r="N71" i="15"/>
  <c r="N70" i="15"/>
  <c r="N69" i="15"/>
  <c r="N68" i="15"/>
  <c r="N67" i="15"/>
  <c r="N66" i="15"/>
  <c r="N65" i="15"/>
  <c r="M55" i="15"/>
  <c r="L55" i="15"/>
  <c r="N54" i="15"/>
  <c r="N53" i="15"/>
  <c r="N52" i="15"/>
  <c r="P42" i="15"/>
  <c r="O42" i="15"/>
  <c r="N42" i="15"/>
  <c r="M42" i="15"/>
  <c r="L42" i="15"/>
  <c r="K42" i="15"/>
  <c r="J42" i="15"/>
  <c r="I42" i="15"/>
  <c r="G42" i="15"/>
  <c r="F42" i="15"/>
  <c r="Q41" i="15"/>
  <c r="Q40" i="15"/>
  <c r="Q39" i="15"/>
  <c r="Q38" i="15"/>
  <c r="Q37" i="15"/>
  <c r="Q36" i="15"/>
  <c r="Q35" i="15"/>
  <c r="Q34" i="15"/>
  <c r="Q33" i="15"/>
  <c r="Q32" i="15"/>
  <c r="Q31" i="15"/>
  <c r="Q30" i="15"/>
  <c r="Q29" i="15"/>
  <c r="Q28" i="15"/>
  <c r="Q27" i="15"/>
  <c r="Q26" i="15"/>
  <c r="Q25" i="15"/>
  <c r="J119" i="14"/>
  <c r="J115" i="14"/>
  <c r="I29" i="14"/>
  <c r="I22" i="14"/>
  <c r="J219" i="13"/>
  <c r="I219" i="13"/>
  <c r="J218" i="13"/>
  <c r="I218" i="13"/>
  <c r="J217" i="13"/>
  <c r="I217" i="13"/>
  <c r="J207" i="13"/>
  <c r="I207" i="13"/>
  <c r="J194" i="13"/>
  <c r="I194" i="13"/>
  <c r="J150" i="13"/>
  <c r="I150" i="13"/>
  <c r="J146" i="13"/>
  <c r="I146" i="13"/>
  <c r="J136" i="13"/>
  <c r="I136" i="13"/>
  <c r="H136" i="13"/>
  <c r="G136" i="13"/>
  <c r="J98" i="13"/>
  <c r="J97" i="13"/>
  <c r="K179" i="12"/>
  <c r="K178" i="12"/>
  <c r="J178" i="12"/>
  <c r="I178" i="12"/>
  <c r="H178" i="12"/>
  <c r="K149" i="12"/>
  <c r="J149" i="12"/>
  <c r="K148" i="12"/>
  <c r="J148" i="12"/>
  <c r="K147" i="12"/>
  <c r="J147" i="12"/>
  <c r="K141" i="12"/>
  <c r="J141" i="12"/>
  <c r="K111" i="12"/>
  <c r="J111" i="12"/>
  <c r="K110" i="12"/>
  <c r="J110" i="12"/>
  <c r="I110" i="12"/>
  <c r="H110" i="12"/>
  <c r="J109" i="12"/>
  <c r="K106" i="12"/>
  <c r="J106" i="12"/>
  <c r="J103" i="12"/>
  <c r="J87" i="12"/>
  <c r="J86" i="12"/>
  <c r="G119" i="11"/>
  <c r="I86" i="11"/>
  <c r="J120" i="11" s="1"/>
  <c r="H86" i="11"/>
  <c r="I120" i="11" s="1"/>
  <c r="I119" i="11" s="1"/>
  <c r="G86" i="11"/>
  <c r="H120" i="11" s="1"/>
  <c r="H119" i="11" s="1"/>
  <c r="K71" i="11"/>
  <c r="J111" i="11" s="1"/>
  <c r="J110" i="11" s="1"/>
  <c r="J69" i="11"/>
  <c r="I69" i="11"/>
  <c r="H69" i="11"/>
  <c r="H71" i="11" s="1"/>
  <c r="G111" i="11" s="1"/>
  <c r="G110" i="11" s="1"/>
  <c r="J68" i="11"/>
  <c r="I68" i="11"/>
  <c r="J67" i="11"/>
  <c r="I67" i="11"/>
  <c r="K54" i="11"/>
  <c r="H515" i="10"/>
  <c r="K450" i="10"/>
  <c r="J450" i="10"/>
  <c r="I450" i="10"/>
  <c r="H450" i="10"/>
  <c r="K449" i="10"/>
  <c r="J449" i="10"/>
  <c r="I449" i="10"/>
  <c r="H449" i="10"/>
  <c r="M448" i="10"/>
  <c r="L448" i="10"/>
  <c r="M447" i="10"/>
  <c r="L447" i="10"/>
  <c r="M446" i="10"/>
  <c r="L446" i="10"/>
  <c r="M445" i="10"/>
  <c r="L445" i="10"/>
  <c r="K390" i="10"/>
  <c r="J390" i="10"/>
  <c r="I390" i="10"/>
  <c r="H390" i="10"/>
  <c r="K389" i="10"/>
  <c r="J389" i="10"/>
  <c r="I389" i="10"/>
  <c r="H389" i="10"/>
  <c r="K388" i="10"/>
  <c r="J388" i="10"/>
  <c r="I388" i="10"/>
  <c r="H388" i="10"/>
  <c r="K387" i="10"/>
  <c r="J387" i="10"/>
  <c r="I387" i="10"/>
  <c r="H387" i="10"/>
  <c r="J317" i="10"/>
  <c r="I317" i="10"/>
  <c r="H317" i="10"/>
  <c r="G317" i="10"/>
  <c r="I179" i="8"/>
  <c r="I147" i="8"/>
  <c r="H147" i="8"/>
  <c r="G147" i="8"/>
  <c r="I143" i="8"/>
  <c r="H143" i="8"/>
  <c r="G143" i="8"/>
  <c r="I138" i="8"/>
  <c r="H138" i="8"/>
  <c r="J97" i="8"/>
  <c r="I97" i="8"/>
  <c r="H97" i="8"/>
  <c r="G97" i="8"/>
  <c r="I89" i="8"/>
  <c r="H89" i="8"/>
  <c r="G89" i="8"/>
  <c r="I55" i="8"/>
  <c r="J49" i="8"/>
  <c r="H49" i="8"/>
  <c r="G49" i="8"/>
  <c r="X101" i="7"/>
  <c r="Q101" i="7"/>
  <c r="X96" i="7"/>
  <c r="Q96" i="7"/>
  <c r="K96" i="7"/>
  <c r="X92" i="7"/>
  <c r="Q92" i="7"/>
  <c r="K92" i="7"/>
  <c r="I317" i="6"/>
  <c r="H317" i="6"/>
  <c r="F317" i="6"/>
  <c r="G313" i="6" s="1"/>
  <c r="I71" i="11" l="1"/>
  <c r="H111" i="11" s="1"/>
  <c r="H110" i="11" s="1"/>
  <c r="R173" i="15"/>
  <c r="P183" i="15"/>
  <c r="R169" i="15"/>
  <c r="L210" i="15"/>
  <c r="R175" i="15"/>
  <c r="R181" i="15"/>
  <c r="N94" i="15"/>
  <c r="L226" i="15"/>
  <c r="N55" i="15"/>
  <c r="L202" i="15"/>
  <c r="V182" i="15"/>
  <c r="T183" i="15" s="1"/>
  <c r="L198" i="15"/>
  <c r="L222" i="15"/>
  <c r="N82" i="15"/>
  <c r="N119" i="15"/>
  <c r="R177" i="15"/>
  <c r="L214" i="15"/>
  <c r="L194" i="15"/>
  <c r="L206" i="15"/>
  <c r="R167" i="15"/>
  <c r="Q42" i="15"/>
  <c r="R171" i="15"/>
  <c r="O183" i="15"/>
  <c r="Q183" i="15"/>
  <c r="I30" i="14"/>
  <c r="J220" i="13"/>
  <c r="I220" i="13"/>
  <c r="J99" i="13"/>
  <c r="N192" i="16"/>
  <c r="K112" i="12"/>
  <c r="K88" i="12" s="1"/>
  <c r="K150" i="12"/>
  <c r="J112" i="12"/>
  <c r="J150" i="12"/>
  <c r="J71" i="11"/>
  <c r="I111" i="11" s="1"/>
  <c r="I110" i="11" s="1"/>
  <c r="M450" i="10"/>
  <c r="M449" i="10"/>
  <c r="L450" i="10"/>
  <c r="G314" i="6"/>
  <c r="G315" i="6"/>
  <c r="G316" i="6"/>
  <c r="G129" i="11"/>
  <c r="G128" i="11" s="1"/>
  <c r="L449" i="10"/>
  <c r="R183" i="15" l="1"/>
  <c r="S183" i="15"/>
  <c r="G317" i="6"/>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5">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futureMetadata>
  <valueMetadata count="35">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valueMetadata>
</metadata>
</file>

<file path=xl/sharedStrings.xml><?xml version="1.0" encoding="utf-8"?>
<sst xmlns="http://schemas.openxmlformats.org/spreadsheetml/2006/main" count="3080" uniqueCount="1671">
  <si>
    <r>
      <rPr>
        <sz val="9"/>
        <color rgb="FF5C2212"/>
        <rFont val="Verdana"/>
        <family val="2"/>
      </rPr>
      <t xml:space="preserve">
A Natura divulga aos seus públicos de relacionamento o </t>
    </r>
    <r>
      <rPr>
        <b/>
        <sz val="9"/>
        <color rgb="FF5C2212"/>
        <rFont val="Verdana"/>
        <family val="2"/>
      </rPr>
      <t>Caderno de Indicadores ESG 2025</t>
    </r>
    <r>
      <rPr>
        <sz val="9"/>
        <color rgb="FF5C2212"/>
        <rFont val="Verdana"/>
        <family val="2"/>
      </rPr>
      <t xml:space="preserve"> (pilares ambiental, social e de governança do ano). Neste documento, exercemos nosso dever de transparência por meio de um conjunto de divulgações e indicadores, reportados com base nos principais índices, normas e diretrizes de mercado.
Este documento se soma ao nosso Relatório Integrado Anual, ao ESG Scorecard, ao Relatório da Administração e ao Relatório de Divulgações Financeiras Relacionadas à Sustentabilidade (IFRS S1 e S2). Os documentos, assim que lançados, ficam disponíveis no </t>
    </r>
    <r>
      <rPr>
        <i/>
        <u/>
        <sz val="9"/>
        <color rgb="FF1155CC"/>
        <rFont val="Verdana"/>
        <family val="2"/>
      </rPr>
      <t>site</t>
    </r>
    <r>
      <rPr>
        <u/>
        <sz val="9"/>
        <color rgb="FF1155CC"/>
        <rFont val="Verdana"/>
        <family val="2"/>
      </rPr>
      <t xml:space="preserve"> de relações com investidores da Companhia</t>
    </r>
    <r>
      <rPr>
        <sz val="9"/>
        <color rgb="FF5C2212"/>
        <rFont val="Verdana"/>
        <family val="2"/>
      </rPr>
      <t xml:space="preserve">.
Este Caderno se orienta pelos temas materiais da Companhia, revisados em 2025-2026 por meio de um processo de Dupla Materialidade. As metodologias de reporte incluem as Normas GRI - Global Reporting Initiative (GRI), as diretrizes de Relato Integrado (&lt;IR&gt;) e as Normas SASB, da IFRS Foundation, as diretrizes da Força-Tarefa sobre Divulgações Financeiras Relacionadas à Natureza (TNFD, na sigla em inglês) e a Visão 2025-2050, com nossos compromissos e indicadores que abrangem metas intermediárias (Compromissos 2030). Também prestamos contas quanto às ações alinhadas aos Dez Princípios do Pacto Global e aos Objetivos de Desenvolvimento Sustentável (ODS) das Nações Unidas.
Navegue pelo menu ao lado e, diante de dúvidas, entre em contato por meio de </t>
    </r>
    <r>
      <rPr>
        <u/>
        <sz val="9"/>
        <color rgb="FF1155CC"/>
        <rFont val="Verdana"/>
        <family val="2"/>
      </rPr>
      <t>ri@natura.net</t>
    </r>
    <r>
      <rPr>
        <sz val="9"/>
        <color rgb="FF5C2212"/>
        <rFont val="Verdana"/>
        <family val="2"/>
      </rPr>
      <t xml:space="preserve">.
</t>
    </r>
  </si>
  <si>
    <t>Materialidade</t>
  </si>
  <si>
    <t>Compromissos 2030</t>
  </si>
  <si>
    <t>Governança</t>
  </si>
  <si>
    <t>Governança Corporativa</t>
  </si>
  <si>
    <t>Reputação, Governo e Engajamento</t>
  </si>
  <si>
    <t xml:space="preserve">Cadeia de Valor </t>
  </si>
  <si>
    <t>Inovação, Tecnologia e Dados</t>
  </si>
  <si>
    <t>Ambiental</t>
  </si>
  <si>
    <t>Biodiversidade e Clima</t>
  </si>
  <si>
    <t>Energia</t>
  </si>
  <si>
    <t>Recursos Hídricos</t>
  </si>
  <si>
    <t>Resíduos</t>
  </si>
  <si>
    <t>Circularidade e Ecodesign</t>
  </si>
  <si>
    <t>Social</t>
  </si>
  <si>
    <t>Pessoas Colaboradoras</t>
  </si>
  <si>
    <t>Saúde, Segurança e Bem-Estar</t>
  </si>
  <si>
    <t>Direitos Humanos</t>
  </si>
  <si>
    <t>Impacto Social</t>
  </si>
  <si>
    <t>Experiência do Cliente</t>
  </si>
  <si>
    <t>Sumário</t>
  </si>
  <si>
    <t>Verificação Externa</t>
  </si>
  <si>
    <t>Sumário de Conteúdo da GRI e SASB</t>
  </si>
  <si>
    <t>Para o Índice de Conteúdo - Serviço Essencial (Content Index - Essentials Service), os Serviços GRI revisaram que o índice de conteúdo GRI foi apresentado de forma consistente com os requisitos para relatar de acordo com os Padrões GRI, e que as informações no índice são claramente apresentadas e acessíveis aos stakeholders. O serviço foi realizado originalmente no idioma "português".</t>
  </si>
  <si>
    <t>Declaração de uso</t>
  </si>
  <si>
    <t>Natura relatou em conformidade com as Normas GRI para o período de 1º de janeiro de 2025 a 31 de dezembro de 2025.</t>
  </si>
  <si>
    <t>GRI 1 usada</t>
  </si>
  <si>
    <t>GRI 1: Fundamentos 2021</t>
  </si>
  <si>
    <t>Norma Setorial da GRI aplicável</t>
  </si>
  <si>
    <t>Não há</t>
  </si>
  <si>
    <t>NORMA GRI / OUTRA FONTE</t>
  </si>
  <si>
    <t>CONTEÚDO</t>
  </si>
  <si>
    <t>LOCALIZAÇÃO</t>
  </si>
  <si>
    <t>OMISSÃO</t>
  </si>
  <si>
    <t>ODS</t>
  </si>
  <si>
    <t>RELATÓRIO INTEGRADO</t>
  </si>
  <si>
    <t>CADERNO DE INDICADORES</t>
  </si>
  <si>
    <t>REQUISITO(S) OMITIDO(S)</t>
  </si>
  <si>
    <t>MOTIVO PARA OMISSÃO</t>
  </si>
  <si>
    <t>EXPLICAÇÃO</t>
  </si>
  <si>
    <t>CONTEÚDOS GERAIS</t>
  </si>
  <si>
    <t xml:space="preserve">
GRI 2: Conteúdos Gerais 2021</t>
  </si>
  <si>
    <t>2-1 Detalhes da organização</t>
  </si>
  <si>
    <t xml:space="preserve">3, 4, 14. A Natura Cosméticos S.A. é uma Companhia de capital aberto com sede no estado de São Paulo, no Brasil - Avenida Alexandre Colares, 958/960, Parque Anhanguera - São Paulo (SP). Na América Latina, opera em oito países: Brasil, Argentina, Chile, Colômbia, México, Peru, Equador e Uruguai. Como parte de sua estratégia de reorganização operacional, a Companhia firmou acordo para a venda das operações da Avon na América Central e República Dominicana para o Grupo PDC, mantendo-se como licenciadora da marca Avon e fornecedora de produtos para esses mercados. Nos Estados Unidos, a Natura atua por meio de um ecossistema multicanal com foco em agilidade digital e parcerias estratégicas. Na Europa, mantém e-commerce que atende 29 países e iniciou, em 2025, operação na rede Douglas na Espanha. Em setembro de 2025, a Companhia também anunciou a venda das operações da Avon International na Europa, África e Ásia para a Regent. </t>
  </si>
  <si>
    <t>2-2 Entidades incluídas no relato de sustentabilidade da organização</t>
  </si>
  <si>
    <t>3, 4. A entidade incluída no escopo deste relatório é a Natura Cosméticos S.A. (controladora), que atua em oito países da América Latina, incluindo-se os resultados das plataformas financeiras, Emana Pay, e de serviços de beleza, Bluma.</t>
  </si>
  <si>
    <t>2-3 Período de relato, frequência e ponto de contato</t>
  </si>
  <si>
    <t>2-4 Reformulações de informações</t>
  </si>
  <si>
    <t>Em 2025, a Natura promoveu revisões metodológicas em alguns indicadores para elevar a precisão técnica e a aderência às normas internacionais, listados a seguir: 
GRI 301-2; 301-3; 302-1; 302-3; 303-5; 305-1; 305-2; 305-3; 305-4; 305-6; 305-7; 306-3; 306-4; 306-5; 308-1; 308-2; 401-1; 401-3; 403-8; 403-9; 404-3; 414-1 e 414-2.</t>
  </si>
  <si>
    <t>2-5 Verificação externa</t>
  </si>
  <si>
    <t xml:space="preserve">3, 4. </t>
  </si>
  <si>
    <t>aba "Verificação Externa".</t>
  </si>
  <si>
    <t>2-6 Atividades, cadeia de valor e outras relações de negócios</t>
  </si>
  <si>
    <t>12, 14, 15, 19, 42, 52, 55, 56.</t>
  </si>
  <si>
    <t xml:space="preserve">2-7 Empregados </t>
  </si>
  <si>
    <r>
      <rPr>
        <sz val="9"/>
        <color rgb="FF5C2212"/>
        <rFont val="Verdana"/>
        <family val="2"/>
      </rPr>
      <t xml:space="preserve">14, 15, 29. Para todos os indicadores de pessoas, os dados reportados neste relatório consideram apenas pessoas colaboradoras sob a gestão direta da estrutura operacional da Companhia. Pessoas colaboradoras alocadas em unidades com governança específica e segregada (como </t>
    </r>
    <r>
      <rPr>
        <i/>
        <sz val="9"/>
        <color rgb="FF5C2212"/>
        <rFont val="Verdana"/>
        <family val="2"/>
      </rPr>
      <t xml:space="preserve">Holding </t>
    </r>
    <r>
      <rPr>
        <sz val="9"/>
        <color rgb="FF5C2212"/>
        <rFont val="Verdana"/>
        <family val="2"/>
      </rPr>
      <t xml:space="preserve">e Instituto Natura) foram desconsideradas para garantir a consistência dos indicadores de desempenho. </t>
    </r>
  </si>
  <si>
    <t>aba "Pessoas Colaboradoras".</t>
  </si>
  <si>
    <t>B.iii</t>
  </si>
  <si>
    <t>Não aplicável</t>
  </si>
  <si>
    <t>Não possuímos pessoas colaboradoras sem garantia de carga horária.</t>
  </si>
  <si>
    <t>8, 10</t>
  </si>
  <si>
    <t>2-8 Trabalhadores que não são empregados</t>
  </si>
  <si>
    <t>15.</t>
  </si>
  <si>
    <t>2-9 Estrutura de governança e sua composição</t>
  </si>
  <si>
    <t xml:space="preserve">21, 22. </t>
  </si>
  <si>
    <t>aba "Governança Corporativa".</t>
  </si>
  <si>
    <t>5, 16</t>
  </si>
  <si>
    <t>2-10 Nomeação e seleção para o mais alto
órgão de governança</t>
  </si>
  <si>
    <t>2-11 Presidente do mais alto órgão de governança</t>
  </si>
  <si>
    <t>2-12 Papel desempenhado pelo mais alto órgão de governança na supervisão da gestão dos impactos</t>
  </si>
  <si>
    <r>
      <rPr>
        <sz val="9"/>
        <color rgb="FF5C2212"/>
        <rFont val="Verdana"/>
        <family val="2"/>
      </rPr>
      <t>21, 22, 23. O Conselho de Administração desempenha papel estratégico na definição e atualização das diretrizes de desenvolvimento sustentável, estabelecendo valores, missão e cultura da Companhia e supervisionando sua implementação por meio de políticas corporativas. Com o apoio dos Comitês de Estratégia e Sustentabilidade, aprova e acompanha planos estratégicos, iniciativas de expansão e investimentos, incluindo aqueles voltados à sustentabilidade, supervisionando diretamente os processos de identificação e gestão dos impactos econômicos, ambientais e sociais e utilizando ferramentas como due diligence, avaliação de riscos, análise da cadeia de suprimentos e indicadores de desempenho. A periodicidade mínima das reuniões dos Comitês e seus reportes ao Conselho de Administração é trimestral, com exceção de alguns comitês, tais como o Comitê de Auditoria que teve 8 reuniões ordinárias e 4 extraordinárias em 2025.
A gestão desses impactos é conduzida pelos executivos das áreas envolvidas, responsáveis pela implementação das estratégias e comunicação dos resultados, em linha com as diretrizes do Conselho. A Diretoria de Sustentabilidade lidera os temas socioambientais, com suporte das áreas de riscos e controles internos, compliance, finanças e demais funções corporativas. Os resultados dos processos de gestão subsidiam a tomada de decisão por meio da análise de relatórios, métricas e discussões estratégicas, além de orientar a prestação de contas.
Embora o Conselho não mantenha engajamento direto e formal com stakeholders, os processos internos</t>
    </r>
    <r>
      <rPr>
        <b/>
        <sz val="9"/>
        <color rgb="FF5C2212"/>
        <rFont val="Verdana"/>
        <family val="2"/>
      </rPr>
      <t xml:space="preserve"> </t>
    </r>
    <r>
      <rPr>
        <sz val="9"/>
        <color rgb="FF5C2212"/>
        <rFont val="Verdana"/>
        <family val="2"/>
      </rPr>
      <t xml:space="preserve">permitem que suas contribuições sejam consideradas nas decisões estratégicas. Em conformidade com o Estatuto Social, a Companhia considera os interesses de curto e longo prazos, bem como os impactos econômicos, sociais, ambientais e jurídicos sobre suas partes interessadas. O Comitê de Sustentabilidade, composto por membros do Conselho e executivos 
da área, assessora a governança socioambiental.  </t>
    </r>
  </si>
  <si>
    <t>2-13 Delegação de responsabilidade pela gestão de impactos</t>
  </si>
  <si>
    <t>2-14 Papel desempenhado pelo mais alto órgão de governança no relato de sustentabilidade</t>
  </si>
  <si>
    <r>
      <rPr>
        <sz val="9"/>
        <color rgb="FF5C2212"/>
        <rFont val="Verdana"/>
        <family val="2"/>
      </rPr>
      <t>3, 21, 22. O Conselho de Administração é responsável pela análise e aprovação da Matriz de Materialidade e do conteúdo dos relatórios corporativos. No exercício de sua função fiduciária, o colegiado monitora para que os temas materiais reflitam os riscos e oportunidades estratégicos para a perenidade do negócio, enquanto</t>
    </r>
    <r>
      <rPr>
        <b/>
        <sz val="9"/>
        <color rgb="FF5C2212"/>
        <rFont val="Verdana"/>
        <family val="2"/>
      </rPr>
      <t xml:space="preserve"> </t>
    </r>
    <r>
      <rPr>
        <sz val="9"/>
        <color rgb="FF5C2212"/>
        <rFont val="Verdana"/>
        <family val="2"/>
      </rPr>
      <t xml:space="preserve">promove a integridade e a transparência das informações reportadas aos </t>
    </r>
    <r>
      <rPr>
        <i/>
        <sz val="9"/>
        <color rgb="FF5C2212"/>
        <rFont val="Verdana"/>
        <family val="2"/>
      </rPr>
      <t>stakeholders</t>
    </r>
    <r>
      <rPr>
        <sz val="9"/>
        <color rgb="FF5C2212"/>
        <rFont val="Verdana"/>
        <family val="2"/>
      </rPr>
      <t>. Esse processo de supervisão é subsidiado pelos Comitês de Assessoramento (como Auditoria e Sustentabilidade), que recomendam a aprovação após validarem a aderência das informações e estratégias às diretrizes da Companhia.</t>
    </r>
  </si>
  <si>
    <t>2-15 Conflitos de interesse</t>
  </si>
  <si>
    <t xml:space="preserve">21, 23. </t>
  </si>
  <si>
    <t>2-16 Comunicação de preocupações cruciais</t>
  </si>
  <si>
    <t>B</t>
  </si>
  <si>
    <t>Informação indisponível/
incompleta</t>
  </si>
  <si>
    <t xml:space="preserve">Em função do processo de reestruturação da Companhia, não foi possível informar o número total de preocupações críticas reportadas ao mais alto órgão de governança. A governança desse processo encontra-se em reorganização e a nova estrutura será implementada a partir do segundo semestre de 2026. </t>
  </si>
  <si>
    <t>2-17 Conhecimento coletivo do mais alto órgão de governança</t>
  </si>
  <si>
    <t>21, 22. Destaca-se o acesso a informações atualizadas e o engajamento constante da liderança, aliado ao apoio a iniciativas de desenvolvimento sustentável e à atuação de comitês e grupos de trabalho especializados. Foi estabelecido um Comitê de Sustentabilidade, órgão de assessoramento permanente ao Conselho, buscando garantir que temas socioambientais e climáticos sejam tratados como pautas recorrentes.
Adicionalmente, a Matriz de Competências do Conselho passou a incluir critérios ESG, buscando assegurar a presença de conselheiros com experiência na temática. No campo da capacitação, são promovidas atualizações contínuas sobre tendências regulatórias como a Resolução CVM 193/23 e sobre temas ESG, acompanhando as pautas das reuniões do Comitê e do Conselho de Administração.
Por fim, uma parcela da remuneração variável da Diretoria Estatutária está vinculada ao atingimento de metas de longo prazo relacionadas à sustentabilidade, com supervisão do Conselho e apoio do Comitê de Pessoas, alinhando os interesses da gestão à perenidade dos negócios.</t>
  </si>
  <si>
    <t>2-18 Avaliação do desempenho do mais alto órgão de governança</t>
  </si>
  <si>
    <t>2-19 Políticas de remuneração</t>
  </si>
  <si>
    <t>2-20 Processo para determinação da remuneração</t>
  </si>
  <si>
    <t>2-21 Proporção da remuneração total anual</t>
  </si>
  <si>
    <t>Todos</t>
  </si>
  <si>
    <t>Restrições de confidencialidade</t>
  </si>
  <si>
    <r>
      <rPr>
        <sz val="9"/>
        <color rgb="FF5C2212"/>
        <rFont val="Verdana"/>
        <family val="2"/>
      </rPr>
      <t>A Natura monitora e reporta</t>
    </r>
    <r>
      <rPr>
        <sz val="9"/>
        <color rgb="FF5C2212"/>
        <rFont val="Verdana"/>
        <family val="2"/>
      </rPr>
      <t xml:space="preserve"> no Formulário de Referência </t>
    </r>
    <r>
      <rPr>
        <sz val="9"/>
        <color rgb="FF5C2212"/>
        <rFont val="Verdana"/>
        <family val="2"/>
      </rPr>
      <t>a relação entre a remuneração da pessoa colaboradora mais bem paga da organização e a remuneração média dos demais. Este monitoramento acontece por meio de análises de administração salarial realizadas por equipe especializada em Remuneração Total (</t>
    </r>
    <r>
      <rPr>
        <i/>
        <sz val="9"/>
        <color rgb="FF5C2212"/>
        <rFont val="Verdana"/>
        <family val="2"/>
      </rPr>
      <t>Total Compensation</t>
    </r>
    <r>
      <rPr>
        <sz val="9"/>
        <color rgb="FF5C2212"/>
        <rFont val="Verdana"/>
        <family val="2"/>
      </rPr>
      <t>) e executivos da Companhia.
Para fins de transparência, a Companhia informa que, de acordo com o padrão de reporte do Índice de Sustentabilidade Empresarial (ISE) da B3, a remuneração anual total da pessoa colaboradora mais bem paga da organização excedeu em mais de 30 vezes a média da remuneração anual total das demais, excluindo a mais bem paga.
A Natura adota um modelo de remuneração que inclui salário fixo, participação nos lucros (PLR), comissões e incentivos de longo prazo (ILP), com o objetivo de garantir um equilíbrio entre atratividade e sustentabilidade financeira. Os reajustes da base de pessoas colaboradoras seguiram as convenções coletivas e políticas de mérito, mantendo a consistência e governança.</t>
    </r>
  </si>
  <si>
    <t>2-22 Declaração sobre estratégia de desenvolvimento sustentável</t>
  </si>
  <si>
    <t xml:space="preserve">7, 8, 9, 10. </t>
  </si>
  <si>
    <t>2-23 Compromissos de política</t>
  </si>
  <si>
    <t xml:space="preserve">21, 23, 32. </t>
  </si>
  <si>
    <t>2-24 Incorporação de compromissos de política</t>
  </si>
  <si>
    <t>21, 23.</t>
  </si>
  <si>
    <t>2-25 Processos para reparar impactos negativos</t>
  </si>
  <si>
    <t>2-26 Mecanismos para aconselhamento e apresentação de preocupações</t>
  </si>
  <si>
    <t>2-27 Conformidade com leis e regulamentos</t>
  </si>
  <si>
    <t>aba "Reputação, Governo e Engajamento".</t>
  </si>
  <si>
    <t>2-28 Participação em associações</t>
  </si>
  <si>
    <t>2-29 Abordagem para engajamento de stakeholders</t>
  </si>
  <si>
    <t>3, 4, 41, 43, 47.</t>
  </si>
  <si>
    <t>2-30 Acordos de negociação coletiva</t>
  </si>
  <si>
    <t>aba "Saúde, Segurança e Bem-Estar".</t>
  </si>
  <si>
    <t>TEMAS MATERIAIS</t>
  </si>
  <si>
    <t>GRI 3: Temas Materiais 2021</t>
  </si>
  <si>
    <t>3-1 Processo de definição de temas materiais</t>
  </si>
  <si>
    <t>3, 5.</t>
  </si>
  <si>
    <t>aba "Materialidade".</t>
  </si>
  <si>
    <t>3-2 Lista de temas materiais</t>
  </si>
  <si>
    <t>3, 5, 6.</t>
  </si>
  <si>
    <t>Pesquisa e Desenvolvimento de Produtos de Base Regenerativa</t>
  </si>
  <si>
    <t>3-3 Gestão dos temas materiais</t>
  </si>
  <si>
    <t>19, 24, 27, 32, 38, 40, 43, 50.</t>
  </si>
  <si>
    <t>GRI 301: Materiais 2016</t>
  </si>
  <si>
    <t>301-1 Materiais utilizados, discriminados por peso ou volume</t>
  </si>
  <si>
    <t>aba "Circularidade e Ecodesign".</t>
  </si>
  <si>
    <t>301-2 Matérias-primas ou materiais reciclados utilizados</t>
  </si>
  <si>
    <t>62.</t>
  </si>
  <si>
    <t>301-3 Produtos e suas embalagens reaproveitados</t>
  </si>
  <si>
    <t>GRI 306: Resíduos 2020</t>
  </si>
  <si>
    <t>306-1 Geração de resíduos e impactos significativos relacionados a resíduos</t>
  </si>
  <si>
    <t xml:space="preserve">32, 62. </t>
  </si>
  <si>
    <t>aba "Resíduos".</t>
  </si>
  <si>
    <t>306-2 Gestão de impactos significativos relacionados a resíduos</t>
  </si>
  <si>
    <t>306-3 Resíduos gerados</t>
  </si>
  <si>
    <t xml:space="preserve">32. </t>
  </si>
  <si>
    <t>306-4 Resíduos não destinados para disposição final</t>
  </si>
  <si>
    <t>306-5 Resíduos destinados para disposição final</t>
  </si>
  <si>
    <t>SASB: Desempenho ambiental, de saúde e de segurança dos produtos</t>
  </si>
  <si>
    <t>SASB-CG-HP-250a.3 Discussão do processo para identificar e gerenciar materiais emergentes e produtos químicos de interesse</t>
  </si>
  <si>
    <t>aba "Experiência do Cliente".</t>
  </si>
  <si>
    <t>SASB: Receita de produtos desenvolvidos com princípios de química verde</t>
  </si>
  <si>
    <t>SASB-CG-HP-250a.4 Receita de produtos desenvolvidos com princípios de química verde - Receita Limpa</t>
  </si>
  <si>
    <t>SASB: Gerenciamento do ciclo de vida da embalagem</t>
  </si>
  <si>
    <t>SASB-CG-HP-410a.1 (1) Peso total de embalagens, (2) porcentagem produzida com materiais reciclados e/ou renováveis e (3) porcentagem que é reciclável, reutilizável e/ou compostável.</t>
  </si>
  <si>
    <t xml:space="preserve">25, 27. </t>
  </si>
  <si>
    <t>SASB-CG-HP-410a.2 Discussão de estratégias para reduzir o impacto ambiental de embalagens ao longo do ciclo de vida</t>
  </si>
  <si>
    <t>25, 56, 59, 61, 63, 64.</t>
  </si>
  <si>
    <t>Novas Tecnologias e Integração Digital</t>
  </si>
  <si>
    <t>38, 39, 40, 41, 43, 50, 51, 52, 53.</t>
  </si>
  <si>
    <t>GRI 418: Privacidade do Cliente 2016</t>
  </si>
  <si>
    <t>418-1 Queixas comprovadas relativas a violação da privacidade e perda de dados de clientes</t>
  </si>
  <si>
    <t>Novos Modelos de Negócios</t>
  </si>
  <si>
    <t>3, 15, 19, 21, 25, 27, 29, 32, 38, 40, 43, 50, 65.</t>
  </si>
  <si>
    <t>GRI 201: Desempenho Econômico 2016</t>
  </si>
  <si>
    <t>201-1 Valor econômico direto gerado e distribuído</t>
  </si>
  <si>
    <t xml:space="preserve">25, 26, 27, 41. </t>
  </si>
  <si>
    <t>Transição Climática</t>
  </si>
  <si>
    <t>19, 21, 24, 27, 32, 40, 54, 60, 72.</t>
  </si>
  <si>
    <t>GRI 101: Biodiversidade 2024</t>
  </si>
  <si>
    <t>GRI 101-1 Políticas para deter e reverter a perda de biodiversidade</t>
  </si>
  <si>
    <t xml:space="preserve">32, 40, 59, 60. </t>
  </si>
  <si>
    <t>aba "Biodiversidade e clima".</t>
  </si>
  <si>
    <t>GRI 101-2 Gestão de impactos na biodiversidade</t>
  </si>
  <si>
    <t>B; C</t>
  </si>
  <si>
    <r>
      <rPr>
        <sz val="9"/>
        <color rgb="FF5C2212"/>
        <rFont val="Verdana"/>
        <family val="2"/>
      </rPr>
      <t xml:space="preserve">Visto que nossas operações diretas não geram impactos que exijam medidas de restauração ou reabilitação, não aplicamos ações de compensação dessa natureza específica. Ressaltamos, contudo, que mantemos outros programas de compensação e mitigação voltados a diferentes frentes de impacto. 
Apesar de não atuarmos com conversão de áreas de florestas nativas, contribuímos proativamente com ações </t>
    </r>
    <r>
      <rPr>
        <sz val="9"/>
        <color rgb="FF5C2212"/>
        <rFont val="Verdana"/>
        <family val="2"/>
      </rPr>
      <t>que geram</t>
    </r>
    <r>
      <rPr>
        <sz val="9"/>
        <color rgb="FF5C2212"/>
        <rFont val="Verdana"/>
        <family val="2"/>
      </rPr>
      <t xml:space="preserve"> conservação e preservação </t>
    </r>
    <r>
      <rPr>
        <sz val="9"/>
        <color rgb="FF5C2212"/>
        <rFont val="Verdana"/>
        <family val="2"/>
      </rPr>
      <t>através do nosso modelo de negócio</t>
    </r>
    <r>
      <rPr>
        <sz val="9"/>
        <color rgb="FF5C2212"/>
        <rFont val="Verdana"/>
        <family val="2"/>
      </rPr>
      <t>.</t>
    </r>
  </si>
  <si>
    <t>GRI 101-3 Acesso e repartição justa e equitativa de benefícios</t>
  </si>
  <si>
    <t>GRI 101-4 Identificação de impactos na biodiversidade</t>
  </si>
  <si>
    <t>GRI 101-5 Locais com impactos na biodiversidade</t>
  </si>
  <si>
    <t>32, 40, 60.</t>
  </si>
  <si>
    <t>Informação indisponível/incompleta</t>
  </si>
  <si>
    <t>Os parâmetros de monitoramento atuais não contemplam dados específicos que permitam identificar uma eventual deterioração rápida da integridade ecossistêmica em nossas unidades.</t>
  </si>
  <si>
    <t>GRI 101-6 Fatores diretos de perda de biodiversidade</t>
  </si>
  <si>
    <t>B.i</t>
  </si>
  <si>
    <t>Em decorrência do nosso modelo de operações diretas, não há exploração de espécies selvagens.</t>
  </si>
  <si>
    <t>GRI 101-7 Mudanças no estado da biodiversidade</t>
  </si>
  <si>
    <t>GRI 101-8 Serviços ecossistêmicos</t>
  </si>
  <si>
    <t xml:space="preserve">32, 40, 60. </t>
  </si>
  <si>
    <t>201-2 Implicações financeiras e outros riscos e oportunidades decorrentes de mudanças climáticas</t>
  </si>
  <si>
    <t xml:space="preserve">24, 25, 27. </t>
  </si>
  <si>
    <t>V</t>
  </si>
  <si>
    <t>Os custos das medidas tomadas para gerenciar riscos e oportunidades serão divulgados em relatório específico até setembro de 2026, em conformidade com as Normas IFRS S1 e S2, conforme previsto na regulamentação vigente, reforçando o nosso compromisso com a transparência.</t>
  </si>
  <si>
    <t>GRI 302: Energia 2016</t>
  </si>
  <si>
    <t>302-1 Consumo de energia dentro da organização</t>
  </si>
  <si>
    <t>aba "Energia".</t>
  </si>
  <si>
    <t>302-2 Consumo de energia fora da organização</t>
  </si>
  <si>
    <t>302-3 Intensidade energética</t>
  </si>
  <si>
    <t>302-4 Redução do consumo de energia</t>
  </si>
  <si>
    <t>302-5 Reduções nos requisitos energéticos de produtos e serviços</t>
  </si>
  <si>
    <t>GRI 303: Água e efluentes 2018</t>
  </si>
  <si>
    <t>303-1 Interações com a água como um recurso compartilhado</t>
  </si>
  <si>
    <t xml:space="preserve">32, 60. </t>
  </si>
  <si>
    <t>aba "Recursos Hídricos".</t>
  </si>
  <si>
    <t>303-2 Gestão dos impactos relacionados ao descarte de água</t>
  </si>
  <si>
    <t>303-3 Captação de água</t>
  </si>
  <si>
    <t xml:space="preserve">32, 60, 64. </t>
  </si>
  <si>
    <t>303-4 Descarte de água</t>
  </si>
  <si>
    <t>303-5 Consumo de água</t>
  </si>
  <si>
    <t>GRI 305: Emissões 2016</t>
  </si>
  <si>
    <t>305-1 Emissões diretas (Escopo 1) de gases de efeito estufa (GEE)</t>
  </si>
  <si>
    <t xml:space="preserve">60. </t>
  </si>
  <si>
    <t>305-2 Emissões indiretas (Escopo 2) de gases de efeito estufa (GEE) provenientes da aquisição de energia</t>
  </si>
  <si>
    <t>305-3 Outras emissões indiretas (Escopo 3) de gases de efeito estufa (GEE)</t>
  </si>
  <si>
    <t>305-4 Intensidade de emissões de gases de efeito estufa (GEE)</t>
  </si>
  <si>
    <t>305-5 Redução de emissões de gases de efeito estufa (GEE)</t>
  </si>
  <si>
    <t xml:space="preserve">27, 60, 61. </t>
  </si>
  <si>
    <t>305-6 Emissões de substâncias que destroem a camada de ozônio (SDO)</t>
  </si>
  <si>
    <t>305-7 Emissões de NOₓ, SOₓ e outras emissões atmosféricas significativas</t>
  </si>
  <si>
    <t>SASB: Gestão Hídrica</t>
  </si>
  <si>
    <t>SASB-CG-HP-140a.1 (1) Total de água retirada, (2) total de água consumida, porcentagem de cada um em regiões com Estresse Hídrico de Referência Alto ou Extremamente Alto</t>
  </si>
  <si>
    <t>SASB-CG-HP-140a.2 Descrição dos riscos da gestão hídrica e discussão de estratégias e práticas para mitigar tais riscos</t>
  </si>
  <si>
    <t>Outros Indicadores Relevantes</t>
  </si>
  <si>
    <t>201-3 Obrigações do plano de benefício definido e outros planos de aposentadoria</t>
  </si>
  <si>
    <t>201-4 Apoio financeiro recebido do governo</t>
  </si>
  <si>
    <t>A Natura fez uso em 2025 de apoio financeiro recebido do governo via subvenção e incentivos. Mais informações sobre os programas de inovação que fizeram uso destes recursos podem ser encontradas em http://www.naturacampus.com.br/. Por questões de confidencialidade e competitividade, o relato deste conteúdo não foi feito conforme requerido pelo GRI.</t>
  </si>
  <si>
    <t>GRI 202: Presença no mercado 2016</t>
  </si>
  <si>
    <t>202-1 Proporção entre o salário mais baixo e o salário-mínimo local, com discriminação por gênero</t>
  </si>
  <si>
    <t xml:space="preserve">
Restrições de confidencialidade</t>
  </si>
  <si>
    <r>
      <rPr>
        <sz val="9"/>
        <color rgb="FF5C2212"/>
        <rFont val="Verdana"/>
        <family val="2"/>
      </rPr>
      <t xml:space="preserve">A Natura adota um modelo de gestão de terceiros fundamentado em seu Código de Conduta de Fornecedores, que é pilar mandatório para o estabelecimento de qualquer relação comercial. A Companhia assegura a conformidade com o pagamento de salários,  no mínimo equivalentes ao piso legal local, por meio de cláusulas contratuais rigorosas e processos de due diligence. Embora a </t>
    </r>
    <r>
      <rPr>
        <sz val="9"/>
        <color rgb="FF5C2212"/>
        <rFont val="Verdana"/>
        <family val="2"/>
      </rPr>
      <t>Companhia</t>
    </r>
    <r>
      <rPr>
        <sz val="9"/>
        <color rgb="FF5C2212"/>
        <rFont val="Verdana"/>
        <family val="2"/>
      </rPr>
      <t xml:space="preserve"> monitore o cumprimento dessas obrigações, a abertura de dados salariais específicos de parceiros de negócios é omitida por restrições de confidencialidade comercial, visando preservar a competitividade e a autonomia administrativa de nossos fornecedores.</t>
    </r>
  </si>
  <si>
    <t xml:space="preserve">GRI 203: Impactos Econômicos Indiretos 2016
</t>
  </si>
  <si>
    <t>203-1 Investimentos em infraestrutura e apoio a serviços</t>
  </si>
  <si>
    <t>25, 32, 41, 56, 57.</t>
  </si>
  <si>
    <t>aba "Impacto Social".</t>
  </si>
  <si>
    <t>203-2 Impactos econômicos indiretos significativos</t>
  </si>
  <si>
    <t>25, 27, 32, 56, 61.</t>
  </si>
  <si>
    <t>GRI 204: Práticas de Compra 2016</t>
  </si>
  <si>
    <t>204-1 Proporção de gastos com fornecedores locais</t>
  </si>
  <si>
    <t>aba "Cadeia de Valor".</t>
  </si>
  <si>
    <t>GRI 205: Combate à Corrupção 2016</t>
  </si>
  <si>
    <t>205-1 Operações avaliadas quanto a riscos relacionados à corrupção</t>
  </si>
  <si>
    <t>205-2 Comunicação e capacitação em políticas e procedimentos de combate à corrupção</t>
  </si>
  <si>
    <t xml:space="preserve">O treinamento específico para pessoas colaboradoras e membros da governança é realizado de forma bianual, tendo ocorrido em 2024. No que se refere aos parceiros de negócios, o volume informado representa uma etapa inicial frente ao total de parceiros ativos, e a Companhia segue investindo continuamente no aprimoramento de mecanismos de rastreabilidade, com o objetivo de ampliar a abrangência e a transparência dos reportes relacionados à ética, integridade e combate à corrupção junto a esse público, fortalecendo a governança em toda a sua cadeia operacional. </t>
  </si>
  <si>
    <t>205-3 Casos confirmados de corrupção e medidas tomadas</t>
  </si>
  <si>
    <t>GRI 206: Concorrência Desleal 2016</t>
  </si>
  <si>
    <t>206-1 Ações judiciais por concorrência desleal, práticas de truste e monopólio</t>
  </si>
  <si>
    <t>GRI 207: Tributos 2019</t>
  </si>
  <si>
    <t>207-1 Abordagem tributária</t>
  </si>
  <si>
    <t>207-2 Governança, controle e gestão de risco fiscal</t>
  </si>
  <si>
    <t>207-3 Engajamento de stakeholders e gestão de suas preocupações quanto a tributos</t>
  </si>
  <si>
    <t>207-4 Relato país a país</t>
  </si>
  <si>
    <t xml:space="preserve">Informações relevantes para a concorrência e, por essa razão, não são divulgadas. </t>
  </si>
  <si>
    <t>GRI 308: Avaliação Ambiental de Fornecedores 2016</t>
  </si>
  <si>
    <t>308-1 Novos fornecedores selecionados com base em critérios ambientais</t>
  </si>
  <si>
    <t>308-2 Impactos ambientais negativos na cadeia de fornecedores e medidas tomadas</t>
  </si>
  <si>
    <t>GRI 401: Emprego 2016</t>
  </si>
  <si>
    <t>401-1 Novas contratações e rotatividade de empregados</t>
  </si>
  <si>
    <t>401-2 Benefícios oferecidos a empregados em tempo integral que não são oferecidos a empregados temporários ou de período parcial</t>
  </si>
  <si>
    <t>401-3 Licença-maternidade/paternidade</t>
  </si>
  <si>
    <t>GRI 402: Relações de Trabalho 2016</t>
  </si>
  <si>
    <t>402-1 Prazo mínimo de aviso sobre mudanças operacionais</t>
  </si>
  <si>
    <t>GRI 403: Saúde e Segurança do Trabalho 2018</t>
  </si>
  <si>
    <t>403-1 Sistema de gestão de saúde e segurança do trabalho</t>
  </si>
  <si>
    <t>403-2 Identificação de periculosidade, avaliação de riscos e investigação de incidentes</t>
  </si>
  <si>
    <t>403-3 Serviços de saúde do trabalho</t>
  </si>
  <si>
    <t xml:space="preserve">69. </t>
  </si>
  <si>
    <t>403-4 Participação dos trabalhadores, consulta e comunicação aos trabalhadores referentes a saúde e segurança do trabalho</t>
  </si>
  <si>
    <t>403-5 Capacitação de trabalhadores em saúde e segurança do trabalho</t>
  </si>
  <si>
    <t>403-6 Promoção da saúde do trabalhador</t>
  </si>
  <si>
    <t>403-7 Prevenção e mitigação de impactos de saúde e segurança do trabalho diretamente vinculados com relações de negócio</t>
  </si>
  <si>
    <t>403-8 Trabalhadores cobertos por um sistema de gestão de saúde e segurança do trabalho</t>
  </si>
  <si>
    <t>403-9 Acidentes de trabalho</t>
  </si>
  <si>
    <t>403-10 Doenças profissionais</t>
  </si>
  <si>
    <t>GRI 404: Capacitação e Educação 2016</t>
  </si>
  <si>
    <t>404-1 Média de horas de capacitação por ano, por empregado</t>
  </si>
  <si>
    <t>66.</t>
  </si>
  <si>
    <t>404-2 Programas para o aperfeiçoamento de competências dos empregados e de assistência para transição de carreira</t>
  </si>
  <si>
    <t>404-3 Percentual de empregados que recebem avaliações regulares de desempenho e de desenvolvimento de carreira</t>
  </si>
  <si>
    <t>GRI 405: Diversidade e Igualdade de Oportunidades 2016</t>
  </si>
  <si>
    <t>405-1 Diversidade em órgãos de governança e empregados</t>
  </si>
  <si>
    <t>22.</t>
  </si>
  <si>
    <t>GRI 406: Não Discriminação 2016</t>
  </si>
  <si>
    <t>406-1 Casos de discriminação e medidas corretivas tomadas</t>
  </si>
  <si>
    <t>aba "Direitos Humanos".</t>
  </si>
  <si>
    <t>GRI 407: Liberdade Sindical e Negociação Coletiva 2016</t>
  </si>
  <si>
    <t>407-1 Operações e fornecedores em que o direito à liberdade sindical e à negociação coletiva pode estar em risco</t>
  </si>
  <si>
    <t>GRI 408: Trabalho Infantil 2016</t>
  </si>
  <si>
    <t>408-1 Operações e fornecedores com risco significativo de casos de trabalho infantil</t>
  </si>
  <si>
    <t>GRI 409: Trabalho Forçado ou Análogo ao Escravo 2016</t>
  </si>
  <si>
    <t>409-1 Operações e fornecedores com risco significativo de casos de trabalho forçado ou análogo ao escravo</t>
  </si>
  <si>
    <t>GRI 411: Direitos de Povos Indígenas 2016</t>
  </si>
  <si>
    <t>411-1 Casos de violação de direitos de povos indígenas</t>
  </si>
  <si>
    <t>GRI 413: Comunidades Locais 2016</t>
  </si>
  <si>
    <t>413-1 Operações com engajamento, avaliações de impacto e programas de desenvolvimento voltados à comunidade local</t>
  </si>
  <si>
    <t>32, 56, 57, 59, 61, 63, 86.</t>
  </si>
  <si>
    <t>413-2 Operações com impactos negativos potenciais significativos – reais e potenciais – nas comunidades locais</t>
  </si>
  <si>
    <t>GRI 414: Avaliação Social de Fornecedores 2016</t>
  </si>
  <si>
    <t>414-1 Novos fornecedores selecionados com base em critérios sociais</t>
  </si>
  <si>
    <t xml:space="preserve">32, 40. </t>
  </si>
  <si>
    <t>414-2 Impactos sociais negativos na cadeia de fornecedores e medidas tomadas</t>
  </si>
  <si>
    <t>GRI 415: Políticas Públicas 2016</t>
  </si>
  <si>
    <t>415-1 Contribuições políticas</t>
  </si>
  <si>
    <t>GRI 416: Saúde e Segurança do Consumidor 2016</t>
  </si>
  <si>
    <t>416-1 Avaliação dos impactos na saúde e segurança causados por categorias de produtos e serviços</t>
  </si>
  <si>
    <t xml:space="preserve">38, 39. </t>
  </si>
  <si>
    <t>416-2 Casos de não conformidade em relação aos impactos na saúde e segurança causados por produtos e serviços</t>
  </si>
  <si>
    <t>GRI 417: Marketing e Rotulagem 2016</t>
  </si>
  <si>
    <t>417-1 Requisitos para informações e rotulagem de produtos e serviços</t>
  </si>
  <si>
    <t>417-2 Casos de não conformidade em relação a informações e rotulagem de produtos e serviços</t>
  </si>
  <si>
    <t>417-3 Casos de não conformidade em relação à comunicação de marketing</t>
  </si>
  <si>
    <t>SASB: Impactos socioambientais da cadeia de óleo de palma</t>
  </si>
  <si>
    <t>SASB-CG-HP-430a.1 Volume de óleo de palma adquirido; porcentagem com certificação, pela Mesa Redonda para Óleo de Palma Sustentável (RSPO), de: (a) Preservação de Identidade, (b) Segregação, (c) Balanço de Massa, ou (d) Book &amp; Claim</t>
  </si>
  <si>
    <r>
      <rPr>
        <sz val="10"/>
        <color rgb="FFFFFFFF"/>
        <rFont val="Verdana"/>
        <family val="2"/>
      </rPr>
      <t>Compromissos 2030</t>
    </r>
    <r>
      <rPr>
        <sz val="10"/>
        <color rgb="FFFFFFFF"/>
        <rFont val="Verdana"/>
        <family val="2"/>
      </rPr>
      <t xml:space="preserve"> </t>
    </r>
  </si>
  <si>
    <t>Resultados</t>
  </si>
  <si>
    <t>Gestão Estratégica</t>
  </si>
  <si>
    <t>72, 73, 74, 75, 76.</t>
  </si>
  <si>
    <r>
      <rPr>
        <u/>
        <sz val="9"/>
        <color rgb="FF5C2212"/>
        <rFont val="Verdana"/>
        <family val="2"/>
      </rPr>
      <t>aba "</t>
    </r>
    <r>
      <rPr>
        <u/>
        <sz val="9"/>
        <color rgb="FF5C2212"/>
        <rFont val="Verdana"/>
        <family val="2"/>
      </rPr>
      <t>Compromissos</t>
    </r>
    <r>
      <rPr>
        <u/>
        <sz val="9"/>
        <color rgb="FF5C2212"/>
        <rFont val="Verdana"/>
        <family val="2"/>
      </rPr>
      <t xml:space="preserve"> 2030".</t>
    </r>
  </si>
  <si>
    <t>TNFD</t>
  </si>
  <si>
    <t xml:space="preserve">Governança , Estratégia, Gestão de Riscos, Métricas e Metas        </t>
  </si>
  <si>
    <t>Indicadores de Negócio</t>
  </si>
  <si>
    <t>ESG G01</t>
  </si>
  <si>
    <t>Atribuições do Conselho de Administração</t>
  </si>
  <si>
    <t>ESG G02</t>
  </si>
  <si>
    <t>Ética nos Negócios</t>
  </si>
  <si>
    <t>ESG G03</t>
  </si>
  <si>
    <t>Programa de Desenvolvimento de Fornecedores em ESG</t>
  </si>
  <si>
    <t>ESG G04</t>
  </si>
  <si>
    <t xml:space="preserve">Indicadores de Desempenho e Avaliação de Fornecedores </t>
  </si>
  <si>
    <t>ESG G06</t>
  </si>
  <si>
    <t>Governança de Segurança da Informação</t>
  </si>
  <si>
    <t>ESG G07</t>
  </si>
  <si>
    <t>Qualidade e Segurança de Produtos</t>
  </si>
  <si>
    <t>ESG G08</t>
  </si>
  <si>
    <t>Políticas de Inteligência Artificial</t>
  </si>
  <si>
    <t>aba "Inovação, Tecnologia e Dados".</t>
  </si>
  <si>
    <t>ESG G09</t>
  </si>
  <si>
    <t>Estratégia e Programas de Inteligência Artificial</t>
  </si>
  <si>
    <t>ESG G10</t>
  </si>
  <si>
    <t xml:space="preserve">Remuneração Variável </t>
  </si>
  <si>
    <t>ESG G11</t>
  </si>
  <si>
    <t>Cultura de Riscos</t>
  </si>
  <si>
    <t>ESG G12</t>
  </si>
  <si>
    <t>Riscos Emergentes</t>
  </si>
  <si>
    <t>ESG G13</t>
  </si>
  <si>
    <t>Advocacy - Alinhamento Climático</t>
  </si>
  <si>
    <t>ESG G14</t>
  </si>
  <si>
    <t>Inteligência Artificial</t>
  </si>
  <si>
    <t>ESG A01</t>
  </si>
  <si>
    <t>Gestão de Políticas Ambientais</t>
  </si>
  <si>
    <t>ESG A02</t>
  </si>
  <si>
    <t>Embalagens Plásticas</t>
  </si>
  <si>
    <t>ESG A03</t>
  </si>
  <si>
    <t>Cadeias Livres de Desmatamento</t>
  </si>
  <si>
    <t>ESG A04</t>
  </si>
  <si>
    <t>Avaliação do Ciclo de Vida</t>
  </si>
  <si>
    <t>ESG A05</t>
  </si>
  <si>
    <t>Controle de Exposição a Substâncias Químicas</t>
  </si>
  <si>
    <t>ESG A07</t>
  </si>
  <si>
    <t>Integridade de Carbono</t>
  </si>
  <si>
    <t>ESG A08</t>
  </si>
  <si>
    <t>Investimentos em Descarbonização</t>
  </si>
  <si>
    <t>ESG A09</t>
  </si>
  <si>
    <t>Compra de I-RECs</t>
  </si>
  <si>
    <t>ESG S01</t>
  </si>
  <si>
    <t>Práticas Laborais</t>
  </si>
  <si>
    <t>ESG S02</t>
  </si>
  <si>
    <t xml:space="preserve">Perfil da Força de Trabalho </t>
  </si>
  <si>
    <t>ESG S04</t>
  </si>
  <si>
    <t>Devida Diligência em Direitos Humanos</t>
  </si>
  <si>
    <t>ESG S05</t>
  </si>
  <si>
    <t>Contratação de Talentos</t>
  </si>
  <si>
    <t>ESG S06</t>
  </si>
  <si>
    <t>Incentivos de Longo Prazo para Pessoas Colaboradoras</t>
  </si>
  <si>
    <t>ESG S07</t>
  </si>
  <si>
    <t>Modelos de Avaliação de Desempenho</t>
  </si>
  <si>
    <t>ESG S08</t>
  </si>
  <si>
    <t>Bem-Estar e Saúde Integral de Pessoas Colaboradoras</t>
  </si>
  <si>
    <t>ESG S09</t>
  </si>
  <si>
    <t>Digitalização e Canais Online</t>
  </si>
  <si>
    <t>ESG S11</t>
  </si>
  <si>
    <t>Privacidade do Cliente</t>
  </si>
  <si>
    <t>ESG S12</t>
  </si>
  <si>
    <t>Análise de Dados de Pessoas</t>
  </si>
  <si>
    <t>ESG S13</t>
  </si>
  <si>
    <t>Engajamento, conscientização e trabalho voluntário</t>
  </si>
  <si>
    <t>ESG S14</t>
  </si>
  <si>
    <t>Proporção entre o salário-base e a remuneração recebidos entre gêneros e raça</t>
  </si>
  <si>
    <t>ESG S15</t>
  </si>
  <si>
    <t>Diretrizes de Marketing Responsável</t>
  </si>
  <si>
    <t>ESG S16</t>
  </si>
  <si>
    <t>Relacionamento e Atendimento ao Cliente</t>
  </si>
  <si>
    <t>Próprio 001-8.1</t>
  </si>
  <si>
    <t>Inovação Produtos</t>
  </si>
  <si>
    <t xml:space="preserve">Próprio 102-44c </t>
  </si>
  <si>
    <t>NPS Satisfação Clientes</t>
  </si>
  <si>
    <t xml:space="preserve">Próprio 102-44a </t>
  </si>
  <si>
    <t>Índice de Satisfação de Consultoras</t>
  </si>
  <si>
    <t xml:space="preserve">GRI 2-5. Verificação externa                                                                         </t>
  </si>
  <si>
    <t xml:space="preserve">Este documento passou por asseguraçao limitada realizada pela Deloitte Touche Tohmatsu Auditores Independentes Ltda. (“Deloitte”), de acordo com o Comunicado Técnico CTO nº 07 – 2022 emitido pelo Conselho Federal de Contabilidade (CFC), e de acordo com a NBC TO 3000 – Trabalhos de Asseguração Diferente de Auditoria e Revisão, também emitida pelo CFC, que é equivalente à norma internacional ISAE 3000 – “Assurance engagements other than audits or reviews of historical financial information”, emitida pelo “International Auditing and Assurance Standards Board (IAASB). A asseguração limitada contempla a aderência do relatório aos Princípios do Relato Integrado da IFRS Foundation, aos conteúdos e Normas da Global Reporting Initiative (GRI), às recomendações das forças-tarefa de divulgações financeiras relacionadas a clima (TCFD) e natureza (TNFD), bem como aos conteúdos setoriais das Normas SASB, também da IFRS Foundation.
Também são considerados indicadores proprietários da Visão 2025-2050 Natura (incluindo compromissos e metas para 2030 e 2025-2050), os KPIs vinculados ao Sustainability-Linked Bond Report (SLBs), as especificações do Programa Brasileiro GHG Protocol e as informações do Inventário de Emissões de Gases de Efeito Estufa (GEE). </t>
  </si>
  <si>
    <t xml:space="preserve">Compromissos 2030                      </t>
  </si>
  <si>
    <r>
      <rPr>
        <sz val="9"/>
        <color rgb="FF5C2212"/>
        <rFont val="Verdana"/>
        <family val="2"/>
      </rPr>
      <t xml:space="preserve">Os Compromissos 2030 traduzem em diretrizes e metas públicas o que acreditamos: o cuidado com a vida em todas as suas formas. Lançada como evolução do nosso “Compromisso com a Vida”, ela orienta nossas decisões e mede o impacto que geramos no mundo. Em 2025, expandimos essa ambição com a Visão 2025–2050, ampliando nosso olhar para o longo prazo. Os Compromissos 2030 estabelecem diretrizes estratégicas transversais, sustentadas por ações estruturantes, que se refletem ao longo deste relatório anual. Acompanhamos cada passo dessa jornada de perto, com o envolvimento direto da nossa liderança, monitorando seus progressos e desafios.
A seguir, apresentamos a tabela de resultados dos indicadores no exercício de 2025. Saiba mais sobre a Visão 2025–2050 </t>
    </r>
    <r>
      <rPr>
        <u/>
        <sz val="9"/>
        <color rgb="FF1155CC"/>
        <rFont val="Verdana"/>
        <family val="2"/>
      </rPr>
      <t>aqui</t>
    </r>
    <r>
      <rPr>
        <sz val="9"/>
        <color rgb="FF5C2212"/>
        <rFont val="Verdana"/>
        <family val="2"/>
      </rPr>
      <t>.</t>
    </r>
  </si>
  <si>
    <t>Compromissos</t>
  </si>
  <si>
    <t>Prazo</t>
  </si>
  <si>
    <t xml:space="preserve">Natura - Exercício 2025 </t>
  </si>
  <si>
    <t>Progresso</t>
  </si>
  <si>
    <t>7, 9, 12, 13</t>
  </si>
  <si>
    <r>
      <rPr>
        <b/>
        <sz val="9"/>
        <color rgb="FF5C2212"/>
        <rFont val="Verdana"/>
        <family val="2"/>
      </rPr>
      <t>Reduzir 42% das emissões na cadeia de valor</t>
    </r>
    <r>
      <rPr>
        <sz val="9"/>
        <color rgb="FF5C2212"/>
        <rFont val="Verdana"/>
        <family val="2"/>
      </rPr>
      <t xml:space="preserve"> (Escopo 3), engajando fornecedores e consumidores </t>
    </r>
    <r>
      <rPr>
        <sz val="9"/>
        <color rgb="FF5C2212"/>
        <rFont val="Verdana"/>
        <family val="2"/>
      </rPr>
      <t>(tendo 2020 como ano-base).</t>
    </r>
  </si>
  <si>
    <t>7, 12, 13, 17</t>
  </si>
  <si>
    <r>
      <rPr>
        <sz val="9"/>
        <color rgb="FF5C2212"/>
        <rFont val="Verdana"/>
        <family val="2"/>
      </rPr>
      <t xml:space="preserve">Adquirir pelo menos </t>
    </r>
    <r>
      <rPr>
        <b/>
        <sz val="9"/>
        <color rgb="FF5C2212"/>
        <rFont val="Verdana"/>
        <family val="2"/>
      </rPr>
      <t>50% de nossos créditos de carbono em projetos na Amazônia</t>
    </r>
    <r>
      <rPr>
        <sz val="9"/>
        <color rgb="FF5C2212"/>
        <rFont val="Verdana"/>
        <family val="2"/>
      </rPr>
      <t>, prioritariamente das comunidades agroextrativistas.</t>
    </r>
  </si>
  <si>
    <t>12, 13, 15</t>
  </si>
  <si>
    <t>Proteger a Amazônia</t>
  </si>
  <si>
    <r>
      <rPr>
        <sz val="9"/>
        <color rgb="FF5C2212"/>
        <rFont val="Verdana"/>
        <family val="2"/>
      </rPr>
      <t xml:space="preserve">Contribuir para a proteção e/ou regeneração de </t>
    </r>
    <r>
      <rPr>
        <b/>
        <sz val="9"/>
        <color rgb="FF5C2212"/>
        <rFont val="Verdana"/>
        <family val="2"/>
      </rPr>
      <t>3 milhões de hectares da Floresta Amazônica</t>
    </r>
    <r>
      <rPr>
        <sz val="9"/>
        <color rgb="FF5C2212"/>
        <rFont val="Verdana"/>
        <family val="2"/>
      </rPr>
      <t xml:space="preserve"> (de 2 milhões em 2020).</t>
    </r>
  </si>
  <si>
    <t>2,2 milhões de hectares²</t>
  </si>
  <si>
    <r>
      <rPr>
        <sz val="9"/>
        <color rgb="FF5C2212"/>
        <rFont val="Verdana"/>
        <family val="2"/>
      </rPr>
      <t>Estender nossa parceria para</t>
    </r>
    <r>
      <rPr>
        <b/>
        <sz val="9"/>
        <color rgb="FF5C2212"/>
        <rFont val="Verdana"/>
        <family val="2"/>
      </rPr>
      <t xml:space="preserve"> 45 comunidades agroextrativistas </t>
    </r>
    <r>
      <rPr>
        <sz val="9"/>
        <color rgb="FF5C2212"/>
        <rFont val="Verdana"/>
        <family val="2"/>
      </rPr>
      <t>(de 34 em 2020).</t>
    </r>
  </si>
  <si>
    <t>15, 17</t>
  </si>
  <si>
    <t>46 comunidades</t>
  </si>
  <si>
    <r>
      <rPr>
        <sz val="9"/>
        <color rgb="FF5C2212"/>
        <rFont val="Verdana"/>
        <family val="2"/>
      </rPr>
      <t xml:space="preserve">Contribuir para a bioeconomia por meio da inovação, chegando a </t>
    </r>
    <r>
      <rPr>
        <b/>
        <sz val="9"/>
        <color rgb="FF5C2212"/>
        <rFont val="Verdana"/>
        <family val="2"/>
      </rPr>
      <t>55 bioingredientes</t>
    </r>
    <r>
      <rPr>
        <sz val="9"/>
        <color rgb="FF5C2212"/>
        <rFont val="Verdana"/>
        <family val="2"/>
      </rPr>
      <t xml:space="preserve"> da sociobiodiversidade amazônica (de 39 em 2020).</t>
    </r>
  </si>
  <si>
    <t>9, 15</t>
  </si>
  <si>
    <t>52 ingredientes</t>
  </si>
  <si>
    <r>
      <rPr>
        <sz val="9"/>
        <color rgb="FF5C2212"/>
        <rFont val="Verdana"/>
        <family val="2"/>
      </rPr>
      <t xml:space="preserve">Aumentar em </t>
    </r>
    <r>
      <rPr>
        <b/>
        <sz val="9"/>
        <color rgb="FF5C2212"/>
        <rFont val="Verdana"/>
        <family val="2"/>
      </rPr>
      <t>quatro vezes</t>
    </r>
    <r>
      <rPr>
        <sz val="9"/>
        <color rgb="FF5C2212"/>
        <rFont val="Verdana"/>
        <family val="2"/>
      </rPr>
      <t xml:space="preserve"> as compras de insumos da sociobioeconomia amazônica (em relação a 2020).</t>
    </r>
  </si>
  <si>
    <t>1,4x</t>
  </si>
  <si>
    <r>
      <rPr>
        <b/>
        <sz val="9"/>
        <color rgb="FF5C2212"/>
        <rFont val="Verdana"/>
        <family val="2"/>
      </rPr>
      <t>Dobrar os recursos compartilhados</t>
    </r>
    <r>
      <rPr>
        <sz val="9"/>
        <color rgb="FF5C2212"/>
        <rFont val="Verdana"/>
        <family val="2"/>
      </rPr>
      <t xml:space="preserve"> com nossas comunidades (em relação a 2020).</t>
    </r>
  </si>
  <si>
    <t>2, 15</t>
  </si>
  <si>
    <t>2,1x</t>
  </si>
  <si>
    <t>Proteger a Biodiversidade</t>
  </si>
  <si>
    <r>
      <rPr>
        <sz val="9"/>
        <color rgb="FF5C2212"/>
        <rFont val="Verdana"/>
        <family val="2"/>
      </rPr>
      <t xml:space="preserve">*Atuar para que países cooperem entre si para estabelecer </t>
    </r>
    <r>
      <rPr>
        <b/>
        <sz val="9"/>
        <color rgb="FF5C2212"/>
        <rFont val="Verdana"/>
        <family val="2"/>
      </rPr>
      <t>regras de repartição de benefícios harmonizadas</t>
    </r>
    <r>
      <rPr>
        <sz val="9"/>
        <color rgb="FF5C2212"/>
        <rFont val="Verdana"/>
        <family val="2"/>
      </rPr>
      <t>, direcionadas principalmente aos povos e comunidades tradicionais (PCTs).</t>
    </r>
  </si>
  <si>
    <t>2, 15, 16, 17</t>
  </si>
  <si>
    <t>Ver mais na pág. 58 do Relatório Integrado 2025.</t>
  </si>
  <si>
    <t>N/A</t>
  </si>
  <si>
    <r>
      <rPr>
        <sz val="9"/>
        <color rgb="FF5C2212"/>
        <rFont val="Verdana"/>
        <family val="2"/>
      </rPr>
      <t xml:space="preserve">Relatar nossos </t>
    </r>
    <r>
      <rPr>
        <b/>
        <sz val="9"/>
        <color rgb="FF5C2212"/>
        <rFont val="Verdana"/>
        <family val="2"/>
      </rPr>
      <t xml:space="preserve">impactos </t>
    </r>
    <r>
      <rPr>
        <sz val="9"/>
        <color rgb="FF5C2212"/>
        <rFont val="Verdana"/>
        <family val="2"/>
      </rPr>
      <t xml:space="preserve">e </t>
    </r>
    <r>
      <rPr>
        <b/>
        <sz val="9"/>
        <color rgb="FF5C2212"/>
        <rFont val="Verdana"/>
        <family val="2"/>
      </rPr>
      <t xml:space="preserve">dependências </t>
    </r>
    <r>
      <rPr>
        <sz val="9"/>
        <color rgb="FF5C2212"/>
        <rFont val="Verdana"/>
        <family val="2"/>
      </rPr>
      <t>em relação à biodiversidade até 2025, com base em padrões internacionais reconhecidos.</t>
    </r>
  </si>
  <si>
    <t>12, 15, 17</t>
  </si>
  <si>
    <r>
      <rPr>
        <sz val="9"/>
        <color rgb="FF5C2212"/>
        <rFont val="Verdana"/>
        <family val="2"/>
      </rPr>
      <t>Concluímos este compromisso ao incluir em nosso Relatório Integrado 2024 as 14 divulgações recomendadas pela Força-Tarefa para Divulgações Financeiras Relacionadas à Natureza (TNFD), atualizadas em 2025 (aba “Biodiversidade e clima” do Caderno de Indicadores ESG 2025). Adicionalmente, elaboramos o Plano de Transição em Natureza publicado em 2026 (</t>
    </r>
    <r>
      <rPr>
        <u/>
        <sz val="9"/>
        <color rgb="FF1155CC"/>
        <rFont val="Verdana"/>
        <family val="2"/>
      </rPr>
      <t>Acesse aqui</t>
    </r>
    <r>
      <rPr>
        <sz val="9"/>
        <color rgb="FF5C2212"/>
        <rFont val="Verdana"/>
        <family val="2"/>
      </rPr>
      <t>).</t>
    </r>
  </si>
  <si>
    <r>
      <rPr>
        <sz val="9"/>
        <color rgb="FF5C2212"/>
        <rFont val="Verdana"/>
        <family val="2"/>
      </rPr>
      <t xml:space="preserve">Ter </t>
    </r>
    <r>
      <rPr>
        <b/>
        <sz val="9"/>
        <color rgb="FF5C2212"/>
        <rFont val="Verdana"/>
        <family val="2"/>
      </rPr>
      <t>100% das nossas cadeias críticas de fornecimento livres de desmatamento e de conversão</t>
    </r>
    <r>
      <rPr>
        <sz val="9"/>
        <color rgb="FF5C2212"/>
        <rFont val="Verdana"/>
        <family val="2"/>
      </rPr>
      <t xml:space="preserve"> da vegetação nativa, com verificação independente:
</t>
    </r>
    <r>
      <rPr>
        <b/>
        <sz val="9"/>
        <color rgb="FF5C2212"/>
        <rFont val="Verdana"/>
        <family val="2"/>
      </rPr>
      <t xml:space="preserve">• até 2025: </t>
    </r>
    <r>
      <rPr>
        <sz val="9"/>
        <color rgb="FF5C2212"/>
        <rFont val="Verdana"/>
        <family val="2"/>
      </rPr>
      <t xml:space="preserve">para compras diretas de palma, soja³, papel e álcool;
</t>
    </r>
    <r>
      <rPr>
        <b/>
        <sz val="9"/>
        <color rgb="FF5C2212"/>
        <rFont val="Verdana"/>
        <family val="2"/>
      </rPr>
      <t>• até 2030</t>
    </r>
    <r>
      <rPr>
        <sz val="9"/>
        <color rgb="FF5C2212"/>
        <rFont val="Verdana"/>
        <family val="2"/>
      </rPr>
      <t>: expandir para cadeias indiretas de palma, soja, papel, álcool, mica e algodão e cadeias críticas da América Latina.</t>
    </r>
  </si>
  <si>
    <t>2025 (diretas)
2030 (indiretas)</t>
  </si>
  <si>
    <t>12, 15</t>
  </si>
  <si>
    <r>
      <rPr>
        <sz val="9"/>
        <color rgb="FF5C2212"/>
        <rFont val="Verdana"/>
        <family val="2"/>
      </rPr>
      <t>Para assegurar cadeias de suprimentos livres de desmatamento e conversão, utilizamos certificações de terceira parte e/ou monitoramento de áreas de cultivo via geolocalização. A metodologia detalhada está incorporada à Norma de matérias-primas críticas e também no Protocolo Natura de Monitoramento Geoespacial (</t>
    </r>
    <r>
      <rPr>
        <u/>
        <sz val="9"/>
        <color rgb="FF1155CC"/>
        <rFont val="Verdana"/>
        <family val="2"/>
      </rPr>
      <t>Acesse aqui</t>
    </r>
    <r>
      <rPr>
        <sz val="9"/>
        <color rgb="FF5C2212"/>
        <rFont val="Verdana"/>
        <family val="2"/>
      </rPr>
      <t>). Estamos trabalhando em planos de ação junto aos fornecedores para evoluir nos gaps encontrados na cadeia de palma e etanol. Para as cadeias indiretas, assim como para as novas cadeias críticas, estamos desenvolvendo planos de ações para atingimento da meta até 2030.</t>
    </r>
  </si>
  <si>
    <t>→</t>
  </si>
  <si>
    <r>
      <rPr>
        <sz val="9"/>
        <color rgb="FF5C2212"/>
        <rFont val="Verdana"/>
        <family val="2"/>
      </rPr>
      <t xml:space="preserve">Porcentagem de cadeias críticas diretas livres de desmatamento e conversão - </t>
    </r>
    <r>
      <rPr>
        <b/>
        <sz val="9"/>
        <color rgb="FF5C2212"/>
        <rFont val="Verdana"/>
        <family val="2"/>
      </rPr>
      <t>Óleo de Palma.</t>
    </r>
  </si>
  <si>
    <r>
      <rPr>
        <sz val="9"/>
        <color rgb="FF5C2212"/>
        <rFont val="Verdana"/>
        <family val="2"/>
      </rPr>
      <t xml:space="preserve">Porcentagem de cadeias críticas diretas livres de desmatamento e conversão - </t>
    </r>
    <r>
      <rPr>
        <b/>
        <sz val="9"/>
        <color rgb="FF5C2212"/>
        <rFont val="Verdana"/>
        <family val="2"/>
      </rPr>
      <t>Papel.</t>
    </r>
  </si>
  <si>
    <r>
      <rPr>
        <sz val="9"/>
        <color rgb="FF5C2212"/>
        <rFont val="Verdana"/>
        <family val="2"/>
      </rPr>
      <t xml:space="preserve">Porcentagem de cadeias críticas diretas livres de desmatamento e conversão - </t>
    </r>
    <r>
      <rPr>
        <b/>
        <sz val="9"/>
        <color rgb="FF5C2212"/>
        <rFont val="Verdana"/>
        <family val="2"/>
      </rPr>
      <t>Álcool (Etanol de cana-de-açúcar).</t>
    </r>
  </si>
  <si>
    <t>Nossas Pessoas</t>
  </si>
  <si>
    <r>
      <rPr>
        <sz val="9"/>
        <color rgb="FF5C2212"/>
        <rFont val="Verdana"/>
        <family val="2"/>
      </rPr>
      <t xml:space="preserve">Garantir </t>
    </r>
    <r>
      <rPr>
        <b/>
        <sz val="9"/>
        <color rgb="FF5C2212"/>
        <rFont val="Verdana"/>
        <family val="2"/>
      </rPr>
      <t xml:space="preserve">50% de mulheres nos cargos de liderança sênior </t>
    </r>
    <r>
      <rPr>
        <sz val="9"/>
        <color rgb="FF5C2212"/>
        <rFont val="Verdana"/>
        <family val="2"/>
      </rPr>
      <t>da Natura a partir de 2023.</t>
    </r>
  </si>
  <si>
    <t>5, 10</t>
  </si>
  <si>
    <r>
      <rPr>
        <sz val="9"/>
        <color rgb="FF5C2212"/>
        <rFont val="Verdana"/>
        <family val="2"/>
      </rPr>
      <t xml:space="preserve">Salário equitativo: </t>
    </r>
    <r>
      <rPr>
        <b/>
        <sz val="9"/>
        <color rgb="FF5C2212"/>
        <rFont val="Verdana"/>
        <family val="2"/>
      </rPr>
      <t>eliminar a diferença salarial não justificável de gênero</t>
    </r>
    <r>
      <rPr>
        <sz val="9"/>
        <color rgb="FF5C2212"/>
        <rFont val="Verdana"/>
        <family val="2"/>
      </rPr>
      <t>, a partir de 2023.</t>
    </r>
  </si>
  <si>
    <r>
      <rPr>
        <sz val="9"/>
        <color rgb="FF5C2212"/>
        <rFont val="Verdana"/>
        <family val="2"/>
      </rPr>
      <t xml:space="preserve">-0,74⁴. </t>
    </r>
    <r>
      <rPr>
        <sz val="9"/>
        <color rgb="FF5C2212"/>
        <rFont val="Verdana"/>
        <family val="2"/>
      </rPr>
      <t>Indica a inexistência de um gap salarial entre gêneros.</t>
    </r>
  </si>
  <si>
    <r>
      <rPr>
        <sz val="9"/>
        <color rgb="FF5C2212"/>
        <rFont val="Verdana"/>
        <family val="2"/>
      </rPr>
      <t xml:space="preserve">Salário equitativo: </t>
    </r>
    <r>
      <rPr>
        <b/>
        <sz val="9"/>
        <color rgb="FF5C2212"/>
        <rFont val="Verdana"/>
        <family val="2"/>
      </rPr>
      <t>eliminar a diferença salarial não justificável de raça</t>
    </r>
    <r>
      <rPr>
        <sz val="9"/>
        <color rgb="FF5C2212"/>
        <rFont val="Verdana"/>
        <family val="2"/>
      </rPr>
      <t>, a partir de 2023.</t>
    </r>
  </si>
  <si>
    <r>
      <rPr>
        <sz val="9"/>
        <color rgb="FF5C2212"/>
        <rFont val="Verdana"/>
        <family val="2"/>
      </rPr>
      <t xml:space="preserve">-0,74⁴. </t>
    </r>
    <r>
      <rPr>
        <sz val="9"/>
        <color rgb="FF5C2212"/>
        <rFont val="Verdana"/>
        <family val="2"/>
      </rPr>
      <t>Indica a inexistência de um gap salarial entre raças.</t>
    </r>
  </si>
  <si>
    <r>
      <rPr>
        <sz val="9"/>
        <color rgb="FF5C2212"/>
        <rFont val="Verdana"/>
        <family val="2"/>
      </rPr>
      <t xml:space="preserve">Garantir no mínimo </t>
    </r>
    <r>
      <rPr>
        <b/>
        <sz val="9"/>
        <color rgb="FF5C2212"/>
        <rFont val="Verdana"/>
        <family val="2"/>
      </rPr>
      <t>30% de posições gerenciais ocupadas por pessoas de grupos sub-representados</t>
    </r>
    <r>
      <rPr>
        <sz val="9"/>
        <color rgb="FF5C2212"/>
        <rFont val="Verdana"/>
        <family val="2"/>
      </rPr>
      <t xml:space="preserve"> (negros e indígenas, LGBTQIAP+, pessoas com deficiência e outros, de acordo com o contexto local)⁵.</t>
    </r>
  </si>
  <si>
    <r>
      <rPr>
        <sz val="9"/>
        <color rgb="FF5C2212"/>
        <rFont val="Verdana"/>
        <family val="2"/>
      </rPr>
      <t xml:space="preserve">No Brasil: garantir </t>
    </r>
    <r>
      <rPr>
        <b/>
        <sz val="9"/>
        <color rgb="FF5C2212"/>
        <rFont val="Verdana"/>
        <family val="2"/>
      </rPr>
      <t>25% de pessoas negras em cargos gerenciais</t>
    </r>
    <r>
      <rPr>
        <sz val="9"/>
        <color rgb="FF5C2212"/>
        <rFont val="Verdana"/>
        <family val="2"/>
      </rPr>
      <t xml:space="preserve"> a partir de 2025; e 30% a partir de 2030.</t>
    </r>
  </si>
  <si>
    <t>2025 (25%)
2030 (30%)</t>
  </si>
  <si>
    <r>
      <rPr>
        <sz val="9"/>
        <color rgb="FF5C2212"/>
        <rFont val="Verdana"/>
        <family val="2"/>
      </rPr>
      <t xml:space="preserve">Atingimos 20,47% de representatividade, um avanço de 4,7 p.p. sobre o ano anterior, impulsionado por zero turnover voluntário e 80% de sucesso em promoções internas. Reconhecemos a lacuna (abaixo do compromisso de 25%) e mantemos a obstinação em acelerar essa jornada. </t>
    </r>
    <r>
      <rPr>
        <sz val="9"/>
        <color rgb="FF5C2212"/>
        <rFont val="Verdana"/>
        <family val="2"/>
      </rPr>
      <t>Veja mais detalhes na pág. 68 do Relatório Integrado 2025.</t>
    </r>
  </si>
  <si>
    <r>
      <rPr>
        <b/>
        <sz val="9"/>
        <color rgb="FF5C2212"/>
        <rFont val="Verdana"/>
        <family val="2"/>
      </rPr>
      <t xml:space="preserve">Salário digno⁶ </t>
    </r>
    <r>
      <rPr>
        <sz val="9"/>
        <color rgb="FF5C2212"/>
        <rFont val="Verdana"/>
        <family val="2"/>
      </rPr>
      <t>(</t>
    </r>
    <r>
      <rPr>
        <i/>
        <sz val="9"/>
        <color rgb="FF5C2212"/>
        <rFont val="Verdana"/>
        <family val="2"/>
      </rPr>
      <t>living wage</t>
    </r>
    <r>
      <rPr>
        <sz val="9"/>
        <color rgb="FF5C2212"/>
        <rFont val="Verdana"/>
        <family val="2"/>
      </rPr>
      <t>) ou maior para todas as pessoas colaboradoras a partir de 2023.</t>
    </r>
  </si>
  <si>
    <t xml:space="preserve">Nossa Rede Mais Ampla: Consultoras e Comunidades                                                                                                                                                                 </t>
  </si>
  <si>
    <r>
      <rPr>
        <b/>
        <sz val="9"/>
        <color rgb="FF5C2212"/>
        <rFont val="Verdana"/>
        <family val="2"/>
      </rPr>
      <t xml:space="preserve">Aumentar em 10% o Índice de Desenvolvimento Humano das consultoras, </t>
    </r>
    <r>
      <rPr>
        <sz val="9"/>
        <color rgb="FF5C2212"/>
        <rFont val="Verdana"/>
        <family val="2"/>
      </rPr>
      <t>gerando impactos mensuráveis em renda digna, saúde e bem-estar, educação e cidadania⁷.</t>
    </r>
  </si>
  <si>
    <t>IDH-CB Brasil: 0,653 (+3,3%).
IDH-CB América Hispânica: 0,619 (+8,9%)</t>
  </si>
  <si>
    <r>
      <rPr>
        <b/>
        <sz val="9"/>
        <color rgb="FF5C2212"/>
        <rFont val="Verdana"/>
        <family val="2"/>
      </rPr>
      <t>Melhorar o progresso social das comunidades agroextrativistas</t>
    </r>
    <r>
      <rPr>
        <sz val="9"/>
        <color rgb="FF5C2212"/>
        <rFont val="Verdana"/>
        <family val="2"/>
      </rPr>
      <t>, gerando impactos mensuráveis em renda digna, saúde e bem-estar, educação e cidadania – fundamentado pela equidade de gênero e racial.</t>
    </r>
  </si>
  <si>
    <r>
      <rPr>
        <sz val="9"/>
        <color rgb="FF5C2212"/>
        <rFont val="Verdana"/>
        <family val="2"/>
      </rPr>
      <t>Em 2025, foi aplicada a primeira linha de base por meio de coleta de dados primários do Índice de Progresso Social (IPS) para 13 territórios de atuação na Amazônia, contemplando a aplicação do IPS em todas as comunidades de fornecimento na Amazônia. O resultado do IPS Comunidades Natura é 62; a pontuação Natura registrou o mesmo valor quando comparado com o resultado IPS Brasil (</t>
    </r>
    <r>
      <rPr>
        <u/>
        <sz val="9"/>
        <color rgb="FF1155CC"/>
        <rFont val="Verdana"/>
        <family val="2"/>
      </rPr>
      <t>Acesse aqui</t>
    </r>
    <r>
      <rPr>
        <sz val="9"/>
        <color rgb="FF5C2212"/>
        <rFont val="Verdana"/>
        <family val="2"/>
      </rPr>
      <t>).</t>
    </r>
  </si>
  <si>
    <r>
      <rPr>
        <sz val="9"/>
        <color rgb="FF5C2212"/>
        <rFont val="Verdana"/>
        <family val="2"/>
      </rPr>
      <t xml:space="preserve">*Estimular e facilitar a </t>
    </r>
    <r>
      <rPr>
        <b/>
        <sz val="9"/>
        <color rgb="FF5C2212"/>
        <rFont val="Verdana"/>
        <family val="2"/>
      </rPr>
      <t>participação cidadã da nossa rede</t>
    </r>
    <r>
      <rPr>
        <sz val="9"/>
        <color rgb="FF5C2212"/>
        <rFont val="Verdana"/>
        <family val="2"/>
      </rPr>
      <t xml:space="preserve">, prioritariamente nas causas de </t>
    </r>
    <r>
      <rPr>
        <b/>
        <sz val="9"/>
        <color rgb="FF5C2212"/>
        <rFont val="Verdana"/>
        <family val="2"/>
      </rPr>
      <t>Amazônia, educação, saúde da mulher e enfrentamento à violência contra mulheres e meninas.</t>
    </r>
  </si>
  <si>
    <t>Ver mais na pág. 47 do Relatório Integrado 2025.</t>
  </si>
  <si>
    <r>
      <rPr>
        <b/>
        <sz val="9"/>
        <color rgb="FF5C2212"/>
        <rFont val="Verdana"/>
        <family val="2"/>
      </rPr>
      <t>*Promover os direitos humanos das nossas comunidades agroextrativistas</t>
    </r>
    <r>
      <rPr>
        <sz val="9"/>
        <color rgb="FF5C2212"/>
        <rFont val="Verdana"/>
        <family val="2"/>
      </rPr>
      <t>, incluindo povos indígenas e tradicionais.</t>
    </r>
  </si>
  <si>
    <t>8, 16</t>
  </si>
  <si>
    <t>Ver mais nas págs. 56, 57, 58, 59 e 63 do Relatório Integrado 2025.</t>
  </si>
  <si>
    <t xml:space="preserve">Intolerância a Infrações de Direitos Humanos </t>
  </si>
  <si>
    <r>
      <rPr>
        <sz val="9"/>
        <color rgb="FF5C2212"/>
        <rFont val="Verdana"/>
        <family val="2"/>
      </rPr>
      <t>Ter</t>
    </r>
    <r>
      <rPr>
        <b/>
        <sz val="9"/>
        <color rgb="FF5C2212"/>
        <rFont val="Verdana"/>
        <family val="2"/>
      </rPr>
      <t xml:space="preserve"> </t>
    </r>
    <r>
      <rPr>
        <b/>
        <sz val="9"/>
        <color rgb="FF5C2212"/>
        <rFont val="Verdana"/>
        <family val="2"/>
      </rPr>
      <t>100%</t>
    </r>
    <r>
      <rPr>
        <b/>
        <sz val="9"/>
        <color rgb="FF5C2212"/>
        <rFont val="Verdana"/>
        <family val="2"/>
      </rPr>
      <t xml:space="preserve"> de rastreabilidade e/ou certificação para direitos humanos </t>
    </r>
    <r>
      <rPr>
        <sz val="9"/>
        <color rgb="FF5C2212"/>
        <rFont val="Verdana"/>
        <family val="2"/>
      </rPr>
      <t xml:space="preserve">em cadeias críticas de fornecimento:
</t>
    </r>
    <r>
      <rPr>
        <b/>
        <sz val="9"/>
        <color rgb="FF5C2212"/>
        <rFont val="Verdana"/>
        <family val="2"/>
      </rPr>
      <t>até 2025</t>
    </r>
    <r>
      <rPr>
        <sz val="9"/>
        <color rgb="FF5C2212"/>
        <rFont val="Verdana"/>
        <family val="2"/>
      </rPr>
      <t>: palma, soja, papel, álcool, mica e algodão.</t>
    </r>
  </si>
  <si>
    <t>Como membros ativos da Roundtable on Sustainable Palm Oil (RSPO) e como forma de fomentar uma cadeia de palma mais sustentável, adquirimos créditos para volumes de fornecedores em fase de transição, e com isso alcançamos 100% de certificação na cadeia. 
Adicionalmente, formalizamos nossa adesão à Mesa Redonda sobre Soja Sustentável (RTRS), uma plataforma global que promove a produção, o processamento e a comercialização de soja de forma socialmente justa e ambientalmente correta.</t>
  </si>
  <si>
    <r>
      <rPr>
        <sz val="9"/>
        <color rgb="FF5C2212"/>
        <rFont val="Verdana"/>
        <family val="2"/>
      </rPr>
      <t xml:space="preserve">Certificação integral para cadeias críticas de fornecimento – </t>
    </r>
    <r>
      <rPr>
        <b/>
        <sz val="9"/>
        <color rgb="FF5C2212"/>
        <rFont val="Verdana"/>
        <family val="2"/>
      </rPr>
      <t>Óleo de palma.</t>
    </r>
  </si>
  <si>
    <r>
      <rPr>
        <sz val="9"/>
        <color rgb="FF5C2212"/>
        <rFont val="Verdana"/>
        <family val="2"/>
      </rPr>
      <t xml:space="preserve">Rastreabilidade integral para cadeias críticas de fornecimento – </t>
    </r>
    <r>
      <rPr>
        <b/>
        <sz val="9"/>
        <color rgb="FF5C2212"/>
        <rFont val="Verdana"/>
        <family val="2"/>
      </rPr>
      <t>Mica.</t>
    </r>
  </si>
  <si>
    <r>
      <rPr>
        <sz val="9"/>
        <color rgb="FF5C2212"/>
        <rFont val="Verdana"/>
        <family val="2"/>
      </rPr>
      <t xml:space="preserve">Certificação integral para cadeias críticas de fornecimento – </t>
    </r>
    <r>
      <rPr>
        <b/>
        <sz val="9"/>
        <color rgb="FF5C2212"/>
        <rFont val="Verdana"/>
        <family val="2"/>
      </rPr>
      <t>Papel (Certificado ou Reciclado).</t>
    </r>
  </si>
  <si>
    <r>
      <rPr>
        <sz val="9"/>
        <color rgb="FF5C2212"/>
        <rFont val="Verdana"/>
        <family val="2"/>
      </rPr>
      <t xml:space="preserve">Certificação integral para cadeias críticas de fornecimento – </t>
    </r>
    <r>
      <rPr>
        <b/>
        <sz val="9"/>
        <color rgb="FF5C2212"/>
        <rFont val="Verdana"/>
        <family val="2"/>
      </rPr>
      <t>Álcool (Etanol de cana-de-açúcar).</t>
    </r>
  </si>
  <si>
    <r>
      <rPr>
        <sz val="9"/>
        <color rgb="FF5C2212"/>
        <rFont val="Verdana"/>
        <family val="2"/>
      </rPr>
      <t xml:space="preserve">Rastreabilidade integral para cadeias críticas de fornecimento – </t>
    </r>
    <r>
      <rPr>
        <b/>
        <sz val="9"/>
        <color rgb="FF5C2212"/>
        <rFont val="Verdana"/>
        <family val="2"/>
      </rPr>
      <t>Soja.</t>
    </r>
  </si>
  <si>
    <r>
      <rPr>
        <sz val="9"/>
        <color rgb="FF5C2212"/>
        <rFont val="Verdana"/>
        <family val="2"/>
      </rPr>
      <t xml:space="preserve">Rastreabilidade integral para cadeias críticas de fornecimento – </t>
    </r>
    <r>
      <rPr>
        <b/>
        <sz val="9"/>
        <color rgb="FF5C2212"/>
        <rFont val="Verdana"/>
        <family val="2"/>
      </rPr>
      <t>Algodão.</t>
    </r>
  </si>
  <si>
    <r>
      <rPr>
        <sz val="9"/>
        <color rgb="FF5C2212"/>
        <rFont val="Verdana"/>
        <family val="2"/>
      </rPr>
      <t xml:space="preserve">Ter </t>
    </r>
    <r>
      <rPr>
        <sz val="9"/>
        <color rgb="FF5C2212"/>
        <rFont val="Verdana"/>
        <family val="2"/>
      </rPr>
      <t>100%</t>
    </r>
    <r>
      <rPr>
        <sz val="9"/>
        <color rgb="FF5C2212"/>
        <rFont val="Verdana"/>
        <family val="2"/>
      </rPr>
      <t xml:space="preserve"> de </t>
    </r>
    <r>
      <rPr>
        <b/>
        <sz val="9"/>
        <color rgb="FF5C2212"/>
        <rFont val="Verdana"/>
        <family val="2"/>
      </rPr>
      <t>rastreabilidade e/ou certificação para direitos humanos</t>
    </r>
    <r>
      <rPr>
        <sz val="9"/>
        <color rgb="FF5C2212"/>
        <rFont val="Verdana"/>
        <family val="2"/>
      </rPr>
      <t xml:space="preserve"> em cadeias críticas de fornecimento:
</t>
    </r>
    <r>
      <rPr>
        <b/>
        <sz val="9"/>
        <color rgb="FF5C2212"/>
        <rFont val="Verdana"/>
        <family val="2"/>
      </rPr>
      <t>até 2030</t>
    </r>
    <r>
      <rPr>
        <sz val="9"/>
        <color rgb="FF5C2212"/>
        <rFont val="Verdana"/>
        <family val="2"/>
      </rPr>
      <t>: cadeias críticas da América Latina.</t>
    </r>
  </si>
  <si>
    <r>
      <rPr>
        <sz val="9"/>
        <color rgb="FF5C2212"/>
        <rFont val="Verdana"/>
        <family val="2"/>
      </rPr>
      <t>Além das seis cadeias de suprimentos críticas atuais (palma, soja, papel, mica, algodão e etanol de cana-de-açúcar), sete novas cadeias de suprimentos foram identificadas como críticas. As normas para cada uma delas estão publicadas (</t>
    </r>
    <r>
      <rPr>
        <u/>
        <sz val="9"/>
        <color rgb="FF1155CC"/>
        <rFont val="Verdana"/>
        <family val="2"/>
      </rPr>
      <t>Acesse aqui</t>
    </r>
    <r>
      <rPr>
        <sz val="9"/>
        <color rgb="FF5C2212"/>
        <rFont val="Verdana"/>
        <family val="2"/>
      </rPr>
      <t>). Estamos desenvolvendo planos de ações para atingimento da meta até 2030, as mensurações serão divulgadas no próximo ciclo de relato.</t>
    </r>
  </si>
  <si>
    <r>
      <rPr>
        <b/>
        <sz val="9"/>
        <color rgb="FF5C2212"/>
        <rFont val="Verdana"/>
        <family val="2"/>
      </rPr>
      <t>Identificar, prevenir e mitigar riscos em direitos humanos na nossa cadeia de valor</t>
    </r>
    <r>
      <rPr>
        <sz val="9"/>
        <color rgb="FF5C2212"/>
        <rFont val="Verdana"/>
        <family val="2"/>
      </rPr>
      <t xml:space="preserve"> até 2027, promovendo acesso à remediação e alavancando o impacto positivo.</t>
    </r>
  </si>
  <si>
    <r>
      <rPr>
        <sz val="9"/>
        <color rgb="FF5C2212"/>
        <rFont val="Verdana"/>
        <family val="2"/>
      </rPr>
      <t xml:space="preserve">Em 2025, avançamos no processo de devida diligência de direitos humanos, em linha com os princípios orientadores da ONU sobre empresas e Direitos Humanos. Foi feita uma atualização da matriz de risco em direitos humanos que está atrelada à matriz de risco corporativa. Alcançamos 75,5% de conformidade em devida diligência para compras responsáveis. Para 2026, o foco será manter o rigor operacional por meio da intensificação de auditorias e do estreitamento da relação com fornecedores. Nosso objetivo é assegurar o avanço contínuo desta prática sempre pautada nos </t>
    </r>
    <r>
      <rPr>
        <i/>
        <sz val="9"/>
        <color rgb="FF5C2212"/>
        <rFont val="Verdana"/>
        <family val="2"/>
      </rPr>
      <t xml:space="preserve">frames </t>
    </r>
    <r>
      <rPr>
        <sz val="9"/>
        <color rgb="FF5C2212"/>
        <rFont val="Verdana"/>
        <family val="2"/>
      </rPr>
      <t>internacionais.</t>
    </r>
  </si>
  <si>
    <t xml:space="preserve">Circularidade de Embalagens </t>
  </si>
  <si>
    <r>
      <rPr>
        <b/>
        <sz val="9"/>
        <color rgb="FF5C2212"/>
        <rFont val="Verdana"/>
        <family val="2"/>
      </rPr>
      <t xml:space="preserve">50% </t>
    </r>
    <r>
      <rPr>
        <sz val="9"/>
        <color rgb="FF5C2212"/>
        <rFont val="Verdana"/>
        <family val="2"/>
      </rPr>
      <t xml:space="preserve">de todo o plástico de nossas embalagens terá </t>
    </r>
    <r>
      <rPr>
        <b/>
        <sz val="9"/>
        <color rgb="FF5C2212"/>
        <rFont val="Verdana"/>
        <family val="2"/>
      </rPr>
      <t>conteúdo reciclado</t>
    </r>
    <r>
      <rPr>
        <sz val="9"/>
        <color rgb="FF5C2212"/>
        <rFont val="Verdana"/>
        <family val="2"/>
      </rPr>
      <t xml:space="preserve"> (em peso).</t>
    </r>
  </si>
  <si>
    <r>
      <rPr>
        <b/>
        <sz val="9"/>
        <color rgb="FF5C2212"/>
        <rFont val="Verdana"/>
        <family val="2"/>
      </rPr>
      <t>100%</t>
    </r>
    <r>
      <rPr>
        <sz val="9"/>
        <color rgb="FF5C2212"/>
        <rFont val="Verdana"/>
        <family val="2"/>
      </rPr>
      <t xml:space="preserve"> das nossas embalagens serão </t>
    </r>
    <r>
      <rPr>
        <b/>
        <sz val="9"/>
        <color rgb="FF5C2212"/>
        <rFont val="Verdana"/>
        <family val="2"/>
      </rPr>
      <t>reutilizáveis,
refiláveis, recicláveis ou compostáveis.</t>
    </r>
  </si>
  <si>
    <r>
      <rPr>
        <sz val="9"/>
        <color rgb="FF5C2212"/>
        <rFont val="Verdana"/>
        <family val="2"/>
      </rPr>
      <t xml:space="preserve">Assumir a responsabilidade pela </t>
    </r>
    <r>
      <rPr>
        <b/>
        <sz val="9"/>
        <color rgb="FF5C2212"/>
        <rFont val="Verdana"/>
        <family val="2"/>
      </rPr>
      <t>correta destinação dos materiais de embalagem</t>
    </r>
    <r>
      <rPr>
        <sz val="9"/>
        <color rgb="FF5C2212"/>
        <rFont val="Verdana"/>
        <family val="2"/>
      </rPr>
      <t xml:space="preserve"> habilitando sistemas de coleta onde a infraestrutura de reciclagem adequada não existe.</t>
    </r>
  </si>
  <si>
    <t>Através deste compromisso, buscamos coletar e destinar adequadamente a massa equivalente aos nossos resíduos de embalagens de difícil reciclagem. Em 2025 implementamos a primeira fase de um projeto com a Startup FlexStone, de Belém, que transforma plásticos de difícil reciclagem (objeto do KPI) em mobiliários e materiais de construção civil. Este processo conta com três fontes de abastecimento:
1• Duas Ecobarreiras instaladas em rios de Belém e Benevides;
2• Embalagens plásticas de difícil reciclagem do Programa Recicle com a Natura (lojas e franquias);
3• Resíduos plásticos que são "rejeitos" no processo de triagem de cooperativas parceiras.
Veja mais na pág. 62 do Relatório Integrado 2025.</t>
  </si>
  <si>
    <t>Circularidade de Fórmulas</t>
  </si>
  <si>
    <r>
      <rPr>
        <sz val="9"/>
        <color rgb="FF5C2212"/>
        <rFont val="Verdana"/>
        <family val="2"/>
      </rPr>
      <t xml:space="preserve">Ter pelo menos </t>
    </r>
    <r>
      <rPr>
        <b/>
        <sz val="9"/>
        <color rgb="FF5C2212"/>
        <rFont val="Verdana"/>
        <family val="2"/>
      </rPr>
      <t>95% de ingredientes renováveis ou de origem natural</t>
    </r>
    <r>
      <rPr>
        <sz val="9"/>
        <color rgb="FF5C2212"/>
        <rFont val="Verdana"/>
        <family val="2"/>
      </rPr>
      <t xml:space="preserve"> para a marca Natura.</t>
    </r>
  </si>
  <si>
    <r>
      <rPr>
        <sz val="9"/>
        <color rgb="FF5C2212"/>
        <rFont val="Verdana"/>
        <family val="2"/>
      </rPr>
      <t>Ter pelo menos</t>
    </r>
    <r>
      <rPr>
        <b/>
        <sz val="9"/>
        <color rgb="FF5C2212"/>
        <rFont val="Verdana"/>
        <family val="2"/>
      </rPr>
      <t xml:space="preserve"> 95% de fórmulas biodegradáveis </t>
    </r>
    <r>
      <rPr>
        <sz val="9"/>
        <color rgb="FF5C2212"/>
        <rFont val="Verdana"/>
        <family val="2"/>
      </rPr>
      <t>(para produtos rinsáveis).</t>
    </r>
  </si>
  <si>
    <r>
      <rPr>
        <b/>
        <sz val="9"/>
        <color rgb="FF5C2212"/>
        <rFont val="Verdana"/>
        <family val="2"/>
      </rPr>
      <t xml:space="preserve">Todas as fórmulas e embalagens terão a sua pegada ambiental mensurada </t>
    </r>
    <r>
      <rPr>
        <sz val="9"/>
        <color rgb="FF5C2212"/>
        <rFont val="Verdana"/>
        <family val="2"/>
      </rPr>
      <t>(com Avaliação do Ciclo de Vida).</t>
    </r>
  </si>
  <si>
    <t>Neste período, evoluímos a metodologia inicialmente aplicada às fórmulas para incorporar também os materiais de embalagem no desenvolvimento e integração de um módulo de Avaliação de Ciclo de Vida (ACV). Com isso, ampliamos a visão integrada do produto ao longo de toda a sua cadeia, em alinhamento às melhores práticas globais. A abordagem já foi aplicada em projetos-piloto e será gradualmente incorporada aos processos de desenvolvimento de novos produtos, fortalecendo nossa capacidade de integrar análises de impacto à tomada de decisão e avançar em direção a soluções cada vez mais sustentáveis.</t>
  </si>
  <si>
    <t>Investimento em Soluções Regenerativas</t>
  </si>
  <si>
    <r>
      <rPr>
        <b/>
        <sz val="9"/>
        <color rgb="FF5C2212"/>
        <rFont val="Verdana"/>
        <family val="2"/>
      </rPr>
      <t xml:space="preserve">*Atuar em parceria para ampliar consciência e desenvolver capacidades e soluções regenerativas </t>
    </r>
    <r>
      <rPr>
        <sz val="9"/>
        <color rgb="FF5C2212"/>
        <rFont val="Verdana"/>
        <family val="2"/>
      </rPr>
      <t>que transformam sistemas e geram impacto ambiental e social positivo, permitindo que todos⁸ prosperem.</t>
    </r>
  </si>
  <si>
    <t>Ver mais no capítulo "Operações e Logística" do Relatório Integrado 2025.</t>
  </si>
  <si>
    <r>
      <rPr>
        <sz val="9"/>
        <color rgb="FF5C2212"/>
        <rFont val="Verdana"/>
        <family val="2"/>
      </rPr>
      <t xml:space="preserve">Assegurar que </t>
    </r>
    <r>
      <rPr>
        <b/>
        <sz val="9"/>
        <color rgb="FF5C2212"/>
        <rFont val="Verdana"/>
        <family val="2"/>
      </rPr>
      <t xml:space="preserve">100% do volume </t>
    </r>
    <r>
      <rPr>
        <sz val="9"/>
        <color rgb="FF5C2212"/>
        <rFont val="Verdana"/>
        <family val="2"/>
      </rPr>
      <t xml:space="preserve">de pelo menos </t>
    </r>
    <r>
      <rPr>
        <b/>
        <sz val="9"/>
        <color rgb="FF5C2212"/>
        <rFont val="Verdana"/>
        <family val="2"/>
      </rPr>
      <t xml:space="preserve">duas das principais commodities do nosso negócio </t>
    </r>
    <r>
      <rPr>
        <sz val="9"/>
        <color rgb="FF5C2212"/>
        <rFont val="Verdana"/>
        <family val="2"/>
      </rPr>
      <t>sejam produzidas com</t>
    </r>
    <r>
      <rPr>
        <b/>
        <sz val="9"/>
        <color rgb="FF5C2212"/>
        <rFont val="Verdana"/>
        <family val="2"/>
      </rPr>
      <t xml:space="preserve"> práticas regenerativas.</t>
    </r>
  </si>
  <si>
    <r>
      <rPr>
        <sz val="9"/>
        <color rgb="FF5C2212"/>
        <rFont val="Verdana"/>
        <family val="2"/>
      </rPr>
      <t xml:space="preserve">Ter </t>
    </r>
    <r>
      <rPr>
        <b/>
        <sz val="9"/>
        <color rgb="FF5C2212"/>
        <rFont val="Verdana"/>
        <family val="2"/>
      </rPr>
      <t>30% dos ingredientes-chave</t>
    </r>
    <r>
      <rPr>
        <sz val="9"/>
        <color rgb="FF5C2212"/>
        <rFont val="Verdana"/>
        <family val="2"/>
      </rPr>
      <t xml:space="preserve"> fornecidos por </t>
    </r>
    <r>
      <rPr>
        <b/>
        <sz val="9"/>
        <color rgb="FF5C2212"/>
        <rFont val="Verdana"/>
        <family val="2"/>
      </rPr>
      <t>comunidades e pequenos agricultores com práticas regenerativas</t>
    </r>
    <r>
      <rPr>
        <sz val="9"/>
        <color rgb="FF5C2212"/>
        <rFont val="Verdana"/>
        <family val="2"/>
      </rPr>
      <t>, verificadas/certificadas por terceira parte independente.</t>
    </r>
  </si>
  <si>
    <r>
      <rPr>
        <sz val="9"/>
        <color rgb="FF5C2212"/>
        <rFont val="Verdana"/>
        <family val="2"/>
      </rPr>
      <t xml:space="preserve">Garantir que </t>
    </r>
    <r>
      <rPr>
        <b/>
        <sz val="9"/>
        <color rgb="FF5C2212"/>
        <rFont val="Verdana"/>
        <family val="2"/>
      </rPr>
      <t>100% das comunidades e pequenos agricultores fornecedores</t>
    </r>
    <r>
      <rPr>
        <sz val="9"/>
        <color rgb="FF5C2212"/>
        <rFont val="Verdana"/>
        <family val="2"/>
      </rPr>
      <t xml:space="preserve"> de ingredientes-chave tenham </t>
    </r>
    <r>
      <rPr>
        <b/>
        <sz val="9"/>
        <color rgb="FF5C2212"/>
        <rFont val="Verdana"/>
        <family val="2"/>
      </rPr>
      <t>abastecimento ético e práticas regenerativas.</t>
    </r>
  </si>
  <si>
    <t>8, 15</t>
  </si>
  <si>
    <r>
      <rPr>
        <b/>
        <sz val="9"/>
        <color rgb="FF5C2212"/>
        <rFont val="Verdana"/>
        <family val="2"/>
      </rPr>
      <t xml:space="preserve">Gerar um impacto socioambiental positivo mensurável de US$ 4 para cada US$ 1 </t>
    </r>
    <r>
      <rPr>
        <sz val="9"/>
        <color rgb="FF5C2212"/>
        <rFont val="Verdana"/>
        <family val="2"/>
      </rPr>
      <t>de receita reportada.</t>
    </r>
  </si>
  <si>
    <t>3, 16, 17</t>
  </si>
  <si>
    <t>4:1 ⁹. Ver mais nas págs. 27 e 28 do Relatório Integrado 2025.</t>
  </si>
  <si>
    <t>*Representa uma diretriz estratégica, sem caráter de meta quantitativa.</t>
  </si>
  <si>
    <t>¹ A descrição qualitativa anteriormente associada às metas da Holding foi descontinuada, visto que as ambições científicas de 1,5°C já se encontram materializadas e validadas pela SBTi desde 2023 para a estrutura da América Latina. Portanto o reporte foi otimizado para focar diretamente no progresso das metas quantitativas consolidadas de Escopos 1, 2 (redução de 90% com ano-base 2020) e Escopo 3 (redução de 42% com ano-base 2020).</t>
  </si>
  <si>
    <t>² Arredondamento referente a 2,18 milhões de hectares conservados e/ou regenerados.</t>
  </si>
  <si>
    <t>³ Não foi identificado nenhum fornecedor direto de soja até o momento.</t>
  </si>
  <si>
    <t>⁵ Escopo do indicador ajustado em relação a 2024, não contemplando o Instituto Natura; a diferença resultante é imaterial.</t>
  </si>
  <si>
    <t>⁶ Salário Digno: É o rendimento mínimo necessário para que um colaborador custeie suas necessidades básicas e de sua família, garantindo dignidade além da subsistência. É calculado com base no custo de vida real de cada região e segue metodologia da WageIndicator.</t>
  </si>
  <si>
    <t xml:space="preserve">⁷ Ano-base de comparação: 2022. Indicador de periodicidade bienal (última apuração em 2024). Aberturas territoriais são necessárias para manter a natureza e objetivo do indicador. </t>
  </si>
  <si>
    <t>⁸ Refere-se a nossa rede de relações - Clientes, consultoras, fornecedores, povos tradicionais, colaboradores, investidores, governos, empresas e sociedade civil.</t>
  </si>
  <si>
    <t xml:space="preserve">⁹ Representa uma proporção e a razão mantém-se a mesma independentemente da moeda utilizada, desde que aplicada a mesma conversão ao numerador e ao denominador. </t>
  </si>
  <si>
    <t xml:space="preserve">GRI 3-2. Lista dos Temas Materiais | GRI 3-3. Gestão dos Temas Materiais                                                                             </t>
  </si>
  <si>
    <t>Tema material</t>
  </si>
  <si>
    <t>Descrição</t>
  </si>
  <si>
    <t>Impactos relacionados GRI 3-3</t>
  </si>
  <si>
    <t>Métricas e Metas</t>
  </si>
  <si>
    <r>
      <rPr>
        <b/>
        <sz val="13"/>
        <color rgb="FFFFFFFF"/>
        <rFont val="Verdana"/>
        <family val="2"/>
      </rPr>
      <t>Compromissos</t>
    </r>
    <r>
      <rPr>
        <b/>
        <sz val="13"/>
        <color rgb="FFFFFFFF"/>
        <rFont val="Verdana"/>
        <family val="2"/>
      </rPr>
      <t xml:space="preserve"> 2030</t>
    </r>
  </si>
  <si>
    <t xml:space="preserve"> 
Promover a evolução do modelo de negócio da Companhia, potencializando resultados a partir do uso da tecnologia e da força da Venda Direta para impulsionar novas formas de conexão com o mercado.</t>
  </si>
  <si>
    <r>
      <rPr>
        <sz val="9"/>
        <color rgb="FF5C2212"/>
        <rFont val="Verdana"/>
        <family val="2"/>
      </rPr>
      <t xml:space="preserve">O tema de Novos Modelos de Negócios é crítico para o negócio, com impacto em receita, risco e oportunidade, ao impulsionar a adaptação a um contexto macroeconômico desafiador e a evolução das formas de consumo. A desaceleração do mercado, aliada a juros elevados e alta inadimplência, pode pressionar os resultados da venda direta. Por outro lado, a evolução do modelo, com uso de tecnologia e integração de canais, representa uma oportunidade de ampliar a base de clientes, aumentar a eficiência e fortalecer a competitividade.
Para endereçar esse contexto, a </t>
    </r>
    <r>
      <rPr>
        <sz val="9"/>
        <color rgb="FF5C2212"/>
        <rFont val="Verdana"/>
        <family val="2"/>
      </rPr>
      <t>Companhia</t>
    </r>
    <r>
      <rPr>
        <sz val="9"/>
        <color rgb="FF5C2212"/>
        <rFont val="Verdana"/>
        <family val="2"/>
      </rPr>
      <t xml:space="preserve"> atua na evolução da Venda Direta, com foco na digitalização e no fortalecimento da rede de Consultoras, promovendo impacto positivo mensurável em indicadores socioeconômicos, educação e desenvolvimento (como IP&amp;L), além de impulsionar renda e produtividade. Avança também em novas tecnologias e integração digital, com uso de inteligência artificial e gestão de relacionamento com clientes baseada em dados para personalização, campanhas direcionadas, cashback e aumento da recorrência de consumo.
Adicionalmente, investe na integração dos canais e na evolução das relações com clientes, criando um ecossistema que conecta venda por relações, canais digitais e lojas físicas, reduzindo fricções e ampliando a experiência. O uso de IA preditiva, consultoria digital e ferramentas de gestão da rede fortalece o relacionamento e melhora a eficiência operacional. Essa estratégia tem impulsionado o crescimento dos canais diretos ao consumidor (DTC) e permitido maior geração de valor, com aumento de receita, maior rentabilidade da rede e expansão da presença em novos lares.</t>
    </r>
  </si>
  <si>
    <r>
      <rPr>
        <sz val="9"/>
        <color rgb="FF5C2212"/>
        <rFont val="Verdana"/>
        <family val="2"/>
      </rPr>
      <t>No tema de Novos Modelos de Negócios, coletamos e reportamos nossas metas, incluindo ano-base, prazo, resultado atual e progresso, no Caderno de Indicadores, na aba “</t>
    </r>
    <r>
      <rPr>
        <sz val="9"/>
        <color rgb="FF5C2212"/>
        <rFont val="Verdana"/>
        <family val="2"/>
      </rPr>
      <t>Compromissos</t>
    </r>
    <r>
      <rPr>
        <sz val="9"/>
        <color rgb="FF5C2212"/>
        <rFont val="Verdana"/>
        <family val="2"/>
      </rPr>
      <t xml:space="preserve"> 2030” e nos pilares “Investimento em Soluções Regenerativas” e “Proteger a Amazônia”. Entre nossos principais compromissos estão gerar um impacto socioambiental positivo mensurável de US$ 4 para cada US$ 1 de receita reportada e contribuir com a bioeconomia por meio da inovação, alcançando 55 bioingredientes da sociobiodiversidade amazônica. Em linha com nossa visão de longo prazo, destacam-se ainda compromissos estabelecidos na "Visão 2025-2050", como ser referência global na criação de metodologias abertas de gestão financeira baseada na valoração de impactos e desenvolver veículos financeiros inovadores baseados em valoração integrada, gerando retorno tangível tanto para investidores quanto para a sociedade.</t>
    </r>
  </si>
  <si>
    <t>O tema aborda a necessidade da Companhia de acelerar sua transformação digital por meio da adoção e integração estratégica de novas tecnologias, promovendo eficiência operacional, escalabilidade e inovação contínua. Envolve a construção de uma jornada digital fluida e conectada, que potencialize a experiência de consultoras, clientes e parceiros, integrando canais, dados e plataformas.</t>
  </si>
  <si>
    <t>O tema envolve a necessidade da Companhia de criar experiências que encantam e engajam pelo desempenho e proposta de valor de nossos produtos e embalagens, colocando a inovação a serviço da fidelização de clientes.</t>
  </si>
  <si>
    <t>O tema é transversalmente material à Companhia, abrangendo operações próprias e nossa rede de relações. Envolve a resposta às mudanças climáticas e à conservação da biodiversidade, protegendo ecossistemas, comunidades e cadeias produtivas.</t>
  </si>
  <si>
    <r>
      <rPr>
        <sz val="9"/>
        <color rgb="FF5C2212"/>
        <rFont val="Verdana"/>
        <family val="2"/>
      </rPr>
      <t xml:space="preserve">Dentro do tema de Transição Climática, coletamos e reportamos nossas metas, incluindo ano-base, prazo, resultado atual e progresso, no Caderno de Indicadores, na aba </t>
    </r>
    <r>
      <rPr>
        <sz val="9"/>
        <color rgb="FF5C2212"/>
        <rFont val="Verdana"/>
        <family val="2"/>
      </rPr>
      <t>“Compromissos 2030”</t>
    </r>
    <r>
      <rPr>
        <sz val="9"/>
        <color rgb="FF5C2212"/>
        <rFont val="Verdana"/>
        <family val="2"/>
      </rPr>
      <t xml:space="preserve"> e nos pilares “Transição Climática”, “Proteger a Amazônia” e “Proteger a Biodiversidade”. Entre nossos principais compromissos estão alcançar Net Zero em nossas operações e cadeia de valor, adquirir pelo menos 50% dos créditos de carbono de projetos na Amazônia, prioritariamente de comunidades agroextrativistas, e garantir que, no mínimo, 95% das fórmulas de produtos rinsáveis sejam biodegradáveis.</t>
    </r>
    <r>
      <rPr>
        <sz val="9"/>
        <color rgb="FF5C2212"/>
        <rFont val="Verdana"/>
        <family val="2"/>
      </rPr>
      <t xml:space="preserve"> Adicionalmente, contamos com um plano de descarbonização, que organiza e direciona as principais iniciativas de redução de emissões em nossas operações e cadeia de valor.</t>
    </r>
    <r>
      <rPr>
        <sz val="9"/>
        <color rgb="FF5C2212"/>
        <rFont val="Verdana"/>
        <family val="2"/>
      </rPr>
      <t xml:space="preserve">
Além disso, para fortalecer essa agenda, contamos com uma meta de remuneração atrelada ao Incentivo de Curto Prazo (ICP/PLR), que considera os indicadores ESG de aumento da diversidade em cargos de liderança e redução de emissões de gases de efeito estufa, representando cerca de 30% da remuneração variável de todos os colaboradores, incluindo executivos.</t>
    </r>
  </si>
  <si>
    <t>GRI 3-1. Processo de definição de temas materiais</t>
  </si>
  <si>
    <t>GRI 2-10. Nomeação e seleção do principal órgão de governança | GRI 2-11. Presidente do mais alto órgão de governança</t>
  </si>
  <si>
    <r>
      <rPr>
        <b/>
        <sz val="13"/>
        <color rgb="FFFFFFFF"/>
        <rFont val="Verdana"/>
        <family val="2"/>
      </rPr>
      <t>Compromissos</t>
    </r>
    <r>
      <rPr>
        <b/>
        <sz val="13"/>
        <color rgb="FFFFFFFF"/>
        <rFont val="Verdana"/>
        <family val="2"/>
      </rPr>
      <t xml:space="preserve"> 2030</t>
    </r>
  </si>
  <si>
    <r>
      <rPr>
        <sz val="8"/>
        <color rgb="FF5C2212"/>
        <rFont val="Verdana"/>
        <family val="2"/>
      </rPr>
      <t>Para mais informações, acesse o</t>
    </r>
    <r>
      <rPr>
        <sz val="8"/>
        <color rgb="FF1155CC"/>
        <rFont val="Verdana"/>
        <family val="2"/>
      </rPr>
      <t xml:space="preserve"> </t>
    </r>
    <r>
      <rPr>
        <i/>
        <u/>
        <sz val="8"/>
        <color rgb="FF1155CC"/>
        <rFont val="Verdana"/>
        <family val="2"/>
      </rPr>
      <t xml:space="preserve">site </t>
    </r>
    <r>
      <rPr>
        <u/>
        <sz val="8"/>
        <color rgb="FF1155CC"/>
        <rFont val="Verdana"/>
        <family val="2"/>
      </rPr>
      <t>de Relações com Investidores</t>
    </r>
    <r>
      <rPr>
        <sz val="8"/>
        <color rgb="FF5C2212"/>
        <rFont val="Verdana"/>
        <family val="2"/>
      </rPr>
      <t>.</t>
    </r>
  </si>
  <si>
    <t xml:space="preserve"> </t>
  </si>
  <si>
    <t>ESG G01. Atribuições do Conselho de Administração | GRI 2-18. Avaliação do desempenho do mais alto órgão de governança</t>
  </si>
  <si>
    <t>Indicadores sobre o Conselho de Administração (CA)</t>
  </si>
  <si>
    <t>Presença nas reuniões do Conselho</t>
  </si>
  <si>
    <t>Participação média anual nas reuniões do Conselho (%)</t>
  </si>
  <si>
    <t>Mandatos do 
Conselho</t>
  </si>
  <si>
    <t>Número de membros do Conselho de Administração com quatro ou menos outros mandatos</t>
  </si>
  <si>
    <t>Periodicidade de eleição dos membros do conselho</t>
  </si>
  <si>
    <t>Conforme previsão estatutária, a cada dois anos.</t>
  </si>
  <si>
    <t xml:space="preserve">Avaliação do Conselho </t>
  </si>
  <si>
    <t>Avaliação de desempenho do Conselho (em vigor, periodicidade e se é independente)</t>
  </si>
  <si>
    <t>Eficácia do Conselho</t>
  </si>
  <si>
    <t>Necessidade de aprovação dos acionistas para alterações no Estatuto Social</t>
  </si>
  <si>
    <t>Qualquer alteração no estatuto social é de competência exclusiva da Assembleia Geral de Acionistas. Essa exigência está prevista no artigo 122 da Lei nº 6.404/1976, que dispõe expressamente que somente os acionistas, por meio de deliberação aprovada em Assembleia Geral devidamente convocada, podem aprovar alterações no estatuto social.</t>
  </si>
  <si>
    <r>
      <rPr>
        <sz val="9"/>
        <color rgb="FF5C2212"/>
        <rFont val="Verdana"/>
        <family val="2"/>
      </rPr>
      <t xml:space="preserve">Existência e </t>
    </r>
    <r>
      <rPr>
        <i/>
        <sz val="9"/>
        <color rgb="FF5C2212"/>
        <rFont val="Verdana"/>
        <family val="2"/>
      </rPr>
      <t xml:space="preserve">status </t>
    </r>
    <r>
      <rPr>
        <sz val="9"/>
        <color rgb="FF5C2212"/>
        <rFont val="Verdana"/>
        <family val="2"/>
      </rPr>
      <t xml:space="preserve">do plano de sucessão do CEO </t>
    </r>
  </si>
  <si>
    <t>O Conselho de Administração, com assessoria do Comitê de Governança Corporativa e do Comitê de Pessoas e Desenvolvimento da Companhia, zela pela continuidade da gestão dos negócios, a fim de assegurar que a sucessão de seus principais líderes seja feita de forma ordenada, conforme previsto no plano de sucessão em vigor. Como parte desse processo, a Companhia realiza ao longo do ano atualizações sobre a sucessão de seu Diretor-Presidente com a identificação de profissionais com potencial para ocupar essa posição. A atualização mais recente desse processo ocorreu na reunião de janeiro de 2026 do Conselho de Administração.</t>
  </si>
  <si>
    <t>Responsabilização do Conselho</t>
  </si>
  <si>
    <t>Existência de limitação de responsabilidade dos administradores (descrição e base estatutária/legal)</t>
  </si>
  <si>
    <t>A Lei Federal 6.404/76, em seu artigo 158, trata da responsabilização dos administradores. Não há limitação da responsabilidade, mas a Companhia estabelece um acordo de indenidade, conforme descrito no Capítulo VII do Estatuto Social da Companhia.</t>
  </si>
  <si>
    <t>GRI 2-9. Estrutura de governança e composição | GRI 2-10. Nomeação e seleção do principal órgão de governança</t>
  </si>
  <si>
    <r>
      <rPr>
        <sz val="9"/>
        <color rgb="FF5C2212"/>
        <rFont val="Verdana"/>
        <family val="2"/>
      </rPr>
      <t>Ao final de março de 2026, anunciamos importantes mudanças em nossa governança, com a migração de nossos fundadores Luiz Seabra, Guilherme Leal e Pedro Passos e do presidente do Conselho de Administração, Fabio Barbosa, para um novo Conselho Consultivo, com a missão vital de serem os guardiões da nossa essência, valores e da cultura da Natura. 
A mudança foi aprovada pela Assembleia Geral de Acionistas (AGOE) em 29/04/2026 e deliberada e formalizada pelo Conselho de Administração em 30/04/2026. Também foi atualizado o Acordo de Acionistas e foi anunciado um acordo com a Advent International, que se comprometeu, mediante condições acordadas, a adquirir participação minoritária na Natura por meio da compra de ações em circulação. Consulte a</t>
    </r>
    <r>
      <rPr>
        <sz val="9"/>
        <color rgb="FF1155CC"/>
        <rFont val="Verdana"/>
        <family val="2"/>
      </rPr>
      <t xml:space="preserve"> </t>
    </r>
    <r>
      <rPr>
        <u/>
        <sz val="9"/>
        <color rgb="FF1155CC"/>
        <rFont val="Verdana"/>
        <family val="2"/>
      </rPr>
      <t>Ata da Reunião do Conselho de Administração</t>
    </r>
    <r>
      <rPr>
        <sz val="9"/>
        <color rgb="FF5C2212"/>
        <rFont val="Verdana"/>
        <family val="2"/>
      </rPr>
      <t xml:space="preserve"> e o</t>
    </r>
    <r>
      <rPr>
        <sz val="9"/>
        <color rgb="FF1155CC"/>
        <rFont val="Verdana"/>
        <family val="2"/>
      </rPr>
      <t xml:space="preserve"> </t>
    </r>
    <r>
      <rPr>
        <u/>
        <sz val="9"/>
        <color rgb="FF1155CC"/>
        <rFont val="Verdana"/>
        <family val="2"/>
      </rPr>
      <t>Fato Relevante</t>
    </r>
    <r>
      <rPr>
        <sz val="9"/>
        <color rgb="FF1155CC"/>
        <rFont val="Verdana"/>
        <family val="2"/>
      </rPr>
      <t xml:space="preserve"> </t>
    </r>
    <r>
      <rPr>
        <sz val="9"/>
        <color rgb="FF5C2212"/>
        <rFont val="Verdana"/>
        <family val="2"/>
      </rPr>
      <t>de comunicação das últimas deliberações acionárias no site de Relações com Investidores.
A seguir se encontram as informações da composição do conselho no final do período do ano do relato.</t>
    </r>
  </si>
  <si>
    <t>Características dos membros</t>
  </si>
  <si>
    <t>Comitês da Natura vinculados</t>
  </si>
  <si>
    <t>Principais competências¹</t>
  </si>
  <si>
    <t>Conselho de Administração em 31/12/2025*</t>
  </si>
  <si>
    <t>Idade
no ano de relato</t>
  </si>
  <si>
    <t>Gênero</t>
  </si>
  <si>
    <t>Função não executiva</t>
  </si>
  <si>
    <t>Grupo sub-representado</t>
  </si>
  <si>
    <t>É do Conselho de outras organizações</t>
  </si>
  <si>
    <t>Sustentabilidade</t>
  </si>
  <si>
    <t xml:space="preserve"> Pessoas e Desenvolvimento Organizacional</t>
  </si>
  <si>
    <t>Estratégico</t>
  </si>
  <si>
    <t>Auditoria de Gestão de Riscos e de Finanças</t>
  </si>
  <si>
    <t>Produtos e Marcas</t>
  </si>
  <si>
    <t xml:space="preserve">  Gestão de Pessoas e Desenho Organizacional </t>
  </si>
  <si>
    <t>ESG</t>
  </si>
  <si>
    <t>Risco e Compliance</t>
  </si>
  <si>
    <t>Finanças ou Contabilidade</t>
  </si>
  <si>
    <t>Inovação</t>
  </si>
  <si>
    <t>Indústria de Bens de Consumo – Beleza e Saúde</t>
  </si>
  <si>
    <t>Legal e Regulatório</t>
  </si>
  <si>
    <t>Fábio Colletti Barbosa</t>
  </si>
  <si>
    <t>Brasileiro</t>
  </si>
  <si>
    <t>Masculino</t>
  </si>
  <si>
    <t>x</t>
  </si>
  <si>
    <t>Antonio Luiz da Cunha Seabra</t>
  </si>
  <si>
    <t>Pedro Luiz Barreiros Passos</t>
  </si>
  <si>
    <t>Guilherme Peirão Leal</t>
  </si>
  <si>
    <t>Bruno de Araújo Lima Rocha</t>
  </si>
  <si>
    <t>Gilberto Mifano</t>
  </si>
  <si>
    <t>Alessandro Giuseppe Carlucci</t>
  </si>
  <si>
    <t>Maria Eduarda Mascarenhas Kertész</t>
  </si>
  <si>
    <t>Brasileira</t>
  </si>
  <si>
    <t>Feminino</t>
  </si>
  <si>
    <t>João Paulo Brotto Gonçalves Ferreira</t>
  </si>
  <si>
    <r>
      <rPr>
        <sz val="8"/>
        <color rgb="FF5C2212"/>
        <rFont val="Verdana"/>
        <family val="2"/>
      </rPr>
      <t xml:space="preserve">* Para mais informações, acesse o fato relevante sobre o tema no </t>
    </r>
    <r>
      <rPr>
        <i/>
        <u/>
        <sz val="8"/>
        <color rgb="FF1155CC"/>
        <rFont val="Verdana"/>
        <family val="2"/>
      </rPr>
      <t xml:space="preserve">site </t>
    </r>
    <r>
      <rPr>
        <u/>
        <sz val="8"/>
        <color rgb="FF1155CC"/>
        <rFont val="Verdana"/>
        <family val="2"/>
      </rPr>
      <t>de Relações com Investidores</t>
    </r>
    <r>
      <rPr>
        <sz val="8"/>
        <color rgb="FF5C2212"/>
        <rFont val="Verdana"/>
        <family val="2"/>
      </rPr>
      <t>.</t>
    </r>
  </si>
  <si>
    <t>GRI 2-16. Comunicação de preocupações cruciais</t>
  </si>
  <si>
    <t>Riscos e Oportunidades</t>
  </si>
  <si>
    <t>ESG G11. Cultura de Riscos</t>
  </si>
  <si>
    <r>
      <rPr>
        <sz val="8"/>
        <color rgb="FF5C2212"/>
        <rFont val="Verdana"/>
        <family val="2"/>
      </rPr>
      <t>Para mais informações, acesse nosso</t>
    </r>
    <r>
      <rPr>
        <sz val="8"/>
        <color rgb="FF1155CC"/>
        <rFont val="Verdana"/>
        <family val="2"/>
      </rPr>
      <t xml:space="preserve"> </t>
    </r>
    <r>
      <rPr>
        <u/>
        <sz val="8"/>
        <color rgb="FF1155CC"/>
        <rFont val="Verdana"/>
        <family val="2"/>
      </rPr>
      <t>Plano de Transição Climática</t>
    </r>
    <r>
      <rPr>
        <sz val="8"/>
        <color rgb="FF5C2212"/>
        <rFont val="Verdana"/>
        <family val="2"/>
      </rPr>
      <t xml:space="preserve">. Atualizações sobre a divulgação do relatório IFRS S1 e S2 serão disponibilizadas em nosso </t>
    </r>
    <r>
      <rPr>
        <u/>
        <sz val="8"/>
        <color rgb="FF1155CC"/>
        <rFont val="Verdana"/>
        <family val="2"/>
      </rPr>
      <t>Site de Relações com Investidores</t>
    </r>
    <r>
      <rPr>
        <sz val="8"/>
        <color rgb="FF5C2212"/>
        <rFont val="Verdana"/>
        <family val="2"/>
      </rPr>
      <t>.</t>
    </r>
  </si>
  <si>
    <t>ESG G12. Riscos Emergentes</t>
  </si>
  <si>
    <t>Risco Emergente 1</t>
  </si>
  <si>
    <t>Risco Emergente 2</t>
  </si>
  <si>
    <t>Risco Emergente 3</t>
  </si>
  <si>
    <t>Risco Emergente 4</t>
  </si>
  <si>
    <t xml:space="preserve">Nome </t>
  </si>
  <si>
    <t>Informação falsa</t>
  </si>
  <si>
    <t>Uso inadequado de Inteligência Artificial</t>
  </si>
  <si>
    <t>Disrupção na cadeia de suprimentos, colapso de matérias-primas, perda de biodiversidade e restrição tecnológica</t>
  </si>
  <si>
    <t>Intensificação de conflitos e múltiplas crises sistêmicas</t>
  </si>
  <si>
    <t>Categoria</t>
  </si>
  <si>
    <t>Tecnológico/Social</t>
  </si>
  <si>
    <t>Tecnológico</t>
  </si>
  <si>
    <t>Ambiental/Tecnológico</t>
  </si>
  <si>
    <t>Geopolítico/Econômico/Social</t>
  </si>
  <si>
    <t>Descrição e especificação
no contexto do negócio</t>
  </si>
  <si>
    <t>Uso indevido ou não governado de IA, incluindo vieses algorítmicos, falhas na proteção de dados e decisões baseadas em informações imprecisas.</t>
  </si>
  <si>
    <t>Intensificação das mudanças climáticas e da perda de biodiversidade impactando a disponibilidade e qualidade de insumos naturais, somada à alta demanda e ainda limitada disponibilidade de tecnologias de baixo carbono, o que pressiona custos e dificulta a transição na cadeia de valor.</t>
  </si>
  <si>
    <t>Sobreposição de crises globais, como mudanças climáticas, tensões geopolíticas, desigualdade social e instabilidade econômica, criando um ambiente VUCA (volátil, incerto, complexo e ambíguo) que afeta mercados, cadeias produtivas e o ambiente regulatório.</t>
  </si>
  <si>
    <t>Impacto potencial no negócio</t>
  </si>
  <si>
    <t>Violações de privacidade, sanções regulatórias, danos reputacionais, decisões equivocadas, interrupções operacionais e perdas financeiras.</t>
  </si>
  <si>
    <t>Escassez e aumento de custo de matérias-primas e insumos tecnológicos, maior volatilidade na cadeia de suprimentos, pressão sobre margens, riscos à continuidade operacional e desafios para cumprimento de metas climáticas.</t>
  </si>
  <si>
    <t>Desaceleração de projetos de inovação sustentável, acentuação da instabilidade política e regulatória, Isolamento em redes globais e perda de influência institucional e polarização social.</t>
  </si>
  <si>
    <t>Ações de mitigação</t>
  </si>
  <si>
    <t>Monitoramento contínuo de mídia e redes sociais, protocolos de resposta rápida, fortalecimento da transparência e rastreabilidade das informações, proteção de marca e de propriedade intelectual, além de capacitação interna e alinhamento de comunicação com base em evidências verificáveis.</t>
  </si>
  <si>
    <t>Comitê de IA e governança estruturada, diretrizes éticas, avaliação de impacto de IA, controles de cibersegurança, treinamentos e monitoramento contínuo dos sistemas.</t>
  </si>
  <si>
    <t>Implementação de cadeias rastreáveis e livres de desmatamento, investimento em modelos regenerativos, diversificação de fornecedores e, no curto prazo, atuação proativa como agente que prioriza materiais e soluções de baixo carbono, estabelecendo parcerias estratégicas para ampliar acesso e preferência por essas tecnologias à medida que ganham escala.</t>
  </si>
  <si>
    <t>Diversificação de mercados e fontes de financiamento, fortalecimento da resiliência operacional e da cadeia de suprimentos, monitoramento contínuo de riscos macroeconômicos, atuação institucional estratégica, construção de parcerias para adaptação a cenários complexos e  metas baseadas em padrões globais.</t>
  </si>
  <si>
    <r>
      <rPr>
        <b/>
        <sz val="8"/>
        <color rgb="FF5C2212"/>
        <rFont val="Verdana"/>
        <family val="2"/>
      </rPr>
      <t>Nota:</t>
    </r>
    <r>
      <rPr>
        <sz val="8"/>
        <color rgb="FF5C2212"/>
        <rFont val="Verdana"/>
        <family val="2"/>
      </rPr>
      <t xml:space="preserve"> A Natura monitora riscos emergentes que podem impactar seus negócios no médio e longo prazos. Entre eles, destacam-se a disseminação de desinformação; o uso inadequado de inteligência artificial; a disrupção de cadeias de suprimentos, colapso de matérias-primas e perda de biodiversidade; e a intensificação de conflitos e múltiplas crises sistêmicas.
</t>
    </r>
  </si>
  <si>
    <t>GRI 201-2. Implicações financeiras e outros riscos e oportunidades decorrentes de mudanças climáticas</t>
  </si>
  <si>
    <t>ESG G06. Governança de Segurança da Informação</t>
  </si>
  <si>
    <r>
      <rPr>
        <b/>
        <sz val="12"/>
        <color rgb="FF5C2212"/>
        <rFont val="Verdana"/>
        <family val="2"/>
      </rPr>
      <t xml:space="preserve">Ética e </t>
    </r>
    <r>
      <rPr>
        <b/>
        <i/>
        <sz val="12"/>
        <color rgb="FF5C2212"/>
        <rFont val="Verdana"/>
        <family val="2"/>
      </rPr>
      <t>Compliance</t>
    </r>
  </si>
  <si>
    <t xml:space="preserve">GRI 205-1. Operações avaliadas quanto a riscos relacionados à corrupção | GRI 205-3. Casos confirmados de corrupção e medidas tomadas                                                                                        </t>
  </si>
  <si>
    <t>GRI 2-15. Conflitos de interesse | ESG G02. Ética nos Negócios</t>
  </si>
  <si>
    <t>1
1
1
1
1
1
1
1
1
1
1
1
1
1
1
1
1
1
1
1
1
1
1
1
1
1</t>
  </si>
  <si>
    <t>Incidentes de discriminação e assédio no ano - ESG G02</t>
  </si>
  <si>
    <t>A organização examinou o caso</t>
  </si>
  <si>
    <t>Um plano de remediação esta sendo implementado</t>
  </si>
  <si>
    <t>O plano de remediação foi implementado e seus resultados analisados por meio de um processo interno de gestão</t>
  </si>
  <si>
    <t>O caso foi resolvido e concluído</t>
  </si>
  <si>
    <t>Cultura de Conduta e Integridade</t>
  </si>
  <si>
    <t>GRI 2-23. Compromissos da política | GRI 2-24. Incorporação de compromissos de política</t>
  </si>
  <si>
    <t>1
1
1
1
1
1
1
1
1
1
1
1
1
1
1
1
1
1
1
1
1
1
1
1
1
1
1
1
1</t>
  </si>
  <si>
    <t>GRI 2-25. Processos para reparação de impactos negativos | GRI 2-26. Mecanismos para consulta e levantamento de questões</t>
  </si>
  <si>
    <t>Queixas e Investigações</t>
  </si>
  <si>
    <t>2024¹</t>
  </si>
  <si>
    <t>Quantidade</t>
  </si>
  <si>
    <t>%</t>
  </si>
  <si>
    <t>Não tratadas</t>
  </si>
  <si>
    <t>Tratadas e não solucionadas</t>
  </si>
  <si>
    <t>Tratadas e solucionadas sem reparação</t>
  </si>
  <si>
    <t>Tratadas e solucionadas com reparação</t>
  </si>
  <si>
    <t>Total</t>
  </si>
  <si>
    <r>
      <rPr>
        <b/>
        <sz val="8"/>
        <color rgb="FF5C2212"/>
        <rFont val="Verdana"/>
        <family val="2"/>
      </rPr>
      <t>Nota:</t>
    </r>
    <r>
      <rPr>
        <sz val="8"/>
        <color rgb="FF5C2212"/>
        <rFont val="Verdana"/>
        <family val="2"/>
      </rPr>
      <t xml:space="preserve"> São consideradas como manifestações:
"Não tratadas" aquelas que foram encaminhadas para outras áreas, pois não configuravam suspeitas de violação do Código de Conduta, das políticas internas ou da legislação vigente;
"Tratadas e não solucionadas" aquelas cuja apuração não foi concluída até o encerramento do período, sendo classificadas como procedentes ou improcedentes conforme as evidências disponíveis;
"Tratadas e solucionadas sem reparação" aquelas que efetivamente foram tratadas pela área responsável, porém consideradas improcedentes, ou seja, após o processo interno de investigação, não foi constatada qualquer irregularidade;
"Tratadas e solucionadas com reparação" aquelas que foram consideradas procedentes, resultando na adoção de medidas de reparação.</t>
    </r>
  </si>
  <si>
    <t>1
1
1
1
1
1
1
1
1
1
1
1</t>
  </si>
  <si>
    <t>Remuneração</t>
  </si>
  <si>
    <t>GRI 2-19. Políticas de remuneração | GRI 2-20. Processo para determinação da remuneração | ESG G10. Remuneração Variável</t>
  </si>
  <si>
    <t>1
1
1
1
1
1
1
1
1
1
1
1
1
1
1
1
1
1
1
1
1
1
1
1
1
1
1</t>
  </si>
  <si>
    <t>Quem recebe o incentivo</t>
  </si>
  <si>
    <t>Tipo de incentivo</t>
  </si>
  <si>
    <t>Indicadores-chave de desempenho (KPIs) incentivados</t>
  </si>
  <si>
    <t>Conselho¹</t>
  </si>
  <si>
    <t>ILP</t>
  </si>
  <si>
    <t>Não há KPI climático específico atrelado ao ILP no ciclo vigente.</t>
  </si>
  <si>
    <t>Executivos</t>
  </si>
  <si>
    <t xml:space="preserve">ILP/ICP/PLR </t>
  </si>
  <si>
    <t>Desempenho corporativo na meta de Descarbonização e D&amp;I, considerado no cálculo do bônus coletivo.</t>
  </si>
  <si>
    <t>Administrativo/Operacional</t>
  </si>
  <si>
    <t>ICP/PLR</t>
  </si>
  <si>
    <t>Força de Vendas</t>
  </si>
  <si>
    <t>ICP/PLR e Comissões/Premiações</t>
  </si>
  <si>
    <t>Venda Bruta (individual/coletivo)
Base de Consultoras Ativas</t>
  </si>
  <si>
    <t>¹A remuneração variável do Conselho (ILP) foca na valorização acionária de longo prazo, sem metas ESG específicas atreladas neste ciclo.</t>
  </si>
  <si>
    <t>ILP = Incentivo de Longo Prazo</t>
  </si>
  <si>
    <t>ICP = Incentivo de Curto Prazo</t>
  </si>
  <si>
    <t>PLR = Participação dos Lucros ou Resultados</t>
  </si>
  <si>
    <t>]</t>
  </si>
  <si>
    <t xml:space="preserve">GRI 2-29. Abordagem sobre o engajamento do stakeholder </t>
  </si>
  <si>
    <r>
      <rPr>
        <b/>
        <sz val="13"/>
        <color rgb="FFFFFFFF"/>
        <rFont val="Verdana"/>
        <family val="2"/>
      </rPr>
      <t>Compromissos</t>
    </r>
    <r>
      <rPr>
        <b/>
        <sz val="13"/>
        <color rgb="FFFFFFFF"/>
        <rFont val="Verdana"/>
        <family val="2"/>
      </rPr>
      <t xml:space="preserve"> 2030</t>
    </r>
  </si>
  <si>
    <t>ESG G13. Advocacy - Alinhamento Climático</t>
  </si>
  <si>
    <t>GRI 2-27. Conformidade com leis e regulamentos | GRI 206-1. Ações judiciais por concorrência desleal, práticas de truste e monopólio</t>
  </si>
  <si>
    <t>A Companhia mantém conformidade com leis e regulamentos em todas as suas operações, não tendo registrado multas ou sanções não monetárias significativas nos âmbitos tributário, cível, trabalhista e de propriedade intelectual durante o ano de 2025. Para fins de transparência, a Companhia define como casos significativos aqueles que envolvem sanções superiores a R$ 100.000,00. Para sanções não monetárias, o critério de significância baseia-se na relevância dos impactos à reputação da Companhia.
No que tange à esfera ambiental e hídrica, não houve registro de penalidades ou ordens de execução, sendo que as duas multas apresentadas neste ciclo não decorrem de atos de não cumprimento ao estabelecido nas leis e/ou regulamentos ambientais, mas de divergências na interpretação normativa e jurisprudencial entre a Companhia e as autoridades. A Companhia busca alinhamento com o cumprimento das normas vigentes por meio de assessoria legal preventiva, com o objetivo de garantir visibilidade interna, gestão de conformidade e a adoção de práticas que visam ao estrito cumprimento das diretrizes governamentais. 
Não foram registradas novas penalidades na esfera cível em 2025. Entretanto, em continuidade ao que foi apresentado no Relatório Integrado de 2024, além do registro da sanção na operação da Avon no Panamá, a Natura conduziu em 2025 o processo de regularização de duas ruas públicas situadas no perímetro da fábrica de Moreno (Argentina), iniciado em 2024. Esse processo exigiu que a Companhia adquirisse a parcela das referidas ruas por meio do procedimento regulamentado pelo município, tratando-se de uma regularização de caráter administrativo e imobiliário, e não de uma sanção ou multa. Ressalta-se que a multa aplicada em território argentino no período anterior foi resolvida de forma favorável à Companhia após apelação, não compondo o saldo de penalidades do período.
Os resultados de conformidade permanecem estáveis em relação aos anos anteriores, comprovando a eficácia de monitoramentos constantes e adesão rigorosa às legislações locais em todas as frentes operacionais.
A Natura também não registrou ações judiciais pendentes ou encerradas por concorrência desleal, práticas de truste ou monopólio em nenhuma operação.</t>
  </si>
  <si>
    <t>Casos significativos de não conformidade com leis e regulamentos</t>
  </si>
  <si>
    <t>2024 ⁷</t>
  </si>
  <si>
    <t>2025 ⁷</t>
  </si>
  <si>
    <t>Ambiental ²</t>
  </si>
  <si>
    <t>Tributário ¹</t>
  </si>
  <si>
    <t>Cível</t>
  </si>
  <si>
    <t>Trabalhista</t>
  </si>
  <si>
    <t>Prop. Intelectual ⁶</t>
  </si>
  <si>
    <t>Cível ⁴</t>
  </si>
  <si>
    <t>Trabalhista ⁵</t>
  </si>
  <si>
    <t>Fiscal ³</t>
  </si>
  <si>
    <t>Número de casos em que sanções não monetárias foram aplicadas</t>
  </si>
  <si>
    <t>Valor monetário de multas para casos de não conformidade com leis e regulamentos (R$)</t>
  </si>
  <si>
    <t>Passivo ambiental acumulado no fim do ano (R$)</t>
  </si>
  <si>
    <t xml:space="preserve">GRI 415-1. Contribuições políticas </t>
  </si>
  <si>
    <t>Total de anual de contribuições</t>
  </si>
  <si>
    <t>Campanhas/candidatos políticos locais, regionais ou nacionais</t>
  </si>
  <si>
    <t xml:space="preserve">Associações comerciais ou grupos isentos de impostos </t>
  </si>
  <si>
    <t>Outros (por exemplo, gastos relacionados a votações ou referendos)</t>
  </si>
  <si>
    <r>
      <rPr>
        <sz val="8"/>
        <color rgb="FF5C2212"/>
        <rFont val="Verdana"/>
        <family val="2"/>
      </rPr>
      <t xml:space="preserve">Mais informações sobre os programas de inovação que fizeram uso destes recursos podem ser encontradas no site de </t>
    </r>
    <r>
      <rPr>
        <u/>
        <sz val="8"/>
        <color rgb="FF1155CC"/>
        <rFont val="Verdana"/>
        <family val="2"/>
      </rPr>
      <t>Natura Campus</t>
    </r>
    <r>
      <rPr>
        <sz val="8"/>
        <color rgb="FF5C2212"/>
        <rFont val="Verdana"/>
        <family val="2"/>
      </rPr>
      <t>.</t>
    </r>
  </si>
  <si>
    <t xml:space="preserve">GRI 2-28. Filiação em associações </t>
  </si>
  <si>
    <r>
      <rPr>
        <sz val="9"/>
        <color rgb="FF5C2212"/>
        <rFont val="Verdana"/>
        <family val="2"/>
      </rPr>
      <t xml:space="preserve">Principais associações e organizações, no Brasil e no exterior, com as quais a Natura atua em iniciativas de </t>
    </r>
    <r>
      <rPr>
        <i/>
        <sz val="9"/>
        <color rgb="FF5C2212"/>
        <rFont val="Verdana"/>
        <family val="2"/>
      </rPr>
      <t>advocacy</t>
    </r>
    <r>
      <rPr>
        <sz val="9"/>
        <color rgb="FF5C2212"/>
        <rFont val="Verdana"/>
        <family val="2"/>
      </rPr>
      <t>:</t>
    </r>
  </si>
  <si>
    <t>Brasil:</t>
  </si>
  <si>
    <t>ABEVD - Associação Brasileira de Empresas de Vendas Diretas</t>
  </si>
  <si>
    <t>ABIHPEC - Associação Brasileira da Indústria de Higiene Pessoal, Perfumaria e Cosméticos</t>
  </si>
  <si>
    <t>Amcham Brasil - Câmara Americana de Comércio para o Brasil</t>
  </si>
  <si>
    <t>ANPEI - Associação Nacional de Pesquisa e Desenvolvimento das Empresas Inovadoras</t>
  </si>
  <si>
    <t>CEBDS - Conselho Empresarial Brasileiro de Desenvolvimento Sustentável</t>
  </si>
  <si>
    <t>Coalizão Brasil Clima Floresta e Agricultura</t>
  </si>
  <si>
    <t>FIESP - Federação das Indústrias do Estado de São Paulo</t>
  </si>
  <si>
    <t>FIEPA - Federação das Indústrias do Estado do Pará</t>
  </si>
  <si>
    <t>FUNBIO - Fundo Brasileiro para a Biodiversidade</t>
  </si>
  <si>
    <t>Instituto Ethos</t>
  </si>
  <si>
    <t>IDV – Instituto para o Desenvolvimento do Varejo</t>
  </si>
  <si>
    <t>Pacto Global da ONU - Rede Brasil</t>
  </si>
  <si>
    <t>Sistema B Brasil</t>
  </si>
  <si>
    <t>WFDSA - World Federation of Direct Selling Associations</t>
  </si>
  <si>
    <t>México:</t>
  </si>
  <si>
    <t xml:space="preserve">Cámara Nacional de la Industria de Productos Cosméticos </t>
  </si>
  <si>
    <t>Asociación Mexicana de Venta Directa</t>
  </si>
  <si>
    <t>Consejo Empresarial Mexicano de Comercio Exterior, Inversión y Tecnología</t>
  </si>
  <si>
    <t>Colômbia:</t>
  </si>
  <si>
    <t>ACOVEDI - Asociación Colombiana de Venta Directa</t>
  </si>
  <si>
    <t>ANDI - Asociación Nacional de Industriales de Colombia</t>
  </si>
  <si>
    <t>Cámara de la Industria Cosmética y de Aseo de la ANDI</t>
  </si>
  <si>
    <t>CASIC - Consejo de la Industria de Cosméticos, Aseo Personal y Cuidado del Hogar de Latinoamérica</t>
  </si>
  <si>
    <t xml:space="preserve">Corporación Empresarial del Oriente Antioqueño </t>
  </si>
  <si>
    <t>Peru:</t>
  </si>
  <si>
    <t>CCL - Cámara de Comercio de Lima</t>
  </si>
  <si>
    <t>CAPEVEDI - Cámara Peruana de Venta Directa</t>
  </si>
  <si>
    <t>COPECOH - Gremio Peruano de Cosmética e Higiene Personal</t>
  </si>
  <si>
    <t>CEBRAPE - Círculo de Empresas Brasileiras en Perú</t>
  </si>
  <si>
    <t>Equador:</t>
  </si>
  <si>
    <t>AEVD - Asociación Ecuatoriana de Venta Directa</t>
  </si>
  <si>
    <t>Asociación Ecuatoriana de Productos Cosméticos de Higiene y Absorventes Procosméticos</t>
  </si>
  <si>
    <t>Argentina:</t>
  </si>
  <si>
    <t>Cámara de Venta Directa de Argentina</t>
  </si>
  <si>
    <t>Cámara Argentina de la Industria de Cosmética y Perfumería</t>
  </si>
  <si>
    <r>
      <rPr>
        <sz val="10"/>
        <color rgb="FFFFFFFF"/>
        <rFont val="Verdana"/>
        <family val="2"/>
      </rPr>
      <t xml:space="preserve">Três maiores contribuições e/ou despesas de </t>
    </r>
    <r>
      <rPr>
        <i/>
        <sz val="10"/>
        <color rgb="FFFFFFFF"/>
        <rFont val="Verdana"/>
        <family val="2"/>
      </rPr>
      <t xml:space="preserve">advocacy </t>
    </r>
    <r>
      <rPr>
        <sz val="10"/>
        <color rgb="FFFFFFFF"/>
        <rFont val="Verdana"/>
        <family val="2"/>
      </rPr>
      <t>no último ano fiscal</t>
    </r>
  </si>
  <si>
    <t xml:space="preserve">Descrição </t>
  </si>
  <si>
    <t xml:space="preserve">Valor </t>
  </si>
  <si>
    <t>R$ 1.522.652,63</t>
  </si>
  <si>
    <t>R$ 1.084.000,00</t>
  </si>
  <si>
    <t xml:space="preserve">O compromisso com a ética e a integridade da Natura se estende às práticas tributárias. A Natura é signatária dos princípios fiscais responsáveis da Companhia e atua pela estrita observância das legislações internacionais e locais relativas à tributação. A gestão da estratégia fiscal é conduzida por uma vice-presidência global, com o envolvimento das áreas financeira e jurídica, a fim de garantir uma visão integrada dos riscos e oportunidades tributárias. Além disso, mantemos um Grupo de Gestão Tributária na América Latina, composto por especialistas das áreas jurídica e financeira que respondem individualmente pela execução da estratégia em seus respectivos escopos. Ele se reúne periodicamente para deliberar sobre temas relacionados à tributação e para acompanhar a legislação aplicável, jurisprudências e demais atualizações regulatórias. Embora a Companhia possua uma estratégia fiscal estruturada, essa informação não é divulgada publicamente, e documentos como a política fiscal, relatórios financeiros e registros de transações também não estão disponíveis publicamente.
A governança fiscal está sob responsabilidade do Conselho de Administração, que analisa e aprova a estratégia tributária da Companhia em comitês mensais e trimestrais. Os resultados e temas relevantes também são reportados periodicamente ao Comitê de Auditoria e ao Conselho Fiscal, em ciclos trimestrais e semestrais. A Companhia adota diretrizes rigorosas de conformidade regulatória, fundamentadas em seu Código de Ética e Código de Conduta, além de uma Declaração de Compromisso que reforça a responsabilidade da Companhia com a transparência e o cumprimento das normas fiscais. Auditorias internas e revisões independentes também são realizadas para avaliar a aderência às práticas estabelecidas.
A abordagem tributária da Natura está diretamente alinhada às suas estratégias de negócios e de desenvolvimento sustentável, abrangendo aspectos como alinhamento de objetivos estratégicos, impacto financeiro, avaliação de riscos e oportunidades, consultoria profissional, relatórios financeiros transparentes, envolvimento da alta administração e monitoramento de resultados. Nesse contexto, a estratégia tributária integra o Planejamento Estratégico da Companhia e influencia processos de negócio, que são acompanhados continuamente pelas áreas de Controles Internos e Auditoria visando conformidade e desempenho adequados. Além disso, a Natura considera os impactos socioeconômicos em sua política fiscal, que incluem a redução das desigualdades, contribuição para serviços públicos, direitos humanos, impactos na comunidade e ambientais.
As auditoria internas visam identificar e mitigar os riscos fiscais por meio de avaliações periódicas e do acompanhamento contínuo da legislação, que fundamentam a implementação de planos de ação e o fortalecimento dos controles internos. O alinhamento entre a estrutura de governança e as práticas de controle é verificado pela aderência das políticas tributárias aos resultados operacionais e aos indicadores de gestão. Além disso, a Companhia mantém um Grupo de Gestão Tributária entre pessoas colaboradoras, para discussão periódica sobre assuntos tributários. Preocupações relacionadas à conduta e à integridade fiscal podem ser reportadas por meio da Linha Ética, canal oficial de denúncias da Natura.
O engajamento com stakeholders na esfera tributária é construído por meio de cooperação pró-ativa com autoridades fiscais, desenvolvimento de relações de confiança, auditorias internas regulares, aderência normativa a regulamentos e apoio de consultoria especializada. As ações de advocacy incluem a participação em grupos setoriais, consultas públicas, defesa de mudanças na legislação tributária e promoção de benefícios fiscais para investimentos sustentáveis. A avaliação de preocupações dos stakeholders ocorre via diálogos abertos, pesquisas específicas, grupos de trabalho e relatórios, cujos feedbacks influenciam o aprimoramento da transparência e o ajuste da estratégia fiscal. O pagamento de tributos é reconhecido como essencial para o desenvolvimento sustentável e estabilidade econômica das comunidades, sendo os resultados financeiros reflexo de uma administração responsável. </t>
  </si>
  <si>
    <t>Impostos pagos R$ (milhões)</t>
  </si>
  <si>
    <t>2025¹</t>
  </si>
  <si>
    <t>¹ O total do imposto de renda informado refere-se ao total de imposto de renda corrente na América Latina.</t>
  </si>
  <si>
    <t>1
1
1
1</t>
  </si>
  <si>
    <t>GRI 308-1. Novos fornecedores selecionados com base em critérios ambientais</t>
  </si>
  <si>
    <r>
      <rPr>
        <b/>
        <sz val="13"/>
        <color rgb="FFFFFFFF"/>
        <rFont val="Verdana"/>
        <family val="2"/>
      </rPr>
      <t>Compromissos</t>
    </r>
    <r>
      <rPr>
        <b/>
        <sz val="13"/>
        <color rgb="FFFFFFFF"/>
        <rFont val="Verdana"/>
        <family val="2"/>
      </rPr>
      <t xml:space="preserve"> 2030</t>
    </r>
  </si>
  <si>
    <t>Novos fornecedores selecionados com base em critérios ambientais</t>
  </si>
  <si>
    <t xml:space="preserve">2025¹ </t>
  </si>
  <si>
    <t>Total de fornecedores</t>
  </si>
  <si>
    <t>-</t>
  </si>
  <si>
    <t>Total de fornecedores avaliados considerando critérios ambientais</t>
  </si>
  <si>
    <t>Percentual de fornecedores avaliados considerando critérios ambientais</t>
  </si>
  <si>
    <t>Novos fornecedores contratados</t>
  </si>
  <si>
    <t>Novos fornecedores contratados considerando critérios ambientais</t>
  </si>
  <si>
    <t>Percentual de novos fornecedores contratados considerando critérios ambientais</t>
  </si>
  <si>
    <t>Total de auditorias contratadas</t>
  </si>
  <si>
    <t>Auditorias contratadas com critério ambiental</t>
  </si>
  <si>
    <t>Percentual de auditorias contratadas com critério ambiental</t>
  </si>
  <si>
    <t>Mais informações sobre o Código de Fornecedores aqui</t>
  </si>
  <si>
    <r>
      <rPr>
        <u/>
        <sz val="8"/>
        <color rgb="FF1155CC"/>
        <rFont val="Verdana"/>
        <family val="2"/>
      </rPr>
      <t xml:space="preserve">Mais informações sobre a Política de Cadeias Críticas de Fornecimento aqui </t>
    </r>
    <r>
      <rPr>
        <sz val="8"/>
        <color rgb="FF1155CC"/>
        <rFont val="Verdana"/>
        <family val="2"/>
      </rPr>
      <t xml:space="preserve"> </t>
    </r>
  </si>
  <si>
    <t xml:space="preserve">GRI 308-2. Impactos ambientais negativos na cadeia de fornecedores e medidas tomadas </t>
  </si>
  <si>
    <r>
      <rPr>
        <u/>
        <sz val="8"/>
        <color rgb="FF1155CC"/>
        <rFont val="Verdana"/>
        <family val="2"/>
      </rPr>
      <t xml:space="preserve">Mais informações sobre a Política de Cadeias Críticas de Fornecimento aqui </t>
    </r>
    <r>
      <rPr>
        <sz val="8"/>
        <color rgb="FF1155CC"/>
        <rFont val="Verdana"/>
        <family val="2"/>
      </rPr>
      <t xml:space="preserve"> </t>
    </r>
  </si>
  <si>
    <t>Avaliações para identificar os impactos ambientais negativos causados pelos fornecedores</t>
  </si>
  <si>
    <t>2024²</t>
  </si>
  <si>
    <t>Número total de fornecedores avaliados em relação aos impactos ambientais negativos</t>
  </si>
  <si>
    <t>Número total de fornecedores identificados como causadores de impactos ambientais negativos</t>
  </si>
  <si>
    <t>Número total de fornecedores identificados como causadores de impactos ambientais negativos com os quais foram acordadas melhorias como decorrência da avaliação realizada</t>
  </si>
  <si>
    <t>Percentual de fornecedores identificados como causadores de impactos ambientais negativos com os quais foram acordadas melhorias como decorrência da avaliação realizada</t>
  </si>
  <si>
    <t>Número de fornecedores identificados como causadores de impactos ambientais negativos, com os quais a organização encerrou as relações de negócios em decorrência da avaliação </t>
  </si>
  <si>
    <t>Percentual de fornecedores identificados como causadores de impactos ambientais negativos, com os quais a organização encerrou as relações de negócios em decorrência da avaliação</t>
  </si>
  <si>
    <t>¹ Em 2025, a atualização da metodologia de avaliação da criticidade de fornecedores impacta a comparabilidade dos resultados com períodos anteriores. GRI 2-4
² No ano de 2024, os dados de Fornecedores e Comunidades foram unificados e os valores atualizados para garantir o alinhamento metodológico com o reporte de 2025 e a comparabilidade histórica das informações. GRI 2-4</t>
  </si>
  <si>
    <t xml:space="preserve">GRI 414-1. Novos fornecedores selecionados com base em critérios sociais </t>
  </si>
  <si>
    <t>A Natura seleciona seus novos fornecedores com base em critérios sociais, estabelecendo que o Código de Conduta do Fornecedor e a Visão 2025-2050 estabelecem os padrões obrigatórios para relações. Os potenciais fornecedores precisam passar por processos de cadastro e qualificação, e, de acordo com a categorização do produto ou serviço, são aplicados questionários e/ou auditorias sociais e ambientais. Os processos adotados incluem a avaliação de fornecedores, estabelecimento de critérios sociais, RFI (Request for Information) ou RFP (Request for Proposal), análise das respostas, auditorias, seleção, contratos, monitoramento contínuo e melhoria contínua, processo similar ao detalhado no GRI 308-1.
As auditorias socioambientais permitem monitorar a saúde e segurança dos trabalhadores e a aderência às legislações locais, além de verificar itens de tolerância zero, como trabalho infantil e forçado. De acordo com nossa Política Global de Homologação de Fornecedores e diretrizes de avaliação de fábricas, todos os novos fornecedores de alto risco são selecionados com base em critérios sociais, passam pela análise do time de Cadeias Sustentáveis e são submetidos a auditorias a cada 2 anos. A meta é identificar, prevenir e mitigar riscos aos direitos humanos, com mapeamento de cadeias críticas como palma, soja, papel, etanol, mica, algodão, carnaúba, milho, canola e fragrâncias.
Os critérios utilizados abrangem a conformidade legal social, certificações sociais, transparência e relatórios, responsabilidade social corporativa e rastreabilidade da cadeia. Fornecedores estratégicos passam por uma avaliação ESG (Biodiversidade, Carbono, Diversidade e Rastreabilidade) via programa Embrace e pela Aliança Regenerativa, em atenção a certificações como UEBT para a linha Ekos. Há ainda o Programa Elos para as cadeias de reciclagem, que verifica preço justo, gestão organizacional, direitos humanos e segurança operacional em cooperativas de catadores.
Nossa integração de novos parceiros prioriza o relacionamento com povos indígenas, comunidades tradicionais e agricultores familiares, operando sob o princípio do Consentimento Livre, Prévio e Informado (CLPI). Os processos adotados para essa seleção são regidos pela Política da Biodiversidade. O fluxo inclui o estabelecimento de critérios sociais, auditorias e verificações em campo, seleção de fornecedores, formalização de contratos, monitoramento contínuo e parcerias de longo prazo focadas na melhoria contínua.
Em 2025, destacamos a entrada da ACOSPER (Santarém, PA) como nova comunidade de relacionamento na Amazônia, totalizando um novo fornecedor contratado, o qual foi integralmente avaliado considerando critérios sociais. Na comunidade ACOSPER, avançou-se com a contratipagem da copaíba, com a assinatura do contrato de repartição de benefícios e a parceria na inauguração do Ecocentro, reforçando o modelo de bioeconomia ética e o fortalecimento organizacional da rede fornecedora. No âmbito dos fornecedores da comunidade Amazônia, o percentual de auditorias contratadas com critérios sociais foi de 100%, abrangendo o cronograma de certificação UEBT.
Os resultados de 2025 não são diretamente comparáveis aos anos anteriores devido à revisão da metodologia de criticidade de fornecedores. O modelo anterior, baseado em risco geográfico, foi substituído por uma abordagem de risco operacional que concentra auditorias presenciais em fornecedores de maior impacto. A variação observada reflete a adoção de um processo de auditoria mais rigoroso e focado em riscos relevantes. (GRI 2-4)</t>
  </si>
  <si>
    <t>Total de fornecedores contratados com critérios sociais</t>
  </si>
  <si>
    <t>2024³</t>
  </si>
  <si>
    <t>2025¹ ²</t>
  </si>
  <si>
    <t>Total de fornecedores avaliados considerando critérios sociais</t>
  </si>
  <si>
    <t>Percentual de fornecedores avaliados considerando critérios sociais</t>
  </si>
  <si>
    <t>Novos fornecedores contratados considerando critérios sociais</t>
  </si>
  <si>
    <t>Percentual novos fornecedores contratados considerando critérios sociais</t>
  </si>
  <si>
    <t>Auditorias contratadas com critérios sociais</t>
  </si>
  <si>
    <t>Percentual de auditorias contratadas com critérios sociais</t>
  </si>
  <si>
    <t>¹ Em 2025, a atualização da metodologia de avaliação da criticidade de fornecedores impacta a comparabilidade dos resultados com períodos anteriores (GRI 2-4). 
² Em 2025, o indicador passou a considerar os resultados de fornecedores em geral, incluindo fornecedores da comunidade Amazônia (GRI 2-4).
³ No ano de 2024, os dados de Fornecedores e Comunidades foram unificados e os valores atualizados para garantir o alinhamento metodológico com o reporte de 2025 e a comparabilidade histórica das informações (GRI 2-4).</t>
  </si>
  <si>
    <t>GRI 414-2. Impactos sociais negativos na cadeia de fornecedores e medidas tomadas</t>
  </si>
  <si>
    <t xml:space="preserve">A Companhia reforça seu compromisso com a ética e a transparência ao estabelecer critérios rigorosos para seus fornecedores, a fim de garantir que operem de acordo com suas políticas e valores. Em 2025, 496 fornecedores foram avaliados quanto a impactos sociais. Dentre eles, 403 fornecedores foram identificados como possíveis causadores ou causadores de impactos sociais negativos e todos aceitaram implementar melhorias, representando 100% dos fornecedores com impactos negativos identificados. 
Esses planos de ação são monitorados por meio de auditorias internas e processos de acompanhamento contínuo. Não houve encerramento de contratos em decorrência das avaliações de impactos sociais.
Há problemas que são considerados de risco crítico/tolerância zero, como trabalho infantil, trabalho forçado, desrespeito às normas trabalhistas, problemas com saúde e segurança, assédio, direitos da mulher, liberdade de associação e dissídios coletivos. 
Quando há a necessidade de aprovar um fornecedor que não teve todos os pontos aprovados em auditoria, ou há a necessidade de aprovar um fornecedor que não passou por auditoria socioambiental, o mesmo precisa ser aprovado em Fórum de Exceção de Fornecedores. 
Os resultados de 2025 não são diretamente comparáveis aos anos anteriores devido à revisão da metodologia de criticidade de fornecedores. O modelo anterior, baseado em risco geográfico, foi substituído por uma abordagem de risco operacional que concentra auditorias presenciais em fornecedores de maior impacto. A variação observada reflete a adoção de um processo de auditoria mais rigoroso e focado em riscos relevantes. (GRI 2-4)
</t>
  </si>
  <si>
    <t>Percentual de fornecedores que concordaram em implementar melhorias após a avaliação</t>
  </si>
  <si>
    <t>Total de fornecedores identificados como causadores ou possíveis causadores de impactos negativos na comunidade</t>
  </si>
  <si>
    <t>Total de fornecedores que aceitaram implementar melhorias</t>
  </si>
  <si>
    <t>Percentual</t>
  </si>
  <si>
    <t xml:space="preserve">¹ Em 2025, a atualização da metodologia de avaliação da criticidade de fornecedores impacta a comparabilidade dos resultados com períodos anteriores. </t>
  </si>
  <si>
    <t>Compras Sustentáveis</t>
  </si>
  <si>
    <t xml:space="preserve">GRI 204-1. Proporção de gastos com fornecedores locais </t>
  </si>
  <si>
    <t xml:space="preserve">Em 2025, 43,12% das compras feitas pela Natura e suas unidades operacionais foram feitas com fornecedores considerados locais (a definição de fornecedor local se baseia no conceito da certificação BCorp, considerando os que estão situados dentro do município ou em um raio de até 80 km das unidades operacionais).
A Companhia prioriza, sempre que possível, a contratação de fornecedores locais. Ao buscar o fornecimento de ingredientes da biodiversidade brasileira para nossos produtos com a marca Natura, priorizamos o trabalho com cooperativas e pequenos agricultores. </t>
  </si>
  <si>
    <t>Percentual de compras feitas com fornecedores locais em unidades operacionais importantes</t>
  </si>
  <si>
    <t>ESG G03. Programa de Desenvolvimento de Fornecedores em ESG</t>
  </si>
  <si>
    <t>ESG G04. Indicadores de Desempenho e Avaliação de Fornecedores</t>
  </si>
  <si>
    <t xml:space="preserve">Definimos nossos fornecedores estratégicos a partir de uma análise de segmentação de nossa base de fornecedores, considerando critérios de Geração de Valor e Risco, incluindo critérios de impacto na marca, alternativa de mercado, custo para troca e dependência. É com esse grupo que mantemos um relacionamento mais próximo por meio do Programa Embrace, conduzido de forma ética e transparente e norteado pelos seis pilares que sustentam a visão e a estratégia da Companhia: Qualidade, Serviço, Inovação, Competitividade, Capabilidade e Compromisso com a Vida. Além disso, fornecedores de diversas categorias (como matérias-primas, embalagens, logística, indiretos) foram selecionados para participar da Aliança Regenerativa a partir de sua atuação estratégica junto à Companhia, considerando critérios de volume e impacto nas frentes de sustentabilidade (metas próprias da Natura, previstas em nossa Visão).
Temos uma Política Global de Homologação de Fornecedores, que abrange o documento específico de Compras Responsáveis e diretrizes de avaliação de fábricas. Nossa Norma de Compras, revisada em setembro de 2025, é um documento interno que tem como objetivo garantir que todos as pessoas colaboradoras estejam familiarizadas com a abordagem e os processos de compras por meio de termos comerciais que proporcionem uma vantagem competitiva, ao mesmo tempo em que cumpram nossos compromissos de sustentabilidade. Além disso, a Norma possui uma seção dedicada à Sustentabilidade em Compras, na qual reforçamos nossa responsabilidade em garantir que todas as interações com fornecedores sejam conduzidas de forma honesta e justa, buscando também trabalhar proativamente com fornecedores que compartilhem nossas metas previstas na Visão 2025-2050 e outros compromissos importantes, como nossa Declaração de Direitos Humanos. Para complementar essas documentações, o Guia de Compras Responsáveis para Fornecedores encontra-se em revisão e será publicado ainda no primeiro semestre de 2026.
Em relação às avaliações de fornecedores, os resultados de 2025 não são diretamente comparáveis aos anos anteriores devido à revisão da metodologia de criticidade de fornecedores. O modelo anterior, baseado em risco geográfico, foi substituído por uma abordagem de risco operacional que concentra auditorias presenciais em fornecedores de maior impacto. A variação observada reflete a adoção de um processo de auditoria mais rigoroso e focado em riscos relevantes. 
</t>
  </si>
  <si>
    <t>Informações sobre o programa de triagem, avaliação e desenvolvimento de fornecedores</t>
  </si>
  <si>
    <t>Número de fornecedores únicos significativos que receberam apoio com medidas de desenvolvimento</t>
  </si>
  <si>
    <t xml:space="preserve">Número de fornecedores únicos significativos avaliados por meio de análises documentais ou avaliações in loco </t>
  </si>
  <si>
    <t>Número de fornecedores únicos significativos avaliados com impactos negativos reais/potenciais substanciais</t>
  </si>
  <si>
    <t xml:space="preserve">Número de fornecedores únicos significativos com impactos negativos reais/potenciais substanciais com plano de ação corretiva/melhoria acordado </t>
  </si>
  <si>
    <t xml:space="preserve">Número de fornecedores únicos significativos com impactos negativos reais/potenciais substanciais que tiveram seus contratos rescindidos </t>
  </si>
  <si>
    <t>¹ Fornecedores únicos são aqueles cuja substituição é limitada devido à especificidade técnica, disponibilidade restrita no mercado ou dependência operacional.
² Fornecedores significativos são aqueles identificados como apresentando alto risco de impactos ESG negativos, elevada relevância comercial para a Companhia ou uma combinação de ambos os critérios. A relevância comercial considera, entre outros fatores, a participação do fornecedor nos gastos ou volumes contratados e o grau de substituibilidade.</t>
  </si>
  <si>
    <t>CG-HP-430a.1. Impactos sociais e ambientais na cadeia de suprimentos do óleo de palma</t>
  </si>
  <si>
    <r>
      <rPr>
        <sz val="8"/>
        <color rgb="FF5C2212"/>
        <rFont val="Verdana"/>
        <family val="2"/>
      </rPr>
      <t>Veja mais em</t>
    </r>
    <r>
      <rPr>
        <sz val="8"/>
        <color rgb="FF1155CC"/>
        <rFont val="Verdana"/>
        <family val="2"/>
      </rPr>
      <t xml:space="preserve"> </t>
    </r>
    <r>
      <rPr>
        <u/>
        <sz val="8"/>
        <color rgb="FF1155CC"/>
        <rFont val="Verdana"/>
        <family val="2"/>
      </rPr>
      <t>Norma de Cadeias Críticas de Abastecimento - Natura RI</t>
    </r>
  </si>
  <si>
    <t>Quantidade de óleo de palma obtido, porcentagem certificada por meio da mesa redonda sobre cadeias de suprimentos de óleo de palma sustentável (RSPO) como (a) Identidade Preservada, (b) Segregado, (c) Balanço de Massa ou (d) Reserva e Reivindicação:</t>
  </si>
  <si>
    <t>Quantidade de óleo de palma obtido (t)</t>
  </si>
  <si>
    <t>Porcentagem certificada como (a) Identidade Preservada</t>
  </si>
  <si>
    <t>Porcentagem certificada como (b) Segregado</t>
  </si>
  <si>
    <t>Porcentagem certificada como (c) Balanço de Massa</t>
  </si>
  <si>
    <t>Porcentagem certificada como (d) Reserva de Reivindicação</t>
  </si>
  <si>
    <t xml:space="preserve">¹ Em 2025 compramos crédito de Reserva de Reivindicação e não adquirimos nenhum material nos modelos: Identidade Preservada (%) e Segregado (%). </t>
  </si>
  <si>
    <t>Próprio 001-8.1. Inovação Produtos</t>
  </si>
  <si>
    <t>A estratégia de inovação da Natura é abrangente e multifacetada, fundamentada na realização de projetos que atravessam diversas áreas e frentes de atuação. Esse ecossistema engloba desde a integração das operações de suas marcas e o desenvolvimento de produtos até a evolução da jornada omnicanal, passando por inovação cultural, gestão de dados, incorporação de novas tecnologias, inovação aberta e fomento a novos negócios. Entre 2024 e 2025, o número de produtos lançados teve aumento de 76%, acompanhado por um salto expressivo no investimento em inovação, que atingiu 495,8 milhões em 2025.</t>
  </si>
  <si>
    <r>
      <rPr>
        <b/>
        <sz val="13"/>
        <color rgb="FFFFFFFF"/>
        <rFont val="Verdana"/>
        <family val="2"/>
      </rPr>
      <t>Compromissos</t>
    </r>
    <r>
      <rPr>
        <b/>
        <sz val="13"/>
        <color rgb="FFFFFFFF"/>
        <rFont val="Verdana"/>
        <family val="2"/>
      </rPr>
      <t xml:space="preserve"> 2030</t>
    </r>
  </si>
  <si>
    <t>Inovação de P&amp;D</t>
  </si>
  <si>
    <t>Investimento em inovação (R$ milhões)</t>
  </si>
  <si>
    <t>% da receita líquida em inovação</t>
  </si>
  <si>
    <t>Número de produtos lançados</t>
  </si>
  <si>
    <t>ESG G08. Políticas de Inteligência Artificial</t>
  </si>
  <si>
    <t>ESG G09. Estratégia e Programas de Inteligência Artificial</t>
  </si>
  <si>
    <t>ESG G14. Indicadores de Inteligência Artificial</t>
  </si>
  <si>
    <t xml:space="preserve">A Natura monitora sistematicamente o valor investido e o retorno financeiro incremental proveniente do uso e implantação da Inteligência Artificial (IA) em suas operações. Demonstrando o compromisso com a transformação digital e a inovação, a Companhia quase dobrou seus investimentos em Dados e IA no último biênio, com um crescimento de 76% em 2024 e de 11% em 2025 comparando ao ano anterior. Esses aportes financeiros resultaram em maior eficiência de alocação de recursos obtidos por iniciativas de IA, com um cumprimento de 105,6% da meta estabelecida para o período. Em comparação ao ano de 2024, no período de relato, identificamos um aumento de 16% de crescimento do resultado. 
O retorno sobre o investimento em IA consolidou-se em 5,2 vezes no último ano, demonstrando uma estabilidade rentável após o pico de 6,5 vezes em 2023 e o resultado de 5 vezes em 2024, de acordo com relatório de investimento em Dados e IA. A receita incremental gerada é fruto de iniciativas estratégicas focadas na individualização de ofertas, na implementação de uma jornada de CRM hiperindividualizada e no uso de inteligência para o planejamento de demanda de curto prazo e de IA conversacional no comércio eletrônico.
</t>
  </si>
  <si>
    <t>f</t>
  </si>
  <si>
    <t>Na Natura, clima e natureza são abordados de forma integrada na estratégia de negócio, refletindo sua importância para a resiliência e o desempenho de longo prazo da Companhia. Avaliamos de maneira conjunta nossas dependências, impactos, riscos e oportunidades, considerando de que modo mudanças climáticas, disponibilidade de recursos naturais e a conservação de ecossistemas podem afetar operações, cadeias de valor e comunidades.
Com base nessa abordagem, a Natura avança na avaliação alinhada à TCFD (Task Force on Climate-related Financial Disclosures), cujos resultados serão reportados no Relatório de Divulgações Financeiras Relacionadas à Sustentabilidade, com base nas normas IFRS S1 e S2, em atendimento à CVM 193/23. A avaliação baseada na TNFD (Taskforce on Nature-related Financial Disclosures) é apresentada a seguir, refletindo a integração de riscos e oportunidades relacionados à natureza, à estratégia e à governança do negócio. Complementando essa estrutura de transparência, a Companhia publicou em 2026 o seu Plano de Transição em Natureza.</t>
  </si>
  <si>
    <r>
      <rPr>
        <b/>
        <sz val="13"/>
        <color rgb="FFFFFFFF"/>
        <rFont val="Verdana"/>
        <family val="2"/>
      </rPr>
      <t xml:space="preserve">Compromissos </t>
    </r>
    <r>
      <rPr>
        <b/>
        <sz val="13"/>
        <color rgb="FFFFFFFF"/>
        <rFont val="Verdana"/>
        <family val="2"/>
      </rPr>
      <t>2030</t>
    </r>
  </si>
  <si>
    <t>Acesse o Plano de Transição em Natureza aqui.</t>
  </si>
  <si>
    <t>Recomendação</t>
  </si>
  <si>
    <t>Status</t>
  </si>
  <si>
    <t>Declaração 2025</t>
  </si>
  <si>
    <t>A. Descrever como o Conselho monitora dependências, impactos, riscos e oportunidades relacionados à natureza.</t>
  </si>
  <si>
    <t>Cumpre</t>
  </si>
  <si>
    <t xml:space="preserve">B. Descrever o papel da administração na avaliação e gestão de dependências, impactos, riscos e oportunidades relacionados à natureza. </t>
  </si>
  <si>
    <t>Cumpre 
parcialmente</t>
  </si>
  <si>
    <t>C. Descrever as políticas de direitos humanos e as atividades de envolvimento da organização, bem como a supervisão do Conselho e da Gerência, com relação a povos indígenas, comunidades locais, partes interessadas afetadas e outras partes interessadas, na avaliação e na resposta da organização a dependências, impactos, riscos e oportunidades relacionados à natureza.</t>
  </si>
  <si>
    <t>Estratégia</t>
  </si>
  <si>
    <t xml:space="preserve">A. Descrever como o Conselho monitora dependências, impactos, riscos e oportunidades relacionados à natureza. </t>
  </si>
  <si>
    <t>A Natura aplicou a metodologia LEAP (Localizar, Estimar, Avaliar e Preparar), recomendada pela TNFD, para identificar, avaliar e reportar impactos, dependências, riscos e oportunidades relacionados à natureza em sua cadeia de valor. O estudo localizou áreas prioritárias em termos de materialidade e interface com ecossistemas sensíveis, gerando insumos críticos sobre as dependências das quais a organização faz parte.
A supervisão e o monitoramento desses temas são realizados pelo Conselho de Administração, conforme as diretrizes de governança estabelecidas no Plano de Transição em Natureza. Os resultados dessas avaliações fundamentam decisões estratégicas concretas, orientando o direcionamento do portfólio de produtos, a definição de prioridades e o equilíbrio de trade-offs entre as agendas climática, ambiental e social.
A Companhia quantificou as dependências e os impactos materiais em relação aos serviços ecossistêmicos e executou um diagnóstico qualitativo de riscos físicos e de transição. Para tanto, utilizou três cenários (No Net Loss-Nature Positive, Business as Usual e Sand in the Gears), avaliando a probabilidade de ocorrência em dois horizontes temporais: curto prazo (2025 a 2030) e médio-longo prazo (2031 a 2050).
Essa análise integrou o diagnóstico de riscos climáticos prévio e culminou, em 2025, na elaboração do Plano de Transição em Natureza. O instrumento traduz os resultados da avaliação LEAP em caminhos de implementação que integram natureza, clima e direitos humanos. Como etapa subsequente, a Natura buscará estimar os impactos financeiros e os custos associados a essas frentes, priorizando os aspectos materiais identificados.</t>
  </si>
  <si>
    <t>Cumpre
parcialmente</t>
  </si>
  <si>
    <t>B. Descrever o efeito que as dependências, os impactos, os riscos e as oportunidades relacionados à natureza tiveram sobre o modelo de negócios, a cadeia de valor, a estratégia e o planejamento financeiro da organização, bem como quaisquer planos ou análises de transição em execução.</t>
  </si>
  <si>
    <t>Em 2024 e 2025, a Companhia utilizou ferramentas para avaliar riscos e oportunidades físicos e de transição associados à natureza em três cenários (No Net Loss-Nature Positive, Sand in the Gears e Business as Usual), abrangendo inclusive as perspectivas mais adversas. Essa análise, que considerou horizontes de curto e médio-longo prazo até 2050 e o diagnóstico de riscos climáticos prévio, identificou os riscos mais prováveis e as oportunidades que fortalecem a resiliência do negócio. Tais cenários permitem identificar riscos e oportunidades prioritários associados às operações e à cadeia de valor, oferecendo apoio para decisões estratégicas robustas e bem-informadas. Destaca-se, ainda, o Plano de Transição Climática de 2024, já em andamento, que inclui, entre suas frentes, o desenvolvimento de uma estratégia de resiliência climática para o negócio.
Em 2025, a Natura elaborou o Plano de Transição em Natureza, instrumento que traduz os resultados da avaliação LEAP em diretrizes estratégicas e caminhos de implementação que integram natureza, clima e direitos humanos. Esse plano fortalece a incorporação dessas dimensões aos processos de planejamento estratégico e de risco, ampliando a capacidade da Companhia de antecipar e responder às incertezas ambientais. Como próximo passo, a Natura buscará estimar os impactos financeiros e os custos associados às dependências, impactos, riscos e oportunidades relacionados à natureza, priorizando os aspectos mais materiais. A partir desse mapeamento financeiro, a organização terá maior subsídio para definir eventuais ajustes estratégicos.</t>
  </si>
  <si>
    <t>C. Descrever a resiliência da estratégia da organização a riscos e oportunidades relacionados à natureza, levando em consideração diferentes cenários.</t>
  </si>
  <si>
    <t>D. Divulgar as localizações dos ativos e/ou atividades nas operações diretas da organização e, quando possível, nas cadeias de valor a montante e a jusante que atendam aos critérios de localizações prioritárias.</t>
  </si>
  <si>
    <t>Gerenciamento de Riscos e Impactos</t>
  </si>
  <si>
    <t>A(i). Descrever os processos da organização para identificar, avaliar e priorizar dependências, impactos, riscos e oportunidades relacionados à natureza em suas operações diretas.</t>
  </si>
  <si>
    <t>A (ii). Descrever os processos da organização para identificar, avaliar e priorizar dependências, impactos, riscos e oportunidades relacionados à natureza em suas cadeias de valor a montante e a jusante.</t>
  </si>
  <si>
    <t xml:space="preserve">Cumpre parcialmente </t>
  </si>
  <si>
    <t>Na gestão de impactos e dependências, o acompanhamento trimestral do avanço no atingimento das metas em natureza, compiladas no Plano de Transição, é um dos principais mecanismos de gerenciamento dos impactos e dependências priorizados.
A gestão dos dados ambientais e climáticos específicos de cada unidade das operações diretas se dá por meio de relatórios internos mensais, cujo objetivo é apoiar a gestão e o planejamento estratégico. A Companhia conta também com ferramentas de gestão de ingredientes, além de processo de auditoria e exigência de certificações como uma busca contínua visando aprimorar a estratégia de gestão e a qualidade das bases de dados, promover o alinhamento com as metas de sustentabilidade e fortalecer a capacidade de resposta aos desafios relacionados à natureza.
Na gestão de riscos e oportunidades, a incorporação daqueles relacionados à natureza na Gestão de Riscos Corporativos em 2025 foi um importante passo para o gerenciamento desses riscos, embora aspectos relacionados à definição de gatilhos de resposta, priorização operacional e responsabilidades específicas ainda estejam em desenvolvimento e sejam continuamente aprimorados. 
A partir de 2025, a Natura esteve focada na implementação dos Planos de Ação (documento interno) e de Transição em Natureza, desenvolvidos para orientar a estratégia de biodiversidade, com base nas prioridades definidas a partir dos estudos de aplicação da metodologia LEAP, bem como de outros estudos correlatos realizados pela Natura nessa temática.</t>
  </si>
  <si>
    <t>B. Descrever os processos da organização para gerenciar as dependências, impactos, riscos e oportunidades relacionados à natureza.</t>
  </si>
  <si>
    <t>Cumpre parcialmente</t>
  </si>
  <si>
    <t>A integração dos riscos relacionados à natureza na Gestão de Riscos Corporativos ocorre por meio de iniciativas técnicas e da estrutura de governança que acompanha os indicadores ligados à Visão 2025-2050. Essa estrutura envolve múltiplos níveis de supervisão, incluindo o Conselho de Administração e seus comitês especializados, como o de Sustentabilidade e o de Auditoria, de Gestão de Risco e de Finanças.
Nosso mapa de Riscos Corporativos já contempla cenários nas categorias ESG e Operações e Logística, abordando fatores-chave relacionados a biodiversidade, cadeia de fornecimento, embalagens, qualidade da água e clima. Esses riscos foram avaliados em cenários específicos, considerando níveis significativos de exposição e ações mitigatórias.
Desde 2025, a Natura avança na incorporação dos riscos e oportunidades relacionados à natureza à Gestão de Riscos Corporativos. A incorporação dos resultados da abordagem LEAP à gestão corporativa de riscos foi um importante passo para o gerenciamento desses temas e seguirá sendo aprimorada progressivamente, incluindo processos de escalonamento e priorização comparativa. A integração desses riscos às decisões transversais da organização, como apetite a risco, capital e investimentos, segue em desenvolvimento. Nosso objetivo é estimar os impactos financeiros e custos relacionados aos riscos mais materiais associados à natureza.</t>
  </si>
  <si>
    <t>C. Descrever como os processos para identificar, avaliar, priorizar e monitorar os riscos relacionados à natureza são integrados aos processos de gestão de riscos gerais da organização e como os informam.</t>
  </si>
  <si>
    <t>A. Divulgar as métricas usadas pela organização para avaliar e gerenciar os riscos e oportunidades significativos relacionados à natureza, alinhados com sua estratégia e processo de gestão de riscos.</t>
  </si>
  <si>
    <r>
      <rPr>
        <sz val="9"/>
        <color rgb="FF5C2212"/>
        <rFont val="Verdana"/>
        <family val="2"/>
      </rPr>
      <t xml:space="preserve">Em sua Visão 2025-2050, a Natura estabelece metas relacionadas à natureza, ao clima e às pessoas, em diferentes níveis organizacionais. Métricas associadas a riscos e oportunidades já mapeados pela Companhia são monitoradas periodicamente em fóruns de governança.
A Companhia considera ainda Métricas Essenciais Globais da TNFD associadas a riscos e oportunidades, sendo algumas delas já quantificadas e publicadas no Plano de Transição em Natureza e outras ainda em desenvolvimento.
Em 2025, a Natura elaborou seu Plano de Transição em Natureza, que, aliado ao contínuo processo de valoração de riscos e oportunidades, possibilitará uma integração mais precisa dessas métricas aos processos de revisão estratégica, orçamento anual e avaliação de grandes investimentos. Nosso objetivo é estimar os impactos financeiros e custos associados aos riscos mais materiais associados à natureza.
Conheça as metas da Visão 2025–2050 </t>
    </r>
    <r>
      <rPr>
        <u/>
        <sz val="9"/>
        <color rgb="FF1155CC"/>
        <rFont val="Verdana"/>
        <family val="2"/>
      </rPr>
      <t>aqui</t>
    </r>
    <r>
      <rPr>
        <sz val="9"/>
        <color rgb="FF5C2212"/>
        <rFont val="Verdana"/>
        <family val="2"/>
      </rPr>
      <t>.</t>
    </r>
  </si>
  <si>
    <t>A Natura adota uma abordagem integrada para avaliar e gerenciar as dependências e os impactos relacionados à natureza, alinhando esses processos aos objetivos estratégicos definidos na Visão 2025-2050.
A Companhia considera as Métricas Essenciais Globais (C1.0, C1.1, GEE, C2.0 a C2.3, C3.0, C3.1, C5.0) e as Métricas Essenciais Setoriais da TNFD para os setores de Biotecnologia e Produtos Farmacêuticos e Alimentos e Agricultura (BP.C2.2, BP.C2.3, FA.C1.0 e FA.C3.0), já quantificadas e publicadas no Plano de Transição em Natureza.
Além disso, utilizamos a métrica km².MSA.ano (variação na Abundância Média de Espécies por quilômetro quadrado e por ano), representativa do impacto sobre a diversidade biológica, quantificada com o uso da ferramenta Corporate Biodiversity Footprint, da I Care e da Iceberg Datalab.
Destacamos, ainda, que a Natura foi uma das primeiras organizações a mensurar e contabilizar os capitais Natural, Social e Humano, por meio do Integrated Profit &amp; Loss (iP&amp;L).</t>
  </si>
  <si>
    <t>B. Divulgar as métricas usadas pela organização para avaliar e gerenciar dependências e impactos sobre a natureza.</t>
  </si>
  <si>
    <t>A Natura mantém um compromisso contínuo com a definição e o monitoramento de metas para gerenciar dependências, impactos, riscos e oportunidades relacionados à natureza, alinhadas à sua Visão 2025-2050. Além disso, buscamos viabilizar que essas metas sejam aplicáveis às cinco prioridades do Plano de Transição em Natureza em relação à sua cadeia de valor.
No Plano de Transição em Natureza, a Companhia descreve 26 metas associadas aos quatro eixos temáticos definidos, incluindo 25 metas da Visão 2025-2050, com o intuito de atingir os dez objetivos prioritários nessa agenda. Temos o compromisso de avançar no acompanhamento e na gestão desses indicadores e objetivos, sendo que o acompanhamento das metas da Visão 2025-2050 é divulgado anualmente no Relatório Integrado.</t>
  </si>
  <si>
    <t>C. Descrever as metas e objetivos usados pela organização para gerenciar dependências, impactos, riscos e oportunidades relacionados à natureza e seu desempenho comparado a estes.</t>
  </si>
  <si>
    <t>Relações com a Natureza</t>
  </si>
  <si>
    <t>GRI 101-1. Políticas para deter e reverter a perda de biodiversidade</t>
  </si>
  <si>
    <t xml:space="preserve">A Política de Biodiversidade, relançada em 2023, estabelece diretrizes para integração da biodiversidade ao nosso modelo de negócio, abrangendo desde cadeias de suprimentos até operações diretas — incluindo o relacionamento com comunidades tradicionais e temas de repartição de benefícios. As políticas e os compromissos se aplicam a todas as atividades da Companhia e também contemplam fornecedores, clientes e parceiros comerciais, embora alguns compromissos e políticas sejam exclusivos para as operações da Companhia.
A política está explicitamente alinhada ao Marco Global de Biodiversidade de Kunming-Montreal (GBF) e faz parte de nossos compromissos com a Visão 2025-2050, no âmbito das metas para 2030. Também se relaciona à aplicação da metodologia LEAP (sigla em inglês para Localizar, Estimar, Avaliar e Preparar) da Taskforce on Nature-related Financial Disclosures (TNFD) para avaliação de riscos, dependências e impactos sobre a natureza.
A governança do tema está sob responsabilidade da Diretoria de Sustentabilidade, com direcionamento estratégico do Comitê de Governança de Sustentabilidade da América Latina. Foram definidos compromissos e metas públicas, a seguir:
</t>
  </si>
  <si>
    <t>Metas</t>
  </si>
  <si>
    <t xml:space="preserve">Ano Base </t>
  </si>
  <si>
    <t>Indicadores utilizados para medir o progresso</t>
  </si>
  <si>
    <t>Contribuir para a conservação e/ou regeneração de três milhões de hectares da floresta Amazônica (de dois milhões de hectares em 2020)</t>
  </si>
  <si>
    <t>Número de hectares de floresta conservada/preservada</t>
  </si>
  <si>
    <t>Ter 100% das nossas cadeias críticas de fornecimento livres de desmatamento e de conversão da vegetação nativa, com verificação independente, até 2030</t>
  </si>
  <si>
    <t>Percentual de cadeias críticas de fornecimento livres de desmatamento e de conversão da vegetação nativa (DCF)</t>
  </si>
  <si>
    <t>30% de ingredientes principais a serem produzidos utilizando práticas regenerativas (verificados/certificados por um terceiro externo)</t>
  </si>
  <si>
    <t>Percentual de ingredientes principais a serem produzidos utilizando práticas regenerativas</t>
  </si>
  <si>
    <t>Contribuir com a bioeconomia por meio da inovação, chegando a 55 bioingredientes da sociobiodiversidade amazônica (de 39, em 2020)</t>
  </si>
  <si>
    <t>Número de bioingredientes amazônicos disponibilizados</t>
  </si>
  <si>
    <r>
      <rPr>
        <b/>
        <sz val="8"/>
        <color rgb="FF5C2212"/>
        <rFont val="Verdana"/>
        <family val="2"/>
      </rPr>
      <t xml:space="preserve">Nota: </t>
    </r>
    <r>
      <rPr>
        <sz val="8"/>
        <color rgb="FF5C2212"/>
        <rFont val="Verdana"/>
        <family val="2"/>
      </rPr>
      <t>A Companhia considera que todas as metas citadas são baseadas em consenso científico, com uso de ciência geográfica, sensoriamento remoto e dados espaciais aplicados ao monitoramento de desmatamento, conservação da biodiversidade e rastreabilidade das cadeias de fornecimento. Adicionalmente, essas metas consideram evidências científicas sobre os impactos da não conversão de vegetação nativa e da conservação de ecossistemas para a manutenção da biodiversidade.</t>
    </r>
  </si>
  <si>
    <t>GRI 101-2. Gestão de impactos na biodiversidade</t>
  </si>
  <si>
    <t>GRI 101-3. Acesso e repartição justa e equitativa de benefícios</t>
  </si>
  <si>
    <t>A Natura adota um modelo estruturado para garantir a conformidade com leis e regulamentos relacionados ao acesso ao patrimônio genético e à repartição justa e equitativa de benefícios. Desde 2009, temos uma Política de Biodiversidade, atualizada em 2023, que estabelece diretrizes claras para o acesso ao patrimônio genético, ao conhecimento tradicional associado e ao relacionamento com comunidades, povos tradicionais e agricultores familiares.
No Brasil, país prioritário para pesquisa e desenvolvimento, a Companhia atua em conformidade com a Lei nº 13.123, de 20 de maio de 2015, que regulamenta a convenção sobre a diversidade biológica, realizando a repartição de benefícios majoritariamente de forma direta às comunidades fornecedoras e, quando aplicável, ao Fundo Nacional para a Repartição de Benefícios. A Natura mantém processos estruturados para pesquisa, análise regulatória, formalização contratual, cálculo e pagamento anual da repartição de benefícios, além de equipes dedicadas ao tema.
O relacionamento com comunidades tradicionais e agricultores familiares está baseado em contratos formais, garantia de compra, práticas regenerativas e mecanismos de repartição monetária e não monetária, contribuindo para o fortalecimento das cadeias produtivas locais e para a valorização dos modos de vida tradicionais.
A Companhia também promove ações voluntárias além das exigências legais. Na Visão 2025-2050, declaramos o compromisso de fomentar a cooperação internacional para a harmonização das regras de repartição de benefícios, com foco nos povos e comunidades tradicionais, contribuindo para o avanço da governança global da biodiversidade.</t>
  </si>
  <si>
    <t>GRI 101-4. Identificação de impactos na biodiversidade</t>
  </si>
  <si>
    <t xml:space="preserve">A Natura realizou uma análise abrangente de impactos, dependências, riscos e oportunidades relacionados à natureza, alinhada à abordagem LEAP da TNFD. A avaliação contemplou operações diretas e cadeia de valor, com análise geoespacial da proximidade a áreas ecologicamente sensíveis.  Foi calculada a pegada de biodiversidade utilizando a ferramenta Corporate Biodiversity Footprint (CBF), considerando a abordagem de ciclo de vida e a mensuração em km².MSA.ano. </t>
  </si>
  <si>
    <t>1
1
1
1
1
1
1
1
1
1
1
1
1
1
1
1
1
1
1
1
1
1
1
1
1
1
1
1
1
1
1
1</t>
  </si>
  <si>
    <t>Resíduos sólidos (t), efluentes, captação de água e consumo de água (ML) | GRI 101-6</t>
  </si>
  <si>
    <t>Unidade Operacional</t>
  </si>
  <si>
    <t>Resíduos sólidos
(ton)</t>
  </si>
  <si>
    <t>Efluentes (ML)</t>
  </si>
  <si>
    <t>Captação de água (ML)</t>
  </si>
  <si>
    <t>Consumo de água (ML)</t>
  </si>
  <si>
    <t>Cajamar</t>
  </si>
  <si>
    <t>Ecoparque</t>
  </si>
  <si>
    <t>Moreno</t>
  </si>
  <si>
    <t>Celaya</t>
  </si>
  <si>
    <t>Cabreúva</t>
  </si>
  <si>
    <t>ESG A03. Cadeias Livres de Desmatamento</t>
  </si>
  <si>
    <t>ESG A01. Gestão de Políticas Ambientais</t>
  </si>
  <si>
    <t>Emissões</t>
  </si>
  <si>
    <t>Emissões de gases de esfeito estufa GEE em tCO₂ - categorias¹</t>
  </si>
  <si>
    <t>2022³</t>
  </si>
  <si>
    <t>2023³</t>
  </si>
  <si>
    <t>2025²</t>
  </si>
  <si>
    <t>Escopo 1</t>
  </si>
  <si>
    <t>Escopo 2 – baseado em localização</t>
  </si>
  <si>
    <t>Escopo 2 – baseado no mercado</t>
  </si>
  <si>
    <t>1a: Bens e serviços adquiridos (produto)</t>
  </si>
  <si>
    <t>1b: Bens e serviços adquiridos (não produto)</t>
  </si>
  <si>
    <t>2: Bens de capital</t>
  </si>
  <si>
    <t>3: Atividades relacionadas com combustíveis e energia</t>
  </si>
  <si>
    <t>4: Transporte e distribuição a montante</t>
  </si>
  <si>
    <t>5: Resíduos gerados nas operações</t>
  </si>
  <si>
    <t>6: Viagens de negócios</t>
  </si>
  <si>
    <t>7: Deslocamento de pessoas colaboradoras</t>
  </si>
  <si>
    <t>8: Ativos arrendados a montante</t>
  </si>
  <si>
    <t>9: Transporte e distribuição a jusante</t>
  </si>
  <si>
    <t>10: Processamento de produtos vendidos</t>
  </si>
  <si>
    <t>11a: Uso de produtos vendidos (direto)</t>
  </si>
  <si>
    <t>11b: Uso de produtos vendidos (indireto)</t>
  </si>
  <si>
    <t>12: Tratamento de fim de vida dos produtos vendidos</t>
  </si>
  <si>
    <t>13: Ativos arrendados a jusante</t>
  </si>
  <si>
    <t>14: Franquias</t>
  </si>
  <si>
    <t>15. Investimentos</t>
  </si>
  <si>
    <t>Total (com base na localização) sem fase de uso indireto (11B)</t>
  </si>
  <si>
    <t>Total (com base no mercado) sem fase de uso indireto (11B)</t>
  </si>
  <si>
    <t>Total (com base na localização)</t>
  </si>
  <si>
    <t>Total (com base no mercado)</t>
  </si>
  <si>
    <t>¹ Os dados de 2022 e 2023 incluem as emissões da The Body Shop América Latina (máster franqueada na região). Os dados a partir de 2024, com a descontinuação da operação de máster franqueada, passam a ter como escopo de reporte apenas as operações continuadas da Companhia.
² Para assegurar a comparabilidade histórica e a consistência metodológica, em 2025 foi realizado o recálculo do ano-base, com a exclusão das emissões relacionadas às operações da Avon na América Central e República Dominicana, em função da alienação dessas operações e da consequente alteração no perímetro organizacional.
³ Os valores reportados para 2022 e 2023 foram revisados após atualização refinamento das bases de cálculo das emissões totais (com base na localização e no mercado) sem fase de uso indireto (11B), visando maior consistência e precisão das informações reportadas (GRI 2-4).</t>
  </si>
  <si>
    <t>Emissões biogênicas em tCO₂ - categorias</t>
  </si>
  <si>
    <t>tCO₂bio equivalente</t>
  </si>
  <si>
    <t>Escopo 2</t>
  </si>
  <si>
    <t>Escopo 3</t>
  </si>
  <si>
    <r>
      <rPr>
        <b/>
        <sz val="8"/>
        <color rgb="FF5C2212"/>
        <rFont val="Verdana"/>
        <family val="2"/>
      </rPr>
      <t>Nota:</t>
    </r>
    <r>
      <rPr>
        <sz val="8"/>
        <color rgb="FF5C2212"/>
        <rFont val="Verdana"/>
        <family val="2"/>
      </rPr>
      <t xml:space="preserve"> Seguindo a metodologia do PBGHG, o inventário da Natura apresenta as emissões biogênicas de forma independente. As emissões biogênicas referem-se ao CO₂ proveniente da combustão ou decomposição de materiais de origem biológica, como madeira, biocombustíveis e biomassas. Diferente das emissões fósseis, o CO₂ biogênico faz parte de um ciclo curto de carbono e não é contabilizado nas emissões totais.</t>
    </r>
  </si>
  <si>
    <t xml:space="preserve">GRI 305-4. Intensidade de emissões de gases de efeito estufa </t>
  </si>
  <si>
    <t>Em 2025, a intensidade de emissões registrada foi de 2,97 kg CO2e/kg produto faturado. Neste indicador reportamos exclusivamente as emissões das operações da marca Natura, em linha com o escopo definido no Sustainability-Linked Bond emitido em 2021, mantendo a consistência e a comparabilidade frente aos compromissos assumidos com investidores. A taxa de intensidade inclui emissões de CO₂ equivalente diretas (Escopo 1), indiretas provenientes da aquisição de energia (Escopo 2) e outras emissões indiretas (Escopo 3).</t>
  </si>
  <si>
    <t xml:space="preserve">Intensidade de emissões de gases de efeito estufa (GEE) - Marca Natura </t>
  </si>
  <si>
    <t>Total de emissões de GEE (tCO₂e)¹</t>
  </si>
  <si>
    <t>Intensidade de emissões de gases de efeito estufa²</t>
  </si>
  <si>
    <t>GRI 305-5. Redução de emissões de gases de efeito estufa</t>
  </si>
  <si>
    <t>Diferença de emissões em relação ao ano-base (2020):</t>
  </si>
  <si>
    <t xml:space="preserve">Emissões de GEE (t CO₂ equivalente)					</t>
  </si>
  <si>
    <t>Ano-base (2020)</t>
  </si>
  <si>
    <t>Diferença</t>
  </si>
  <si>
    <t>Variação</t>
  </si>
  <si>
    <t>Total – baseado em localização</t>
  </si>
  <si>
    <t>Total – baseado no mercado</t>
  </si>
  <si>
    <t>GRI 305-6. Emissões de substâncias destruidoras da camada de ozônio (SDO)</t>
  </si>
  <si>
    <t xml:space="preserve">O relatório de emissões de gases de efeito estufa (GEE) da Natura é elaborado conforme as diretrizes do GHG Protocol, que trata de gases de GEE em alinhamento com o Protocolo de Quioto. A metodologia considera o Potencial de Aquecimento Global (GWP), que quantifica o impacto de diferentes gases no aquecimento global. As versões AR4 e AR5 correspondem a avaliações distintas conduzidas pelo IPCC (Painel Intergovernamental sobre Mudanças Climáticas).
Em 2025, ajustamos o reporte de substâncias destruidoras da camada de ozônio (SDO), que seguem regras distintas, alinhadas ao Protocolo de Montreal. Diferentemente de 2023 e 2024, quando essas emissões eram apresentadas em toneladas de CO₂e, agora são reportadas em CFC-11 equivalente, com base no Potencial de Destruição do Ozônio (ODP). Essa mudança permitiu excluir gases como R134a, R404A e R410A, que, embora contribuam para o aquecimento global segundo o GHG Protocol/Protocolo de Quioto, não afetam a camada de ozônio.
</t>
  </si>
  <si>
    <t>Dados de produção, importação e exportação de substâncias que destroem a camada de ozônio (SDO) em toneladas métricas de CFC-11 (tricloromonofluormetano) equivalente²⁴</t>
  </si>
  <si>
    <t>Tipo de substância</t>
  </si>
  <si>
    <t>Produção, importação e exportação²</t>
  </si>
  <si>
    <t>2025³</t>
  </si>
  <si>
    <t>Gases refrigerantes¹</t>
  </si>
  <si>
    <t>0,00455</t>
  </si>
  <si>
    <t>¹ Dados de 2023 (2.676,23 t) e 2024 (1.524,69 t) foram contabilizados em CO₂e (t) abrangendo manufaturas e CDs de todas as marcas (exclui administrativo, lojas e terceiros); a análise considerou HCFC-22, CFCs, R134A, R404A, R410A, R141B, R407C e R401A como compostos independentes de refrigeração.                                                                                                                                                         
² O indicador foi reportado considerando todas as operações diretas da Natura, incluindo manufaturas e centros de distribuição de todas as marcas. As lojas, áreas administrativas e terceiros não foram incluídos.
³ Alteração metodológica em 2025: Transição da unidade de reporte de CO₂e para CFC-11 eq e exclusão dos gases R134A, R404A e R410A com potencial de destruição do ozônio (ODP). Dados fundamentados nos fatores ODP do IPCC/Montreal Protocol.
⁴ Reatribuição metodológica: valores de 2023 (2.676,23 t) e 2024 (1.524,69 t) reportados em CO₂e. Em 2025, adotou-se a unidade CFC-11 eq e excluíram-se gases com impacto nulo na camada de ozônio (R134A, R404A e R410A) (GRI 2-4).</t>
  </si>
  <si>
    <t>GRI 305-7. Emissões de NOₓ, SOₓ e outras emissões atmosféricas significativas</t>
  </si>
  <si>
    <t>Emissões significativas de cada tipo de substância (t)  ¹ ² ³</t>
  </si>
  <si>
    <t xml:space="preserve">SOₓ </t>
  </si>
  <si>
    <t>Poluentes orgânicos persistentes (POP)</t>
  </si>
  <si>
    <t>Compostos orgânicos voláteis (COV)</t>
  </si>
  <si>
    <t>Poluentes atmosféricos perigosos (HAP, na sigla em inglês)</t>
  </si>
  <si>
    <t>Material particulado (MP)</t>
  </si>
  <si>
    <t>Ácidos Orgânicos Voláteis (VOCs)</t>
  </si>
  <si>
    <t>Outras categorias-padrão de emissões atmosféricas identificadas em leis e regulamentos relevantes</t>
  </si>
  <si>
    <t>Carbono</t>
  </si>
  <si>
    <t>ESG A08. Investimentos em Descarbonização</t>
  </si>
  <si>
    <t>Tipo de Investimento (R$)</t>
  </si>
  <si>
    <t>Projetos de descarbonização</t>
  </si>
  <si>
    <t>Custo adicional de aquisição de insumos de menor emissão de carbono</t>
  </si>
  <si>
    <r>
      <rPr>
        <b/>
        <sz val="8"/>
        <color rgb="FF5C2212"/>
        <rFont val="Verdana"/>
        <family val="2"/>
      </rPr>
      <t>Nota:</t>
    </r>
    <r>
      <rPr>
        <sz val="8"/>
        <color rgb="FF5C2212"/>
        <rFont val="Verdana"/>
        <family val="2"/>
      </rPr>
      <t xml:space="preserve"> Em 2025, foram investidos R$ 20,4 milhões em iniciativas de descarbonização, incluindo projetos como biometano, SAF Dendê e o desenvolvimento de resinas recicladas, com custos adicionais para a aquisição de insumos de menor emissão de carbono, como material reciclado pós consumo, plástico verde e álcool orgânico.</t>
    </r>
  </si>
  <si>
    <t>ESG A07. Integridade de Carbono</t>
  </si>
  <si>
    <t>Lista dos projetos de compensação (mitigação além da cadeia de valor) investidos no ano</t>
  </si>
  <si>
    <t>Nome do Projeto</t>
  </si>
  <si>
    <r>
      <rPr>
        <sz val="10"/>
        <color rgb="FFFFFFFF"/>
        <rFont val="Verdana"/>
        <family val="2"/>
      </rPr>
      <t xml:space="preserve">Vendedor do </t>
    </r>
    <r>
      <rPr>
        <i/>
        <sz val="10"/>
        <color rgb="FFFFFFFF"/>
        <rFont val="Verdana"/>
        <family val="2"/>
      </rPr>
      <t>Offset</t>
    </r>
  </si>
  <si>
    <r>
      <rPr>
        <sz val="10"/>
        <color rgb="FFFFFFFF"/>
        <rFont val="Verdana"/>
        <family val="2"/>
      </rPr>
      <t xml:space="preserve">Registro do </t>
    </r>
    <r>
      <rPr>
        <i/>
        <sz val="10"/>
        <color rgb="FFFFFFFF"/>
        <rFont val="Verdana"/>
        <family val="2"/>
      </rPr>
      <t>Offset</t>
    </r>
  </si>
  <si>
    <t>Número de 
Identificação do 
Projeto</t>
  </si>
  <si>
    <t>Tipo do Projeto</t>
  </si>
  <si>
    <t>Tipo da atividade de mitigação</t>
  </si>
  <si>
    <t>Localização</t>
  </si>
  <si>
    <t>Metodologia</t>
  </si>
  <si>
    <r>
      <rPr>
        <i/>
        <sz val="10"/>
        <color rgb="FFFFFFFF"/>
        <rFont val="Verdana"/>
        <family val="2"/>
      </rPr>
      <t>Vintage</t>
    </r>
    <r>
      <rPr>
        <sz val="10"/>
        <color rgb="FFFFFFFF"/>
        <rFont val="Verdana"/>
        <family val="2"/>
      </rPr>
      <t xml:space="preserve"> do Crédito</t>
    </r>
  </si>
  <si>
    <t>Número de Créditos</t>
  </si>
  <si>
    <r>
      <rPr>
        <i/>
        <sz val="10"/>
        <color rgb="FFFFFFFF"/>
        <rFont val="Verdana"/>
        <family val="2"/>
      </rPr>
      <t>Serial Number</t>
    </r>
    <r>
      <rPr>
        <sz val="10"/>
        <color rgb="FFFFFFFF"/>
        <rFont val="Verdana"/>
        <family val="2"/>
      </rPr>
      <t xml:space="preserve"> de Aposento</t>
    </r>
  </si>
  <si>
    <t>Data do Aposento</t>
  </si>
  <si>
    <t>VTRM Renewable Energy</t>
  </si>
  <si>
    <t>Auren</t>
  </si>
  <si>
    <t>VCS</t>
  </si>
  <si>
    <t>Energia renovável (eólica)</t>
  </si>
  <si>
    <t>Emissão evitada</t>
  </si>
  <si>
    <t>Brasil</t>
  </si>
  <si>
    <t>VM0006</t>
  </si>
  <si>
    <t>17732-855467281-855667280-VCS-VCU-1491-VER-BR-1-1812-01012023-31122023-0</t>
  </si>
  <si>
    <t>BRAZILIAN AMAZON APD GROUPED PROJECT</t>
  </si>
  <si>
    <t>BrCarbon</t>
  </si>
  <si>
    <t>Agricultura, Silvicultura e Outros Usos da Terra</t>
  </si>
  <si>
    <t>VM0007</t>
  </si>
  <si>
    <t>18246-884767609-884967608-VCS-VCU-262-VER-BR-14-2551-01012022-31122022-1</t>
  </si>
  <si>
    <t>Projeto RECA¹</t>
  </si>
  <si>
    <t>Natura / Reca</t>
  </si>
  <si>
    <t>ACM0002</t>
  </si>
  <si>
    <t>11091-280281719-280353368-VCS-VCU-1491-VER-BR-1-1812-01082018-30092020-1</t>
  </si>
  <si>
    <t>¹ O projeto Reca se trata de Projeto de carbono junto a Comunidade fornecedora na modalidade insetting, não possuindo registro de offset e ID de projeto, sendo verificado por uma terceira parte (Imaflora)</t>
  </si>
  <si>
    <t>GRI 302-1. Consumo de energia dentro da organização</t>
  </si>
  <si>
    <r>
      <rPr>
        <b/>
        <sz val="13"/>
        <color rgb="FFFFFFFF"/>
        <rFont val="Verdana"/>
        <family val="2"/>
      </rPr>
      <t>Compromissos</t>
    </r>
    <r>
      <rPr>
        <b/>
        <sz val="13"/>
        <color rgb="FFFFFFFF"/>
        <rFont val="Verdana"/>
        <family val="2"/>
      </rPr>
      <t xml:space="preserve"> 2030</t>
    </r>
  </si>
  <si>
    <t>Combustíveis fósseis</t>
  </si>
  <si>
    <t>Quantidade de energia (GJ)</t>
  </si>
  <si>
    <t>2022¹</t>
  </si>
  <si>
    <t>2023¹</t>
  </si>
  <si>
    <t>Gás Natural</t>
  </si>
  <si>
    <r>
      <rPr>
        <sz val="9"/>
        <color rgb="FF5C2212"/>
        <rFont val="Verdana"/>
        <family val="2"/>
      </rPr>
      <t>Diesel</t>
    </r>
    <r>
      <rPr>
        <sz val="9"/>
        <color rgb="FF000000"/>
        <rFont val="Verdana"/>
        <family val="2"/>
      </rPr>
      <t xml:space="preserve"> ²</t>
    </r>
  </si>
  <si>
    <t>GLP</t>
  </si>
  <si>
    <t>Combustíveis renováveis</t>
  </si>
  <si>
    <t>Etanol</t>
  </si>
  <si>
    <t>Biomassa (Cavaco)²</t>
  </si>
  <si>
    <t>Biometano</t>
  </si>
  <si>
    <t>Eletricidade</t>
  </si>
  <si>
    <t>Madeira</t>
  </si>
  <si>
    <t>¹ Normas, metodologias e fatores de conversão utilizados de acordo com o BEN (Balanço Energético Nacional).
² Para o cavaco utilizaram-se as especificações do próprio fornecedor.
³ O consumo de combustíveis "Eletricidade" e "Madeira" foram descontinuados em 2025.</t>
  </si>
  <si>
    <t>Consumo de energia por fonte¹</t>
  </si>
  <si>
    <t>Tipo de consumo</t>
  </si>
  <si>
    <r>
      <rPr>
        <sz val="10"/>
        <color rgb="FFFFFFFF"/>
        <rFont val="Verdana"/>
        <family val="2"/>
      </rPr>
      <t>2024</t>
    </r>
    <r>
      <rPr>
        <sz val="10"/>
        <color rgb="FFFFFFFF"/>
        <rFont val="Verdana"/>
        <family val="2"/>
      </rPr>
      <t>³</t>
    </r>
  </si>
  <si>
    <t>Qtde. (kWh)</t>
  </si>
  <si>
    <t>Qtde. (GJ)</t>
  </si>
  <si>
    <t>Qtde. (GJ)²</t>
  </si>
  <si>
    <t>Aquecimento</t>
  </si>
  <si>
    <t>Resfriamento</t>
  </si>
  <si>
    <t>Vapor</t>
  </si>
  <si>
    <t>O consumo total de energia dentro da organização¹</t>
  </si>
  <si>
    <t>Tipo de energia</t>
  </si>
  <si>
    <t>Combustíveis não renováveis consumidos</t>
  </si>
  <si>
    <t>Combustíveis renováveis consumidos</t>
  </si>
  <si>
    <t>Eletricidade, aquecimento, resfriamento e vapor adquiridos para consumo³</t>
  </si>
  <si>
    <t>Venda do excedente de eletricidade, aquecimento, refrigeração ou vapor autogerado²</t>
  </si>
  <si>
    <t>GRI 302-2. Consumo de energia fora da organização</t>
  </si>
  <si>
    <t xml:space="preserve">Consumo de energia fora da organização (GJ)³                        </t>
  </si>
  <si>
    <t>Energia consumida</t>
  </si>
  <si>
    <t>Diesel</t>
  </si>
  <si>
    <t>Gás natural</t>
  </si>
  <si>
    <r>
      <rPr>
        <sz val="8"/>
        <color rgb="FF5C2212"/>
        <rFont val="Verdana"/>
        <family val="2"/>
      </rPr>
      <t xml:space="preserve">² Os dados inseridos abrangem as informações dos cinco principais terceiristas da </t>
    </r>
    <r>
      <rPr>
        <sz val="8"/>
        <color rgb="FF5C2212"/>
        <rFont val="Verdana"/>
        <family val="2"/>
      </rPr>
      <t>Companhia</t>
    </r>
    <r>
      <rPr>
        <sz val="8"/>
        <color rgb="FF5C2212"/>
        <rFont val="Verdana"/>
        <family val="2"/>
      </rPr>
      <t>.</t>
    </r>
  </si>
  <si>
    <t>³ Em 2025 a fonte foi o Sistema Internacional de Unidades (SI). Os dados apresentados não contemplam varejo, frotas próprias ou terceirizadas, abrangendo exclusivamente operações de terceiros da Natura, correspondentes às manufaturas.</t>
  </si>
  <si>
    <r>
      <rPr>
        <b/>
        <sz val="8"/>
        <color rgb="FF5C2212"/>
        <rFont val="Verdana"/>
        <family val="2"/>
      </rPr>
      <t>Nota:</t>
    </r>
    <r>
      <rPr>
        <sz val="8"/>
        <color rgb="FF5C2212"/>
        <rFont val="Verdana"/>
        <family val="2"/>
      </rPr>
      <t xml:space="preserve"> Em 2022, foi consumido o total de 43.913,06 gigajoules.</t>
    </r>
  </si>
  <si>
    <t>GRI 302-3. Intensidade energética</t>
  </si>
  <si>
    <t>Composição da taxa de intensidade energética:</t>
  </si>
  <si>
    <t xml:space="preserve">Energia consumida dentro da organização                                        </t>
  </si>
  <si>
    <t>Taxa de intensidade energética</t>
  </si>
  <si>
    <t>Consumo de energia total dentro da organização (GJ)</t>
  </si>
  <si>
    <t>Métrica (denominador) definida para o cálculo</t>
  </si>
  <si>
    <t>unidades de produto</t>
  </si>
  <si>
    <t>Valor numérico da métrica descrita acima</t>
  </si>
  <si>
    <t>Tipos de energia incluídos</t>
  </si>
  <si>
    <t>combustível e eletricidade</t>
  </si>
  <si>
    <t>Energia consumida fora da organização</t>
  </si>
  <si>
    <t>Consumo de energia total fora da organização (GJ)</t>
  </si>
  <si>
    <t>combustível</t>
  </si>
  <si>
    <t>Energia consumida total</t>
  </si>
  <si>
    <t>Consumo de energia total (GJ)</t>
  </si>
  <si>
    <t>GRI 302-4. Redução do consumo de energia</t>
  </si>
  <si>
    <t>GRI 302-5. Reduções nos requisitos energéticos de produtos e serviços</t>
  </si>
  <si>
    <t xml:space="preserve">Reduções nos requisitos energéticos de produtos e serviços - Redução alcançada (GJ/t)¹ ² </t>
  </si>
  <si>
    <t xml:space="preserve">Produto ou serviço </t>
  </si>
  <si>
    <t>Cosméticos e produtos de perfumaria</t>
  </si>
  <si>
    <t>0,26</t>
  </si>
  <si>
    <r>
      <rPr>
        <b/>
        <sz val="8"/>
        <color rgb="FF5C2212"/>
        <rFont val="Verdana"/>
        <family val="2"/>
      </rPr>
      <t>Nota:</t>
    </r>
    <r>
      <rPr>
        <sz val="8"/>
        <color rgb="FF5C2212"/>
        <rFont val="Verdana"/>
        <family val="2"/>
      </rPr>
      <t xml:space="preserve"> O resultado indica um aumento no requisito energético em 2025, devido ao aumento no consumo de energia de nossas operações, com acréscimo de operações administrativas, mas com um peso produzido inferior a 2024.</t>
    </r>
  </si>
  <si>
    <t xml:space="preserve">ESG A09. Compra de I-RECs </t>
  </si>
  <si>
    <t>Em 2025, a Companhia avançou em sua estratégia de aquisição de Certificados de Energia Renovável (I-RECs), de forma a garantir que 100% de sua energia elétrica seja proveniente de fontes renováveis. Essa iniciativa reforça o compromisso da Natura com a transição energética e a redução de emissões de carbono, ao mesmo tempo em que fortalece a gestão de riscos ambientais e climáticos.</t>
  </si>
  <si>
    <t>Quantidade de I-RECs compradas (MWh)</t>
  </si>
  <si>
    <t xml:space="preserve"> 111.261,90</t>
  </si>
  <si>
    <t>GRI 303-1. Interações com a água como um recurso compartilhado</t>
  </si>
  <si>
    <r>
      <rPr>
        <b/>
        <sz val="13"/>
        <color rgb="FFFFFFFF"/>
        <rFont val="Verdana"/>
        <family val="2"/>
      </rPr>
      <t>Compromissos</t>
    </r>
    <r>
      <rPr>
        <b/>
        <sz val="13"/>
        <color rgb="FFFFFFFF"/>
        <rFont val="Verdana"/>
        <family val="2"/>
      </rPr>
      <t xml:space="preserve"> 2030</t>
    </r>
  </si>
  <si>
    <t>Impactos</t>
  </si>
  <si>
    <r>
      <rPr>
        <sz val="10"/>
        <color rgb="FFFFFFFF"/>
        <rFont val="Verdana"/>
        <family val="2"/>
      </rPr>
      <t>Stakeholders</t>
    </r>
    <r>
      <rPr>
        <sz val="10"/>
        <color rgb="FFFFFFFF"/>
        <rFont val="Verdana"/>
        <family val="2"/>
      </rPr>
      <t xml:space="preserve"> impactados</t>
    </r>
  </si>
  <si>
    <t>Como a organização faz a gestão da água como um recurso compartilhado</t>
  </si>
  <si>
    <t>Consumo Excessivo de Água</t>
  </si>
  <si>
    <t>Pessoas colaboradoras</t>
  </si>
  <si>
    <t>• Gestão de indicadores de eficiência
• Metas de redução por unidade</t>
  </si>
  <si>
    <t>Poluição Hídrica</t>
  </si>
  <si>
    <t>Fornecedores; pessoas colaboradoras; comunidade; órgãos públicos</t>
  </si>
  <si>
    <t>• Monitoramento de qualidade via Estação de Tratamento de Água (ETA)
• Tratamento de efluentes pré-descarte</t>
  </si>
  <si>
    <t>Destruição de Ecossistemas Aquáticos</t>
  </si>
  <si>
    <t>Comunidade; órgãos públicos</t>
  </si>
  <si>
    <t>• Cumprimento rigoroso de outorgas e condicionantes ambientais para descarte em corpos hídricos</t>
  </si>
  <si>
    <t>Esgotamento de Aquíferos</t>
  </si>
  <si>
    <t>• Avaliação de risco hídrico via ferramenta Aqueduct (WRI) e monitoramento de poços artesianos/profundos</t>
  </si>
  <si>
    <t>Estabelecemos um compromisso interno de reduzir o consumo de água em todas as operações até 2030. Durante o próximo ciclo de relato, o foco será manter o desempenho atual enquanto novas fábricas são integradas, desenvolvendo projetos e iniciativas que ajudarão a alcançar esse objetivo nos próximos anos.</t>
  </si>
  <si>
    <t>GRI 303-2. Gestão de impactos relacionados ao descarte de água</t>
  </si>
  <si>
    <t>A Natura atende aos padrões mínimos de qualidade para descarte de efluentes conforme a legislação aplicável em cada localidade onde opera. São monitorados parâmetros físicos (temperatura e turbidez), químicos (pH, DBO, DQO e SST), biológicos (coliformes) e nutrientes (nitrogênio e fósforo), além de metais pesados e substâncias orgânicas tóxicas, conforme exigências regulatórias.
Os limites são definidos com base nas legislações municipal, estadual e federal aplicáveis, adotando-se sempre os critérios mais restritivos. Como referência federal, são observadas as resoluções do Conselho Nacional do Meio Ambiente (Conama). O atendimento aos requisitos é validado no âmbito do licenciamento ambiental. Os perfis dos corpos receptores são considerados conforme exigido pelos órgãos ambientais competentes.
A Natura realiza monitoramento contínuo de seus indicadores de consumo e descarte de água, com reporte periódico à Diretoria. Entre as principais ações de eficiência hídrica estão a instalação de redutores de vazão, ampliação do reúso de efluentes, melhorias em estações de tratamento, prevenção de vazamentos e definição anual de metas operacionais por unidade.
Não houve situação de ausência de requisitos normativos; na inexistência de norma municipal específica, são adotadas referências estaduais e federais.</t>
  </si>
  <si>
    <t>CG-HP-140a.2. Gestão Hídrica</t>
  </si>
  <si>
    <t>Nossa operação depende fundamentalmente da natureza para possibilitar o acesso à água doce e a manutenção dos ciclos de chuva.
Em 2025, finalizamos a aplicação da metodologia LEAP da Taskforce on Nature-related Finantial Disclosures (TNFD) na qual diagnosticamos uma alta dependência dos serviços ecossistêmicos associados à água, considerando toda nossa cadeia de valor. Crises hídricas têm o potencial de impactar nossas operações, limitando o abastecimento de insumos de fornecedores e de nossas unidades de produção. A partir desse diagnóstico, estruturamos um plano de transição em natureza, que abrange diferentes frentes relacionadas à gestão de impactos e dependências ambientais. Entre suas prioridades, está o aprimoramento, a partir de 2026, de uma estratégia de água mais abrangente, com foco na resiliência hídrica dos ecossistemas onde temos operações diretas e naqueles prioritários em nossa cadeia de fornecimento.
Em paralelo, ainda em 2025, também realizamos um projeto piloto com objetivo de obter um diagnóstico do perfil de risco hídrico para nossas duas fábricas no Brasil (Cajamar e Ecoparque), estabelecendo  pilares de riscos classificados por graus de severidade, sendo eles: 1 - Baixo, 2 - Médio/Baixo, 3 - Médio, 4 - Médio/Alto e 5 - Alto. Como meta para o ciclo seguinte, pretendemos estender esse piloto para outras duas unidades da América Latina (Argentina e México) para traçarmos um perfil de risco completo das unidades que possuem maior impacto na Biodiversidade, conforme resultado obtido no LEAP.
Com base nesses avanços, buscamos evoluir continuamente nossa gestão hídrica, contribuindo para a reposição e conservação dos recursos hídricos nos territórios onde atuamos.</t>
  </si>
  <si>
    <t>CG-HP-140a.1. Gestão Hídrica</t>
  </si>
  <si>
    <t>Total de água retirada, total de água consumida, porcentagem de cada uma em regiões com estresse hídrico de linha de base alto ou extremamente alto:</t>
  </si>
  <si>
    <t>Variável</t>
  </si>
  <si>
    <t xml:space="preserve">Total de água retirada (m³) </t>
  </si>
  <si>
    <t>Total de água consumida (m³)</t>
  </si>
  <si>
    <t>% de cada uma em regiões com estresse hídrico de linha de base alto ou extremamente alto</t>
  </si>
  <si>
    <t>GRI 303-3. Captação de água</t>
  </si>
  <si>
    <t>Detalhamento da captação total de água em todas as áreas por fonte de captação:</t>
  </si>
  <si>
    <t>Fonte</t>
  </si>
  <si>
    <t>Água doce (ML)</t>
  </si>
  <si>
    <t xml:space="preserve">Água de superfície </t>
  </si>
  <si>
    <t>Captada em áreas com estresse hídrico</t>
  </si>
  <si>
    <t xml:space="preserve">Porcentagem de água captada em áreas com estresse hídrico        </t>
  </si>
  <si>
    <t>Água subterrânea</t>
  </si>
  <si>
    <t>Água de terceiros</t>
  </si>
  <si>
    <t>Total de água captada em áreas com estresse hídrico</t>
  </si>
  <si>
    <t xml:space="preserve">Porcentagem total de água captada em áreas com estresse hídrico	</t>
  </si>
  <si>
    <r>
      <rPr>
        <b/>
        <sz val="8"/>
        <color rgb="FF5C2212"/>
        <rFont val="Verdana"/>
        <family val="2"/>
      </rPr>
      <t>Nota 1:</t>
    </r>
    <r>
      <rPr>
        <sz val="8"/>
        <color rgb="FF5C2212"/>
        <rFont val="Verdana"/>
        <family val="2"/>
      </rPr>
      <t xml:space="preserve"> Os dados de captação de águas subterrâneas consideram as operações localizadas em todos os países, abrangendo Centros de Distribuição (CD), Manufatura (MF) e unidades Administrativas (ADM). 
</t>
    </r>
    <r>
      <rPr>
        <b/>
        <sz val="8"/>
        <color rgb="FF5C2212"/>
        <rFont val="Verdana"/>
        <family val="2"/>
      </rPr>
      <t>Nota 2:</t>
    </r>
    <r>
      <rPr>
        <sz val="8"/>
        <color rgb="FF5C2212"/>
        <rFont val="Verdana"/>
        <family val="2"/>
      </rPr>
      <t xml:space="preserve"> Para fins de consolidação e apresentação dos dados, foi aplicada conversão volumétrica de metros cúbicos (m³) para megalitros (ML).
Em 2025, não houve captação de água de superfície, mar e produzida.</t>
    </r>
  </si>
  <si>
    <t>GRI 303-4. Descarte de água</t>
  </si>
  <si>
    <t>Total de descarte de água em todas as áreas</t>
  </si>
  <si>
    <t>Destinação</t>
  </si>
  <si>
    <t>Água doce (ML)¹</t>
  </si>
  <si>
    <t>Descartada em áreas com estresse hídrico</t>
  </si>
  <si>
    <t xml:space="preserve">Porcentagem de água descartada em áreas com estresse hídrico        </t>
  </si>
  <si>
    <t>¹ Não são descartados outros tipos de água, além da água doce. Não há descartes de fonte "água do mar".
² Devido mudança de mapeamento e metodologia de avaliação de riscos hídricos, houve um aumento significativo nos valores de água captada e descartada em áreas de estresse hídrico (GRI 2-4).</t>
  </si>
  <si>
    <r>
      <rPr>
        <b/>
        <sz val="8"/>
        <color rgb="FF5C2212"/>
        <rFont val="Verdana"/>
        <family val="2"/>
      </rPr>
      <t>Nota</t>
    </r>
    <r>
      <rPr>
        <sz val="8"/>
        <color rgb="FF5C2212"/>
        <rFont val="Verdana"/>
        <family val="2"/>
      </rPr>
      <t xml:space="preserve">: A Companhia não detectou substância que cause dano irreversível ao corpo d’água, ao ecossistema ou à saúde humana. Os parâmetros de monitoramento para descarte em águas superficiais ou redes coletoras seguem as substâncias e limites estabelecidos pelos Artigos 18 e 19A do Decreto nº 8468/76, que regulamenta a prevenção e o controle da poluição ambiental. </t>
    </r>
  </si>
  <si>
    <t>GRI 303-5. Consumo de água</t>
  </si>
  <si>
    <t>Consumo total de água em megalitros (ML):</t>
  </si>
  <si>
    <t>Índice</t>
  </si>
  <si>
    <t>Áreas totais, incluindo estresse hídrico</t>
  </si>
  <si>
    <t>Captação de água</t>
  </si>
  <si>
    <t>dos quais, em áreas com estresse hídrico</t>
  </si>
  <si>
    <t>Descarte de água</t>
  </si>
  <si>
    <t>Consumo de água</t>
  </si>
  <si>
    <t>GRI 306-1. Geração de resíduos e impactos significativos relacionados a resíduos</t>
  </si>
  <si>
    <r>
      <rPr>
        <b/>
        <sz val="13"/>
        <color rgb="FFFFFFFF"/>
        <rFont val="Verdana"/>
        <family val="2"/>
      </rPr>
      <t>Compromissos</t>
    </r>
    <r>
      <rPr>
        <b/>
        <sz val="13"/>
        <color rgb="FFFFFFFF"/>
        <rFont val="Verdana"/>
        <family val="2"/>
      </rPr>
      <t xml:space="preserve"> 2030</t>
    </r>
  </si>
  <si>
    <t>GRI 306-2. Gestão de impactos significativos relacionados a resíduos</t>
  </si>
  <si>
    <t>A Natura adota uma gestão de resíduos baseada na hierarquia de não geração, redução, reutilização, reciclagem e, por fim, a destinação final adequada. A abordagem é preventiva e considera os impactos ao longo das operações e da cadeia de valor, incluindo iniciativas de logística reversa com fornecedores.
O controle é realizado por meio de segregação na origem, classificação, pesagem, rastreabilidade e monitoramento centralizado de indicadores. A Companhia conduz auditorias internas e externas e promove treinamentos contínuos visando garantir conformidade e eficiência operacional. A gestão é suportada por metas de redução, planos de ação e iniciativas de inovação voltadas à circularidade, com foco em reciclagem e reaproveitamento de materiais. A governança inclui rituais periódicos internos dedicados ao acompanhamento de desempenho e à melhoria contínua.</t>
  </si>
  <si>
    <t>Medidas tomadas para evitar a produção de resíduos nas atividades próprias e cadeia de valor</t>
  </si>
  <si>
    <t>Redução na fonte</t>
  </si>
  <si>
    <t>Anualmente, buscamos soluções nas operações para reduzir a geração de resíduos na origem.</t>
  </si>
  <si>
    <t>Reciclagem e reutilização</t>
  </si>
  <si>
    <t>Temos logística reversa de embalagens implementada com parte dos fornecedores e estamos expandindo o escopo para outros parceiros.</t>
  </si>
  <si>
    <t>Educação e treinamento</t>
  </si>
  <si>
    <t>Realizamos treinamentos e capacitações sobre processos e procedimentos ambientais para fortalecer a gestão ambiental.</t>
  </si>
  <si>
    <t>Auditorias ambientais</t>
  </si>
  <si>
    <t>Monitoramento e relatórios</t>
  </si>
  <si>
    <t>Nossas principais operações contam com Comissões Internas de Redução de Resíduos Industriais, que monitoram semanalmente o indicador ambiental de resíduos e atuam de forma preventiva para melhorar a performance.</t>
  </si>
  <si>
    <t>Processos implementados para coletar e monitorar os dados de resíduos</t>
  </si>
  <si>
    <t>Coleta de dados</t>
  </si>
  <si>
    <t>Planilhas de controle de geração/destinação de resíduos, além de compilação de dados gerais.</t>
  </si>
  <si>
    <t>Registro de informações</t>
  </si>
  <si>
    <t>Planilhas de monitoramento de resíduos operacionais e de Meio Ambiente.</t>
  </si>
  <si>
    <t>Classificação de resíduos</t>
  </si>
  <si>
    <t>Classificação de resíduos por tipo, classe e forma de destinação final.</t>
  </si>
  <si>
    <t>Pesagem e medição</t>
  </si>
  <si>
    <t>Possuímos balanças para registro de medidas e quantidades de resíduos gerados e destinados.</t>
  </si>
  <si>
    <t>Monitoramento de fluxo</t>
  </si>
  <si>
    <r>
      <rPr>
        <i/>
        <sz val="9"/>
        <color rgb="FF5C2212"/>
        <rFont val="Verdana"/>
        <family val="2"/>
      </rPr>
      <t xml:space="preserve">Cockpit </t>
    </r>
    <r>
      <rPr>
        <sz val="9"/>
        <color rgb="FF5C2212"/>
        <rFont val="Verdana"/>
        <family val="2"/>
      </rPr>
      <t>de Meio Ambiente que centraliza todas as nossas informações de resíduos por operação e tipo de operação.</t>
    </r>
  </si>
  <si>
    <t>Análise de impacto ambiental</t>
  </si>
  <si>
    <t>As áreas críticas mantêm mapeamento de Aspectos e Impactos Ambientais, identificando atividades essenciais e seus possíveis impactos.</t>
  </si>
  <si>
    <t>Relatórios de conformidade</t>
  </si>
  <si>
    <t>Melhorias contínuas</t>
  </si>
  <si>
    <t>Comissões internas de Água, Resíduos e Energia, trabalhando oportunidades e formas de aprimoramento da gestão, tanto de indicadores ambientais de performance, como também de gestão ambiental de nossas operações.</t>
  </si>
  <si>
    <t>GRI 306-3. Resíduos gerados</t>
  </si>
  <si>
    <t>Peso total de resíduos gerados (exceto efluentes) nas próprias atividades da empresa</t>
  </si>
  <si>
    <t>Resíduos perigosos¹</t>
  </si>
  <si>
    <t>Quantidade gerada (tonelada)</t>
  </si>
  <si>
    <t>2022²</t>
  </si>
  <si>
    <t>2023²</t>
  </si>
  <si>
    <t>Resíduos não perigosos</t>
  </si>
  <si>
    <t>Vidro</t>
  </si>
  <si>
    <t>Plástico</t>
  </si>
  <si>
    <t>Papel/Papelão</t>
  </si>
  <si>
    <t>Metal</t>
  </si>
  <si>
    <t>Outros não perigosos</t>
  </si>
  <si>
    <t>¹ Optamos por não discriminar os resíduos perigosos para manter o mesmo racional de ciclos anteriores.</t>
  </si>
  <si>
    <t>² Os totais de resíduos de 2022, 2023 e 2024 foram atualizados após refinamento das bases e da consolidação dos dados, sem alterações na metodologia ou escopo de reporte (GRI 2-4).</t>
  </si>
  <si>
    <t>Consolidado</t>
  </si>
  <si>
    <t>2022¹⁴</t>
  </si>
  <si>
    <t>2023¹⁴</t>
  </si>
  <si>
    <t>2024²⁴</t>
  </si>
  <si>
    <t>Resíduos perigosos</t>
  </si>
  <si>
    <t>¹ Em 2023, consideramos todas as operações, incluindo manufaturas, centros de distribuição, áreas administrativas e terceiristas, de todas as marcas. Para terceiros, os dados apresentados contemplam os fabricantes terceiros em que 80% da produção total no ano de 2023 foi destinada às marcas Natura e Avon. Não foram contempladas as operações de varejo.
² Em 2024, consideramos todas as operações diretas, incluindo manufaturas, centros de distribuição e a unidade administrativa NASP. O indicador não contemplou operações de varejo e terceiristas.
³ Em 2025, os dados consideram resíduos que tiveram como disposição final Reciclagem e/ou Circularidade, Aterro, Incineração com recuperação de energia e incineração sem recuperação de energia. 
⁴ Os totais de resíduos de 2022, 2023 e 2024 foram atualizados após refinamento das bases e da consolidação dos dados, sem alterações na metodologia ou escopo de reporte (GRI 2-4).</t>
  </si>
  <si>
    <t>GRI 306-4. Resíduos não destinados para disposição final</t>
  </si>
  <si>
    <t>Peso total de resíduos não destinados para disposição final¹, em toneladas métricas (t):</t>
  </si>
  <si>
    <t>¹ Por “disposição final” compreende-se a destinação para o aterro sanitário e incineração com recuperação de energia.</t>
  </si>
  <si>
    <t>Peso total de resíduos não destinados para disposição final, por operação de recuperação, em toneladas métricas (t):</t>
  </si>
  <si>
    <t>Tipo de recuperação</t>
  </si>
  <si>
    <t>Peso total dentro da organização</t>
  </si>
  <si>
    <t>Peso total fora da organização</t>
  </si>
  <si>
    <t>Preparação para reutilização</t>
  </si>
  <si>
    <t>Reciclagem</t>
  </si>
  <si>
    <t>Peso total de resíduos (perigosos e não perigosos) não destinados para disposição final, por operação de recuperação, em toneladas métricas (t)</t>
  </si>
  <si>
    <t>Peso total de resíduos destinados para disposição final, em toneladas métricas (t)</t>
  </si>
  <si>
    <t>Outros Não Perigosos</t>
  </si>
  <si>
    <t>Tipo de recuperação²</t>
  </si>
  <si>
    <t>Incineração (com recuperação de energia)</t>
  </si>
  <si>
    <t>Incineração (sem recuperação de energia)</t>
  </si>
  <si>
    <t>Confinamento em aterro</t>
  </si>
  <si>
    <t>¹ As informações reportadas como "Fora da Organização" referem-se aos resíduos gerados pela Natura e destinados externamente. Em 2025, o reporte foi ajustado em decorrência da adequaçao a classificação dos residuos gerados e destinados pela Natura. GRI 2-4</t>
  </si>
  <si>
    <t>² Não há outras operações de disposição.</t>
  </si>
  <si>
    <r>
      <rPr>
        <b/>
        <sz val="8"/>
        <color rgb="FF5C2212"/>
        <rFont val="Verdana"/>
        <family val="2"/>
      </rPr>
      <t>Nota:</t>
    </r>
    <r>
      <rPr>
        <sz val="8"/>
        <color rgb="FF5C2212"/>
        <rFont val="Verdana"/>
        <family val="2"/>
      </rPr>
      <t xml:space="preserve"> Anualmente, são estabelecidas metas internas de desempenho para indicadores ambientais, incluindo resíduos. As metas são definidas individualmente por operação, cabendo a cada unidade o monitoramento e o controle de seus indicadores para o atendimento aos objetivos estabelecidos pela área de Meio Ambiente no início do ciclo. Essas metas individuais compõem metas macrorregionais, supervisionadas pela área responsável, que também presta apoio técnico às operações.</t>
    </r>
  </si>
  <si>
    <t xml:space="preserve">GRI 301-1. Materiais utilizados, discriminados por peso ou volume </t>
  </si>
  <si>
    <r>
      <rPr>
        <b/>
        <sz val="13"/>
        <color rgb="FFFFFFFF"/>
        <rFont val="Verdana"/>
        <family val="2"/>
      </rPr>
      <t>Compromissos</t>
    </r>
    <r>
      <rPr>
        <b/>
        <sz val="13"/>
        <color rgb="FFFFFFFF"/>
        <rFont val="Verdana"/>
        <family val="2"/>
      </rPr>
      <t xml:space="preserve"> 2030</t>
    </r>
  </si>
  <si>
    <t>Materiais usados para produzir e embalar os principais produtos e serviços da organização (t):</t>
  </si>
  <si>
    <t>Materiais não renováveis</t>
  </si>
  <si>
    <t>Outro</t>
  </si>
  <si>
    <t>Subtotal materiais não renováveis </t>
  </si>
  <si>
    <t>Materiais renováveis</t>
  </si>
  <si>
    <t>Plástico Verde</t>
  </si>
  <si>
    <t xml:space="preserve">Subtotal materiais renováveis </t>
  </si>
  <si>
    <t>GRI 301-2. Matérias-primas ou materiais reciclados utilizados</t>
  </si>
  <si>
    <t>Percentual de matérias-primas ou materiais reciclados utilizados na fabricação de seus principais produtos e serviços:</t>
  </si>
  <si>
    <t>Matéria-Prima</t>
  </si>
  <si>
    <t>Total¹</t>
  </si>
  <si>
    <t>¹ O percentual é calculado com base na razão entre o volume de materiais reciclados utilizados e o volume de matérias-primas total utilizadas no período.</t>
  </si>
  <si>
    <t>² O valor de 2024 foi revisado para fins de comparabilidade, devido à inclusão de dados que não haviam sido considerados na linha “Total”. O ajuste garante maior completude e consistência das informações (GRI 2-4).</t>
  </si>
  <si>
    <t>ESG A02. Embalagens Plásticas</t>
  </si>
  <si>
    <t>Embalagens plásticas¹</t>
  </si>
  <si>
    <t>Peso total (t) de todas as embalagens plásticas</t>
  </si>
  <si>
    <t>% de embalagens plásticas recicláveis ​​(como % do peso total de todas as embalagens plásticas)</t>
  </si>
  <si>
    <t>% de embalagens plásticas compostáveis ​​(como % do peso total de todas as embalagens plásticas)</t>
  </si>
  <si>
    <t>% de conteúdo reciclado nas embalagens plásticas da empresa (como % do peso total de todas as embalagens plásticas)</t>
  </si>
  <si>
    <t>GRI 301-3. Produtos e suas embalagens recuperados</t>
  </si>
  <si>
    <t>Percentual de produtos e suas embalagens reaproveitados para cada categoria de produto¹:</t>
  </si>
  <si>
    <t>Produtos</t>
  </si>
  <si>
    <t>Total de Reaproveitados</t>
  </si>
  <si>
    <r>
      <rPr>
        <b/>
        <sz val="9"/>
        <color rgb="FF5C2212"/>
        <rFont val="Verdana"/>
        <family val="2"/>
      </rPr>
      <t>Programa Elos:</t>
    </r>
    <r>
      <rPr>
        <sz val="9"/>
        <color rgb="FF5C2212"/>
        <rFont val="Verdana"/>
        <family val="2"/>
      </rPr>
      <t xml:space="preserve"> Em 2025, recuperamos 17,9 mil toneladas de materiais de embalagem pós-consumo na Natura por meio do Programa Elos, iniciativa dedicada ao desenvolvimento das cadeias de reciclagem e à articulação com cooperativas de catadores de materiais pós-consumo, avaliando condições comerciais, critérios de preço justo e aspectos sociais. O número de catadores envolvidos no projetos chegou a 2.506.</t>
    </r>
  </si>
  <si>
    <t>CG-HP-410a.1. Gestão do ciclo de vida da embalagem</t>
  </si>
  <si>
    <t>Peso total da embalagem, porcentagem feita de materiais reciclados e/ou renováveis e porcentagem de reciclável, reutilizável e/ou compostável:</t>
  </si>
  <si>
    <t>Variável ¹</t>
  </si>
  <si>
    <t>2025 ²</t>
  </si>
  <si>
    <t>Peso total da embalagem (t)</t>
  </si>
  <si>
    <t>Tonelagem feita de materiais reciclados e/ou renováveis</t>
  </si>
  <si>
    <t>Porcentagem feita de materiais reciclados e/ou renováveis</t>
  </si>
  <si>
    <t>Tonelagem feita de materiais reutilizáveis, recicláveis e/ou compostáveis</t>
  </si>
  <si>
    <t>Porcentagem feita de materiais reutilizáveis, recicláveis e/ou compostáveis</t>
  </si>
  <si>
    <t>¹ Inclui todos os materiais (plástico, papel, vidro, metal e outros).</t>
  </si>
  <si>
    <t>² Estão excluídos do cálculo produtos não cosméticos e brindes, para garantir o foco na categoria core.</t>
  </si>
  <si>
    <t xml:space="preserve">CG-HP-410a.2. Gestão do ciclo de vida da embalagem                                                        </t>
  </si>
  <si>
    <t>ESG A04. Avaliação de Ciclo de Vida (ACV)</t>
  </si>
  <si>
    <t>1
1
1
1
1
1
1
1
1
1
1
1
1
1
1
1
1</t>
  </si>
  <si>
    <t>Quem Somos</t>
  </si>
  <si>
    <t>GRI 2-7. Empregados</t>
  </si>
  <si>
    <t>Número total de empregados por região e gênero</t>
  </si>
  <si>
    <t>Empregados por região e gênero</t>
  </si>
  <si>
    <t>2022 ¹</t>
  </si>
  <si>
    <t>Homens</t>
  </si>
  <si>
    <t>Mulheres</t>
  </si>
  <si>
    <t>Não declarado</t>
  </si>
  <si>
    <t>Argentina</t>
  </si>
  <si>
    <t>Chile</t>
  </si>
  <si>
    <t>Colômbia</t>
  </si>
  <si>
    <t>El Salvador</t>
  </si>
  <si>
    <t>Equador</t>
  </si>
  <si>
    <t>Estados Unidos</t>
  </si>
  <si>
    <t>França</t>
  </si>
  <si>
    <t>Guatemala</t>
  </si>
  <si>
    <t>Honduras</t>
  </si>
  <si>
    <t>Malásia</t>
  </si>
  <si>
    <t>México</t>
  </si>
  <si>
    <t>Nicarágua</t>
  </si>
  <si>
    <t>Panamá</t>
  </si>
  <si>
    <t>Peru</t>
  </si>
  <si>
    <t>República Dominicana</t>
  </si>
  <si>
    <t>Uruguai</t>
  </si>
  <si>
    <t>¹ Não considera dados da Malásia.</t>
  </si>
  <si>
    <t>Número total de empregados por tipo de contrato e gênero</t>
  </si>
  <si>
    <t>Empregados por tipos de contrato e gênero</t>
  </si>
  <si>
    <t>Prazo indeterminado</t>
  </si>
  <si>
    <t>Prazo determinado</t>
  </si>
  <si>
    <t>Não declarados</t>
  </si>
  <si>
    <t>Número total de empregados por tipo de contrato e região</t>
  </si>
  <si>
    <t>Empregados por tipo de contratos e região</t>
  </si>
  <si>
    <t>2023 ¹</t>
  </si>
  <si>
    <t>Número total de empregados por tipo de emprego e gênero</t>
  </si>
  <si>
    <t>Empregados por tipo de emprego e gênero</t>
  </si>
  <si>
    <t>Tempo Integral</t>
  </si>
  <si>
    <t>Período Parcial</t>
  </si>
  <si>
    <t>Número total de empregados por tipo de emprego e região</t>
  </si>
  <si>
    <t>Região</t>
  </si>
  <si>
    <t>GRI 2-8. Trabalhadores que não são empregados</t>
  </si>
  <si>
    <t xml:space="preserve">202-2. Proporção de membros da diretoria contratados na comunidade local </t>
  </si>
  <si>
    <t>Membros da diretoria contratados na comunidade local</t>
  </si>
  <si>
    <t>GRI 405-1. Diversidade nos órgãos de governança e empregados</t>
  </si>
  <si>
    <t>Percentual de membros do Conselho¹ organizados por gênero, faixa etária e raça</t>
  </si>
  <si>
    <t>Valor</t>
  </si>
  <si>
    <t>Faixa Etária</t>
  </si>
  <si>
    <t>Abaixo de 30 anos</t>
  </si>
  <si>
    <t>Entre 30 e 50 anos</t>
  </si>
  <si>
    <t>Acima de 50 anos</t>
  </si>
  <si>
    <t>Cor/Raça</t>
  </si>
  <si>
    <t>Branca</t>
  </si>
  <si>
    <t>Negra</t>
  </si>
  <si>
    <t>Percentual de empregados¹, por categoria funcional e gênero</t>
  </si>
  <si>
    <t>Categoria funcional</t>
  </si>
  <si>
    <t>Unidade</t>
  </si>
  <si>
    <t>Vice-Presidência</t>
  </si>
  <si>
    <t>Número</t>
  </si>
  <si>
    <t>6</t>
  </si>
  <si>
    <t>0</t>
  </si>
  <si>
    <t>Diretoria</t>
  </si>
  <si>
    <t>Gerência</t>
  </si>
  <si>
    <t>Chefia/Coordenação</t>
  </si>
  <si>
    <t>Administrativo</t>
  </si>
  <si>
    <t>Operacional</t>
  </si>
  <si>
    <t>Trainee²</t>
  </si>
  <si>
    <t>Força de vendas</t>
  </si>
  <si>
    <t>¹ Não considera o CEO.
² Em 2024 e 2025, o número de pessoas colaboradoras no cargo de trainee foi zero, em função de promoções internas e não abertura de turmas nos anos.</t>
  </si>
  <si>
    <t>Percentual de empregados¹, por categoria funcional e faixa etária</t>
  </si>
  <si>
    <t>Faixa etária</t>
  </si>
  <si>
    <t>Percentual de empregados² de grupos minoritários e/ou vulneráveis, por categoria funcional¹</t>
  </si>
  <si>
    <t>Grupo minoritário</t>
  </si>
  <si>
    <t>Pessoas negras</t>
  </si>
  <si>
    <t>Presidência/ Vice-Presidência</t>
  </si>
  <si>
    <t>Trainees</t>
  </si>
  <si>
    <t>Forças de vendas</t>
  </si>
  <si>
    <t>Pessoas com Deficiência</t>
  </si>
  <si>
    <t>¹ Não considera o CEO.</t>
  </si>
  <si>
    <t xml:space="preserve">² Percentual calculado baseado na representatividade do grupo dentro do total de pessoas colaboradoras que ocupam o mesmo cargo.                               </t>
  </si>
  <si>
    <t>ESG S02. Perfil da Força de Trabalho</t>
  </si>
  <si>
    <t>Número de posições, por gênero</t>
  </si>
  <si>
    <t>Homem</t>
  </si>
  <si>
    <t>Mulher</t>
  </si>
  <si>
    <t>Posições STEM</t>
  </si>
  <si>
    <t>TI</t>
  </si>
  <si>
    <t>Finanças</t>
  </si>
  <si>
    <t>Supply Chain</t>
  </si>
  <si>
    <t>P&amp;D</t>
  </si>
  <si>
    <t>Engenharia</t>
  </si>
  <si>
    <t>Posições de gestão em funções geradoras de receita¹</t>
  </si>
  <si>
    <t>¹ Considerou-se áreas de Negócios (Brasil e Hispana), Omni D2C, Novos Negócios (Bluma, Pay Crédito e cobrança). Excluindo funções de apoio como RH, TI, Jurídico etc.</t>
  </si>
  <si>
    <t>Força de trabalho por autodeclaração racial e étnica ou por nacionalidade</t>
  </si>
  <si>
    <t>Raça/Etnia</t>
  </si>
  <si>
    <t>Participação na força de 
trabalho total</t>
  </si>
  <si>
    <t>Participação em todos os 
cargos de gestão</t>
  </si>
  <si>
    <t>Branco</t>
  </si>
  <si>
    <t>Preto/pardo</t>
  </si>
  <si>
    <t xml:space="preserve">Mestiço </t>
  </si>
  <si>
    <t>Amarelo</t>
  </si>
  <si>
    <t>Indígena</t>
  </si>
  <si>
    <t>Hispânico</t>
  </si>
  <si>
    <t>Afrodescendente</t>
  </si>
  <si>
    <t>Outros</t>
  </si>
  <si>
    <t xml:space="preserve">Contratações e Rotatividade
</t>
  </si>
  <si>
    <t>GRI 401-1. Novas contratações e rotatividade de empregados</t>
  </si>
  <si>
    <t>Número total de empregados contratados, desligados e taxa de rotatividade, por faixa etária</t>
  </si>
  <si>
    <t>Total de empregados¹</t>
  </si>
  <si>
    <t>Contratações²</t>
  </si>
  <si>
    <t>Aproveitamento 
Interno (%)³</t>
  </si>
  <si>
    <t>Desligamentos 
Voluntários⁴</t>
  </si>
  <si>
    <t>Desligamentos 
Involuntários⁴</t>
  </si>
  <si>
    <t>Taxa de 
rotatividade (%)⁵</t>
  </si>
  <si>
    <t>Taxa de 
rotatividade (%)⁵ ⁶</t>
  </si>
  <si>
    <t>Número total de emoregados contratados, desligados e taxa de rotatividade, por gênero</t>
  </si>
  <si>
    <t>Número total de empregados contratados, desligados e taxa de rotatividade, por região</t>
  </si>
  <si>
    <t>ESG S05. Contratação de Talentos</t>
  </si>
  <si>
    <t>A Natura reforça seu compromisso com a valorização do capital humano como um de seus ativos intangíveis mais estratégicos, equilibrando a atração de novos talentos com a retenção de sua cultura organizacional. Em 2025, a companhia priorizou a eficiência nos processos de recrutamento e a mobilidade interna para fortalecer sua missão. A seguir, estão detalhados os indicadores de novas contratações e custos operacionais.</t>
  </si>
  <si>
    <t>Novas contratações</t>
  </si>
  <si>
    <t>Despesas com novas contratações</t>
  </si>
  <si>
    <t>Número total de novas contratações</t>
  </si>
  <si>
    <t>ESG S12. Análise de Dados de Pessoas</t>
  </si>
  <si>
    <t>ESG S14. Proporção entre o salário-base e a remuneração recebidos entre gêneros e raça</t>
  </si>
  <si>
    <t xml:space="preserve">GRI 202-1. Proporção entre o salário mais baixo e o salário mínimo local, com discriminação por gênero </t>
  </si>
  <si>
    <t>ESG S06. Incentivos de Longo Prazo para Pessoas Colaboradoras</t>
  </si>
  <si>
    <t>Desenvolvimento Humano e Cultura de Aprendizagem</t>
  </si>
  <si>
    <t xml:space="preserve">GRI 404-1. Média de horas de capacitação por ano, por empregado </t>
  </si>
  <si>
    <t>Média de horas de capacitação de empregados¹ por gênero:</t>
  </si>
  <si>
    <t>Média de horas de capacitação de empregados¹ por categoria funcional:</t>
  </si>
  <si>
    <t>Chefia/coordenação</t>
  </si>
  <si>
    <t>Custo de treinamentos FTE por gênero:</t>
  </si>
  <si>
    <t>em R$</t>
  </si>
  <si>
    <t>GRI 404-2. Programas para o aperfeiçoamento de competências dos empregados e de assistência para transição de carreira</t>
  </si>
  <si>
    <t>GRI 404-3. Percentual de empregados que recebem regularmente análises de desempenho e de desenvolvimento de carreira | ESG S07. Modelos de Avaliação de Desempenho</t>
  </si>
  <si>
    <t xml:space="preserve">Na Companhia, o modelo de avaliação de desempenho é estruturado de forma democrática e adaptativa, com o objetivo de garantirmos que 100% dos colaboradores tenham acesso ao processo, desde que atendam aos critérios de elegibilidade de cada ciclo.
No setor administrativo, o foco está na gestão por objetivos individuais, permitindo uma análise mais específica das entregas de cada profissional. Já no setor operacional, a estratégia contempla objetivos coletivos, reforçando a importância da colaboração entre as equipes. 
Além dos ritos formais, realizados com frequência mínima anual, a Companhia promove uma cultura de conversas ágeis e conexão contínua por meio do “Feedback em Rede”. Por meio da plataforma Workday, qualquer colaborador pode enviar percepções e reconhecimentos a outras pessoas da Companhia, independentemente da hierarquia, tornando o processo de avaliação mais fluido, dinâmico e participativo. Para a liderança, são adotadas avaliações de desempenho multidimensionais, por meio do feedback 360°.
Para o ciclo 2025, a média de ações de análise de desempenho multidimensional realizadas foi de 4.195. Já no ciclo anterior de 2024, a média foi de 4.354. </t>
  </si>
  <si>
    <t>Percentual do total de empregados, discriminadas por gênero e categoria funcional, que receberam avaliação regular de desempenho e de desenvolvimento de carreira</t>
  </si>
  <si>
    <t xml:space="preserve">2025² </t>
  </si>
  <si>
    <t>Número total de empregados</t>
  </si>
  <si>
    <t>Número de empregados avaliados</t>
  </si>
  <si>
    <t>ESG S08. Bem-Estar e Saúde Integral de Colaboradores</t>
  </si>
  <si>
    <t>A Natura monitora continuamente o bem-estar de seus colaboradores por meio de diagnósticos de clima organizacional e pesquisas de satisfação. A Pesquisa de Engajamento, que mede o índice de favorabildiade, permite uma visão multidimensional do bem-estar, integrando aspectos de felicidade, propósito, satisfação com trabalho, estresse e equilíbrio ocupacional à experiência da pessoa colaboradora.
No ciclo de 2025, o foco estratégico concentrou-se no estabelecimento da linha de base (baseline) para o índice de Bem-Estar, razão pela qual não foram fixadas metas quantitativas imediatas. Este período de maturação foi essencial para consolidar o histórico de dados e permitir um planejamento de longo prazo mais preciso. Para o ciclo de 2026, novas metas serão estabelecidas em alinhamento ao planejamento estratégico da área de Bem-Estar, visando a evolução contínua dos índices de engajamento e a promoção da saúde integral das nossas pessoas colaboradoras.</t>
  </si>
  <si>
    <t>Engajamento e Satisfação de Colaboradores</t>
  </si>
  <si>
    <t>Índice de Favorabilidade</t>
  </si>
  <si>
    <t>Taxa de resposta (adesão)</t>
  </si>
  <si>
    <t>Práticas Laborais e Benefícios</t>
  </si>
  <si>
    <t>ESG S01. Práticas Laborais</t>
  </si>
  <si>
    <t>GRI 401-2. Benefícios oferecidos a empregados em tempo integral que não são oferecidos a empregados temporários ou de período parcial</t>
  </si>
  <si>
    <t>GRI 401-3. Licença-maternidade/paternidade</t>
  </si>
  <si>
    <t>Licença-maternidade/paternidade</t>
  </si>
  <si>
    <t xml:space="preserve">Homens </t>
  </si>
  <si>
    <t xml:space="preserve">Mulheres </t>
  </si>
  <si>
    <t>Total de empregados com direito à licença maternidade/paternidade²</t>
  </si>
  <si>
    <t>Total de empregados¹ que tiraram a licença no ano vigente</t>
  </si>
  <si>
    <t>Retornaram ao trabalho, no período do relatório, após o término da licença</t>
  </si>
  <si>
    <t>Voltaram a trabalhar após a licença e estiveram empregadas 12 meses após o retorno</t>
  </si>
  <si>
    <t>Taxa de retorno</t>
  </si>
  <si>
    <t>Taxa de retenção</t>
  </si>
  <si>
    <t>¹ Considera apenas pessoas colaboradoras ativas. Não inclui estagiários, aprendizes e classificadas como não declaradas. 
² Informação referente a "Total de empregados com direito à licença maternidade/paternidade" inserida para os anos de 2023, 2024 e 2025 (GRI 2-4).</t>
  </si>
  <si>
    <t>GRI 201-3. Obrigação do plano de benefício definido e outros planos de aposentadoria</t>
  </si>
  <si>
    <r>
      <rPr>
        <b/>
        <sz val="13"/>
        <color rgb="FFFFFFFF"/>
        <rFont val="Verdana"/>
        <family val="2"/>
      </rPr>
      <t>Compromissos</t>
    </r>
    <r>
      <rPr>
        <b/>
        <sz val="13"/>
        <color rgb="FFFFFFFF"/>
        <rFont val="Verdana"/>
        <family val="2"/>
      </rPr>
      <t xml:space="preserve"> 2030</t>
    </r>
  </si>
  <si>
    <t>GRI 403-8. Trabalhadores cobertos por um sistema de gestão de saúde e segurança do trabalho</t>
  </si>
  <si>
    <t>Trabalhadores cobertos por sistema de gestão de sáude e segurança do trabalho¹</t>
  </si>
  <si>
    <t>Empregados</t>
  </si>
  <si>
    <t>Teceirizados</t>
  </si>
  <si>
    <t>Terceirizados</t>
  </si>
  <si>
    <t>Número total de indivíduos</t>
  </si>
  <si>
    <t>Número de indivíduos que estão cobertos pelo sistema</t>
  </si>
  <si>
    <t>Percentual de indivíduos que estão cobertos pelo sistema</t>
  </si>
  <si>
    <t>Número de indivíduos cobertos por um sistema que tenha sido auditado internamente</t>
  </si>
  <si>
    <t>Percentual de indivíduos cobertos pelo sistema, que foi auditado internamente²</t>
  </si>
  <si>
    <t>Número de indivíduos que estão cobertos pelo sistema que tenha sido certificado por uma terceira parte independente</t>
  </si>
  <si>
    <t>Percentual de indivíduos que estão cobertos pelo sistema que tenha sido certificado por uma terceira parte independente</t>
  </si>
  <si>
    <t>GRI 403-4. Participação dos trabalhadores, consulta e comunicação aos trabalhadores referentes a saúde e segurança do trabalho</t>
  </si>
  <si>
    <t xml:space="preserve">GRI 403-5. Capacitação de trabalhadores em saúde e segurança do trabalho </t>
  </si>
  <si>
    <t xml:space="preserve">Doenças ocupacionais em empregados próprios e terceirizados                                </t>
  </si>
  <si>
    <t>Classe</t>
  </si>
  <si>
    <t>Número de óbitos resultantes de doenças profissionais</t>
  </si>
  <si>
    <t>Número de casos de doenças profissionais de comunicação obrigatória</t>
  </si>
  <si>
    <t xml:space="preserve">GRI 403-9. Acidentes de trabalho                                       </t>
  </si>
  <si>
    <t>Número de horas trabalhadas</t>
  </si>
  <si>
    <t>Base de número de horas trabalhadas (200.000 ou 1.000.000)</t>
  </si>
  <si>
    <t>Número de óbitos resultantes de acidente de trabalho</t>
  </si>
  <si>
    <t>Índice de óbitos resultantes de acidente de trabalho</t>
  </si>
  <si>
    <t>Número de acidentes de trabalho com consequência grave (exceto óbitos)</t>
  </si>
  <si>
    <t>Índice de acidentes de trabalho com consequência grave (exceto óbitos)</t>
  </si>
  <si>
    <t>Número de acidentes de trabalho de comunicação obrigatória</t>
  </si>
  <si>
    <t>Índice de acidentes de trabalho de comunicação obrigatória</t>
  </si>
  <si>
    <t>¹ Os dados referentes ao "Índice de acidentes de trabalho com consequência grave" e ao "Índice de acidentes de trabalho de comunicação obrigatória", relativos aos exercícios de 2023 e 2024, foram recalculados para correção de base histórica. (2-4)</t>
  </si>
  <si>
    <t xml:space="preserve"> Taxas de frequência de lesões com afastamento (LTIFR)                            </t>
  </si>
  <si>
    <t>Público</t>
  </si>
  <si>
    <t xml:space="preserve">Número de lesões com afastamento </t>
  </si>
  <si>
    <t>Total de horas trabalhadas no 
período contábil</t>
  </si>
  <si>
    <t>LTIFR</t>
  </si>
  <si>
    <t xml:space="preserve"> Número de lesões com afastamento </t>
  </si>
  <si>
    <t>Total de horas trabalhadas no período contábil</t>
  </si>
  <si>
    <t>GRI 403-3. Serviços de saúde do trabalho | GRI 403-6. Promoção da saúde do trabalhador</t>
  </si>
  <si>
    <t xml:space="preserve">GRI 402-1. Prazo mínimo de aviso sobre mudanças operacionais </t>
  </si>
  <si>
    <t xml:space="preserve">GRI 2-30. Acordos de negociação coletiva                                     </t>
  </si>
  <si>
    <t xml:space="preserve">Direitos Humanos e Devida Diligência                            </t>
  </si>
  <si>
    <t>GRI 406-1. Casos de discriminação e medidas corretivas tomadas</t>
  </si>
  <si>
    <r>
      <rPr>
        <b/>
        <sz val="13"/>
        <color rgb="FFFFFFFF"/>
        <rFont val="Verdana"/>
        <family val="2"/>
      </rPr>
      <t>Compromissos</t>
    </r>
    <r>
      <rPr>
        <b/>
        <sz val="13"/>
        <color rgb="FFFFFFFF"/>
        <rFont val="Verdana"/>
        <family val="2"/>
      </rPr>
      <t xml:space="preserve"> 2030</t>
    </r>
  </si>
  <si>
    <t xml:space="preserve">GRI 411-1. Casos de violação de direitos de povos indígenas                                                                         </t>
  </si>
  <si>
    <t xml:space="preserve">GRI 407-1. Operações e fornecedores em que o direito à liberdade sindical e à negociação coletiva pode estar em risco                                                                              </t>
  </si>
  <si>
    <t>GRI 408-1. Operações e fornecedores com risco significativo de casos de trabalho infantil</t>
  </si>
  <si>
    <t xml:space="preserve">GRI 409-1. Operações e fornecedores identificados como de risco significativo para a ocorrência de trabalho forçado ou análogo ao escravo </t>
  </si>
  <si>
    <t>ESG S04. Devida Diligência em Direitos Humanos</t>
  </si>
  <si>
    <t>GRI 203-1. Investimentos em infraestrutura e apoio a serviços | GRI 203-2. Impactos econômicos indiretos significativos</t>
  </si>
  <si>
    <r>
      <rPr>
        <b/>
        <sz val="13"/>
        <color rgb="FFFFFFFF"/>
        <rFont val="Verdana"/>
        <family val="2"/>
      </rPr>
      <t>Compromissos</t>
    </r>
    <r>
      <rPr>
        <b/>
        <sz val="13"/>
        <color rgb="FFFFFFFF"/>
        <rFont val="Verdana"/>
        <family val="2"/>
      </rPr>
      <t xml:space="preserve"> 2030</t>
    </r>
  </si>
  <si>
    <t>Causas e Compromissos</t>
  </si>
  <si>
    <t xml:space="preserve">GRI 203-1. Investimentos em infraestrutura e apoio a serviços | GRI 203-2. Impactos econômicos indiretos significativos                                                                                                                                                                                                        </t>
  </si>
  <si>
    <t>O Instituto Natura é uma organização sem fins lucrativos que atua para gerar impacto positivo e promover o desenvolvimento humano nos países onde está presente. Sua atuação reconhece a interdependência entre educação, direitos, saúde e autonomia econômica como alicerce para transformações duradouras.
Com presença em seis países (Argentina, Brasil, Chile, Colômbia, México e Peru), o Instituto reafirma anualmente seu compromisso com a geração de impacto contínuo, estruturando suas iniciativas em três causas prioritárias: Educação, Direitos e Saúde das Mulheres e Desenvolvimento Integral das Consultoras de Beleza.
No quadro abaixo, apresentamos as principais iniciativas implementadas no período, organizadas nas três causas prioritárias do Instituto Natura: Educação, Direitos e Saúde das Mulheres e Desenvolvimento Integral das Consultoras de Beleza.
A atuação do Instituto Natura é viabilizada, entre outras fontes, pela arrecadação das marcas da Companhia relacionadas ao Instituto, cujos valores são destinados ao financiamento das causas priorizadas e à implementação de suas iniciativas. Em 2025, a arrecadação registrada totalizou 112,9 milhões, sendo R$ 86,4 milhões provenientes da linha Crer Para Ver da marca Natura, e R$ 26,5 milhões de produtos da marca Avon.
Os investimentos realizados pelo Instituto Natura seguem o orçamento anual aprovado para o exercício, independentemente da arrecadação do período. Os valores reportados como “Arrecadação Produtos Sociais” correspondem aos recursos reservados pela Natura para utilização pelo Instituto Natura conforme necessidade das iniciativas apoiadas.</t>
  </si>
  <si>
    <t xml:space="preserve">Investimento em educação para benefício público (R$ milhões)¹ </t>
  </si>
  <si>
    <t xml:space="preserve">Arrecadação Programa Crer Para Ver </t>
  </si>
  <si>
    <t>¹ Valores consolidados de Brasil e América Hispânica.</t>
  </si>
  <si>
    <t>Esses recursos financiaram investimentos distribuídos entre as frentes de Educação, Direitos e Saúde da Mulher e Desenvolvimento Integral das Consultoras. A arrecadação e a subsequente alocação de recursos permitem a implementação de programas estruturados nas três causas prioritárias do Instituto, com atuação em seis países da América Latina, contribuindo para a ampliação do capital humano e social nos territórios apoiados.</t>
  </si>
  <si>
    <t>Investimentos do Instituto Natura</t>
  </si>
  <si>
    <t>Educação</t>
  </si>
  <si>
    <t>Direitos e Saúde das Mulheres</t>
  </si>
  <si>
    <t>Desenvolvimento Integral das Consultoras de Beleza</t>
  </si>
  <si>
    <t>Em Direitos e Saúde das Mulheres, destacaram-se a criação do Movimento Pelo Cuidado das Mamas, o avanço de políticas públicas como a implementação da política estadual de detecção do câncer de mama em Goiás e o lançamento do Índice de Conscientização sobre Violência. As ações de conscientização em saúde mamária superaram 200 milhões de impactos. Também houve avanço na agenda de enfrentamento à violência contra a mulher, incluindo a Política Estadual Alagoas Lilás.
No Desenvolvimento Integral das Consultoras de Beleza, ampliaram-se as ofertas de educação financeira e inclusão digital, com mais de 60 mil Consultoras únicas treinadas. As campanhas de Saúde das Mamas e Enfrentamento à Violência mobilizaram a rede, e os canais de atendimento (Ligue Câncer e Ângela) registraram 100% de recomendação de uso.
Na Argentina, houve consolidação da atuação em alfabetização (sete províncias, com expansão para duas novas), lançamento de índices de conscientização em saúde mamária e violência de gênero, realização da 19ª Caminhada Avon e ampliação das ofertas educativas para Consultoras.
No Chile, manteve-se a atuação educacional em três territórios, com fortalecimento da agenda de leitura e escrita. Foram implementadas campanhas de conscientização em saúde mamária e violência de gênero, além de ampliação das iniciativas formativas para Consultoras.
Na Colômbia, consolidou-se a atuação no ensino médio (sete territórios, com expansão para três novos) e avançou-se na estratégia de incidência para tornar obrigatória essa etapa educacional. Também foram implementadas campanhas de conscientização e ampliadas as ofertas educativas para Consultoras.
No México, a atuação em alfabetização alcançou oito estados (com expansão para dois novos), atingindo 25% das crianças no primeiro ciclo escolar. Houve lançamento de índice de conscientização sobre violência de gênero, campanhas de amplo alcance e ampliação das ofertas educativas para Consultoras.
No Peru, consolidou-se a atuação em alfabetização e estruturou-se a estratégia de incidência sobre o tema. Foram realizadas campanhas de conscientização em saúde mamária e violência de gênero, além da ampliação das iniciativas de formação e canais de apoio para Consultoras.</t>
  </si>
  <si>
    <t>Causa</t>
  </si>
  <si>
    <t>Indicadores de impacto</t>
  </si>
  <si>
    <t>Estados e províncias em parceria</t>
  </si>
  <si>
    <t>Parceria com estados e províncias</t>
  </si>
  <si>
    <t>Estudantes beneficiados em Alfabetização</t>
  </si>
  <si>
    <t xml:space="preserve">Estudantes beneficiados em Alfabetização </t>
  </si>
  <si>
    <t>Estudantes beneficiados em Ensino Médio</t>
  </si>
  <si>
    <t>Total de estudantes beneficiados em Ensino Médio</t>
  </si>
  <si>
    <t>Escolas envolvidas em Alfabetização</t>
  </si>
  <si>
    <t>Escolas beneficiadas pela atuação do IN em Alfabetização</t>
  </si>
  <si>
    <t>Escolas envolvidas em Ensino Médio</t>
  </si>
  <si>
    <t>Escolas beneficiadas pela atuação do IN em Ensino Médio</t>
  </si>
  <si>
    <t>Consultoras e Líderes únicas beneficiadas</t>
  </si>
  <si>
    <t>Consultoras de Beleza e líderes únicas beneficiadas em Educação, Saúde Mamária e Violência contra as Mulheres</t>
  </si>
  <si>
    <t>Alcance das iniciativas</t>
  </si>
  <si>
    <t>Alcance de todas as iniciativas realizadas na causa Desenvolvimento Integral das Consultoras de Beleza</t>
  </si>
  <si>
    <t>Consultoras e líderes únicas atendidas - Saúde Mamária</t>
  </si>
  <si>
    <t>Consultoras e líderes únicas atendidas nos canais de orientação e acompanhamento em Saúde Mamária</t>
  </si>
  <si>
    <t>Consultoras e líderes únicas atendidas - Violência contra as Mulheres</t>
  </si>
  <si>
    <t>Consultoras e líderes únicas atendidas nos canais de orientação e acompanhamento em Violência de Gênero</t>
  </si>
  <si>
    <t>Alcance das iniciativas de conscientização em Saúde Mamária</t>
  </si>
  <si>
    <t>Alcance em redes sociais, eventos presenciais e materiais impressos de conteúdos de conscientização sobre Saúde Mamária</t>
  </si>
  <si>
    <t>Alcance das iniciativas de conscientização em Violência contra as Mulheres</t>
  </si>
  <si>
    <t>Alcance em redes sociais, eventos presenciais e materiais impressos de conteúdos de conscientização sobre Violência contra as Mulheres</t>
  </si>
  <si>
    <t>Cobertura da política integral em Violência contra as Mulheres</t>
  </si>
  <si>
    <t>Mulheres acima de 16 anos cobertas por políticas integrais de Violência contra as Mulheres nos territórios apoiados</t>
  </si>
  <si>
    <t>Mulheres atendidas/acompanhadas em Saúde Mamária</t>
  </si>
  <si>
    <t>Mulheres que realizaram mamografias, ultrassonografias e foram atendidas nos canais de atendimento</t>
  </si>
  <si>
    <t>Mulheres atendidas/acompanhadas em Violência contra as Mulheres</t>
  </si>
  <si>
    <t>Mulheres atendidas nos canais de atendimento e apoio (Ângela)</t>
  </si>
  <si>
    <t>ESG S13. Engajamento, conscientização e trabalho voluntário</t>
  </si>
  <si>
    <t>Rede de Consultoria de Beleza</t>
  </si>
  <si>
    <t xml:space="preserve">Próprio 102-44a. Índice de Satisfação de Consultoras </t>
  </si>
  <si>
    <t xml:space="preserve">Índice de Satisfação de Consultoras de Beleza¹ </t>
  </si>
  <si>
    <t>Resultado consolidado²</t>
  </si>
  <si>
    <t>Relacionamento com Comunidades e Impacto Territorial</t>
  </si>
  <si>
    <t xml:space="preserve">GRI 203-1. Investimentos em infraestrutura e apoio a serviços | GRI 413-1. Operações com engajamento, avaliações de impacto e programas de desenvolvimento voltados à comunidade local  | GRI 413-2. Operações com impactos negativos significativos – reais e potenciais – nas comunidades locais                                                                                                                                          </t>
  </si>
  <si>
    <t>Comunidades Fornecedoras da Sociobiodiversidade</t>
  </si>
  <si>
    <t>Valores em R$ milhares</t>
  </si>
  <si>
    <t>Fornecimento</t>
  </si>
  <si>
    <t>Repartição de benefícios</t>
  </si>
  <si>
    <t>Negócios da floresta</t>
  </si>
  <si>
    <t>Iniciativas socioambientais</t>
  </si>
  <si>
    <t>Serviços ambientais</t>
  </si>
  <si>
    <t>Alocação de recursos indiretos em comunidades 
GRI 203-1</t>
  </si>
  <si>
    <t>Amazônia</t>
  </si>
  <si>
    <t>Programa Natura Amazônia - GRI 203-1</t>
  </si>
  <si>
    <t>% de matérias-primas compradas pela Natura provenientes da região pan-amazônica (em relação ao spend total com matérias-primas)</t>
  </si>
  <si>
    <t>Comunidades e famílias impactadas na Amazônia - GRI 203-1</t>
  </si>
  <si>
    <t>Comunidades no total</t>
  </si>
  <si>
    <t>Comunidades impactadas na Amazônia do Brasil, Colômbia e Peru</t>
  </si>
  <si>
    <t>Famílias no total</t>
  </si>
  <si>
    <t>Famílias no total impactadas na Amazônia do Brasil, Colômbia e Peru</t>
  </si>
  <si>
    <t>Cooperativas de Reciclagem</t>
  </si>
  <si>
    <t>Entorno</t>
  </si>
  <si>
    <t>ESG S16. Relacionamento e Atendimento ao Cliente</t>
  </si>
  <si>
    <r>
      <rPr>
        <sz val="9"/>
        <color rgb="FF5C2212"/>
        <rFont val="Verdana"/>
        <family val="2"/>
      </rPr>
      <t xml:space="preserve">A Natura busca fortalecer o relacionamento com seus consumidores por meio de uma estratégia omnicanal que integra diferentes pontos de contato e experiências de compra. O objetivo é oferecer uma jornada fluida e personalizada, permitindo que cada cliente escolha o canal mais conveniente para interagir com a marca, seja por meio da Venda por Relações, seja por meio das lojas físicas, dos canais digitais ou de </t>
    </r>
    <r>
      <rPr>
        <i/>
        <sz val="9"/>
        <color rgb="FF5C2212"/>
        <rFont val="Verdana"/>
        <family val="2"/>
      </rPr>
      <t>marketplaces</t>
    </r>
    <r>
      <rPr>
        <sz val="9"/>
        <color rgb="FF5C2212"/>
        <rFont val="Verdana"/>
        <family val="2"/>
      </rPr>
      <t xml:space="preserve">. Essa abordagem busca aproximar as marcas dos consumidores e criar uma experiência integrada em todo o ecossistema de Bem Estar Bem.
Realizamos pesquisas com consumidores e fazemos a análise de dados para incorporar percepções e </t>
    </r>
    <r>
      <rPr>
        <i/>
        <sz val="9"/>
        <color rgb="FF5C2212"/>
        <rFont val="Verdana"/>
        <family val="2"/>
      </rPr>
      <t xml:space="preserve">feedbacks </t>
    </r>
    <r>
      <rPr>
        <sz val="9"/>
        <color rgb="FF5C2212"/>
        <rFont val="Verdana"/>
        <family val="2"/>
      </rPr>
      <t xml:space="preserve">ao processo de inovação e desenvolvimento de produtos. A escuta ativa dos consumidores, aliada ao uso de tecnologias e análise de grandes volumes de respostas, permite identificar padrões de comportamento, expectativas e experiências de uso, contribuindo para orientar melhorias e novas soluções.
Também temos várias iniciativas voltadas à acessibilidade em produtos, canais e experiências. Desde 2013, os produtos da marca Natura contam com etiquetas em </t>
    </r>
    <r>
      <rPr>
        <i/>
        <sz val="9"/>
        <color rgb="FF5C2212"/>
        <rFont val="Verdana"/>
        <family val="2"/>
      </rPr>
      <t>braille</t>
    </r>
    <r>
      <rPr>
        <sz val="9"/>
        <color rgb="FF5C2212"/>
        <rFont val="Verdana"/>
        <family val="2"/>
      </rPr>
      <t xml:space="preserve"> para facilitar a identificação e promover a autonomia de pessoas com deficiência visual. O </t>
    </r>
    <r>
      <rPr>
        <i/>
        <sz val="9"/>
        <color rgb="FF5C2212"/>
        <rFont val="Verdana"/>
        <family val="2"/>
      </rPr>
      <t xml:space="preserve">site </t>
    </r>
    <r>
      <rPr>
        <sz val="9"/>
        <color rgb="FF5C2212"/>
        <rFont val="Verdana"/>
        <family val="2"/>
      </rPr>
      <t xml:space="preserve">institucional possui ajustes de acessibilidade para diferentes perfis de usuários, incluindo pessoas com deficiência visual, idosos e pessoas suscetíveis a convulsões, e as </t>
    </r>
    <r>
      <rPr>
        <i/>
        <sz val="9"/>
        <color rgb="FF5C2212"/>
        <rFont val="Verdana"/>
        <family val="2"/>
      </rPr>
      <t xml:space="preserve">lives </t>
    </r>
    <r>
      <rPr>
        <sz val="9"/>
        <color rgb="FF5C2212"/>
        <rFont val="Verdana"/>
        <family val="2"/>
      </rPr>
      <t xml:space="preserve">da marca contam com tradução em Libras. Em 2025, iniciamos um projeto-piloto em seis lojas em São Paulo, que deve ser expandido gradualmente a outras cidades e estados do Brasil, com atendimento inclusivo com intérprete de Libras por videochamada. A ação também envolve treinarmos as pessoas colaboradoras para oferecer uma experiência de compra mais acessível e respeitosa a pessoas com deficiência.
Em relação aos canais de atendimento, as marcas Natura e Avon disponibilizam múltiplos canais para suporte e interação com clientes, permitindo o envio de dúvidas, solicitações e </t>
    </r>
    <r>
      <rPr>
        <i/>
        <sz val="9"/>
        <color rgb="FF5C2212"/>
        <rFont val="Verdana"/>
        <family val="2"/>
      </rPr>
      <t>feedbacks</t>
    </r>
    <r>
      <rPr>
        <sz val="9"/>
        <color rgb="FF5C2212"/>
        <rFont val="Verdana"/>
        <family val="2"/>
      </rPr>
      <t xml:space="preserve">. Entre eles, destacam-se o </t>
    </r>
    <r>
      <rPr>
        <i/>
        <sz val="9"/>
        <color rgb="FF5C2212"/>
        <rFont val="Verdana"/>
        <family val="2"/>
      </rPr>
      <t xml:space="preserve">chat online </t>
    </r>
    <r>
      <rPr>
        <sz val="9"/>
        <color rgb="FF5C2212"/>
        <rFont val="Verdana"/>
        <family val="2"/>
      </rPr>
      <t xml:space="preserve">com atendentes, os canais de relacionamento por meio de mídias sociais, números de telefone e o contato por </t>
    </r>
    <r>
      <rPr>
        <i/>
        <sz val="9"/>
        <color rgb="FF5C2212"/>
        <rFont val="Verdana"/>
        <family val="2"/>
      </rPr>
      <t>e-mail</t>
    </r>
    <r>
      <rPr>
        <sz val="9"/>
        <color rgb="FF5C2212"/>
        <rFont val="Verdana"/>
        <family val="2"/>
      </rPr>
      <t>, ampliando as possibilidades de comunicação e permitindo maior acessibilidade e conveniência no atendimento. No caso da Natura, há ainda a assistente virtual “Nat”, baseada em inteligência artificial, que complementa o suporte ao consumidor.
O tratamento de reclamações segue um processo estruturado, iniciado a partir do registro das demandas recebidas nos canais de atendimento, sejam eles de autosserviço, sejam em canais com interação humana. Durante o atendimento, o cliente é informado sobre os procedimentos aplicáveis, incluindo prazos de resolução, e a solicitação é registrada em plataforma de CRM. Sempre que possível, a solução é aplicada no primeiro contato, caso contrário, a demanda é direcionada para um segundo nível de atendimento para análise e resolução posterior. Após a conclusão, o cliente é convidado a responder a uma pesquisa de satisfação, permitindo o monitoramento contínuo da qualidade do atendimento e a identificação de oportunidades de melhoria.</t>
    </r>
  </si>
  <si>
    <r>
      <rPr>
        <b/>
        <sz val="13"/>
        <color rgb="FFFFFFFF"/>
        <rFont val="Verdana"/>
        <family val="2"/>
      </rPr>
      <t>Compromissos</t>
    </r>
    <r>
      <rPr>
        <b/>
        <sz val="13"/>
        <color rgb="FFFFFFFF"/>
        <rFont val="Verdana"/>
        <family val="2"/>
      </rPr>
      <t xml:space="preserve"> 2030</t>
    </r>
  </si>
  <si>
    <t>Próprio 102-44c. Satisfação Clientes (NPS)</t>
  </si>
  <si>
    <t>ESG S09. Digitalização e Canais Online</t>
  </si>
  <si>
    <t>ESG S11. Privacidade do Cliente</t>
  </si>
  <si>
    <t>Clientes cujos dados são utilizados para fins secundários¹ (%)</t>
  </si>
  <si>
    <t>¹ Finalidade Secundária refere-se ao uso intencional de dados para fins distintos daquele que motivou a coleta original. Inclui atividades como a personalização de anúncios direcionados e o aprimoramento de produtos e serviços.</t>
  </si>
  <si>
    <t>GRI 418-1. Queixas comprovadas relativas a violação da privacidade e perda de dados de clientes</t>
  </si>
  <si>
    <r>
      <rPr>
        <b/>
        <i/>
        <sz val="12"/>
        <color rgb="FF5C2212"/>
        <rFont val="Verdana"/>
        <family val="2"/>
      </rPr>
      <t xml:space="preserve">Marketing </t>
    </r>
    <r>
      <rPr>
        <b/>
        <sz val="12"/>
        <color rgb="FF5C2212"/>
        <rFont val="Verdana"/>
        <family val="2"/>
      </rPr>
      <t>Ético</t>
    </r>
  </si>
  <si>
    <t>Segurança do Consumidor</t>
  </si>
  <si>
    <t>Recolhimento de Produtos</t>
  </si>
  <si>
    <t>Número de recalls emitidos</t>
  </si>
  <si>
    <t>Meta de recalls emitidos</t>
  </si>
  <si>
    <t>Quantidade de produtos recolhidos</t>
  </si>
  <si>
    <t>GRI 417-1. Requisitos para informações e rotulagem de produtos e serviços</t>
  </si>
  <si>
    <t>GRI 417-2. Casos de não conformidade em relação a informações e rotulagem de produtos e serviços</t>
  </si>
  <si>
    <t>CG-HP-250a.3. Desempenho ambiental, de saúde e segurança do produto</t>
  </si>
  <si>
    <t>GRI 416-1. Avaliação dos impactos na saúde e segurança causados por categorias de produtos e serviços</t>
  </si>
  <si>
    <t>ESG A05. Controle de Exposição a Substâncias Químicas</t>
  </si>
  <si>
    <t>GRI 416-2. Casos de não conformidade em relação aos impactos na saúde e segurança causados por produtos e serviços</t>
  </si>
  <si>
    <t>Até 2030, a Natura busca impulsionar a digitalização das consultoras como uma das alavancas para aumentar em 10% seu Índice de Desenvolvimento Humano, por meio da ampliação do acesso a ferramentas digitais, renda digna, saúde e bem-estar, educação e cidadania. Também pretende atuar em parceria para disseminar soluções digitais e regenerativas, promovendo maior consciência, inclusão e impacto socioambiental positivo em toda a rede.
Na visão 2025–2050, o foco está na consolidação de métricas e instrumentos digitais que permitam mensurar o impacto e o posicionamento da marca como referências em uma nova cultura de consumo. A integração digital será chave para ampliar o sistema de simbiose industrial, otimizando o uso de recursos, dados e processos em toda a cadeia de valor. Nesse contexto, também buscamos evoluir continuamente os níveis de saúde, educação e cidadania da nossa rede profissional, promovendo padrões superiores às médias dos países em que atuamos.</t>
  </si>
  <si>
    <r>
      <t>A gestão do tema de Transição Climática na Natura é fundamentada na construção de resiliência operacional e na mitigação de riscos sistêmicos, com monitoramento em linha com as recomendações do Task Force on Climate-related Financial Disclosures (TCFD). A Companhia reconhece que as mudanças climáticas representam uma ameaça significativa, com impactos potenciais negativos que incluem interrupções na continuidade operacional, danos a ativos físicos por eventos extremos e perda de colheitas na base da cadeia. Para enfrentar esses desafios, atuamos de forma colaborativa com fornecedores para identificar vulnerabilidades climáticas, desenvolvendo processos que garantam o fornecimento de bioingredientes e reduzam a exposição dos produtores à perda de receita.
Ainda existem riscos de transição, como o dano reputacional por descumprimento de compromissos públicos e o desafio de integrar o custo do carbono nas decisões de capital e no planejamento financeiro. Através de parcerias de longo prazo e rastreabilidade, a Natura reafirma seu compromisso com a transição para uma economia de baixo carbono, transformando riscos climáticos em vetores de inovação e regeneração na América Latina.
Entre as oportunidades e impactos reais, avançamos na descarbonização sistemática dos Escopos 1, 2 e 3, investindo em fórmulas de baixo carbono e projetos de regeneração que geram co-benefícios sociais. Um exemplo é a iniciativa de fogões eficientes, que reduz a inalação de fumaça tóxica e as emissões de CO2, promovendo saúde pública e justiça climática. Projetos pioneiros como o SAF Dendê integram o cultivo de palma com espécies nativas, melhorando a saúde do solo e a biodiversidade, o que fortalece a resiliência da cadeia de suprimentos frente ao colapso de ecossistemas. A estratégia também captura oportunidades de eficiência energética, logística limpa e uso de energia renovável, que reduzem custos operacionais e preparam o negócio para novas regulações do mercado de carbono.
A Natura é</t>
    </r>
    <r>
      <rPr>
        <i/>
        <sz val="9"/>
        <color rgb="FF5C2212"/>
        <rFont val="Verdana"/>
        <family val="2"/>
      </rPr>
      <t xml:space="preserve"> early adopter </t>
    </r>
    <r>
      <rPr>
        <sz val="9"/>
        <color rgb="FF5C2212"/>
        <rFont val="Verdana"/>
        <family val="2"/>
      </rPr>
      <t>das normas IFRS S1 e S2, antecipando sua adoção conforme as diretrizes da CVM 193/23, que dispõe sobre a elaboração e divulgação do relatório de informações financeiras relacionadas à sustentabilidade, com base no padrão internacional emitido pelo International Sustainability Standards Board - ISSB. Para mais informações, consulte o Plano de Transição Climática, e atualizações serão divulgadas no site de Relações com Investidores.</t>
    </r>
  </si>
  <si>
    <r>
      <t xml:space="preserve">Alcançar </t>
    </r>
    <r>
      <rPr>
        <b/>
        <sz val="9"/>
        <color rgb="FF5C2212"/>
        <rFont val="Verdana"/>
        <family val="2"/>
      </rPr>
      <t xml:space="preserve">emissões líquidas zero </t>
    </r>
    <r>
      <rPr>
        <sz val="9"/>
        <color rgb="FF5C2212"/>
        <rFont val="Verdana"/>
        <family val="2"/>
      </rPr>
      <t>(Net Zero) nas nossas instalações próprias. Isso significa reduzir em 90% as emissões dos nossos processos¹ (tendo 2020 como ano-base).</t>
    </r>
  </si>
  <si>
    <t>No tema de Pesquisa e Desenvolvimento de Produtos de base regenerativa, as metas são acompanhadas no Caderno de Indicadores, na aba “Compromissos 2030” e nos pilares “Circularidade de Embalagens”, “Circularidade de Fórmulas” e "Investimentos em Soluções Regenerativas", abrangendo aspectos como uso de materiais, design circular e mensuração de impactos. Entre os principais direcionadores, destacam-se o compromisso de garantir que 100% das embalagens sejam reutilizáveis, recicláveis, refiláveis ou compostáveis, ampliar o uso de plástico reciclado e avançar na utilização de ingredientes renováveis ou de origem natural, assegurar que 100% do volume de pelo menos duas das principais commodities do nosso negócio sejam produzidas com práticas regenerativas, além de mensurar a pegada ambiental de fórmulas e embalagens por meio de Avaliação do Ciclo de Vida. 
Em linha com a visão de longo prazo, também assumimos compromissos na Visão 2025-2050 como a transparência na publicação dos impactos de produtos e serviços, a ampliação de sistemas de simbiose industrial para reaproveitamento de resíduos e a responsabilidade pela destinação adequada das embalagens, inclusive com o desenvolvimento de sistemas de coleta onde ainda não há infraestrutura disponível.</t>
  </si>
  <si>
    <t>O tema Pesquisa e Desenvolvimento de Produtos de Base Regenerativa é central para a estratégia de inovação da Natura, gerando diversas oportunidades, como a promoção de renda digna para comunidades amazônicas e a conservação da biodiversidade por meio do fomento a sistemas agroflorestais. Além disso, o foco em ecodesign impulsiona a circularidade e garante uma vantagem competitiva através de um portfólio de baixo carbono, alinhado à descarbonização das cadeias de valor. A Natura conta com um Comitê de Eco-design interdisciplinar para estabelecer diretrizes que minimizem o impacto ambiental e explorem soluções econômicas viáveis.
Por outro lado, a Companhia monitora impactos reais negativos e riscos persistentes, como os desafios socioambientais indiretos na produção de commodities, especialmente relacionados ao desmatamento. No campo potencial, o tema enfrenta riscos sistêmicos associados a vulnerabilidades em direitos humanos nas cadeias de insumos e gargalos estruturais na infraestrutura de reciclagem na América Latina, que dificultam a escalabilidade da economia circular pós-consumo. Fatores como a volatilidade nas cadeias de suprimentos, a disponibilidade de insumos da sociobiodiversidade e novas regulamentações sobre plásticos de origem fóssil geram custos de conformidade e riscos de interrupção operacional.</t>
  </si>
  <si>
    <r>
      <t xml:space="preserve">O processo de materialidade foi conduzido com o objetivo de identificar, avaliar e priorizar os impactos econômicos, ambientais e sociais mais relevantes relacionados às atividades da Companhia. A definição dos temas materiais fundamenta-se no conceito de dupla materialidade, a fim de identificar os impactos da Companhia sobre a sociedade e o meio ambiente (materialidade de impacto), bem como os riscos e oportunidades socioambientais que geram efeitos econômico-financeiros e influenciam a geração de valor da Companhia no curto, médio e longo prazos (materialidade financeira).
A identificação e a priorização dos temas materiais foram conduzidas em etapas estruturadas. A primeira etapa consistiu no levantamento inicial de temas materiais potenciais, com a construção de um universo preliminar de temas. A metodologia considerou a análise de frameworks e referências globais, como Sustainability Accounting Standards Board (SASB), Corporate Sustainability Reporting Directive (CSRD), Task Force on Climate-related Financial Disclosures (TCFD) e Taskforce on Nature-related Financial Disclosures (TNFD), além de </t>
    </r>
    <r>
      <rPr>
        <i/>
        <sz val="9"/>
        <color rgb="FF5C2212"/>
        <rFont val="Verdana"/>
        <family val="2"/>
      </rPr>
      <t xml:space="preserve">benchmarking </t>
    </r>
    <r>
      <rPr>
        <sz val="9"/>
        <color rgb="FF5C2212"/>
        <rFont val="Verdana"/>
        <family val="2"/>
      </rPr>
      <t xml:space="preserve">setorial, análises de materialidade de concorrentes, estudos da GlobeScan, relatórios de riscos corporativos e de direitos humanos e documentos estratégicos da Companhia. 
Na segunda etapa, foi realizada a consulta a </t>
    </r>
    <r>
      <rPr>
        <i/>
        <sz val="9"/>
        <color rgb="FF5C2212"/>
        <rFont val="Verdana"/>
        <family val="2"/>
      </rPr>
      <t>stakeholders</t>
    </r>
    <r>
      <rPr>
        <sz val="9"/>
        <color rgb="FF5C2212"/>
        <rFont val="Verdana"/>
        <family val="2"/>
      </rPr>
      <t xml:space="preserve">, por meio de uma abordagem que combinou métodos quantitativos e qualitativos. A pesquisa quantitativa consistiu na aplicação de questionários </t>
    </r>
    <r>
      <rPr>
        <i/>
        <sz val="9"/>
        <color rgb="FF5C2212"/>
        <rFont val="Verdana"/>
        <family val="2"/>
      </rPr>
      <t>online</t>
    </r>
    <r>
      <rPr>
        <sz val="9"/>
        <color rgb="FF5C2212"/>
        <rFont val="Verdana"/>
        <family val="2"/>
      </rPr>
      <t xml:space="preserve"> com 1.188 respondentes, avaliando um universo inicial de 27 temas, envolvendo uma base diversa de </t>
    </r>
    <r>
      <rPr>
        <i/>
        <sz val="9"/>
        <color rgb="FF5C2212"/>
        <rFont val="Verdana"/>
        <family val="2"/>
      </rPr>
      <t>stakeholders</t>
    </r>
    <r>
      <rPr>
        <sz val="9"/>
        <color rgb="FF5C2212"/>
        <rFont val="Verdana"/>
        <family val="2"/>
      </rPr>
      <t xml:space="preserve">, incluindo acionistas, pessoas colaboradoras em nível gerencial e executivo, fornecedores, </t>
    </r>
    <r>
      <rPr>
        <i/>
        <sz val="9"/>
        <color rgb="FF5C2212"/>
        <rFont val="Verdana"/>
        <family val="2"/>
      </rPr>
      <t>peers</t>
    </r>
    <r>
      <rPr>
        <sz val="9"/>
        <color rgb="FF5C2212"/>
        <rFont val="Verdana"/>
        <family val="2"/>
      </rPr>
      <t xml:space="preserve"> de sustentabilidade, imprensa, comunidades agroextrativistas, consultoras de beleza e consumidores finais. Complementarmente, a pesquisa qualitativa incluiu a realização de 59 entrevistas em profundidade com especialistas e lideranças-chave, com foco na avaliação técnica dos impactos financeiros e socioambientais, permitindo uma calibração refinada entre a percepção das partes interessadas e a estratégia de longo prazo da Companhia.
A terceira etapa envolveu a construção da matriz de materialidade e análise dos temas materiais, por meio da consolidação das avaliações de impacto e das avaliações financeiras com base nos insumos das etapas anteriores. Para a materialidade de impacto socioambiental, foram considerados os critérios de gravidade, extensão, probabilidade e irremediabilidade. Para a materialidade financeira, foram avaliados gravidade e probabilidade dos riscos e oportunidades associados. Os resultados foram consolidados em uma matriz de dupla materialidade, que orientou a priorização dos temas.
Por fim, na etapa de validação e produção do relatório final, os resultados foram discutidos e calibrados em fóruns internos de governança da Companhia. O Conselho de Administração, como mais alto órgão de governança, acompanhou o processo e foi responsável por validar a lista final dos temas materiais. O ciclo mais recente do processo de materialidade foi iniciado em 2025 e concluído em 2026, com periodicidade bienal. Ao final, foi elaborado um relatório consolidando o processo, as principais conclusões e as recomendações decorrentes da avaliação.</t>
    </r>
  </si>
  <si>
    <r>
      <t xml:space="preserve">A Natura possui um processo formal e estruturado para a nomeação e seleção de conselheiros para o mais alto órgão de governança e para seus comitês, conforme previsto no Estatuto Social e na Política de Indicação de Administradores, revisada e aprovada pelo Conselho de Administração em 22/05/2025. O processo é supervisionado pelo Comitê de Governança Corporativa, responsável por garantir que as nomeações que serão submetidas à Assembleia de Acionistas estejam alinhadas às diretrizes organizacionais.
Entre os tópicos abordados na nomeação e seleção estão a avaliação do tempo e dedicação, o perfil de diversidade e a independência dos candidatos. Os critérios de seleção consideram o envolvimento de </t>
    </r>
    <r>
      <rPr>
        <i/>
        <sz val="9"/>
        <color rgb="FF5C2212"/>
        <rFont val="Verdana"/>
        <family val="2"/>
      </rPr>
      <t xml:space="preserve">stakeholders </t>
    </r>
    <r>
      <rPr>
        <sz val="9"/>
        <color rgb="FF5C2212"/>
        <rFont val="Verdana"/>
        <family val="2"/>
      </rPr>
      <t xml:space="preserve">e a avaliação das competências e experiências relevantes dos potenciais membros, para garantir que os indicados estejam aptos a supervisionar os impactos econômicos, sociais e ambientais da Companhia.
O Conselho Fiscal tem mandato de um ano, havendo a consulta acerca do interesse da assembleia geral em reinstalar o órgão. Conforme o Estatuto Social da Companhia, os mandatos do Conselho de Administração e da Diretoria Estatutária são, respectivamente, de dois e três anos.
Na Natura, não há acumulação de cargos de Diretor-presidente e Presidente do Conselho de Administração, de acordo com a Lei das S.A. Esta vedação consta também no Estatuto Social da Companhia.   </t>
    </r>
    <r>
      <rPr>
        <b/>
        <sz val="9"/>
        <color rgb="FF5C2212"/>
        <rFont val="Verdana"/>
        <family val="2"/>
      </rPr>
      <t xml:space="preserve">
</t>
    </r>
  </si>
  <si>
    <r>
      <t xml:space="preserve">O sistema de governança da Natura busca assegurar que impactos negativos potenciais e temas com potencial de afetar a estratégia, reputação e conduta empresarial sejam reportados tempestivamente ao mais alto órgão de governança. As preocupações cruciais são identificadas por meio de canais de denúncia, gestão de riscos, auditorias interna e externa, controles internos e interações com </t>
    </r>
    <r>
      <rPr>
        <i/>
        <sz val="9"/>
        <color rgb="FF5C2212"/>
        <rFont val="Verdana"/>
        <family val="2"/>
      </rPr>
      <t>stakeholders</t>
    </r>
    <r>
      <rPr>
        <sz val="9"/>
        <color rgb="FF5C2212"/>
        <rFont val="Verdana"/>
        <family val="2"/>
      </rPr>
      <t xml:space="preserve">, abrangendo operações próprias e a cadeia de valor.
Esses temas são comunicados regularmente ao Conselho de Administração, seus comitês e ao Comitê Executivo por meio de relatórios estruturados e apresentações de desempenho. Situações críticas ou de emergência são inseridas em pauta em regime de prioridade para garantir a agilidade na tomada de decisão. Todas as discussões são formalmente registradas em ata, a fim de assegurar rastreabilidade e </t>
    </r>
    <r>
      <rPr>
        <i/>
        <sz val="9"/>
        <color rgb="FF5C2212"/>
        <rFont val="Verdana"/>
        <family val="2"/>
      </rPr>
      <t>accountability</t>
    </r>
    <r>
      <rPr>
        <sz val="9"/>
        <color rgb="FF5C2212"/>
        <rFont val="Verdana"/>
        <family val="2"/>
      </rPr>
      <t xml:space="preserve">.
As comunicações cruciais reportadas ao mais alto grau de governança em 2025 envolveram os temas de gestão de riscos climáticos, circularidade e estratégia de regeneração, rede de consultoras, diligência na cadeia de suprimentos, ética, </t>
    </r>
    <r>
      <rPr>
        <i/>
        <sz val="9"/>
        <color rgb="FF5C2212"/>
        <rFont val="Verdana"/>
        <family val="2"/>
      </rPr>
      <t>compliance</t>
    </r>
    <r>
      <rPr>
        <sz val="9"/>
        <color rgb="FF5C2212"/>
        <rFont val="Verdana"/>
        <family val="2"/>
      </rPr>
      <t>, controles internos, planejamento sucessório e riscos jurídicos, desempenho financeiro, planejamento de longo prazo e impactos da reforma tributária.
O tratamento dessas questões resultou em revisões de políticas corporativas, fortalecimento de controles preventivos e definição de planos de ação monitorados continuamente pela governança, com o objetivo de assegurar a integração entre a sustentabilidade e a perenidade do negócio.</t>
    </r>
  </si>
  <si>
    <r>
      <t>A Natura visa</t>
    </r>
    <r>
      <rPr>
        <b/>
        <sz val="9"/>
        <color rgb="FF5C2212"/>
        <rFont val="Verdana"/>
        <family val="2"/>
      </rPr>
      <t xml:space="preserve"> </t>
    </r>
    <r>
      <rPr>
        <sz val="9"/>
        <color rgb="FF5C2212"/>
        <rFont val="Verdana"/>
        <family val="2"/>
      </rPr>
      <t xml:space="preserve">a disseminação e o engajamento na cultura de risco organizacional por meio de uma abordagem integrada à governança, aos processos de negócio e aos incentivos corporativos, envolvendo toda a Companhia. No nível da alta administração, são realizadas formações regulares em gestão de riscos para todo o Conselho de Administração e para os Comitês de assessoramento, incluindo administradores não executivos, fortalecendo a capacidade de supervisão de riscos estratégicos, regulatórios, ambientais, sociais, de mercado, reputacionais e climáticos. Reforçando esse compromisso com a transparência e a vanguarda nos reportes corporativos, a Natura posiciona-se como </t>
    </r>
    <r>
      <rPr>
        <i/>
        <sz val="9"/>
        <color rgb="FF5C2212"/>
        <rFont val="Verdana"/>
        <family val="2"/>
      </rPr>
      <t>Early Adopter</t>
    </r>
    <r>
      <rPr>
        <sz val="9"/>
        <color rgb="FF5C2212"/>
        <rFont val="Verdana"/>
        <family val="2"/>
      </rPr>
      <t xml:space="preserve"> das normas IFRS S1 e S2, antecipando a adoção desses padrões em conformidade com as orientações da CVM 193/23. 
Para todas as pessoas colaboradoras, há treinamento anual obrigatório sobre o Código de Conduta, com conteúdo específico sobre princípios de gestão de riscos, identificação e mitigação de riscos nas atividades diárias. A adesão é monitorada para garantir cobertura integral. Além disso, são enviados boletins informativos semanais sobre riscos para a liderança e pessoas colaboradoras das áreas administrativas. 
A gestão de riscos também está incorporada ao desenvolvimento de produtos e serviços, com a consideração de critérios ESG (Ambiental, Social e Governança), regulatórios e reputacionais desde as etapas iniciais. Adicionalmente, métricas relacionadas à gestão de riscos de sustentabilidade, como o indicador de Plástico Reciclado Pós-Consumo (PCR), integram o programa anual de remuneração variável (PLR) de 100% das pessoas colaboradoras, alinhando desempenho, incentivos financeiros e resiliência do negócio, em conexão com o Plano de Transição Climática.</t>
    </r>
  </si>
  <si>
    <r>
      <t>A Natura reconhece as mudanças climáticas como um tema estratégico e material, com potenciais impactos e oportunidades sobre seu desempenho financeiro, modelo de negócios e geração de valor no longo prazo. A Companhia avalia regularmente riscos físicos, como eventos climáticos extremos e alterações nos regimes de temperatura e chuvas que podem afetar operações e cadeias de suprimentos, bem como riscos de transição decorrentes de mudanças regulatórias, precificação de carbono, evolução tecnológica e mudanças no comportamento do consumidor. Ao mesmo tempo, o monitoramento e a gestão desses riscos permitem à Companhia identificar oportunidades relacionadas à eficiência operacional, inovação em produtos e modelos de negócio, acesso a novas fontes de financiamento e fortalecimento de sua vantagem competitiva. Esses fatores podem influenciar custos operacionais, disponibilidade e preço de insumos, necessidade de investimentos, competitividade e acesso a capital.
A gestão de riscos climáticos está integrada ao processo corporativo de gestão de riscos e ao planejamento estratégico, contemplando também a identificação e captura de oportunidades associadas à agenda climática. Esse processo ocorre sob supervisão do Conselho de Administração, com envolvimento da alta liderança e validação da matriz de riscos pelo Comitê de Auditoria, que também passa a exercer o papel de recomendar a aprovação do relatório IFRS, considerando sua natureza contábil e sua conexão com as Demonstrações Financeiras. A Controladoria atua como responsável pela preparação do relatório, a fim de garantir a consistência e a integração das informações financeiras e não financeiras.
A integração estratégica de riscos e oportunidades é um dos pilares da Visão 2025-2050, operacionalizada por uma estrutura de governança com papéis claramente definidos. O Comitê de Sustentabilidade atua como órgão de assessoramento ao Conselho de Administração, acompanhando resultados e propondo ajustes à agenda de sustentabilidade, incluindo o progresso das metas estabelecidas nos Compromissos 2030 e na Visão 2025-2050. O comitê é composto por membros do Conselho de Administração e conta com a participação de consultor externo especializado em gestão socioambiental, agregando rigor técnico e independência às deliberações.
O Comitê Executivo, composto pelo CEO e pelos vice-presidentes, é responsável por materializar a estratégia da Companhia por meio da priorização e alocação de recursos. Esse processo contempla, entre outras frentes, Sustentabilidade, incluindo a gestão e o acompanhamento das iniciativas e projetos vinculados aos Compromissos 2030 e ao Plano de Transição Climática, o Inventário de Emissões de GEE e a contratação de sistemas e consultorias especializadas, e compensação de carbono, realizada por meio da aquisição de créditos de carbono de alta integridade, prioritariamente na região Pan-Amazônica. Além disso, o Comitê Executivo estabelece</t>
    </r>
    <r>
      <rPr>
        <b/>
        <sz val="9"/>
        <color rgb="FF5C2212"/>
        <rFont val="Verdana"/>
        <family val="2"/>
      </rPr>
      <t xml:space="preserve"> </t>
    </r>
    <r>
      <rPr>
        <sz val="9"/>
        <color rgb="FF5C2212"/>
        <rFont val="Verdana"/>
        <family val="2"/>
      </rPr>
      <t xml:space="preserve">que todos os projetos de investimento sejam avaliados também sob a perspectiva de impactos ESG antes de sua aprovação.
Por fim, a Chief Sustainability Officer (CSO) e a Diretoria de Sustentabilidade orientam a gestão cotidiana dessas diretrizes nas operações do negócio, além de liderar a avaliação de riscos, dependências e oportunidades, bem como a implementação das políticas de biodiversidade, clima e direitos humanos. A estrutura de governança adotada pela Natura estabelece forte accountability e garante supervisão direta da CSO, do CEO e do Conselho de Administração, promovendo uma governança robusta e integrada, que fortalece a capacidade da Companhia de antecipar riscos, capturar oportunidades e responder às tendências globais em sustentabilidade.
Como </t>
    </r>
    <r>
      <rPr>
        <i/>
        <sz val="9"/>
        <color rgb="FF5C2212"/>
        <rFont val="Verdana"/>
        <family val="2"/>
      </rPr>
      <t xml:space="preserve">Early Adopter </t>
    </r>
    <r>
      <rPr>
        <sz val="9"/>
        <color rgb="FF5C2212"/>
        <rFont val="Verdana"/>
        <family val="2"/>
      </rPr>
      <t>das normas IFRS S1 e S2, conforme os pronunciamentos CBPS 01 e 02 e em atendimento à Resolução CVM 193/23, a Natura está aprimorando suas análises de cenários climáticos e a avaliação de potenciais impactos e oportunidades financeiras, incluindo premissas, métricas e resiliência estratégica. Em função da natureza contábil do relatório IFRS, sua elaboração envolve não apenas as áreas de sustentabilidade, mas também a Controladoria e o Comitê de Auditoria, que exerce papel central na revisão e na recomendação de sua aprovação. Essas informações, assim como uma estimativa financeira dos custos envolvidos ou projeções de receita, serão divulgadas em relatório específico até setembro de 2026, em conformidade com as Normas IFRS S1 e S2, conforme previsto na regulamentação vigente, reforçando o compromisso com a transparência.</t>
    </r>
  </si>
  <si>
    <r>
      <t xml:space="preserve">A governança de Segurança da Informação na Natura é liderada pelo CISO (sigla em inglês para </t>
    </r>
    <r>
      <rPr>
        <i/>
        <sz val="9"/>
        <color rgb="FF5C2212"/>
        <rFont val="Verdana"/>
        <family val="2"/>
      </rPr>
      <t>Chief Information Security Officer</t>
    </r>
    <r>
      <rPr>
        <sz val="9"/>
        <color rgb="FF5C2212"/>
        <rFont val="Verdana"/>
        <family val="2"/>
      </rPr>
      <t xml:space="preserve">), que se reporta diretamente ao CFO (sigla em inglês para </t>
    </r>
    <r>
      <rPr>
        <i/>
        <sz val="9"/>
        <color rgb="FF5C2212"/>
        <rFont val="Verdana"/>
        <family val="2"/>
      </rPr>
      <t>Chief Financial Officer</t>
    </r>
    <r>
      <rPr>
        <sz val="9"/>
        <color rgb="FF5C2212"/>
        <rFont val="Verdana"/>
        <family val="2"/>
      </rPr>
      <t xml:space="preserve">), com o objetivo de garantir que a proteção de dados e ativos digitais esteja intrinsecamente ligada à gestão de riscos corporativos e à viabilidade financeira da Companhia. No nível estratégico, a supervisão é exercida pelo conselheiro independente Gilberto Mifano, cuja atuação nos comitês executivos de Segurança da Informação busca garantir o alinhamento da resiliência cibernética com as metas de longo prazo. Mifano possui vasta </t>
    </r>
    <r>
      <rPr>
        <i/>
        <sz val="9"/>
        <color rgb="FF5C2212"/>
        <rFont val="Verdana"/>
        <family val="2"/>
      </rPr>
      <t xml:space="preserve">expertise </t>
    </r>
    <r>
      <rPr>
        <sz val="9"/>
        <color rgb="FF5C2212"/>
        <rFont val="Verdana"/>
        <family val="2"/>
      </rPr>
      <t xml:space="preserve">em governança, tendo atuado como CEO da Bovespa (atual B3) e conselheiro em organizações como TOTVS, Cielo e IBGC, o que permite a tradução de ameaças técnicas em riscos de negócio para o nível decisório.
A gestão da área é sustentada por um repositório oficial de 16 políticas e normas, incluindo as políticas Global de Segurança da Informação, Classificação da Informação, Gestão de Vulnerabilidades, Resposta a Incidentes (SOC) e Gestão de Riscos de Terceiros. Elas são revisadas anualmente ou diante de mudanças significativas no ambiente. Complementarmente, a Companhia realiza o NIST Assessment Anual, utilizando o </t>
    </r>
    <r>
      <rPr>
        <i/>
        <sz val="9"/>
        <color rgb="FF5C2212"/>
        <rFont val="Verdana"/>
        <family val="2"/>
      </rPr>
      <t xml:space="preserve">framework </t>
    </r>
    <r>
      <rPr>
        <sz val="9"/>
        <color rgb="FF5C2212"/>
        <rFont val="Verdana"/>
        <family val="2"/>
      </rPr>
      <t>NIST CSF para auditar a maturidade das funções de identificação, proteção, detecção e recuperação, cujos resultados são submetidos à Gestão Executiva.
Em 2025, a cultura de proteção foi reforçada por meio de treinamentos anuais obrigatórios, que alcançaram 10.877 pessoas colaboradoras e 3.432 prestadores de serviço. Como reflexo da robustez desse sistema de controle e governança, a Natura registrou zero violação de dados no último ano fiscal.</t>
    </r>
  </si>
  <si>
    <r>
      <t xml:space="preserve">A Natura estabelece uma governança de integridade que distingue os fluxos de orientação técnica dos fluxos de relato de má conduta empresarial. Para a busca de aconselhamento sobre a implementação de políticas e práticas de conduta empresarial responsável, a Companhia disponibiliza um sistema consultivo composto por treinamentos, manuais, plataformas de </t>
    </r>
    <r>
      <rPr>
        <i/>
        <sz val="9"/>
        <color rgb="FF5C2212"/>
        <rFont val="Verdana"/>
        <family val="2"/>
      </rPr>
      <t>e-learning</t>
    </r>
    <r>
      <rPr>
        <sz val="9"/>
        <color rgb="FF5C2212"/>
        <rFont val="Verdana"/>
        <family val="2"/>
      </rPr>
      <t>, fóruns internos e um canal de aconselhamento sigiloso. Para o relato de preocupações e não conformidades com leis ou regulamentos, são garantidos mecanismos como entrevistas confidenciais</t>
    </r>
    <r>
      <rPr>
        <i/>
        <sz val="9"/>
        <color rgb="FF5C2212"/>
        <rFont val="Verdana"/>
        <family val="2"/>
      </rPr>
      <t xml:space="preserve"> in loco</t>
    </r>
    <r>
      <rPr>
        <sz val="9"/>
        <color rgb="FF5C2212"/>
        <rFont val="Verdana"/>
        <family val="2"/>
      </rPr>
      <t xml:space="preserve">, processos de escalonamento hierárquico e linhas telefônicas dedicadas.
A estrutura é ancorada pela Linha Ética, um canal de denúncias operado de forma independente por uma empresa terceira, no intuito de garantir anonimato, confidencialidade e reporte direto ao mais alto órgão de governança. O canal opera ininterruptamente (24/7) via telefone (0800), portal </t>
    </r>
    <r>
      <rPr>
        <i/>
        <sz val="9"/>
        <color rgb="FF5C2212"/>
        <rFont val="Verdana"/>
        <family val="2"/>
      </rPr>
      <t xml:space="preserve">web </t>
    </r>
    <r>
      <rPr>
        <sz val="9"/>
        <color rgb="FF5C2212"/>
        <rFont val="Verdana"/>
        <family val="2"/>
      </rPr>
      <t xml:space="preserve">e WhatsApp. A Linha Ética tem sua eficácia rastreada via ciclo de melhoria contínua, indicadores de </t>
    </r>
    <r>
      <rPr>
        <i/>
        <sz val="9"/>
        <color rgb="FF5C2212"/>
        <rFont val="Verdana"/>
        <family val="2"/>
      </rPr>
      <t xml:space="preserve">performance </t>
    </r>
    <r>
      <rPr>
        <sz val="9"/>
        <color rgb="FF5C2212"/>
        <rFont val="Verdana"/>
        <family val="2"/>
      </rPr>
      <t xml:space="preserve">e auditorias internas. Estes mecanismos fundamentam-se em instrumentos intergovernamentais reconhecidos, como o Pacto Global das Nações Unidas e as diretrizes da OCDE para Empresas Multinacionais. A gestão do sistema é de responsabilidade exclusiva da equipe de Ética e Compliance, sendo que todos os protocolos de sigilo e funcionamento foram aprovados pelo mais alto órgão de governança da Companhia. O engajamento dos </t>
    </r>
    <r>
      <rPr>
        <i/>
        <sz val="9"/>
        <color rgb="FF5C2212"/>
        <rFont val="Verdana"/>
        <family val="2"/>
      </rPr>
      <t xml:space="preserve">stakeholders </t>
    </r>
    <r>
      <rPr>
        <sz val="9"/>
        <color rgb="FF5C2212"/>
        <rFont val="Verdana"/>
        <family val="2"/>
      </rPr>
      <t xml:space="preserve">é pilar central na operação desses mecanismos e seu envolvimento ocorre de forma ativa por meio de consultas e canais de feedback, da promoção da transparência na resolução das queixas registradas, avaliações periódicas e prestação de contas da Companhia por meio do Relatório Integrado.
A Natura também garante a capacitação de sua força de trabalho por meio de treinamentos específicos no </t>
    </r>
    <r>
      <rPr>
        <i/>
        <sz val="9"/>
        <color rgb="FF5C2212"/>
        <rFont val="Verdana"/>
        <family val="2"/>
      </rPr>
      <t xml:space="preserve">onboarding </t>
    </r>
    <r>
      <rPr>
        <sz val="9"/>
        <color rgb="FF5C2212"/>
        <rFont val="Verdana"/>
        <family val="2"/>
      </rPr>
      <t>e reciclagem anual obrigatória sobre o Código de Conduta.</t>
    </r>
  </si>
  <si>
    <r>
      <t xml:space="preserve">As políticas de remuneração da alta liderança, abrangendo membros do mais alto órgão de governança e altos executivos, são estruturadas de forma a equilibrar competitividade e alinhamento estratégico. Para atos executivos, a remuneração fixa inclui o montante mensal e pagamentos de acordo com a legislação de cada país, como 13º salário e férias no Brasil, enquanto a variável abrange bônus anual atrelado a metas e incentivos em ações. Já para o Conselho de Administração, a remuneração fixa é composta por um pró-labore mensal, em regra sem benefícios diretos, e a variável consiste em ações de longo prazo desvinculadas de métricas de </t>
    </r>
    <r>
      <rPr>
        <i/>
        <sz val="9"/>
        <color rgb="FF5C2212"/>
        <rFont val="Verdana"/>
        <family val="2"/>
      </rPr>
      <t>performance</t>
    </r>
    <r>
      <rPr>
        <sz val="9"/>
        <color rgb="FF5C2212"/>
        <rFont val="Verdana"/>
        <family val="2"/>
      </rPr>
      <t xml:space="preserve">.
Em relação aos bônus de atração ou pagamentos de incentivos ao recrutamento, são elegíveis as pessoas colaboradoras recém-contratadas como Gerente-Sênior e acima (Banda H e acima). O valor do </t>
    </r>
    <r>
      <rPr>
        <i/>
        <sz val="9"/>
        <color rgb="FF5C2212"/>
        <rFont val="Verdana"/>
        <family val="2"/>
      </rPr>
      <t>hiring bonus</t>
    </r>
    <r>
      <rPr>
        <sz val="9"/>
        <color rgb="FF5C2212"/>
        <rFont val="Verdana"/>
        <family val="2"/>
      </rPr>
      <t xml:space="preserve"> é calculado com base em eventuais perdas financeiras do recém-contratado em sua vinda para a Natura, limitado ao valor do </t>
    </r>
    <r>
      <rPr>
        <i/>
        <sz val="9"/>
        <color rgb="FF5C2212"/>
        <rFont val="Verdana"/>
        <family val="2"/>
      </rPr>
      <t xml:space="preserve">target </t>
    </r>
    <r>
      <rPr>
        <sz val="9"/>
        <color rgb="FF5C2212"/>
        <rFont val="Verdana"/>
        <family val="2"/>
      </rPr>
      <t>da PLR de seu nível. Os pagamentos de rescisão ocorrem conforme a legislação de cada país, exceto em desligamentos motivados por reestruturação, que contam com um pacote diferenciado. Contudo, os membros do Conselho de Administração não fazem jus a benefícios motivados pela cessação do cargo.
A Companhia prevê a devolução de bônus e incentivos (</t>
    </r>
    <r>
      <rPr>
        <i/>
        <sz val="9"/>
        <color rgb="FF5C2212"/>
        <rFont val="Verdana"/>
        <family val="2"/>
      </rPr>
      <t>clawback</t>
    </r>
    <r>
      <rPr>
        <sz val="9"/>
        <color rgb="FF5C2212"/>
        <rFont val="Verdana"/>
        <family val="2"/>
      </rPr>
      <t xml:space="preserve">), quando aplicável, para </t>
    </r>
    <r>
      <rPr>
        <i/>
        <sz val="9"/>
        <color rgb="FF5C2212"/>
        <rFont val="Verdana"/>
        <family val="2"/>
      </rPr>
      <t>hiring bonus</t>
    </r>
    <r>
      <rPr>
        <sz val="9"/>
        <color rgb="FF5C2212"/>
        <rFont val="Verdana"/>
        <family val="2"/>
      </rPr>
      <t xml:space="preserve"> e </t>
    </r>
    <r>
      <rPr>
        <i/>
        <sz val="9"/>
        <color rgb="FF5C2212"/>
        <rFont val="Verdana"/>
        <family val="2"/>
      </rPr>
      <t>retention bonus</t>
    </r>
    <r>
      <rPr>
        <sz val="9"/>
        <color rgb="FF5C2212"/>
        <rFont val="Verdana"/>
        <family val="2"/>
      </rPr>
      <t xml:space="preserve">, bem como a aplicação de mecanismos de </t>
    </r>
    <r>
      <rPr>
        <i/>
        <sz val="9"/>
        <color rgb="FF5C2212"/>
        <rFont val="Verdana"/>
        <family val="2"/>
      </rPr>
      <t xml:space="preserve">malus </t>
    </r>
    <r>
      <rPr>
        <sz val="9"/>
        <color rgb="FF5C2212"/>
        <rFont val="Verdana"/>
        <family val="2"/>
      </rPr>
      <t xml:space="preserve">e </t>
    </r>
    <r>
      <rPr>
        <i/>
        <sz val="9"/>
        <color rgb="FF5C2212"/>
        <rFont val="Verdana"/>
        <family val="2"/>
      </rPr>
      <t xml:space="preserve">clawback </t>
    </r>
    <r>
      <rPr>
        <sz val="9"/>
        <color rgb="FF5C2212"/>
        <rFont val="Verdana"/>
        <family val="2"/>
      </rPr>
      <t xml:space="preserve">nos incentivos de longo prazo. Quanto aos benefícios de aposentadoria, no Brasil é oferecido o benefício de previdência privada, enquanto os demais países seguem a legislação local.
A vinculação da remuneração à gestão dos impactos econômicos, sociais e ambientais é regida pela Política de Remuneração de Administradores aprovada pelo Conselho de Administração. Esta política estabelece diretrizes para o Conselho, Diretoria Estatutária, Conselho Fiscal e Comitês de Assessoramento, estando alinhada aos princípios, cultura e estratégia da Companhia. O Conselho, com base em recomendações do Comitê de Pessoas e do Comitê de Governança Corporativa, formula a Proposta da Administração para a remuneração anual global a ser aprovada pela Assembleia Geral de Acionistas. Os critérios consideram práticas de mercado e pesquisas salariais de consultorias especializadas.
A Natura estabelece seu processo para desenvolvimento das políticas de remuneração por meio do estabelecimento de objetivos e filosofia de remuneração, análise de mercado, desenvolvimento de pacotes de remuneração, avaliações de desempenho, revisões periódicas e transparência e divulgação contínuas. A Assembleia Geral de Acionistas supervisiona o processo de determinação da remuneração, sendo o fórum no qual as opiniões dos </t>
    </r>
    <r>
      <rPr>
        <i/>
        <sz val="9"/>
        <color rgb="FF5C2212"/>
        <rFont val="Verdana"/>
        <family val="2"/>
      </rPr>
      <t xml:space="preserve">stakeholders </t>
    </r>
    <r>
      <rPr>
        <sz val="9"/>
        <color rgb="FF5C2212"/>
        <rFont val="Verdana"/>
        <family val="2"/>
      </rPr>
      <t xml:space="preserve">(incluindo acionistas) são consideradas, mediante reuniões com investidores e diálogos técnicos. No processo, consultores de remuneração independentes foram envolvidos para garantir a isenção frente aos altos executivos.
Em relação à governança, o Conselho de Administração formula a Proposta da Administração para a remuneração anual global, baseando-se em recomendações do Comitê de Pessoas e do Comitê de Governança Corporativa. Conforme a política vigente, os </t>
    </r>
    <r>
      <rPr>
        <i/>
        <sz val="9"/>
        <color rgb="FF5C2212"/>
        <rFont val="Verdana"/>
        <family val="2"/>
      </rPr>
      <t>stakeholders</t>
    </r>
    <r>
      <rPr>
        <sz val="9"/>
        <color rgb="FF5C2212"/>
        <rFont val="Verdana"/>
        <family val="2"/>
      </rPr>
      <t xml:space="preserve">, incluindo acionistas, foram consultados sobre as políticas e propostas, cabendo ao Conselho fixar a remuneração individual do Diretor-Presidente e demais membros dentro do limite global aprovado pela Assembleia. Os critérios para definição da remuneração consideram práticas de mercado validadas por pesquisas salariais via consultorias especializadas.
</t>
    </r>
  </si>
  <si>
    <r>
      <t>O engajamento e relacionamento da Natura com comunidades é pautado pela Política de Biodiversidade. A diretriz orienta</t>
    </r>
    <r>
      <rPr>
        <b/>
        <sz val="9"/>
        <color rgb="FF5C2212"/>
        <rFont val="Verdana"/>
        <family val="2"/>
      </rPr>
      <t xml:space="preserve"> </t>
    </r>
    <r>
      <rPr>
        <sz val="9"/>
        <color rgb="FF5C2212"/>
        <rFont val="Verdana"/>
        <family val="2"/>
      </rPr>
      <t>que o relacionamento vá além da transação comercial, valorizando conhecimentos tradicionais e promovendo a sociobiodiversidade. Mantemos uma rotina de assistência técnica que abrange 53 comunidades e nove grupos de fornecedores individuais, atuando diretamente em projetos de agroindústrias, SAF Dendê e rastreabilidade. Para medir a efetividade, utilizamos a Pesquisa de Lealdade, que em 2025 apresentou um índice de 41% (em comparação aos 48% de 2023), servindo como bússola para a melhoria contínua. Realizada bianualmente, a pesquisa avalia a satisfação, a intenção de continuidade e a recomendação dos parceiros. Mais detalhes podem ser observados na seção de indicadores de Impacto Social. Entre os marcos de diálogo presenciais, o 7º Encontro de Comunidades Parceiras em Benevides (PA) reuniu 105 participantes e parceiros como Funbio, Fundo Vale, GIZ, IEB, IFC, Memorial Chico Mendes, OCB, Symrise, UEBT e VERT, resultando no "Manifesto das Comunidades Parceiras para a COP30". Na COP30, organizada em Belém (PA) em novembro de 2025, a Natura facilitou a participação ativa de 55 representantes de 17 comunidades em mais de 30 painéis, debatendo temas como a Inclusão de jovens e a Agroindústria 4.0. Por meio da "Vivência Biocaminhos", levamos mais de 100 stakeholders para conhecerem a realidade local, fortalecendo alianças institucionais e a agenda global de bioeconomia.
Para a implementação eficaz de programas ESG para fornecedores, adotamos procedimentos rigorosos de acompanhamento e revisão. A Visão 2025-2050 da Natura conta com compromissos intermediários para 2030 que estabelecem metas audaciosas, como reduzir as emissões de GEE em 42% na cadeia de valor (escopo 3) até 2030, aumentar em quatro vezes a compra de insumos da sociobioeconomia amazônica e conseguir cadeias críticas livres de desmatamento (DCF). O andamento desses compromissos é reportado mensalmente à diretoria, bimensalmente à vice-presidência de Operações &amp; Logística e trimestralmente ao Comitê Executivo e ao Conselho. Em 2024, criamos o programa Supply Regenerativo, ancorado na Aliança Regenerativa, para catalisar soluções em sustentabilidade. As práticas de compras passam por revisões periódicas, como a Norma de Compras, revisada em setembro de 2025, que assegura o cumprimento do Código de Conduta do Fornecedor e das Normas de Cadeias Críticas. As decisões de compra priorizam critérios como empresas de propriedade de mulheres, fornecedores locais e parceiros com metas baseadas na ciência. O onboarding inclui diligências em Ética e Compliance, Compras Responsáveis, Privacidade, Qualidade, Segurança Cibernética, Sagrilaft e Saúde Financeira. Monitoramos o desempenho por meio do Programa Embrace (antigo QLICAR) que, em 2025, contou com 168 participantes. Já a Aliança Regenerativa foi ampliada para 119 fornecedores (40,7% do spend), com nove classificados como ouro e 21 como prata. Em 2025, conduzimos cinco treinamentos abrangendo temas como Diversidade, Energia Limpa, Cadeias Críticas, Descarbonização e Direitos Humanos, com média de 140 participantes, além de visitas técnicas a cooperativas de reciclagem focadas em fluxo de materiais e direitos humanos.
Complementarmente, a Natura promove o engajamento com acionistas e investidores por meio de uma estrutura de Relações com Investidores (RI) focada na comunicação transparente e agilidade no processamento de demandas. Esse relacionamento foi fortalecido por iniciativas estratégicas como o Investor Day, encontro anual dedicado a detalhar a estratégia e visão de futuro da Companhia, e o ESG Roadshow, com rodadas de apresentações específicas focadas na agenda ESG da Natura, permitindo que investidores aprofundem sua compreensão sobre a geração de valor sustentável da empresa. A significância do engajamento é monitorada por meio de acompanhamento e avaliação contínua das interações. O Relatório Anual é uma ferramenta central para a comunicação de resultados socioambientais e financeiros, a fim de assegurar o alinhamento com as normas de mercado e as melhores práticas de governança corporativa.
Já, quanto às nossas pessoas colaboradoras e outros trabalhadores, nossa abordagem prioriza identificar impactos reais, prevenir riscos negativos e entender as necessidades e expectativas da força de trabalho para gerenciar oportunidades e promover a sustentabilidade. Para isso, a Natura realiza dois ciclos anuais da Pesquisa de Engajamento, nos meses de maio e novembro, explorando temas como ética, compliance, liderança, saúde mental e bem-estar. O indicador principal, chamado Nota de Engajamento, é calculado pela média entre a satisfação em trabalhar na Companhia e o nível de recomendação da Companhia como um bom lugar para se trabalhar. No ciclo de novembro de 2025, a favorabilidade do engajamento na América Latina atingiu 86%, apresentando uma adesão de 93% das pessoas  colaboradoras. Este resultado representa uma redução de 5% quando comparado ao índice de 91%, de novembro de 2024.
O engajamento com clientes e consumidores é promovido por meio de comunicação transparente, canais diversificados e mecanismos de escuta ativa. Esse relacionamento ocorre por pesquisas, consultas e estudos conduzidos em parceria com institutos especializados ou por meio de coleta direta em seus próprios canais, sempre em conformidade com as leis de proteção de dados. Entre as iniciativas, destacam-se estudos quantitativos de imagem de marca, como o Brand Equity realizado nos seis países da América Latina em que a empresa atua, além de grupos de discussão, painéis quantitativos e métodos qualitativos e quantitativos aplicados ao desenvolvimento de comunicações, produtos e inovações. O engajamento também é monitorado continuamente por meio de social listening, análise de dados de parceiros e métricas de experiência do cliente, como NPS, avaliações e comentários em canais digitais e plataformas de terceiros. Esse processo tem como objetivos fortalecer relacionamentos duradouros, compreender necessidades e expectativas, aprimorar a tomada de decisão, estimular a inovação e fortalecer a reputação da marca. Para garantir um engajamento significativo, adotamos práticas de comunicação aberta, escuta ativa, consultas e acompanhamento sistemático dos resultados. Como parte desse compromisso, também promovemos iniciativas de representatividade nos estudos com consumidores, incluindo, desde 2024, a participação proporcional de pessoas autodeclaradas pretas e pardas em pesquisas realizadas no Brasil, no intuito de assegurar diversidade de perspectivas e maior aderência às realidades sociais dos públicos com os quais se relaciona.</t>
    </r>
  </si>
  <si>
    <r>
      <t>A estratégia de atuação institucional da Natura fundamenta-se em um sistema de gestão estruturado para coordenar as atividades de</t>
    </r>
    <r>
      <rPr>
        <i/>
        <sz val="9"/>
        <color rgb="FF5C2212"/>
        <rFont val="Verdana"/>
        <family val="2"/>
      </rPr>
      <t xml:space="preserve"> advocacy</t>
    </r>
    <r>
      <rPr>
        <sz val="9"/>
        <color rgb="FF5C2212"/>
        <rFont val="Verdana"/>
        <family val="2"/>
      </rPr>
      <t xml:space="preserve">, pautadas por três pilares fundamentais: o posicionamento por meio do uso de voz e influência, a mobilização para o fomento da conscientização e do protagonismo, e a união de forças para a mudança de sistemas via política e cultura. Essa atuação é sustentada por uma governança com responsabilidades diretas até o nível executivo, que orienta o engajamento em políticas públicas em alinhamento com os valores da Companhia.
Em conformidade com o Acordo de Paris, a Companhia estabelece posicionamentos definidos sobre políticas climáticas, buscando que sua influência externa impulsione a transição de baixo carbono. Esta diretriz orienta a participação ativa em fóruns estratégicos, incluindo a COP30, em Belém. Na conferência, a Natura atuou focando em discussões e apresentação de soluções de regeneração e bioeconomia no contexto da sociobiodiversidade brasileira, bem como participou da coalizão C.A.S.E. (Climate Action Solutions &amp; Engagement). A Companhia também defende a interoperabilidade entre mercados voluntários e regulados de carbono e a viabilização de um mercado global entre países signatários do Acordo.
A manutenção desse alinhamento ocorre por meio de processos de revisão e monitoramento que analisam tanto as ações de </t>
    </r>
    <r>
      <rPr>
        <i/>
        <sz val="9"/>
        <color rgb="FF5C2212"/>
        <rFont val="Verdana"/>
        <family val="2"/>
      </rPr>
      <t>advocacy</t>
    </r>
    <r>
      <rPr>
        <sz val="9"/>
        <color rgb="FF5C2212"/>
        <rFont val="Verdana"/>
        <family val="2"/>
      </rPr>
      <t xml:space="preserve"> quanto os posicionamentos das associações das quais a Natura faz parte. Caso surjam divergências entre os interesses políticos dessas associações e as metas climáticas corporativas, a Companhia adota uma estrutura de governança que inclui avaliação com base em critérios consistentes, consulta a especialistas internos e validação em nível executivo, com o objetivo de tratar desalinhamentos, promover coerência nos posicionamentos e mitigar riscos.
A prestação de contas é realizada por meio de relatórios detalhados que divulgam as práticas de </t>
    </r>
    <r>
      <rPr>
        <i/>
        <sz val="9"/>
        <color rgb="FF5C2212"/>
        <rFont val="Verdana"/>
        <family val="2"/>
      </rPr>
      <t>advocacy</t>
    </r>
    <r>
      <rPr>
        <sz val="9"/>
        <color rgb="FF5C2212"/>
        <rFont val="Verdana"/>
        <family val="2"/>
      </rPr>
      <t xml:space="preserve"> e as atividades das associações quanto às questões climáticas, abrangendo integralmente todas as jurisdições geográficas de atuação da marca e reforçando o alinhamento a padrões globais de integridade.</t>
    </r>
  </si>
  <si>
    <r>
      <t xml:space="preserve">¹ Tributário: Abrange riscos prováveis, possíveis e remotos. Os valores refletem divergências de interpretação legal e não infrações deliberadas.
² Ambiental: Abrange riscos prováveis, possíveis e remotos. Não há registro de multas hídricas no período.
³ Fiscal: </t>
    </r>
    <r>
      <rPr>
        <i/>
        <sz val="8"/>
        <color rgb="FF5C2212"/>
        <rFont val="Verdana"/>
        <family val="2"/>
      </rPr>
      <t xml:space="preserve">Fines </t>
    </r>
    <r>
      <rPr>
        <sz val="8"/>
        <color rgb="FF5C2212"/>
        <rFont val="Verdana"/>
        <family val="2"/>
      </rPr>
      <t>aplicadas pela SEFAZ-SP por falhas em obrigações acessórias (escrituração e registros magnéticos).
⁴ Civil: Penalidade aplicada à Avon (Panamá) por descumprimento da lei de histórico de crédito de consumidores.
⁵ Trabalhista: Passivo zerado no fechamento de dezembro devido à inexistência de provisões administrativas específicas no período.
⁶ Propriedade Intelectual: Processos de baixa materialidade relativos a direitos de marca e imagem.
⁷ Variação de Escopo: O aumento dos passivos em 2024/2025 decorre da integração contábil da Avon e atualização de teses jurídicas, principalmente voltadas às causas de natureza tributária.</t>
    </r>
  </si>
  <si>
    <r>
      <t xml:space="preserve">Em 2025, a Companhia fez uso de subvenções e incentivos governamentais para impulsionar suas iniciativas. Entre os diversos projetos, destaca-se o Natura Campus, programa de relacionamento e inovação aberta da Companhia com a comunidade científica, conectando a ciência de ponta à biodiversidade brasileira para o desenvolvimento de produtos e serviços regenerativos. A Natura possui um histórico consolidado na colaboração com universidades e Centros de Ciência e Tecnologia (ICTs), e o programa expande seu ecossistema para incluir </t>
    </r>
    <r>
      <rPr>
        <i/>
        <sz val="9"/>
        <color rgb="FF5C2212"/>
        <rFont val="Verdana"/>
        <family val="2"/>
      </rPr>
      <t>startups</t>
    </r>
    <r>
      <rPr>
        <sz val="9"/>
        <color rgb="FF5C2212"/>
        <rFont val="Verdana"/>
        <family val="2"/>
      </rPr>
      <t xml:space="preserve">, </t>
    </r>
    <r>
      <rPr>
        <i/>
        <sz val="9"/>
        <color rgb="FF5C2212"/>
        <rFont val="Verdana"/>
        <family val="2"/>
      </rPr>
      <t>spin-offs</t>
    </r>
    <r>
      <rPr>
        <sz val="9"/>
        <color rgb="FF5C2212"/>
        <rFont val="Verdana"/>
        <family val="2"/>
      </rPr>
      <t xml:space="preserve"> e pesquisadores independentes. Sob uma premissa de flexibilidade e cocriação, o Natura Campus busca parcerias estratégicas para gerar valor mútuo e soluções de alto impacto científico, reafirmando o compromisso com a ciência.
Conforme estabelecido em suas políticas corporativas, a Natura não realiza contribuições para campanhas, partidos políticos e/ou candidatos, seja durante ou fora de períodos eleitorais. Essa diretriz é válida para todas as suas operações. A seguir, é detalhado o total de contribuições financeiras ou de outra natureza realizadas, direta ou indiretamente, pela Companhia:</t>
    </r>
  </si>
  <si>
    <r>
      <t xml:space="preserve">Atividades de </t>
    </r>
    <r>
      <rPr>
        <i/>
        <sz val="9"/>
        <color rgb="FF5C2212"/>
        <rFont val="Verdana"/>
        <family val="2"/>
      </rPr>
      <t>advocacy</t>
    </r>
    <r>
      <rPr>
        <sz val="9"/>
        <color rgb="FF5C2212"/>
        <rFont val="Verdana"/>
        <family val="2"/>
      </rPr>
      <t>, representação de interesses ou similares</t>
    </r>
  </si>
  <si>
    <r>
      <t>O processo de avaliação de fornecedores envolve estabelecimento de critérios ambientais, RFI (</t>
    </r>
    <r>
      <rPr>
        <i/>
        <sz val="9"/>
        <color rgb="FF5C2212"/>
        <rFont val="Verdana"/>
        <family val="2"/>
      </rPr>
      <t>Request For Information</t>
    </r>
    <r>
      <rPr>
        <sz val="9"/>
        <color rgb="FF5C2212"/>
        <rFont val="Verdana"/>
        <family val="2"/>
      </rPr>
      <t>) ou RFP (</t>
    </r>
    <r>
      <rPr>
        <i/>
        <sz val="9"/>
        <color rgb="FF5C2212"/>
        <rFont val="Verdana"/>
        <family val="2"/>
      </rPr>
      <t>Request For Proposal</t>
    </r>
    <r>
      <rPr>
        <sz val="9"/>
        <color rgb="FF5C2212"/>
        <rFont val="Verdana"/>
        <family val="2"/>
      </rPr>
      <t xml:space="preserve">), análise de respostas, auditorias, seleção de fornecedores, monitoramento contínuo, contratos, parceria de longo prazo e melhoria contínua.
Os critérios adotados na análise dos parceiros são conformidade legal ambiental, certificações ambientais, gestão de resíduos, pegada de carbono, uso de recursos naturais, transparência e relatórios, inovação e produtos sustentáveis, Responsabilidade Social Corporativa, rastreabilidade da cadeia de suprimentos, histórico de desempenho ambiental, biodiversidade, práticas regenerativas, metas baseadas na ciência (SBTi), Plano de descarbonização e adoção das diretrizes climáticas e de biodiversidade, respectivamente, da Task Force on Climate-related Financial Disclosures (TCFD) e da Taskforce on Nature-related Financial Disclosures (TNFD).
O Código de Conduta do Fornecedor e a Visão 2025-2050 da Natura (que abrange metas e compromissos para 2030 e 2050) estabelecem as expectativas mínimas sob as quais a Natura e seus fornecedores são obrigados a atuar. Contamos ainda com uma Política Global de Homologação de Fornecedores, que menciona o documento específico de Compras Responsáveis e diretrizes de avaliação de fábricas. Para fornecedores estratégicos, a avaliação da Companhia abrange seis pilares ligados à visão de negócios: Qualidade, Serviço, Inovação, Competitividade, Capacidade e Habilidade e Compromissos 2030. Os potenciais fornecedores de Natura precisam passar pelos processos de cadastro e qualificação. Dependendo do produto ou serviço a ser fornecido há uma categorização que indica a necessidade de preenchimento de questionários e/ou de auditoria social. A cada dois anos, as empresas incluídas passam por uma avaliação de ciclo, durante a qual pode ser necessária uma nova auditoria. 
Todo o processo de avaliação de risco de fornecedores é feito de forma automatizada por meio do Portal de Onboarding de Fornecedores. Os fornecedores classificados como de alto risco são gerenciados internamente e podem precisar realizar uma auditoria social em suas fábricas. Além da avaliação de risco no momento de </t>
    </r>
    <r>
      <rPr>
        <i/>
        <sz val="9"/>
        <color rgb="FF5C2212"/>
        <rFont val="Verdana"/>
        <family val="2"/>
      </rPr>
      <t xml:space="preserve">onboarding </t>
    </r>
    <r>
      <rPr>
        <sz val="9"/>
        <color rgb="FF5C2212"/>
        <rFont val="Verdana"/>
        <family val="2"/>
      </rPr>
      <t>dos fornecedores, este processo também ocorre periodicamente, a cada dois anos. 
A partir do resultado da auditoria, fornecedores com não conformidades devem apresentar planos de ação corretivos, verificados pelos times internos da Natura ou parceiros (auditoras aprovadas). Todos os pontos não aprovados precisam ser resolvidos para que o fornecedor tenha seu cadastro finalizado e esteja apto a trabalhar com a Companhia. Contamos com um time de Cadeias Sustentáveis, que acompanha com os fornecedores e as auditorias a implementação das melhorias identificadas. Há problemas que são considerados de risco crítico/tolerância zero, como trabalho infantil, trabalho forçado, desrespeito às normas trabalhistas, problemas com saúde e segurança, assédio, direitos da mulher, liberdade de associação e dissídios coletivos. Quando há a necessidade de aprovar um fornecedor que não teve todos os pontos aprovados em auditoria ou há a necessidade de aprovar um fornecedor que não passou por auditoria socioambiental, o parceiro precisa ser aprovado em Fórum de Exceção de Fornecedores.
Fornecedores considerados como estratégicos passam por uma Avaliação ESG (Ambiental, Social e Governança), que aborda os temas de biodiversidade, carbono, diversidade, rastreabilidade da cadeia e responsabilidade socioambiental, tendo como principal objetivo avaliar a maturidade deles em suas agendas de sustentabilidade. Entre outras ações, isso abrange o Programa Embrace, de reconhecimento e engajamento dos fornecedores, e a Aliança Regenerativa, que avalia e acompanha melhorias em todos os critérios por um time de especialistas da Natura. Isso se sobrepõe aos processos de auditoria e compliance ambiental implementados. A avaliação é realizada por meio de um sistema de pontuação capaz de identificar e reconhecer, por meio do Embrace, os parceiros que apresentam as melhores práticas em indicadores preestabelecidos, de acordo com cada categoria.
Em relação às cadeias da sociobiodiversidade, na linha Ekos, a cadeia de fornecimento da Natura é auditada por terceira parte e atestada desde 2018 pela certificação Union for Ethical BioTrade (UEBT), focada no abastecimento ético de ingredientes provenientes da biodiversidade. Avalia-se, entre outros aspectos, se toda a cadeia de fornecimento dos ingredientes naturais vegetais e derivados usados em Ekos é gerenciada por um sistema de devida diligência, em linha com os preceitos de biocomércio ético. Além disso, a Companhia estende o processo de gestão previsto pela UEBT para todos os ingredientes naturais e derivados na marca Natura.
Já as Políticas da Natura para Cadeias Críticas de Insumos (soja, etanol, algodão, papel, palma e mica, carnaúba, candelila, milho, canola, polietileno (PE) verde, fragrâncias críticas, material reciclado pós consumo) deram suporte ao objetivo da Companhia de alcançar a rastreabilidade completa e/ou certificação destes insumos até 2025, assim como acompanhar princípios e legislações globais como da Accountability Framework Initiative. Os focos são proteção de florestas, sistemas naturais e direitos humanos. 
O Programa Elos, de desenvolvimento das cadeias de reciclagem, que faz a articulação entre cooperativas de catadores de materiais pós-consumo, verifica as condições comerciais, de preço justo e as questões sociais. São realizadas auditorias para verificar os requisitos de gestão organizacional, de responsabilidade social e ambiental, como o nível de transparência na gestão de recursos, respeito aos direitos humanos, condições de segurança na operação de máquinas, legislação ambiental, salubridade e conforto no ambiente de trabalho.
Os resultados de 2025 não são diretamente comparáveis aos dos anos anteriores devido à revisão da metodologia de criticidade de fornecedores. O modelo anterior, baseado em risco geográfico, foi substituído por uma abordagem de risco operacional que concentra auditorias presenciais em fornecedores de maior impacto. A variação observada reflete a adoção de um processo de auditoria mais rigoroso e focado em riscos relevantes. (GRI 2-4)</t>
    </r>
  </si>
  <si>
    <r>
      <t xml:space="preserve">Em 2025, 496 fornecedores foram avaliados quanto a impactos ambientais negativos, dos quais 128 (25,8%) apresentaram impactos reais relacionados a temas como emissões de gases de efeito estufa (GEE), resíduos, uso de recursos hídricos, desmatamento e biodiversidade. Para 100% dos casos identificados, foram definidos planos de ação corretivos, acompanhados por equipes internas e, quando aplicável, por auditorias conduzidas por terceiros homologados. Não houve encerramento de relações comerciais no período.
A Companhia analisa riscos socioambientais previamente à homologação, com base em critérios geográficos e setoriais, em linha com o descrito no disclosure GRI 308-1. O processo inclui auditorias presenciais e remotas, verificação de Sistemas de Gestão Ambiental (SGA), coleta obrigatória de dados ESG no cadastro e monitoramento contínuo por meio de indicadores de desempenho. Entre as medidas, estão avaliação de ciclo de vida para fornecedores-chave, consultas a relatos, incentivos a certificações e programas como a Aliança Regenerativa.  Os critérios de avaliação abrangem a cadeia de suprimentos além do </t>
    </r>
    <r>
      <rPr>
        <i/>
        <sz val="9"/>
        <color rgb="FF5C2212"/>
        <rFont val="Verdana"/>
        <family val="2"/>
      </rPr>
      <t xml:space="preserve">Tier </t>
    </r>
    <r>
      <rPr>
        <sz val="9"/>
        <color rgb="FF5C2212"/>
        <rFont val="Verdana"/>
        <family val="2"/>
      </rPr>
      <t>1, contemplando conformidade legal ambiental, verificação de licenças e passivos, metas de descarbonização baseadas na ciência, gestão de emissões, destinação adequada de resíduos, rastreabilidade de matérias-primas críticas e adoção de práticas regenerativas.
Os resultados de 2025 não são diretamente comparáveis aos anos anteriores devido à revisão da metodologia de criticidade de fornecedores. O modelo anterior, baseado em risco geográfico, foi substituído por uma abordagem de risco operacional que concentra auditorias presenciais em fornecedores de maior impacto. A variação observada reflete a adoção de um processo de auditoria mais rigoroso e focado em riscos relevantes. (GRI 2-4)</t>
    </r>
  </si>
  <si>
    <r>
      <t xml:space="preserve">A gestão da rede de parceiros da Natura em 2025 consolidou a transição de um modelo de conformidade reativa para um ecossistema de desenvolvimento regenerativo pautado por nossa Visão 2025-2050. Este processo inicia-se obrigatoriamente pelo fluxo de integração, dividido entre as etapas de cadastro e qualificação técnica, em que a adesão ao Código de Conduta de Fornecedores aos Termos Gerais de Contratação e à Declaração de Direitos Humanos é mandatória. A partir desse registro, os parceiros são direcionados a diligências específicas que abrangem frentes de ética, compras responsáveis, privacidade de dados, qualidade, segurança cibernética, saúde financeira e prevenção à lavagem de dinheiro. Somente após a aprovação integral nesses fluxos o fornecedor se torna apto a operar e qualquer recusa aos termos ou reprovação técnica impede a continuidade da parceria.
Para garantir a manutenção desses padrões, a Natura adota uma estratégia de monitoramento que abrange vistorias internas e auditorias de terceira parte. No âmbito do Programa Elos, voltado às cadeias de reciclagem e cooperativas de catadores, são realizadas verificações </t>
    </r>
    <r>
      <rPr>
        <i/>
        <sz val="9"/>
        <color rgb="FF5C2212"/>
        <rFont val="Verdana"/>
        <family val="2"/>
      </rPr>
      <t>in loco</t>
    </r>
    <r>
      <rPr>
        <sz val="9"/>
        <color rgb="FF5C2212"/>
        <rFont val="Verdana"/>
        <family val="2"/>
      </rPr>
      <t xml:space="preserve"> visando</t>
    </r>
    <r>
      <rPr>
        <b/>
        <sz val="9"/>
        <color rgb="FF5C2212"/>
        <rFont val="Verdana"/>
        <family val="2"/>
      </rPr>
      <t xml:space="preserve"> </t>
    </r>
    <r>
      <rPr>
        <sz val="9"/>
        <color rgb="FF5C2212"/>
        <rFont val="Verdana"/>
        <family val="2"/>
      </rPr>
      <t xml:space="preserve">transparência na gestão de recursos e segurança operacional. Simultaneamente, fornecedores de alto risco e parceiros da linha Ekos passam por auditorias periódicas a cada dois anos, baseadas nos protocolos globais SMETA e na certificação Union for Ethical BioTrade (UEBT), que atesta o abastecimento ético de ingredientes da sociobiodiversidade. Nas cadeias consideradas críticas, o acompanhamento segue as diretrizes do Accountability Framework Initiative, visando a proteção de florestas e a rastreabilidade completa dos insumos até 2025, com prioridade para parceiros detentores de selos reconhecidos como FSC (Forest Stewardship Council) e RSPO (Roundtable on Sustainable Palm Oil).
Em quaisquer casos de não conformidade, fornecedores devem implantar planos de ação corretiva monitorados de perto pelo time de Cadeias Sustentáveis. A Natura aplica uma política rigorosa de tolerância zero para riscos críticos como trabalho infantil e forçado, assédio e desrespeito aos direitos humanos. Casos excepcionais que demandem engajamento para adequação são submetidos ao Fórum de Aprovação de Fornecedores. Complementarmente, a vigilância sobre a performance dos parceiros é mantida de forma ativa por meio de indicadores-chave de desempenho anuais que permitem ações preventivas contra qualquer desvio de conduta ou qualidade.
O pilar de desenvolvimento da rede ganhou escala em 2025 por meio da Aliança Regenerativa, uma coalizão focada em acelerar práticas inovadoras e metas de circularidade. Dentro deste programa, os fornecedores são classificados em níveis de maturidade Bronze, Prata e Ouro, recebendo acesso a indicadores comparativos com seus pares e suporte técnico sob medida. Em 2025, realizamos cinco treinamentos estratégicos em modelos </t>
    </r>
    <r>
      <rPr>
        <i/>
        <sz val="9"/>
        <color rgb="FF5C2212"/>
        <rFont val="Verdana"/>
        <family val="2"/>
      </rPr>
      <t xml:space="preserve">online </t>
    </r>
    <r>
      <rPr>
        <sz val="9"/>
        <color rgb="FF5C2212"/>
        <rFont val="Verdana"/>
        <family val="2"/>
      </rPr>
      <t xml:space="preserve">e presencial, alcançando uma média de 140 participantes por sessão, com temas fundamentais como diversidade, energia limpa e direitos humanos. O </t>
    </r>
    <r>
      <rPr>
        <i/>
        <sz val="9"/>
        <color rgb="FF5C2212"/>
        <rFont val="Verdana"/>
        <family val="2"/>
      </rPr>
      <t xml:space="preserve">workshop </t>
    </r>
    <r>
      <rPr>
        <sz val="9"/>
        <color rgb="FF5C2212"/>
        <rFont val="Verdana"/>
        <family val="2"/>
      </rPr>
      <t xml:space="preserve">focado em descarbonização foi o destaque de engajamento, registrando 205 participantes. Para os parceiros de maior maturidade, a Natura oferece suporte especializado e projetos de inovação conjunta, visando ao impacto positivo e à regeneração para a América Latina.
Internamente, a Natura também promove a capacitação de suas equipes de compras, reforçando seus papéis na implementação e no monitoramento das práticas ESG na cadeia de valor e buscando garantir a integração desses critérios nas decisões de contratação e gestão de fornecedores.
</t>
    </r>
  </si>
  <si>
    <t xml:space="preserve">Mantemos requisitos para garantir a gestão responsável da cadeia de suprimentos de óleo de palma e seus derivados. Todos os fornecedores de ingredientes e/ou produtos acabados que contenham palma devem cumprir as exigências definidas nas Normas de Cadeias Críticas, que estabelecem critérios de rastreabilidade e certificação para mitigar riscos socioambientais associados à produção da matéria-prima.
Até 31 de dezembro de 2025, foi solicitado aos fornecedores responsáveis pelo cultivo da palma utilizada nos ingredientes fornecidos atender aos requisitos de rastreabilidade das áreas de cultivo, incluindo a disponibilização de dados de localização das plantações e a rastreabilidade ao longo da cadeia até as plantas de processamento, refinarias e fábricas, bem como apresentar certificação validada por terceira parte reconhecida nas Normas de Cadeias Críticas, incluindo certificações da Roundtable on Sustainable Palm Oil (RSPO).
Para fornecedores que não eram responsáveis pelo cultivo da palma, foi exigida, até 31 de dezembro de 2025, a rastreabilidade mínima por país de origem das áreas de cultivo da matéria-prima, bem como a apresentação de certificação validada por terceira parte reconhecida nas Normas de Cadeias Críticas, incluindo certificações da Roundtable on Sustainable Palm Oil (RSPO).
Estabelecemos em nossas metas previstas na Visão 2025-2050 (metas do ciclo 2030) que, até 31 de dezembro de 2030, esses fornecedores deverão evoluir para rastreabilidade total das áreas de cultivo, com o objetivo de assegurar visibilidade completa da cadeia até as plantas de processamento, refinarias e fábricas.
Em 2024, este indicador foi reportado considerando a totalidade dos fornecedores. A partir de 2025, com a atualização da norma de Cadeias Críticas, o escopo foi ajustado, passando a contemplar apenas fornecedores com volume superior a 1 tonelada de óleo de palma.
</t>
  </si>
  <si>
    <r>
      <t xml:space="preserve">A Natura mantém uma política de Inteligência Artificial formalmente endossada pelo Comitê de Auditoria, órgão máximo de governança responsável por aprovar diretrizes, garantir recursos e patrocinar iniciativas na área. A governança operacional é exercida pelo Comitê de Governança de IA, um grupo multifuncional que monitora projetos críticos e o desempenho das ferramentas. A liderança estratégica atua em frentes cruciais de Tecnologia da Informação, Privacidade e Proteção de Dados, Jurídico, Riscos e Controles e Segurança da Informação.
Os aspectos fundamentais de nosso compromisso com a IA abrangem o respeito integral aos dados e proteção cibernética dos sistemas, a mitigação de vieses, a transparência/explicabilidade dos resultados e o valor da supervisão humana, para decisões críticas e intervenção. A política aborda, ainda, a importância da definição clara de </t>
    </r>
    <r>
      <rPr>
        <i/>
        <sz val="9"/>
        <color rgb="FF5C2212"/>
        <rFont val="Verdana"/>
        <family val="2"/>
      </rPr>
      <t xml:space="preserve">accountability </t>
    </r>
    <r>
      <rPr>
        <sz val="9"/>
        <color rgb="FF5C2212"/>
        <rFont val="Verdana"/>
        <family val="2"/>
      </rPr>
      <t>pelos resultados e do escopo do que a IA pode realizar, e preza pela conformidade, com proibição expressa de sistemas de vigilância biométrica não autorizada, pontuação social ou manipulação, em total alinhamento com a Lei de IA da União Europeia.</t>
    </r>
  </si>
  <si>
    <r>
      <t>A Natura tem um programa de Inteligência Artificial Responsável, estruturado para orientar o uso da tecnologia como um pilar de sustentação da Visão 2025-2050 e das relações humanas. O programa é gerido por um comitê especializado que prioriza diretrizes de transparência, uso ético, diversidade e inclusão, trabalhando de forma ativa para que os algoritmos de inteligência artificial não reproduzam preconceitos relacionados a raça, gênero ou classe social.
Na frente de privacidade, a Companhia mantém rigorosa conformidade com a Lei Geral de Proteção de Dados e as legislações aprovadas pela União Europeia, no intuito de orientar</t>
    </r>
    <r>
      <rPr>
        <b/>
        <sz val="9"/>
        <color rgb="FF5C2212"/>
        <rFont val="Verdana"/>
        <family val="2"/>
      </rPr>
      <t xml:space="preserve"> </t>
    </r>
    <r>
      <rPr>
        <sz val="9"/>
        <color rgb="FF5C2212"/>
        <rFont val="Verdana"/>
        <family val="2"/>
      </rPr>
      <t>o tratamento seguro dos dados utilizados no treinamento de modelos. O sistema de gestão de inteligência artificial inclui a limitação de acesso a recursos sensíveis, como vigilância e reconhecimento facial, e a rotulagem distinta de conteúdos gerados por algoritmos visando</t>
    </r>
    <r>
      <rPr>
        <b/>
        <sz val="9"/>
        <color rgb="FF5C2212"/>
        <rFont val="Verdana"/>
        <family val="2"/>
      </rPr>
      <t xml:space="preserve"> </t>
    </r>
    <r>
      <rPr>
        <sz val="9"/>
        <color rgb="FF5C2212"/>
        <rFont val="Verdana"/>
        <family val="2"/>
      </rPr>
      <t xml:space="preserve">a clareza perante o consumidor. Além disso, a Companhia mantém mecanismos técnicos para detectar e corrigir desvios ou a degradação dos modelos ao longo do tempo, realizando avaliações regulares de imparcialidade e viés em todas as ferramentas implantadas. A Natura também promove treinamento de suas pessoas colaboradoras sobre segurança e uso ético da inteligência artificial, ao mesmo tempo em que quantifica o impacto dessas ferramentas nos resultados de sustentabilidade global.
A ampliação do uso de IA foi viabilizada pelo avanço na integração das bases de dados da Companhia e se apoia em uma arquitetura robusta, estruturada nos pilares Data Care, voltado à governança e segurança das informações, Data4All, dedicado à democratização do acesso e ao fortalecimento do letramento em dados, T4All (Transformação para Todos), iniciativa de modernização e otimização da experiência de consultoras e clientes, e Natura AI, que organiza o uso da inteligência artificial como ativo estratégico para eficiência operacional, inovação e geração de valor.
A Natura também conta com a MAIA, inteligência artificial generativa proprietária da Companhia, que funciona como um hub de agentes de IA e é utilizada no atendimento às consultoras, oferecendo suporte a vendas, consulta de pedidos, processamento de pagamentos e ampliação de limite de crédito por meio de interações em linguagem natural.
Na logística e no planejamento integrado, a IA passou a apoiar o monitoramento de fluxos, a previsão de demanda e a gestão da malha logística, aumentando a confiabilidade do abastecimento e a qualidade do serviço em mercados com maior complexidade operacional. Internamente, soluções baseadas em IA também passaram a apoiar áreas como jurídico e gestão de pessoas, contribuindo para ampliar o letramento digital e a agilidade organizacional.
Esse salto tecnológico também teve como objetivo fundamental superar as assimetrias operacionais históricas entre nossos mercados. A uniformização desse ferramental a partir de 2026 elevará o nível de sofisticação de toda a América Latina, a fim de garantir uma atuação com a mesma fluidez, inteligência de dados e agilidade na tomada de decisão em todos os países.
</t>
    </r>
  </si>
  <si>
    <r>
      <t>A Natura possui uma estrutura robusta de governança visando</t>
    </r>
    <r>
      <rPr>
        <b/>
        <sz val="9"/>
        <color rgb="FF5C2212"/>
        <rFont val="Verdana"/>
        <family val="2"/>
      </rPr>
      <t xml:space="preserve"> </t>
    </r>
    <r>
      <rPr>
        <sz val="9"/>
        <color rgb="FF5C2212"/>
        <rFont val="Verdana"/>
        <family val="2"/>
      </rPr>
      <t xml:space="preserve">à responsabilidade e à prestação de contas em políticas, compromissos e metas relacionadas aos aspectos ambientais, sociais e de governança. A gestão integrada de sustentabilidade é conduzida pelos Comitês de Sustentabilidade e de Auditoria, de Gestão de Risco e de Finanças, ambos ligados ao Conselho de Administração, além de pelo Comitê Executivo (que reúne o CEO e os vice-presidentes da Companhia) e da Diretoria de Sustentabilidade.
A Política de Biodiversidade é um dos nossos fundamentos de atuação e contribui para o aprimoramento da gestão e de decisões estratégicas relacionadas a dependências, impactos, riscos e oportunidades vinculados à natureza.
No Plano de Transição em Natureza, a Natura define de forma mais específica os papéis e responsabilidades referentes à gestão de dependências, impactos, riscos e oportunidades relacionados à natureza, em conexão com o clima e os direitos humanos, que estão detalhadas no Pilar 5 - Governança Corporativa do Capítulo 2 do nosso Plano de Transição em Natureza. </t>
    </r>
  </si>
  <si>
    <r>
      <rPr>
        <sz val="9"/>
        <color rgb="FF5C2212"/>
        <rFont val="Verdana"/>
        <family val="2"/>
      </rPr>
      <t xml:space="preserve">Dos oito membros do Conselho de Administração, seis possuem </t>
    </r>
    <r>
      <rPr>
        <i/>
        <sz val="9"/>
        <color rgb="FF5C2212"/>
        <rFont val="Verdana"/>
        <family val="2"/>
      </rPr>
      <t>expertise</t>
    </r>
    <r>
      <rPr>
        <sz val="9"/>
        <color rgb="FF5C2212"/>
        <rFont val="Verdana"/>
        <family val="2"/>
      </rPr>
      <t xml:space="preserve"> em temas ambientais, sociais e de governança. O Conselho tem um Comitê de sustentabilidade, com o objetivo de ser um fórum de assessoramento focado em temas de sustentabilidade, composto por membros do Conselho e por um consultor externo com conhecimento técnico e reconhecimento em sustentabilidade.
Os riscos associados aos temas de sustentabilidade são analisados de forma consolidada com os demais riscos da Companhia e apresentados periodicamente ao Comitê de Auditoria, de Gestão de Risco e de Finanças e, pelo menos uma vez ao ano, ao Conselho de Administração. O Conselho também acompanha trimestralmente as métricas e indicadores relacionados à Visão 2025-2050, que tratam também das metas em natureza.
Destacamos que os temas de sustentabilidade há décadas fazem parte da construção da estratégia da Companhia. Portanto, a recente criação do Comitê de Sustentabilidade é um mecanismo de amadurecimento, e não instituição, de uma governança sobre esses tópicos. A Gestão de Riscos Corporativos incorporou os </t>
    </r>
    <r>
      <rPr>
        <i/>
        <sz val="9"/>
        <color rgb="FF5C2212"/>
        <rFont val="Verdana"/>
        <family val="2"/>
      </rPr>
      <t>frameworks</t>
    </r>
    <r>
      <rPr>
        <sz val="9"/>
        <color rgb="FF5C2212"/>
        <rFont val="Verdana"/>
        <family val="2"/>
      </rPr>
      <t xml:space="preserve"> da Força-Tarefa sobre Divulgações Financeiras Relacionadas ao Clima (TCFD) e da TNFD, esta última em 2025.</t>
    </r>
  </si>
  <si>
    <r>
      <t xml:space="preserve">A Natura reafirma seu compromisso com a sustentabilidade por meio da adesão a iniciativas globais como o Marco Global da Biodiversidade (GBF) da Convenção sobre Diversidade Biológica, inclusive com estrutura interna dedicada; os Objetivos de Desenvolvimento Sustentável (ODS); a certificação como Empresa B, desde 2014; e a integração da Companhia como membro da UEBT (União para o Biocomércio Ético), também desde 2014. Esses acordos e movimentos, entre outros, tangenciam a temática de direitos humanos associada à sustentabilidade.
Mantemos uma Declaração de Direitos Humanos e uma Política de Biodiversidade. Esta última é pautada, inclusive, pela conexão entre biodiversidade, clima e pessoas, e tem como um de seus objetivos contribuir com o GBF. Pautamos nosso </t>
    </r>
    <r>
      <rPr>
        <i/>
        <sz val="9"/>
        <color rgb="FF5C2212"/>
        <rFont val="Verdana"/>
        <family val="2"/>
      </rPr>
      <t xml:space="preserve">advocacy </t>
    </r>
    <r>
      <rPr>
        <sz val="9"/>
        <color rgb="FF5C2212"/>
        <rFont val="Verdana"/>
        <family val="2"/>
      </rPr>
      <t xml:space="preserve">por esses temas prioritários e defendemos que as políticas relacionadas priorizem comunidades locais e povos indígenas. Temos Código de Conduta para pessoas colaboradoras e fornecedores e damos acesso à nossa Linha Ética para todos os públicos.
Nosso Plano de Transição Climática incorpora a variável de vulnerabilidade social na construção de protocolos e planos de prevenção, reação, remediação e adaptação climática territorial. Na região amazônica, a Companhia atua a partir do Programa Natura Amazônia, que articula o desenvolvimento de ingredientes, o relacionamento com cadeias da sociobiodiversidade, práticas regenerativas e apoio às comunidades.
Em 2025, a Natura publicou internamente a norma “Boas Práticas para o Consentimento Livre Prévio e Informado". 
Atualmente, a Natura está desenvolvendo estratégias mais robustas para a identificação, prevenção e mitigação de riscos aos direitos humanos em toda sua cadeia de suprimentos e operações, com o objetivo de atingir uma abordagem totalmente integrada até 2027.
Projetos de engajamento com comunidades locais e povos indígenas na Amazônia continuam sendo uma prioridade, com foco em cadeias com práticas regenerativas, entre outras frentes. A Companhia tem também como foco a rastreabilidade e/ou a certificação total de suas cadeias críticas, com o compromisso de ter cadeias livres de desmatamento e de conversão da vegetação nativa até 2030. 
</t>
    </r>
  </si>
  <si>
    <t>Em consonância com sua Política de Biodiversidade e com sua Visão 2025-2050, a Natura aplicou uma metodologia abrangente e robusta para identificar e avaliar os impactos, dependências, riscos e oportunidades materiais relacionados à natureza em suas principais operações diretas e cadeia de valor, o que culminou em um Plano de Ação em Natureza (documento interno que operacionaliza o Plano de Transição).
Os resultados dos estudos, portanto, serviram de base para evoluir o planejamento estratégico, à medida que critérios relacionados à biodiversidade sejam desenvolvidos e introduzidos como fatores de decisão para alocação de recursos, valoração de ativos e passivos e estabelecimento de práticas comerciais.
Em 2025, a Natura elaborou o Plano de Transição em Natureza, instrumento que traduz os resultados da avaliação LEAP em diretrizes estratégicas e caminhos de implementação, integrando natureza, clima e direitos humanos.
Como próximo passo, a Natura buscará estimar os impactos financeiros e os custos associados às dependências, impactos, riscos e oportunidades relacionados à natureza, priorizando os aspectos materiais.
A estratégia da Natura demonstra resiliência frente a riscos e oportunidades relacionados à natureza, integrando análises abrangentes de cenários e incorporando considerações ambientais e sociais ao seu planejamento estratégico.</t>
  </si>
  <si>
    <r>
      <t xml:space="preserve">A Natura realizou uma análise abrangente para identificar localizações prioritárias em termos de materialidade, impactos e dependências, além de sua interface com áreas ecologicamente sensíveis, considerando tanto suas operações diretas quanto sua cadeia de valor. Essa análise foi baseada na etapa Localizar da metodologia LEAP, recomendada pela TNFD. O estudo gerou insumos relevantes para o mapeamento de ecossistemas prioritários dos quais a Companhia depende, especialmente nas operações diretas e upstream. 
Das 23 unidades analisadas (19 centros de distribuição e quatro fábricas), localizadas no Brasil e em outros países da América Latina, 17 foram consideradas prioritárias em relação à natureza, com níveis de prioridade alta, muito alta e extremamente alta. Já no </t>
    </r>
    <r>
      <rPr>
        <i/>
        <sz val="9"/>
        <color rgb="FF5C2212"/>
        <rFont val="Verdana"/>
        <family val="2"/>
      </rPr>
      <t>upstream</t>
    </r>
    <r>
      <rPr>
        <sz val="9"/>
        <color rgb="FF5C2212"/>
        <rFont val="Verdana"/>
        <family val="2"/>
      </rPr>
      <t xml:space="preserve">, das 425 matérias-primas avaliadas, 198 foram classificadas como tendo prioridade, variando entre Alta, Muito Alta e Extremamente Alta.
Para as operações diretas, foi possível analisar localizações precisas, enquanto, no </t>
    </r>
    <r>
      <rPr>
        <i/>
        <sz val="9"/>
        <color rgb="FF5C2212"/>
        <rFont val="Verdana"/>
        <family val="2"/>
      </rPr>
      <t xml:space="preserve">upstream, </t>
    </r>
    <r>
      <rPr>
        <sz val="9"/>
        <color rgb="FF5C2212"/>
        <rFont val="Verdana"/>
        <family val="2"/>
      </rPr>
      <t>as origens dos ingredientes foram avaliadas com base em coleta de dados com fornecedores e premissas decorrentes de pesquisa secundária, com a definição de unidade geográfica de referência nos níveis municipal e estadual.
O Plano de Ação em Natureza (documento interno que operacionaliza o Plano de Transição) inclui como uma de suas metas o desenvolvimento de estratégias para alcançar a rastreabilidade total da origem dos ingredientes em um horizonte de médio e longo prazos.
Na atuação com comunidades de relacionamento direto na América Latina, a Natura utiliza o sistema de geolocalização Natura GIS para monitorar as cadeias de abastecimento. Em 2025, esse sistema foi atualizado para aprimorar a rastreabilidade e integrar informações sociais e ambientais.
Para visualizar as localizações prioritárias das unidades operacionais e da cadeia de valor a montante (</t>
    </r>
    <r>
      <rPr>
        <i/>
        <sz val="9"/>
        <color rgb="FF5C2212"/>
        <rFont val="Verdana"/>
        <family val="2"/>
      </rPr>
      <t>upstream</t>
    </r>
    <r>
      <rPr>
        <sz val="9"/>
        <color rgb="FF5C2212"/>
        <rFont val="Verdana"/>
        <family val="2"/>
      </rPr>
      <t>), bem como a priorização em relação à natureza realizada a partir da aplicação da abordagem LEAP, veja o detalhamento no item Etapa Localizar do Capítulo 3 do Plano de Transição Natureza.</t>
    </r>
  </si>
  <si>
    <t>A Natura adota uma abordagem robusta para identificar, avaliar e priorizar dependências, impactos, riscos e oportunidades relacionados à natureza em suas operações diretas. Esse processo integra diretrizes de referência da metodologia LEAP (Localizar, Estimar, Avaliar e Preparar, na sigla em inglês) da TNFD. 
No escopo das operações diretas, foram consideradas 23 unidades, sendo 19 centros de distribuição e quatro fábricas localizados nos seguintes países: Argentina, Brasil, Chile, Colômbia, Equador, México e Peru.
Para assegurar a qualidade dos dados, adotamos fontes reconhecidas, ferramentas e metodologias alinhadas às melhores práticas de mercado, como a ENCORE, para triagem de impactos e dependências, e análises de fatores que podem gerar potenciais impactos sobre a biodiversidade. Esses fatores incluem dados coletados para cada operação, como geração de efluentes, geração de resíduos sólidos, consumo de água, área ocupada pela infraestrutura e emissões de GEE provenientes do consumo de eletricidade e da queima de combustíveis fósseis.
Adicionalmente, foi empregada a ferramenta Corporate Biodiversity Footprint (CBF), que quantifica o impacto sobre a biodiversidade em km².MSA.ano (variação na Abundância Média de Espécies por quilômetro quadrado e por ano) no Escopo 1 – operações diretas.
As análises de riscos consideram vetores como magnitude, sensibilidade, severidade e probabilidade de ocorrência, além de incorporar, quando aplicável, análises de riscos operacionais e climáticos préexistentes.
Com a elaboração do Plano de Transição em Natureza, a Natura está focada em melhorias incrementais em sua gestão, incluindo a integração dos resultados das avaliações específicas relacionadas à natureza ao processo de Gestão de Riscos Corporativos.
A descrição detalhada das análises realizadas e do processo de priorização em relação à natureza das unidades operacionais, realizada a partir da aplicação da abordagem LEAP, é apresentada no Capítulo 3 do Plano de Transição Natureza.</t>
  </si>
  <si>
    <r>
      <rPr>
        <sz val="9"/>
        <color rgb="FF5C2212"/>
        <rFont val="Verdana"/>
        <family val="2"/>
      </rPr>
      <t>O processo de identificação, avaliação e priorização de dependências, impactos, riscos e oportunidades relacionados à natureza abrange toda a cadeia de valor, desde os processos de cultivo, extração e processamento de matérias-primas até o fim de vida dos produtos comercializados.
A Natura utiliza ferramentas como a plataforma UEBT Risk Database, que fornece dados atualizados sobre riscos sociais, ambientais e econômicos de ingredientes botânicos, e a ferramenta ENCORE, que auxilia na avaliação qualitativa de impactos e dependências associados à natureza. Além disso, são considerados fatores que podem gerar potenciais impactos sobre a biodiversidade de cada ingrediente adquirido, como sua presença na High Impact Commodity List, do SBTN, a criticidade do risco de desmatamento associado às cadeias consideradas críticas, e a relação com espécies com algum nível de ameaça.
Foram utilizadas também a ferramenta de cálculo de pegada de biodiversidade e o Corporate Biodiversity Footprint (CBF) para o Escopo 3 – montante (</t>
    </r>
    <r>
      <rPr>
        <i/>
        <sz val="9"/>
        <color rgb="FF5C2212"/>
        <rFont val="Verdana"/>
        <family val="2"/>
      </rPr>
      <t>upstream</t>
    </r>
    <r>
      <rPr>
        <sz val="9"/>
        <color rgb="FF5C2212"/>
        <rFont val="Verdana"/>
        <family val="2"/>
      </rPr>
      <t>) e jusante (downstream), em conjunto com a avaliação do Integrated Profit &amp; Loss (iP&amp;L) da Natura, permitindo uma abordagem quantitativa e integrada.
Na perspectiva de desenvolvimento de produtos, a Natura já adota processos de ecodesign e ferramentas para orientar</t>
    </r>
    <r>
      <rPr>
        <b/>
        <sz val="9"/>
        <color rgb="FF5C2212"/>
        <rFont val="Verdana"/>
        <family val="2"/>
      </rPr>
      <t xml:space="preserve"> </t>
    </r>
    <r>
      <rPr>
        <sz val="9"/>
        <color rgb="FF5C2212"/>
        <rFont val="Verdana"/>
        <family val="2"/>
      </rPr>
      <t>a redução de impactos em diferentes categorias. Em 2025, foi pilotada uma nova ferramenta de Avaliação do Ciclo de Vida, alinhada ao Product Environmental Footprint (PEF) da União Europeia, para avaliar e orientar escolhas de formulações, com a ampliação dessa avaliação para produtos de forma integral (incluindo embalagens).
Em linha com a estratégia de aprimoramento contínuo, a Natura busca maior rastreabilidade, parcerias com fornecedores e o uso de tecnologias para coleta e análise de dados em sua cadeia de valor. A Companhia trabalha para substituir proxies por informações mais detalhadas, à medida que identifica a materialidade de determinados impactos, dependências, riscos e oportunidades.
A descrição detalhada das análises realizadas e do processo de priorização em relação à natureza da cadeia de valor a montante (</t>
    </r>
    <r>
      <rPr>
        <i/>
        <sz val="9"/>
        <color rgb="FF5C2212"/>
        <rFont val="Verdana"/>
        <family val="2"/>
      </rPr>
      <t>upstream</t>
    </r>
    <r>
      <rPr>
        <sz val="9"/>
        <color rgb="FF5C2212"/>
        <rFont val="Verdana"/>
        <family val="2"/>
      </rPr>
      <t>) e a jusante (</t>
    </r>
    <r>
      <rPr>
        <i/>
        <sz val="9"/>
        <color rgb="FF5C2212"/>
        <rFont val="Verdana"/>
        <family val="2"/>
      </rPr>
      <t>downstream</t>
    </r>
    <r>
      <rPr>
        <sz val="9"/>
        <color rgb="FF5C2212"/>
        <rFont val="Verdana"/>
        <family val="2"/>
      </rPr>
      <t>), realizada a partir da aplicação da abordagem LEAP é apresentada no Capítulo 3 do Plano de Transição Natureza.</t>
    </r>
  </si>
  <si>
    <r>
      <t>Adotamos na Natura uma hierarquia de mitigação que se baseia em estudos de impacto, em práticas preventivas e na incorporação de critérios de conservação na seleção de fornecedores e parceiros. Quando impactos não podem ser integralmente evitados, são adotadas medidas de minimização, como uso de tecnologias de controle ambiental e materiais menos prejudiciais e capacitação contínua de pessoas colaboradoras e parceiros. 
A integração entre clima e biodiversidade é tratada de forma transversal, com alinhamento às metas corporativas e aos compromissos públicos. A eficácia das ações é associada ao monitoramento contínuo de metas, à aplicação das diretrizes da Taskforce on Nature-related Financial Disclosures (TNFD) e à construção de um Plano de Ação em Natureza. 
Identificamos, com base na TNFD, que operações diretas representam cerca de 3% da pegada corporativa de biodiversidade, considerando toda a cadeia de valor. As principais pressões para as quais nossas operações contribuem são Ocupação da Terra (associada à construção das unidades operacionais), Mudanças Climáticas (100% compensadas por meio da estratégia de Net Zero e da compensação de Carbono, embora a Companhia reconheça que efeitos residuais podem persistir sobre ecossistemas) e Poluição (para este tópico, temos a política que orienta a destinação adequada de resíduos sólidos e o tratamento de efluentes).
Como exemplos práticos de mitigação, destacam-se o Plano de Transição Climática e a estratégia de descarbonização, que incluem, entre outras iniciativas, a utilização de biometano como matriz energética em processos industriais e logísticos. A Política de Resíduos segue a lógica da hierarquia de mitigação, orientando a correta destinação dos resíduos sólidos e buscando nortear</t>
    </r>
    <r>
      <rPr>
        <b/>
        <sz val="9"/>
        <color rgb="FF5C2212"/>
        <rFont val="Verdana"/>
        <family val="2"/>
      </rPr>
      <t xml:space="preserve"> </t>
    </r>
    <r>
      <rPr>
        <sz val="9"/>
        <color rgb="FF5C2212"/>
        <rFont val="Verdana"/>
        <family val="2"/>
      </rPr>
      <t>o tratamento adequado de efluentes. No Ecoparque, há ainda a utilização de jardins filtrantes para o tratamento complementar de efluentes. As unidades operacionais têm também metas ambientais específicas, monitoradas periodicamente com vistas à melhoria contínua.
Na hierarquia de mitigação, também identificamos impactos residuais, relacionados principalmente às emissões de carbono residuais, ainda que compensadas, e à geração de resíduos não evitados, embora destinados adequadamente. Não foram identificados impactos residuais significativos à biodiversidade.
Para restaurar e reabilitar ecossistemas, são estabelecidas parcerias com ONGs e comunidades locais, com destaque para a utilização de sistemas agroflorestais como estratégia de bioengenharia. O relacionamento com comunidades agroextrativistas na Amazônia, aliado à certificação UEBT, reforça o engajamento de stakeholders na gestão da biodiversidade e na repartição justa de benefícios. 
A Companhia informa a compensação das emissões remanescentes de carbono na América Latina, com priorização de créditos oriundos da Amazônia. São consideradas medidas transformadoras a certificação da Union for Ethical BioTrade (UEBT), o apoio financeiro a comunidades fornecedoras e mecanismos de financiamento voltados à conservação da Amazônia. Em relação à restauração e à compensação ecológica direta, a Companhia declara não aplicabilidade, sob a justificativa de que suas operações não realizam conversão de florestas nativas. 
A aplicação da metodologia TNFD permitiu identificar cinco unidades operacionais prioritárias, para as quais foram direcionados planos de gestão da biodiversidade, com foco nas áreas de maior potencial de impacto: Fábrica Cajamar, Fábrica Celaya, Fábrica Moreno, Fábrica Ecoparque e Centro de Distribuição Cabreúva. As demais unidades operacionais estão alinhadas aos nossos compromissos públicos e à política de biodiversidade, possibilitando que as práticas de gestão ambiental e preservação da biodiversidade sejam implementadas de forma consistente em todas as nossas operações. A partir desse diagnóstico, conseguimos direcionar nossa estratégia para transformação regenerativa. Nesse contexto, a Companhia reconhece que podem existir trade-offs entre as medidas adotadas para a mitigação das mudanças climáticas e a gestão da biodiversidade, especialmente no que se refere ao uso da terra e à adoção de soluções energéticas e produtivas. Para endereçar esses potenciais conflitos, são realizadas avaliações integradas que consideram simultaneamente impactos climáticos e sobre a biodiversidade, com priorização de alternativas que evitem a conversão de habitats naturais, promovam o uso de áreas já antropizadas e gerem co-benefícios socioambientais. Quando identificados, esses trade-offs são tratados com base na hierarquia de mitigação e priorizados com base em custo-beneficio, buscando minimizar impactos negativos e maximizar benefícios conjuntos.  
A área de Meio Ambiente monitora KPIs associados à gestão da biodiversidade nas operações diretas, incluindo indicadores de água, resíduos, energia e carbono, por meio de reportes mensais e consolidações anuais, que evidenciam avanços na redução de emissões, no tratamento de 100% dos efluentes e na correta destinação de resíduos sólidos, bem como na redução do consumo de recursos naturais.</t>
    </r>
  </si>
  <si>
    <r>
      <t xml:space="preserve">Baseados na metodologia LEAP da TNFD e em análises geoespaciais, identificamos cinco unidades operacionais prioritárias para a Companhia: Cajamar, Ecoparque, Moreno, Celaya e Cabreúva. Esse processo levou em conta critérios como localização, porte da operação, sensibilidade ecológica do entorno e proximidade a áreas de importância para a biodiversidade, incluindo </t>
    </r>
    <r>
      <rPr>
        <i/>
        <sz val="9"/>
        <color rgb="FF5C2212"/>
        <rFont val="Verdana"/>
        <family val="2"/>
      </rPr>
      <t xml:space="preserve">hotspots </t>
    </r>
    <r>
      <rPr>
        <sz val="9"/>
        <color rgb="FF5C2212"/>
        <rFont val="Verdana"/>
        <family val="2"/>
      </rPr>
      <t xml:space="preserve">e áreas com risco hídrico.
A fábrica de Cajamar está no estado de São Paulo, Brasil, com uma área de 64,60 hectares; a fábrica do Ecoparque, no Pará, também no Brasil, ocupando 154,95 hectares; a fábrica de Moreno, na Província de Buenos Aires, na Argentina, abrange 38,88 hectares; e a fábrica Celaya, em Guanajuato, no México, conta com 18,57 hectares. Já a fábrica de Cabreúva ocupa 26,79 hectares. 
Para essas unidades, foram analisadas características físicas do local, sobreposição com áreas ecologicamente sensíveis, histórico de uso do solo e natureza das atividades desenvolvidas (fabricação, armazenamento e atividades administrativas). 
As unidades de Cajamar, Cabreúva e Celaya apresentam sobreposição total com hotspots de biodiversidade, especificamente o bioma Mata Atlântica (CEPF, 2016). Em Cajamar, a operação está integralmente inserida na Ecorregião Prioritária Florestas Costeiras da Serra do Mar e na Área de Proteção Ambiental (APA) Cajamar, situando-se a uma distância de 3 a 5 km da Terra Indígena Jaraguá e em uma zona monitorada por possuir risco físico de água classificado como médio a alto. De forma semelhante, a unidade de Cabreúva sobrepõe-se integralmente à APA Cabreúva.
Na região amazônica, a fábrica do Ecoparque está totalmente inserida em uma área de alta integridade ecossistêmica e de Prioridade Extremamente Alta para a conservação da biodiversidade e na Ecorregião Prioritária Florestas Úmidas de Tocantins/Pindaré, área . A unidade mantém uma distância de 3 a 5 km do Sítio Ramsar Estuário Amazônico e seus Manguezais.  
A unidade de Moreno possui sobreposição total com a Ecorregião Prioritária Pampas Úmidos e localiza-se a uma distância de 3 a 5 km da Reserva Natural Nacional Arroyo El Durazno.
Na cadeia de valor, a Natura identificou categorias de produtos e insumos com maior potencial de impacto e prioritárias para a gestão de riscos relacionados à biodiversidade, incluindo ingredientes vegetais, cadeias críticas (como palma, papel, soja e algodão), insumos da sociobiodiversidade amazônica e materiais de embalagem. 
Em relação à conversão de ecossistemas naturais, fizemos uma análise histórica por meio de dados geoespaciais públicos para verificar alterações no uso do solo nas áreas onde estão localizadas as unidades prioritárias. A avaliação indicou que eventuais conversões ocorreram antes do início das operações da Companhia, não sendo identificada conversão atribuível à Natura no período reportado. Mesmo assim, a Companhia reconhece a existência de riscos potenciais associados aos fatores diretos de perda de biodiversidade e mantém monitoramento contínuo por meio da metodologia TNFD, buscando antecipar e mitigar impactos futuros. A Natura não realiza introdução deliberada de espécies exóticas invasoras em suas operações e não identificou ocorrências associadas às unidades analisadas.  
No que se refere à exploração de recursos naturais, o principal fator associado às operações diretas é a captação de água para fins industriais. Os volumes captados e consumidos são monitorados por unidade operacional, considerando fontes superficiais e subterrâneas, com medidas voltadas à eficiência hídrica e ao controle de impactos sobre a disponibilidade local. As unidades de Cajamar, Cabreúva e Celaya estão localizadas em áreas com altos riscos relacionados à água. Quanto à poluição, todos os efluentes e resíduos gerados nas unidades priorizadas são devidamente submetidos aos processos de tratamento e destinação corretos, conforme práticas de gestão ambiental estruturadas, incluindo reciclagem e outras formas de valorização, não ocorrendo lançamento de poluentes nas operações.
Na cadeia de valor, os principais riscos potenciais estão associados à conversão indireta de vegetação nativa, exploração de recursos naturais e geração de poluição. Embora não haja granularidade suficiente para mensuração direta de conversão no </t>
    </r>
    <r>
      <rPr>
        <i/>
        <sz val="9"/>
        <color rgb="FF5C2212"/>
        <rFont val="Verdana"/>
        <family val="2"/>
      </rPr>
      <t>upstream</t>
    </r>
    <r>
      <rPr>
        <sz val="9"/>
        <color rgb="FF5C2212"/>
        <rFont val="Verdana"/>
        <family val="2"/>
      </rPr>
      <t xml:space="preserve">, a Companhia adota critérios de não conversão, compromissos de desmatamento zero, rastreabilidade e certificações como mecanismos de mitigação.
O principal serviço ecossistêmico potencialmente afetado pelas operações diretas é a provisão de água doce, em razão da captação para uso industrial. Esse impacto potencial é gerenciado por meio de controle de volumes captados, tratamento de efluentes e monitoramento ambiental das unidades operacionais. Das unidades prioritárias, Ecoparque, Moreno e Celaya são consideradas áreas importantes para fornecer serviços ecossistêmicos para Povos Indígenas, comunidades locais ou outros stakeholders. Na cadeia de valor, os serviços ecossistêmicos potencialmente relacionados às atividades incluem provisão de biomassa, regulação climática e manutenção da integridade dos ecossistemas associados à sociobiodiversidade amazônica. Esses aspectos são considerados nas análises de risco conduzidas com base na metodologia LEAP e nos compromissos públicos de desmatamento zero e práticas regenerativas. 
As unidades de Cajamar, Cabreúva e Celaya estão localizadas em áreas com alto risco relacionados à água.
</t>
    </r>
  </si>
  <si>
    <r>
      <t>A Natura mantém o compromisso público e estruturado não desmatamento, abrangendo tanto suas atividades operacionais quanto sua cadeia de suprimentos estendida, incluindo fornecedores diretos e indiretos. Esse compromisso está integrado à Visão 2025-2050, incluindo suas metas para 2030 e para 2050, e estabelece que 100% das cadeias críticas de fornecimento devem ser livres de desmatamento e de conversão da vegetação nativa, contando com processos de verificação independente, por meio de auditorias de terceira parte, que atestam a conformidade socioambiental das áreas de origem e das plantas de processamento das matérias-primas, com base em certificações reconhecidas. 
O cronograma de implementação define o ano de 2025 como meta para a conformidade total das compras diretas de palma, soja, papel e álcool, enquanto o prazo para as cadeias indiretas dessas mesmas matérias-primas, somadas à mica e ao algodão, vai até o ano de 2030. O progresso desse compromisso pode ser consultado no resultado dos Compromissos 2030, presente neste Caderno de Indicadores e no Relatório Integrado Anual. A Companhia está em linha com os requisitos de nossa Norma de Cadeias Críticas e Procotolo de Monitoramento Geoespacial, que se apoiam em requisitos legais e padrões da Accountability Framework Initiative (AFi), e realiza engajamento contínuo com parceiros para gerenciar e mitigar riscos socioambientais. A estratégia da Companhia foca no desmatamento bruto zero, que corresponde à não conversão de vegetação nativa, buscando a preservação integral dos biomas por meio de um modelo de rastreabilidade que contribui para</t>
    </r>
    <r>
      <rPr>
        <b/>
        <sz val="9"/>
        <color rgb="FF5C2212"/>
        <rFont val="Verdana"/>
        <family val="2"/>
      </rPr>
      <t xml:space="preserve"> </t>
    </r>
    <r>
      <rPr>
        <sz val="9"/>
        <color rgb="FF5C2212"/>
        <rFont val="Verdana"/>
        <family val="2"/>
      </rPr>
      <t>a integridade da vegetação nativa em todas as regiões de atuação e fornecimento da Companhia.</t>
    </r>
  </si>
  <si>
    <r>
      <t xml:space="preserve">O Inventário de Emissões de GEE da Natura para o ano-base 2025 foi elaborado sob a abordagem de controle operacional, contemplando as operações na América Latina. O cálculo segue os rigorosos padrões do GHG Protocol, da norma ISO 14064-1 e as diretrizes do IPCC. Como garantia de transparência e integridade dos dados, o inventário da Natura é submetido à asseguração externa por terceira parte independente.
Os resultados abrangem os gases CO₂, CH₄, N₂O e HFCs em todos os escopos, incluindo adicionalmente os PFCs, SF₆ e NF₃ no Escopo 1. A conversão para CO₂ equivalente utiliza os potenciais de aquecimento global (GWP) do IPCC para um horizonte de 100 anos.
Em relação às fontes de fatores de emissão aplicadas, no Escopo 1 foram utilizados fatores do PBGHG Protocol, Balanço Energético Nacional (BEN) e diretrizes do IPCC (seguindo o Fifth Assessment Report - AR5). Já para Escopo 2, foram utilizados fatores oficiais nacionais (MCTI, CAMMESA, CNE, XM, RENE) e bases da IEA, enquanto o Escopo 3 foi baseado diretrizes do IPCC (seguindo o Fifth Assessment Report - AR5), bases secundárias como Ecoinvent 2.0 e fatores econômicos para categorias sob a abordagem </t>
    </r>
    <r>
      <rPr>
        <i/>
        <sz val="9"/>
        <color rgb="FF5C2212"/>
        <rFont val="Verdana"/>
        <family val="2"/>
      </rPr>
      <t>spend-based</t>
    </r>
    <r>
      <rPr>
        <sz val="9"/>
        <color rgb="FF5C2212"/>
        <rFont val="Verdana"/>
        <family val="2"/>
      </rPr>
      <t>.</t>
    </r>
  </si>
  <si>
    <r>
      <t xml:space="preserve">A Política do Sistema de Gestão Integrado Natura estabelece formalmente os posicionamentos da Companhia em relação aos temas de Meio Ambiente, Qualidade e Saúde e Segurança no Trabalho. Oferecemos treinamento específico para as pessoas colaboradoras sobre seus impactos ambientais, incluindo, anualmente, o Treinamento de Aspectos e Impactos Ambientais, que visa definir uma sistemática para identificar, avaliar, controlar e monitorar os aspectos e impactos ambientais associados às atividades, produtos e serviços nos </t>
    </r>
    <r>
      <rPr>
        <i/>
        <sz val="9"/>
        <color rgb="FF5C2212"/>
        <rFont val="Verdana"/>
        <family val="2"/>
      </rPr>
      <t xml:space="preserve">sites </t>
    </r>
    <r>
      <rPr>
        <sz val="9"/>
        <color rgb="FF5C2212"/>
        <rFont val="Verdana"/>
        <family val="2"/>
      </rPr>
      <t xml:space="preserve">operacionais (fábricas e centros de distribuição), incluindo situações emergenciais. O conteúdo aborda a metodologia Natura para Identificar, Determinar e Documentar os Aspectos e Impactos, além de orientar o preenchimento correto das planilhas de controle.
O Sistema de Gestão Ambiental (SGA) da Companhia é certificado de acordo com a norma internacional ISO 14001:2015. Todos os </t>
    </r>
    <r>
      <rPr>
        <i/>
        <sz val="9"/>
        <color rgb="FF5C2212"/>
        <rFont val="Verdana"/>
        <family val="2"/>
      </rPr>
      <t xml:space="preserve">sites </t>
    </r>
    <r>
      <rPr>
        <sz val="9"/>
        <color rgb="FF5C2212"/>
        <rFont val="Verdana"/>
        <family val="2"/>
      </rPr>
      <t xml:space="preserve">produtivos da Natura (Cajamar, Ecoparque, Moreno e Celaya) têm a certificação, resultando em um índice de 100% de cobertura. Os </t>
    </r>
    <r>
      <rPr>
        <i/>
        <sz val="9"/>
        <color rgb="FF5C2212"/>
        <rFont val="Verdana"/>
        <family val="2"/>
      </rPr>
      <t xml:space="preserve">sites </t>
    </r>
    <r>
      <rPr>
        <sz val="9"/>
        <color rgb="FF5C2212"/>
        <rFont val="Verdana"/>
        <family val="2"/>
      </rPr>
      <t xml:space="preserve">não produtivos, embora incluídos no mesmo Sistema de Gestão Integrado e seguindo suas diretrizes, não têm a certificação externa específica nessa norma.
Em março, foi concluída a extensão do escopo de certificação ISO para o </t>
    </r>
    <r>
      <rPr>
        <i/>
        <sz val="9"/>
        <color rgb="FF5C2212"/>
        <rFont val="Verdana"/>
        <family val="2"/>
      </rPr>
      <t xml:space="preserve">site </t>
    </r>
    <r>
      <rPr>
        <sz val="9"/>
        <color rgb="FF5C2212"/>
        <rFont val="Verdana"/>
        <family val="2"/>
      </rPr>
      <t xml:space="preserve">Ecoparque (incluindo ISO 14001 e ISO 9001). Simultaneamente, em 2025, a unidade de Interlagos, em São Paulo (SP), encerrou suas atividades. O </t>
    </r>
    <r>
      <rPr>
        <i/>
        <sz val="9"/>
        <color rgb="FF5C2212"/>
        <rFont val="Verdana"/>
        <family val="2"/>
      </rPr>
      <t xml:space="preserve">site </t>
    </r>
    <r>
      <rPr>
        <sz val="9"/>
        <color rgb="FF5C2212"/>
        <rFont val="Verdana"/>
        <family val="2"/>
      </rPr>
      <t xml:space="preserve">já não tinha auditoria de certificação ativa desde 2023. A combinação destes dois eventos explica o índice de cobertura de 100%. Nosso objetivo estratégico é garantir a manutenção de 100% dos </t>
    </r>
    <r>
      <rPr>
        <i/>
        <sz val="9"/>
        <color rgb="FF5C2212"/>
        <rFont val="Verdana"/>
        <family val="2"/>
      </rPr>
      <t xml:space="preserve">sites </t>
    </r>
    <r>
      <rPr>
        <sz val="9"/>
        <color rgb="FF5C2212"/>
        <rFont val="Verdana"/>
        <family val="2"/>
      </rPr>
      <t>produtivos certificados até 31/12/2026, com foco na recertificação das unidades no Brasil (Cajamar e Ecoparque) no ciclo de 2026 e na manutenção dos sites da América Hispânica (Celaya e Moreno).</t>
    </r>
  </si>
  <si>
    <t>¹ Inclui o Escopo 1 em sua totalidade, o Escopo 2 considerando a abordagem market-based e o Escopo 3 da marca Natura, contemplando as categorias 1, 4, 6, 9 e 12. Gases incluídos no cálculo: CO₂ - dióxido de carbono; CH₄ - metano; N₂O - óxido nitroso; HFCs - Hidrofluorcarbonos.
² A intensidade de emissões relativa é calculada como a razão entre o total de emissões (tCO₂e) e a massa de produto faturado (toneladas), considerando exclusivamente a marca Natura. Este reporte está alinhado ao sustainability-linked bond (SLB) emitido em 2021, vinculado às metas de redução de emissões de gases de efeito estufa da marca.
³ O valor reportado foi revisado após a atualização do denominador de massa faturada utilizado no cálculo da intensidade. O ajuste garante maior consistência e precisão das informações (GRI 2-4).</t>
  </si>
  <si>
    <r>
      <t xml:space="preserve">A redução total das emissões de gases de efeito estufa (GEE) observada resulta de um conjunto de iniciativas estratégicas implementadas ao longo do período, refletindo o avanço do Plano de Transição Climática e da jornada de descarbonização da Natura. A redução total das emissões de gases de efeito estufa (GEE) observada resulta de um conjunto de iniciativas estratégicas implementadas ao longo do período, refletindo o avanço do Plano de Transição Climática e da jornada de descarbonização da Natura. Essa evolução, cuja trajetória se inicia em 2007, é fruto de ações direcionadas em todos os níveis da operação.
No Escopo 1, destacam-se a substituição de combustíveis fósseis por alternativas de menor intensidade de carbono, como o uso de biometano em caldeiras e operações, além da adoção de etanol em frotas. Para o Escopo 2, a principal frente é a implementação de contratos de compra de energia renovável (PPA) no Brasil, Argentina e México, sendo que o consumo excedente não coberto por esses acordos é suprido por outras fontes de menor intensidade de carbono, conforme a disponibilidade.
No Escopo 3, as reduções são impulsionadas por iniciativas de eficiência na malha logística e no portfólio. Destacam-se a adoção da cabotagem para o abastecimento de Centros de Distribuição, a ampliação do uso de etanol na última milha no Brasil, a otimização da ocupação de veículos e melhorias na roteirização, além da otimização do portfólio de Casa &amp; Estilo. Em conjunto, essas frentes promoveram ganhos de eficiência operacional e reduções na intensidade de carbono, potencializados pela unificação das operações no México e na Argentina.
No âmbito do Plano de Transição Climática, as iniciativas focadas no Escopo 3 alcançaram avanços consistentes no período. O recorte estratégico das </t>
    </r>
    <r>
      <rPr>
        <i/>
        <sz val="9"/>
        <color rgb="FF5C2212"/>
        <rFont val="Verdana"/>
        <family val="2"/>
      </rPr>
      <t>workstreams</t>
    </r>
    <r>
      <rPr>
        <sz val="9"/>
        <color rgb="FF5C2212"/>
        <rFont val="Verdana"/>
        <family val="2"/>
      </rPr>
      <t xml:space="preserve"> de descarbonização, que abrange especificamente as categorias de Bens e Serviços Adquiridos (1), Transporte e Distribuição Upstream (4) e Tratamento de Fim de Vida de Produtos Vendidos (12), registrou uma redução absoluta de 417.300,75 tCO₂e. </t>
    </r>
  </si>
  <si>
    <t>Noₓ</t>
  </si>
  <si>
    <r>
      <t xml:space="preserve">¹ Os valores de 2024 foram reportados originalmente em mg/Nm³ (Caldeira 1 / Caldeira 2 / Média) e alterados para toneladas em 2025 para fins de comparabilidade absoluta.
² Reatribuição metodológica: unidade alterada de mg/Nm³ (concentração) para toneladas (massa absoluta) em 2025. Dados de 2024 reportados originalmente por média de caldeiras foram convertidos para fins de comparabilidade técnica (GRI 2-4).
³ Foram considerados os relatórios de emissões atmosféricas das operações unitárias de Cajamar, Ecoparque, Interlagos e Moreno. A unidade de Celaya contrata apenas a medição de monóxido e dióxido de carbono.
</t>
    </r>
    <r>
      <rPr>
        <b/>
        <sz val="8"/>
        <color rgb="FF5C2212"/>
        <rFont val="Verdana"/>
        <family val="2"/>
      </rPr>
      <t>Nota</t>
    </r>
    <r>
      <rPr>
        <sz val="8"/>
        <color rgb="FF5C2212"/>
        <rFont val="Verdana"/>
        <family val="2"/>
      </rPr>
      <t>: Em relação às normas, metodologias e ferramentas de cálculo adotadas, a unidade de Moreno seguiu as diretrizes do protocolo "Licencia de Emisiones Gaseosas a la Atmósfera 2022", com especificações detalhadas nos atos administrativos e certificados mencionados. As unidades de Interlagos e Cajamar se basearam na Resolução Conama nº 436/2011. Já o Ecoparque adotou métodos da ABNT e da Cetesb para o planejamento da amostragem, determinação de pontos, velocidade e vazão dos gases, além da calibração de equipamentos e determinação do material particulado, a fim de garantir, assim, a precisão e a conformidade das medições com os padrões ambientais vigentes.</t>
    </r>
  </si>
  <si>
    <r>
      <t>A Natura investe em créditos de carbono de alta integridade, buscando direcionar</t>
    </r>
    <r>
      <rPr>
        <b/>
        <sz val="9"/>
        <color rgb="FF5C2212"/>
        <rFont val="Verdana"/>
        <family val="2"/>
      </rPr>
      <t xml:space="preserve"> </t>
    </r>
    <r>
      <rPr>
        <sz val="9"/>
        <color rgb="FF5C2212"/>
        <rFont val="Verdana"/>
        <family val="2"/>
      </rPr>
      <t>que seus aportes sejam direcionados a projetos que gerem impacto ambiental positivo e promovam benefícios sociais. Além de implementar ações para zerar emissões líquidas nos escopos 1 e 2, a Natura compensa as emissões restantes de toda a sua cadeia de valor, incluindo escopo 3. Para compor o portfólio de compensação, selecionamos projetos alinhados com os Core Carbon Principles, estipulados pelo Integrity Council for The Voluntary Carbon Market. Entre as premissas estão quantificação robusta de redução ou remoção de emissões, adicionalidade, permanência e ausência de dupla contagem. Analisamos a aderência a esses critérios por meio da devida diligência jurídica e socioambiental dos detentores da área e de desenvolvedores do projeto, consolidadas na plataforma Compromisso com o Clima. 
Adicionalmente, a Natura faz parte do conselho consultivo da The Coalition to Grow Carbon Markets, uma iniciativa para fortalecer a demanda corporativa de alta integridade por créditos de carbono, estabelecendo princípios compartilhados.</t>
    </r>
  </si>
  <si>
    <t>Em 2025, a Natura assumiu o compromisso interno de redução do consumo de energia em todas as operações até 2030. A Companhia já está implementando iniciativas para eficiência energética, incluindo a substituição da caldeira movida a etanol por biometano em Cajamar, a entrada em um PPA (contrato de compra de energia renovável) para as operações diretas no México e estudos para viabilizar a adoção de uma caldeira elétrica em Celaya (México), em substituição à caldeira a gás natural.</t>
  </si>
  <si>
    <r>
      <t xml:space="preserve">¹ Normas, metodologias e fatores de conversão utilizados de acordo com o BEN (Balanço Energético Nacional). Em 2022 e 2023 foram consideradas todas as operações, incluindo manufaturas, centros de distribuição e áreas administrativas. Não foram consideradas as operações de varejo (lojas) de nenhuma das marcas e nem a energia consumida em veículos (combustão móvel). Em 2024, foram consideradas apenas as operações diretas, ou seja, centros de distribuição e fábricas. Não foram considerados o varejo (lojas) de nenhuma das marcas, terceiristas e nem as unidades administrativas.
² Para o </t>
    </r>
    <r>
      <rPr>
        <i/>
        <sz val="8"/>
        <color rgb="FF5C2212"/>
        <rFont val="Verdana"/>
        <family val="2"/>
      </rPr>
      <t>diesel</t>
    </r>
    <r>
      <rPr>
        <sz val="8"/>
        <color rgb="FF5C2212"/>
        <rFont val="Verdana"/>
        <family val="2"/>
      </rPr>
      <t xml:space="preserve">, considera-se o combustível em sua forma pura, desconsiderando a fração de biodiesel.
³ As conversões de consumo de combustíveis para GJ foram realizadas com base nos fatores constantes no último reporte do BEN – Balanço Energético Nacional (2025). 
</t>
    </r>
    <r>
      <rPr>
        <b/>
        <sz val="8"/>
        <color rgb="FF5C2212"/>
        <rFont val="Verdana"/>
        <family val="2"/>
      </rPr>
      <t>Nota:</t>
    </r>
    <r>
      <rPr>
        <sz val="8"/>
        <color rgb="FF5C2212"/>
        <rFont val="Verdana"/>
        <family val="2"/>
      </rPr>
      <t xml:space="preserve"> Para fins de classificação, o consumo de eletricidade contempla a energia elétrica adquirida e o </t>
    </r>
    <r>
      <rPr>
        <i/>
        <sz val="8"/>
        <color rgb="FF5C2212"/>
        <rFont val="Verdana"/>
        <family val="2"/>
      </rPr>
      <t xml:space="preserve">diesel </t>
    </r>
    <r>
      <rPr>
        <sz val="8"/>
        <color rgb="FF5C2212"/>
        <rFont val="Verdana"/>
        <family val="2"/>
      </rPr>
      <t xml:space="preserve">utilizado para geração própria de eletricidade. O aquecimento considera os consumos de Gás Natural e GLP destinados a cozinhas e refeitórios, excluindo-se os sites MFG (Moreno, Celaya e Interlagos) e o período de janeiro a julho de Cajamar, uma vez que nesses casos o uso se mistura entre caldeiras (vapor) e cozinhas, sendo tais volumes reportados em “Vapor”. O resfriamento foi estimado como 25% do consumo total de energia elétrica dos </t>
    </r>
    <r>
      <rPr>
        <i/>
        <sz val="8"/>
        <color rgb="FF5C2212"/>
        <rFont val="Verdana"/>
        <family val="2"/>
      </rPr>
      <t>sites</t>
    </r>
    <r>
      <rPr>
        <sz val="8"/>
        <color rgb="FF5C2212"/>
        <rFont val="Verdana"/>
        <family val="2"/>
      </rPr>
      <t>, devido à inexistência de medição segregada específica. Já o vapor considera o consumo de Gás Natural (Moreno, Celaya e Interlagos) e GLP (janeiro a julho de Cajamar).</t>
    </r>
  </si>
  <si>
    <r>
      <t xml:space="preserve">¹ As conversões de consumo de combustíveis para GJ foram realizadas com base nos fatores constantes no último reporte do BEN – Balanço Energético Nacional (2025). 
² A soma de "Total" referente a 2023 foi ajustada nos dados de GJ (GRI 2-4).
³ O valor de "Vapor" e a soma "Total" referente a 2024 foram atualizados para devida conversão indicada dos dados (GRI 2-4).
</t>
    </r>
    <r>
      <rPr>
        <b/>
        <sz val="8"/>
        <color rgb="FF5C2212"/>
        <rFont val="Verdana"/>
        <family val="2"/>
      </rPr>
      <t>Nota:</t>
    </r>
    <r>
      <rPr>
        <sz val="8"/>
        <color rgb="FF5C2212"/>
        <rFont val="Verdana"/>
        <family val="2"/>
      </rPr>
      <t xml:space="preserve"> Para fins de classificação, o consumo de eletricidade contempla a energia elétrica adquirida e o </t>
    </r>
    <r>
      <rPr>
        <i/>
        <sz val="8"/>
        <color rgb="FF5C2212"/>
        <rFont val="Verdana"/>
        <family val="2"/>
      </rPr>
      <t xml:space="preserve">diesel </t>
    </r>
    <r>
      <rPr>
        <sz val="8"/>
        <color rgb="FF5C2212"/>
        <rFont val="Verdana"/>
        <family val="2"/>
      </rPr>
      <t xml:space="preserve">utilizado para geração própria de eletricidade. O aquecimento considera os consumos de Gás Natural e GLP destinados a cozinhas e refeitórios, excluindo-se os sites MFG (Moreno, Celaya e Interlagos) e o período de janeiro a julho de Cajamar, uma vez que nesses casos o uso se mistura entre caldeiras (vapor) e cozinhas, sendo tais volumes reportados em “Vapor”. O resfriamento foi estimado como 25% do consumo total de energia elétrica dos </t>
    </r>
    <r>
      <rPr>
        <i/>
        <sz val="8"/>
        <color rgb="FF5C2212"/>
        <rFont val="Verdana"/>
        <family val="2"/>
      </rPr>
      <t>sites</t>
    </r>
    <r>
      <rPr>
        <sz val="8"/>
        <color rgb="FF5C2212"/>
        <rFont val="Verdana"/>
        <family val="2"/>
      </rPr>
      <t>, devido à inexistência de medição segregada específica. Já o vapor considera o consumo de Gás Natural (Moreno, Celaya e Interlagos) e GLP (janeiro a julho de Cajamar).</t>
    </r>
  </si>
  <si>
    <t>¹ Os dados inseridos abrangem as informações dos quinze principais terceiristas da Companhia.</t>
  </si>
  <si>
    <t>Em 2025, a taxa de intensidade energética da Companhia foi de 535,74 GJ/milhão de unidade produzida. Este cálculo inclui tipos de energia como combustível e eletricidade, considerando tanto o consumo dentro quanto fora da Companhia.
A “energia consumida dentro da organização” abrange nossas operações diretas, manufatura e centros de distribuição. A “energia consumida fora da organização” teve como referência o Sistema Internacional de Unidades (SI). Os dados apresentados não contemplam varejo, frotas próprias ou frotas terceirizadas, abrangendo exclusivamente operações de terceiros da Natura, correspondentes às manufaturas.
A Companhia adota iniciativas contínuas voltadas à eficiência energética, com foco na conscientização e capacitação de suas pessoas colaboradoras. Nesse contexto, são realizados treinamentos específicos que abordam a importância da redução do consumo de energia, incluindo temas como descarbonização, métodos de monitoramento e controle, além da disseminação de boas práticas e casos de sucesso. Essas ações contribuem para a identificação de oportunidades de melhoria e para o fortalecimento de uma cultura orientada à eficiência e ao uso responsável de recursos.</t>
  </si>
  <si>
    <r>
      <t xml:space="preserve">¹ Dados de 2023 e 2024 foram reformulados de acordo com o reportado no GRI 302-1: Consumo de Energia dentro da organização (GRI 2-4)
</t>
    </r>
    <r>
      <rPr>
        <b/>
        <sz val="8"/>
        <color rgb="FF5C2212"/>
        <rFont val="Verdana"/>
        <family val="2"/>
      </rPr>
      <t>Nota:</t>
    </r>
    <r>
      <rPr>
        <sz val="8"/>
        <color rgb="FF5C2212"/>
        <rFont val="Verdana"/>
        <family val="2"/>
      </rPr>
      <t xml:space="preserve"> O cálculo da intensidade energética é dado pela razão entre o consumo de energia total pelo número de unidades produzidas (milhões). </t>
    </r>
  </si>
  <si>
    <t>A redução total registrada em 2025 foi de 21.326,4 GJ em relação a 2024. Esse resultado corresponde à redução de 5.924 MWh, sendo 1.556 MWh provenientes de manufatura e 4.368 MWh dos centros de distribuição.
A Companhia estabelece metas anuais de consumo energético para cada operação, considerando seus perfis atualizados de uso e eventuais mudanças operacionais relevantes, de forma a promover maior eficiência, previsibilidade e alinhamento com seus objetivos de gestão de custos e sustentabilidade.
O escopo das reduções de consumo energético reportadas abrange combustíveis e eletricidade, utilizando o ano de 2024 como a referência temporal para os cálculos. A metodologia de mensuração e a Companhia das informações seguem os padrões do Sistema Internacional de Unidades (SI), com a aplicação da conversão de quilowatts-hora (kWh) para gigajoules (GJ).</t>
  </si>
  <si>
    <t>¹ Valor de 2024 tem como ano-base 2023. Valor de 2025 tem como ano-base 2024.
² Os dados de consumo de energia para os ciclos de 2024 e 2025 foram obtidos via Cockpit na grandeza de MWh, com posterior conversão para GJ. As informações sobre o peso da produção têm origem nas planilhas de reporte de indicadores ambientais, que registram o volume produzido mensalmente em kg, convertido para toneladas, com o propósito de determinar o valor relativo entre a energia consumida e a produção.</t>
  </si>
  <si>
    <t>¹ Países de origem das compras: Brasil, Argentina, Chile, Colombia, México, Peru, Equador e França. O volume comprado compensa todo o volume de energia gasto nos países em questão.
² O valor reportado foi revisado após a atualização do valor de I-RECs de 2024. O ajuste garante maior consistência e precisão das informações.</t>
  </si>
  <si>
    <r>
      <t xml:space="preserve">A Natura reconhece a água como recurso compartilhado e realiza monitoramento contínuo de sua qualidade e da disponibilidade hídrica, implementando ações de redução de consumo e iniciativas de conservação. Temos uma operação localizada em área classificada como de estresse hídrico, em Cajamar, na Bacia do Alto Tietê. Nessas localidades, mantém monitoramento contínuo, cumprimento rigoroso das exigências legais e interlocução com </t>
    </r>
    <r>
      <rPr>
        <i/>
        <sz val="9"/>
        <color rgb="FF5C2212"/>
        <rFont val="Verdana"/>
        <family val="2"/>
      </rPr>
      <t xml:space="preserve">stakeholders </t>
    </r>
    <r>
      <rPr>
        <sz val="9"/>
        <color rgb="FF5C2212"/>
        <rFont val="Verdana"/>
        <family val="2"/>
      </rPr>
      <t xml:space="preserve">locais, quando aplicável.
Os objetivos e metas relacionados à água são definidos com base na análise histórica de consumo das operações. São estabelecidas metas individuais por unidade (Manufatura e Centros de Distribuição), que consolidam metas regionais. A análise das séries históricas permite avaliar a maturidade da gestão hídrica e estabelecer compromissos de melhoria contínua.
A Natura realiza captação de água por meio de abastecimento público, poços artesianos e poços profundos (águas subterrâneas, mediante outorga válida) e por meio da utilização de águas residuais tratadas para fins de reúso. A água captada é utilizada em atividades administrativas e operacionais, incluindo consumo de água potável, uso em sanitários, irrigação de áreas verdes, sistemas de resfriamento industrial, limpeza e manutenção de instalações e equipamentos, sistemas de combate a incêndio, refeitórios e cozinhas, além de processos produtivos, seja como ingrediente, seja como parte do processo de fabricação. O consumo é monitorado por meio de indicadores absolutos e relativos, permitindo acompanhamento contínuo da eficiência hídrica por operação.
O descarte de efluentes ocorre por meio de encaminhamento para estações públicas de tratamento de esgoto, lançamento em corpos hídricos mediante tratamento prévio e atendimento aos limites legais aplicáveis, e reúso interno de efluente tratado.
Identificamos impactos ambientais diretos e indiretos relacionados à água nas operações, por meio de Avaliação de Impacto Ambiental (AIA) e avaliação de riscos hídricos. Entre eles estão consumo excessivo de água, poluição hídrica, potencial impacto sobre ecossistemas aquáticos e esgotamento de aquíferos. O escopo das avaliações contempla o consumo de água nas operações, descargas de efluentes, monitoramento da qualidade da água, análise de conformidade legal, avaliação de impactos indiretos na cadeia de valor, análise dos efeitos das mudanças climáticas sobre a disponibilidade e a qualidade da água, além da identificação de oportunidades de inovação e eficiência no uso do recurso. Todos os impactos potenciais são classificados quanto à sua significância, variando de não significativo a significativo. Para os impactos classificados como significativos, são estabelecidos planos de ação.
As avaliações são estruturadas como programas de médio prazo, com foco na implementação de melhorias sustentáveis na gestão hídrica. Como ferramentas de suporte, são utilizados indicadores de desempenho ambiental, planilhas internas de Avaliação de Impacto Ambiental e a ferramenta Aqueduct, do World Resources Institute (WRI), para avaliação de risco hídrico.
</t>
    </r>
  </si>
  <si>
    <r>
      <t xml:space="preserve">O sistema de gestão de saúde e segurança do trabalho da Natura integra estrategicamente as frentes de segurança ocupacional e de processos para as marcas Natura e Avon. Fundamentado na norma global ISO 45001 e nas diretrizes das Normas Regulamentadoras do Ministério do Trabalho e Emprego, o sistema viabiliza a conformidade com marcos internacionais da Organização Internacional do Trabalho e exigências do Ministério Público do Trabalho. A abrangência deste modelo é de 100% das pessoas colaboradoras diretas e prestadores de serviço em todos os locais de trabalho e atividades operacionais.
A Visão 2025-2050 e seus compromissos balizam o olhar para a integridade de cada pessoa na Companhia. A governança do sistema abrange o Conselho de Administração e a Gestão Executiva, que aprovam formalmente a Política de Saúde e Segurança da Natura. Para garantir a melhoria contínua e a validade técnica das práticas de bem-estar, promovemos ciclos anuais de auditoria interna e verificações operacionais sistemáticas que monitoram desde requisitos de licenciamento até a responsabilidade civil e criminal. Ao promover a consulta ativa e a participação dos trabalhadores na definição de planos de ação, a Natura consolida uma cultura de prevenção que lidera pelo exemplo e gera valor compartilhado para toda a sua força de trabalho na América Latina.
A Natura adota processos rotineiros e não rotineiros para identificar e avaliar perigos e riscos nos locais de trabalho, incluindo inspeções de segurança, avaliação de riscos ergonômicos e análise de acidentes e incidentes de forma constante. Processos como avaliação de riscos químicos, físicos, projetos de construção e mudanças organizacionais são conduzidos em caráter não rotineiro. Nas atividades desenvolvidas pelas pessoas colaboradoras, a Companhia mantém o monitoramento de exposição a produtos químicos, avaliação de ruído e vibração e simulações de emergência como processos rotineiros. Aplicamos, ainda, metodologias baseadas em treinamentos e uso de ferramentas de avaliação de riscos, procedimentos e diretrizes claras (medidas de controle e documentação) e o envolvimento ativo da alta administração.
Disponibilizamos estrutura e canais de comunicação para que as pessoas colaboradoras relatem perigos, como a comunicação por meio da liderança, equipe de Saúde e Segurança do Trabalho (SST) e espaço para fala em reuniões. A comunicação de desvios pode ser feita por etiquetas verdes de TPM, com garantia de não punição ou perseguição ao relatar perigos, um compromisso expresso na política corporativa. Além disso, existem políticas e processos que garantem o direito de se retirar de situações de trabalho que causem risco, utilizando o </t>
    </r>
    <r>
      <rPr>
        <i/>
        <sz val="9"/>
        <color rgb="FF5C2212"/>
        <rFont val="Verdana"/>
        <family val="2"/>
      </rPr>
      <t xml:space="preserve">checklist </t>
    </r>
    <r>
      <rPr>
        <sz val="9"/>
        <color rgb="FF5C2212"/>
        <rFont val="Verdana"/>
        <family val="2"/>
      </rPr>
      <t xml:space="preserve">de trabalho e a diretriz do "direito de recusa", protegida pelo código de ética.
Investigamos incidentes de trabalho com fases de notificação, registro, preservação do local, coleta de informações, avaliação de gravidade, investigação de causa raiz e definição de medidas corretivas. Todo o fluxo segue um Procedimento Operacional Padrão (POP) formal. As ferramentas de controle incluem o Controle de Mudanças, FOCO (observação comportamental), Inspeções Planejadas, ICS (inspeção técnica), Etiquetas Verdes (EV) e APR/PT (Permissão de Trabalho) para atividades de alto risco. Complementarmente, as "Regras que Salvam Vidas" são as seis diretrizes de segurança difundidas na Natura que, se descumpridas, geram medidas de consequência.
Também atuamos no mapeamento dos perigos e riscos envolvidos nas atividades desenvolvidas pelos trabalhadores de operações ou parcerias de negócios sobre os quais a Companhia não exerce controle, focando na prevenção e mitigação de impactos de saúde e segurança do trabalho diretamente vinculados com relações de negócios. Os ambientes incluem o trabalho remoto, trabalho em campo e/ou ambientes externos, instalações de clientes e fornecedores, viagens a negócios e instalações controladas por outros parceiros de negócio.
Em nosso levantamento de riscos e perigos, os principais mapeados são quedas, lesões musculoesqueléticas, acidentes com veículos, quedas de objetos, exposição a substâncias químicas, agentes biológicos e radiações, queimaduras, acidentes com equipamentos, choques elétricos, traumas, acidentes em altura, incêndios, explosões e lesões por vibração e ruído. Para prevenir e mitigar esses riscos, a Companhia utiliza instrumentos como equipamentos de proteção individual (EPIs) e coletiva (EPCs), treinamento e capacitação, sinalização de segurança, programas de segurança no trabalho, análise de risco, manutenção preventiva, emergência e evacuação, acompanhamento de conformidade, saúde ocupacional e programas de comunicação. Esse trabalho é feito em toda a Natura (incluindo prestadores de serviços fixos). A Companhia tem planos de ação com metas quantificadas por meio de planejamentos anuais, com governanças definidas para acompanhamento mensal. Adicionalmente, integramos ações de preparação e resposta a situações de emergência, com simulações praticadas anualmente em cada um dos </t>
    </r>
    <r>
      <rPr>
        <i/>
        <sz val="9"/>
        <color rgb="FF5C2212"/>
        <rFont val="Verdana"/>
        <family val="2"/>
      </rPr>
      <t>sites</t>
    </r>
    <r>
      <rPr>
        <sz val="9"/>
        <color rgb="FF5C2212"/>
        <rFont val="Verdana"/>
        <family val="2"/>
      </rPr>
      <t xml:space="preserve">, permitindo o estabelecimento de planos de correções de rota para o sistema de gestão de Saúde e Segurança Ocupacional. 
</t>
    </r>
  </si>
  <si>
    <r>
      <t xml:space="preserve">A Natura implementou um sistema de gestão de saúde e segurança do trabalho, seguindo as exigências legais e normas reconhecidas como ISO 45001, NR-10 e NR-12. O percentual de indivíduos cobertos por este sistema é de 100%, tanto para pessoas colaboradoras quanto para profissionais terceirizados, sendo essa cobertura integral verificada por auditoria interna. Adicionalmente, o escopo da auditoria por terceira parte independente abrange um percentual menor, cobrindo 7.516 pessoas colaboradoras (53,94%) e 2.156 terceiros (68,31%).
O sistema abrange pessoas colaboradoras em emprego de período integral, período parcial, pessoas colaboradoras sem garantia de carga horária, pessoas colaboradoras permanentes, contratos por tempo determinado e terceiros. Os dados foram compilados por meio de inspeções, avaliações, relatórios de acidentes, dados de saúde ocupacional e dados de treinamento e conscientização. As premissas metodológicas garantem que a coleta de dados seja abrangente, precisa e analisada de forma objetiva, utilizando ferramentas como </t>
    </r>
    <r>
      <rPr>
        <i/>
        <sz val="9"/>
        <color rgb="FF5C2212"/>
        <rFont val="Verdana"/>
        <family val="2"/>
      </rPr>
      <t>software</t>
    </r>
    <r>
      <rPr>
        <sz val="9"/>
        <color rgb="FF5C2212"/>
        <rFont val="Verdana"/>
        <family val="2"/>
      </rPr>
      <t xml:space="preserve"> de gestão de SST, formulários,</t>
    </r>
    <r>
      <rPr>
        <i/>
        <sz val="9"/>
        <color rgb="FF5C2212"/>
        <rFont val="Verdana"/>
        <family val="2"/>
      </rPr>
      <t xml:space="preserve"> checklists</t>
    </r>
    <r>
      <rPr>
        <sz val="9"/>
        <color rgb="FF5C2212"/>
        <rFont val="Verdana"/>
        <family val="2"/>
      </rPr>
      <t xml:space="preserve"> e aplicativos.
</t>
    </r>
  </si>
  <si>
    <r>
      <t xml:space="preserve">¹ Os números reportados de quantidade de pessoas são aproximados e, em função do dinamismo do negócio, podem sofrer alterações em intervalos mais curtos que o anual.
² O percentual calculado referente a 2024 foi corrigido (GRI 2-4)
</t>
    </r>
    <r>
      <rPr>
        <b/>
        <sz val="8"/>
        <color rgb="FF5C2212"/>
        <rFont val="Verdana"/>
        <family val="2"/>
      </rPr>
      <t xml:space="preserve">Nota: </t>
    </r>
    <r>
      <rPr>
        <sz val="8"/>
        <color rgb="FF5C2212"/>
        <rFont val="Verdana"/>
        <family val="2"/>
      </rPr>
      <t xml:space="preserve">Duas operações foram certificadas em 2025 (Moreno e Ecoparque). Em função da certificação dessas operações, houve o aumento da quantidade de pessoas cobertas pelo sistema de gestão. </t>
    </r>
  </si>
  <si>
    <r>
      <t xml:space="preserve">A Natura envolve os trabalhadores no processo de desenvolvimento, implementação e avaliação do sistema de gestão de saúde e segurança do trabalho por meio de participação direta. Para isso, efetua consultas para melhorias durante a alteração de normas e procedimentos. Além disso, por meio de representantes, essa rotina ocorre por meio de reuniões com as lideranças. Todas as unidades têm comitês de segurança para desdobramento de mudanças no sistema e realizam consultas às pessoas colaboradoras em comitês locais, rodas de conversas operacionais e pela aplicação de ferramentas proativas.
As pessoas colaboradoras são envolvidas nas etapas de identificação de periculosidade, avaliação de riscos, aplicação da hierarquia de controle, investigação de incidentes e auditorias. Para garantir o acesso a informações relevantes, a Companhia utiliza canais diversificados: comunicação interna, </t>
    </r>
    <r>
      <rPr>
        <i/>
        <sz val="9"/>
        <color rgb="FF5C2212"/>
        <rFont val="Verdana"/>
        <family val="2"/>
      </rPr>
      <t>workshops</t>
    </r>
    <r>
      <rPr>
        <sz val="9"/>
        <color rgb="FF5C2212"/>
        <rFont val="Verdana"/>
        <family val="2"/>
      </rPr>
      <t xml:space="preserve">, treinamentos, campanhas de conscientização, material impresso, </t>
    </r>
    <r>
      <rPr>
        <i/>
        <sz val="9"/>
        <color rgb="FF5C2212"/>
        <rFont val="Verdana"/>
        <family val="2"/>
      </rPr>
      <t>e-mail</t>
    </r>
    <r>
      <rPr>
        <sz val="9"/>
        <color rgb="FF5C2212"/>
        <rFont val="Verdana"/>
        <family val="2"/>
      </rPr>
      <t xml:space="preserve"> corporativo e plataformas </t>
    </r>
    <r>
      <rPr>
        <i/>
        <sz val="9"/>
        <color rgb="FF5C2212"/>
        <rFont val="Verdana"/>
        <family val="2"/>
      </rPr>
      <t>online</t>
    </r>
    <r>
      <rPr>
        <sz val="9"/>
        <color rgb="FF5C2212"/>
        <rFont val="Verdana"/>
        <family val="2"/>
      </rPr>
      <t xml:space="preserve">.
Nossos comitês formais de saúde e segurança são compostos de pessoas colaboradoras e terceiros, cujas responsabilidades incluem acompanhar a identificação de riscos, propor medidas de prevenção, participar da implementação das medidas, investigar acidentes, promover educação e treinamento e recomendar a paralisação de máquinas ou setores quando houver risco iminente. Esses comitês também participam da elaboração do Plano de Ação de Prevenção de Acidentes (PAPA) e das discussões sobre o PPRA junto ao Serviço Especializado em Engenharia de Segurança e em Medicina do Trabalho (SESMT). Os comitês locais acontecem semanalmente e os gerenciais, mensalmente. Os comitês com a alta liderança têm, por sua vez, frequência trimestral.
O comitê de segurança mensal é liderado pelo principal gestor da operação, a fim de garantir o desdobramento de ações para a liderança no Brasil e alta liderança. Os serviços de saúde abrangem pessoas colaboradoras em tempo integral, parcial, permanentes, temporários e terceiros. Nas operações próprias, os ambulatórios médicos realizam os primeiros atendimentos para todas as pessoas colaboradoras e terceiros. No Brasil, esses processos ocorrem via fóruns da CIPA (NR-5) e, nos demais países, por meio de Comitês Paritários, participação em levantamentos de riscos, Diálogos de Segurança, OPS, grupos focais e eventos gerais de segurança.
</t>
    </r>
  </si>
  <si>
    <t>Em 2025, a Natura não registrou óbito decorrente de doenças profissionais entre suas pessoas colaboradoras ou trabalhadores cujas atividades e locais de trabalho são controlados pela Companhia. A excelência nos controles preventivos contribuiu para a ausência de casos de doenças profissionais de comunicação obrigatória para todas as categorias de pessoas colaboradoras. Consequentemente, não houve o reporte de tipos específicos de patologias ocupacionais no período, como distúrbios osteomusculares ou problemas de saúde mental.
A determinação dos perigos que apresentam riscos à saúde, abrangendo agentes químicos, biológicos, físicos, ergonômicos e psicossociais, ocorre via mapeamento de tarefas e processos orientado pela área de Segurança do Trabalho por meio de tabelas de riscos específicas. Complementarmente, a Companhia usa o relatório anual do Programa de Controle Médico de Saúde Ocupacional (PCMSO) para monitorar a exposição e identificar possíveis desvios precocemente. Durante o ano, nenhum dos perigos mapeados causou ou contribuiu para o surgimento de doenças profissionais, o que dispensou a implementação de medidas de remediação adicionais para agravos de saúde no período.
A manutenção desse desempenho é sustentada por programas estratégicos como o de ergonomia, que visa à melhoria dos processos e à redução de postos de alto risco, e o programa de saúde mental SerenaMente. Essas ações favoreceram uma redução expressiva em comparação ao ano de 2024, quando foram notificadas quatro doenças profissionais. Embora o escopo detalhado de doenças contemple pessoas colaboradoras permanentes e de tempo integral, a Natura estende a vigilância às pessoas colaboradoras terceirizadas por meio do monitoramento de todas as Comunicações de Acidentes de Trabalho (CATs).
O objetivo central é a proteção da integridade física e mental da rede por meio de um cuidado proativo e estratificação de riscos, mantendo a meta permanente de 0% de doenças ocupacionais em toda a Companhia.</t>
  </si>
  <si>
    <r>
      <t xml:space="preserve">A Natura estrutura seus serviços de saúde para promover um ambiente seguro e uma cultura de prevenção integral. Para isso, adota uma governança baseada no Programa de Controle Médico de Saúde Ocupacional, responsável pela gestão sistemática de riscos físicos, químicos, biológicos, ergonômicos e psicossociais. As avaliações clínicas e os exames ocupacionais são conduzidos em intervalos de 12 a 24 meses, visando à identificação precoce de alterações de saúde sob a responsabilidade de uma equipe multiprofissional composta de médicos e enfermeiros do trabalho, fisioterapeutas, psicólogos, nutricionistas e odontólogos com registros ativos em seus conselhos de classe. No campo da ergonomia, a Companhia atende a todos os postos de trabalho com protocolos customizados para demandas especiais e para pessoas com deficiência, enquanto o pilar de saúde mental é fortalecido pelo programa SerenaMente, que implementou o mapeamento de dimensões psicossociais para nortear a prevenção de riscos. A eficácia desse modelo é comprovada por um NPS superior a 70 e pelo acesso democratizado via aplicativos móveis, comitês e canais de denúncia. 
Além do ambiente laboral, a estratégia facilita o acesso a serviços médicos não ocupacionais por meio de planos de saúde, espaços-saúde </t>
    </r>
    <r>
      <rPr>
        <i/>
        <sz val="9"/>
        <color rgb="FF5C2212"/>
        <rFont val="Verdana"/>
        <family val="2"/>
      </rPr>
      <t xml:space="preserve">onsite </t>
    </r>
    <r>
      <rPr>
        <sz val="9"/>
        <color rgb="FF5C2212"/>
        <rFont val="Verdana"/>
        <family val="2"/>
      </rPr>
      <t xml:space="preserve">geridos pelo Hospital Israelita Albert Einstein e pela RHMED, e serviços de telemedicina estendidos a até quatro dependentes ou agregados da rede de afeto da pessoa colaboradora. As iniciativas de promoção à saúde são voluntárias e ocorrem durante o expediente, abrangendo assistência psicológica gratuita via Programa de Apoio Pessoal, campanhas subsidiadas de vacinação contra gripe, HPV e Herpes Zoster, além de rastreamento para câncer de mama, de útero, de próstata e de pele sem coparticipação em meses estratégicos. 
O suporte ao bem-estar inclui parcerias com Wellhub, ginástica laboral e orientação nutricional proativa, somados a ações de suporte social como o enfrentamento da violência doméstica por meio da assistente virtual Angela, manutenção de berçários e auxílio em vulnerabilidades. 
Em linha com nossas políticas de privacidade e proteção de dados, a Natura reforça que todas as informações pessoais de saúde são protegidas por protocolos de acesso restrito e consentimento informado, mantendo a imparcialidade no tratamento desses dados, o que impossibilita a criação de privilégios ou prejuízos para os envolvidos. 
Refletindo o compromisso com a transparência e o respeito às pessoas colaboradoras e demais stakeholders, a Natura estabeleceu um prazo mínimo de quatro semanas para notificações sobre mudanças operacionais significativas. Para promover a clareza e o alinhamento durante esses processos, a Companhia adota práticas como grupos de trabalho dedicados a planejar cada etapa da transição, além de reuniões com representantes do poder público para validar a conformidade com as regulamentações locais e apresentações detalhadas de todas as fases da mudança. Visando mitigar possíveis impactos, a Companhia formaliza planos de compensação específicos e mantém negociações ativas com sindicatos, com o propósito de manter os interesses das pessoas colaboradoras preservados e representados em todas as decisões fundamentais.
No planejamento e na comunicação de mudanças significativas, todos os stakeholders são considerados como partes interessadas essenciais que devem ser incluídas, tanto internas como externas. 
Mantemos acordos de negociação coletiva com as pessoas colaboradoras, garantindo direitos e benefícios, mas eles não estipulam um prazo mínimo específico para a comunicação de mudanças, o que reforça a iniciativa da Companhia em definir um prazo de quatro semanas, de forma a manter uma boa relação com suas pessoas colaboradoras e parceiros.                                        
</t>
    </r>
  </si>
  <si>
    <t xml:space="preserve">A Natura estabelece um prazo mínimo de quatro semanas para notificar as pessoas colaboradoras sobre mudanças operacionais significativas. Com o objetivo de assegurar a transparência e o alinhamento durante processos de mudanças, a Companhia implementa as seguintes práticas:
- Formação de grupos de trabalho para discutir e planejar as mudanças;
- Reuniões com representantes do poder público para alinhamento com regulamentações locais;
- Apresentação de planos de transição, detalhando as etapas das mudanças;
- Apresentação de planos de compensação para mitigar impactos aos trabalhadores;
- Negociações com sindicatos, no intuito de assegurar que os interesses dos empregados sejam representados.
No processo de comunicação para uma mudança operacional significativa, todos os stakeholders são considerados como parte interessada essencial que deve ser incluída no plano de comunicação, considerando a peculiaridade de cada público, interno e externo. 
A Natura mantém acordos de negociação coletiva, garantindo direitos e benefícios. No entanto, é importante notar que tais acordos não estipulam um prazo mínimo específico para a comunicação de mudanças, o que reforça a iniciativa da Companhia em definir um prazo de quatro semanas por sua própria diretriz, de forma a manter uma boa relação com as pessoas colaboradoras e parceiros.                                        </t>
  </si>
  <si>
    <t>Alinhado ao escopo do indicador GRI 2-7, a Natura registrou que 70,76% das pessoas colaboradoras foram cobertas por acordos de negociação coletiva em 2025. Para as pessoas colaboradoras que não são cobertas por esses acordos, a Companhia estabelece as condições de trabalho e os termos de emprego seguindo as melhores práticas competitivas de mercado. Nesse contexto, são considerados como referência parâmetros estabelecidos em acordos de negociação coletiva aplicáveis a outros empregados da própria Companhia e/ou práticas adotadas por outras organizações do mesmo setor, preservando a legislação e normas locais de cada estabelecimento que temos operação.</t>
  </si>
  <si>
    <t>Em 2025, não foram identificados casos de violação de direitos dos povos indígenas, tanto no que se refere às pessoas indígenas que trabalham na Companhia quanto às comunidades indígenas com as quais mantemos relacionamento. O escopo de monitoramento abrange operações próprias e fornecedores, com foco nas cadeias da sociobiodiversidade, especialmente na região amazônica. A identificação de potenciais riscos é realizada por meio de processos de devida diligência em direitos humanos, que incluem avaliação periódica de riscos, critérios socioambientais para seleção e gestão de fornecedores, e engajamento direto com comunidades tradicionais e indígenas.
As relações com essas comunidades são orientadas por princípios de consentimento livre, prévio e informado (FPIC), repartição justa e equitativa de benefícios e formalização contratual, com acompanhamento contínuo das parcerias. A Companhia também mantém canais formais de denúncia, acessíveis a colaboradores, fornecedores e comunidades, com critérios de confidencialidade e não retaliação.</t>
  </si>
  <si>
    <t>Em 2025, foram recebidas 15 manifestações de discriminação, todas analisadas e rigorosamente investigadas pela equipe de Ética e Compliance, sendo 6 consideradas como procedentes, com medidas tomadas pelo Comitê de Remediação. 
Nos casos identificados como procedentes e de natureza crítica são aplicáveis medidas disciplinares, que podem variar desde advertência até a rescisão do contrato. Para atuarmos de forma preventiva, implantamos planos de ação, os quais estão sendo rotineiramente analisados por meio de processos de gestão interna visando a assegurar sua eficácia. Os resultados desses planos de ação são percebidos em avanços em diferentes áreas: aumento da diversidade e da satisfação das pessoas colaboradoras, melhoria da imagem da Companhia, redução de litígios legais, cumprimento das leis e regulamentos, desenvolvimento de uma cultura inclusiva e um incremento na criatividade e inovação. Esses resultados refletem o comprometimento da Companhia em promover um ambiente de trabalho inclusivo e respeitoso.</t>
  </si>
  <si>
    <r>
      <t xml:space="preserve">Nas operações próprias, a Natura mantém sob controle os riscos de violação à liberdade sindical ou negociação coletiva, realizando a gestão do tema por meio de políticas corporativas, processos de negociação e diálogos sindicais permanentes. Já na cadeia de suprimentos, o risco é monitorado de forma contínua, especificamente em categorias críticas como logística, têxtil (Casa e Estilo) e terceiristas de manufatura situados na América Latina e Ásia. 
A gestão é realizada via </t>
    </r>
    <r>
      <rPr>
        <i/>
        <sz val="9"/>
        <color rgb="FF5C2212"/>
        <rFont val="Verdana"/>
        <family val="2"/>
      </rPr>
      <t>Due Diligence</t>
    </r>
    <r>
      <rPr>
        <sz val="9"/>
        <color rgb="FF5C2212"/>
        <rFont val="Verdana"/>
        <family val="2"/>
      </rPr>
      <t xml:space="preserve"> de Compras Responsáveis e auditorias socioambientais presenciais, que avaliam itens de tolerância zero, incluindo barreiras à livre associação, trabalho infantil e em condições análogas às de escravo. Identificadas não conformidades, é exigida a abertura imediata de Planos de Ação Corretiva (CAP) verificados por times internos ou casas auditoras parceiras, condicionando a manutenção da relação comercial à resolução dos apontamentos. Medidas preventivas incluem declarações formais de não tolerância, treinamentos de pessoas colaboradoras e parceiros, canais de denúncia, verificação documental e parcerias com instituições independentes.
Fornecedores com pendências críticas ou sem auditoria só são habilitados mediante aprovação específica no Fórum de Exceção de Fornecedores.</t>
    </r>
  </si>
  <si>
    <r>
      <t xml:space="preserve">Em 2025, foi implementado um processo estruturado de </t>
    </r>
    <r>
      <rPr>
        <i/>
        <sz val="9"/>
        <color rgb="FF5C2212"/>
        <rFont val="Verdana"/>
        <family val="2"/>
      </rPr>
      <t>due diligence</t>
    </r>
    <r>
      <rPr>
        <sz val="9"/>
        <color rgb="FF5C2212"/>
        <rFont val="Verdana"/>
        <family val="2"/>
      </rPr>
      <t xml:space="preserve">, permitindo a identificação e avaliação de impactos e riscos relacionados aos direitos humanos nas nossas operações próprias e na cadeia de valor.  A abordagem adotada prevê revisões periódicas e sistemáticas do mapeamento de riscos, com o objetivo de garantir maior robustez na gestão e mitigação de potenciais impactos.
Nos últimos três anos, nossas avaliações cobriram 100% das operações próprias (incluindo </t>
    </r>
    <r>
      <rPr>
        <i/>
        <sz val="9"/>
        <color rgb="FF5C2212"/>
        <rFont val="Verdana"/>
        <family val="2"/>
      </rPr>
      <t>joint ventures</t>
    </r>
    <r>
      <rPr>
        <sz val="9"/>
        <color rgb="FF5C2212"/>
        <rFont val="Verdana"/>
        <family val="2"/>
      </rPr>
      <t xml:space="preserve"> em que a Companhia detém o controle administrativo), com 100% de medidas de mitigação implementadas onde foram identificados riscos. No caso dos fornecedores de primeiro nível, ou seja, aqueles que fornecem diretamente à Companhia, 6,54% foram avaliados nos últimos três anos. Esse percentual reflete a metodologia de criticidade adotada a partir de 2025, que prioriza fornecedores com maior potencial de impacto em direitos humanos, considerando critérios de risco operacional e relevância para o negócio. Assim, a cobertura não deve ser analisada isoladamente, uma vez que o processo passou a concentrar auditorias e avaliações mais aprofundadas nos fornecedores considerados mais críticos. Desse total, 82,22% foram identificados riscos, com 100% de medidas de mitigação implementadas.
A avaliação conduzida em 2025 contou com o apoio de um consultoria especializada e utilizou metodologia atualizada de análise documental e de fontes públicas, consulta a especialistas, engajamento de </t>
    </r>
    <r>
      <rPr>
        <i/>
        <sz val="9"/>
        <color rgb="FF5C2212"/>
        <rFont val="Verdana"/>
        <family val="2"/>
      </rPr>
      <t xml:space="preserve">stakeholders </t>
    </r>
    <r>
      <rPr>
        <sz val="9"/>
        <color rgb="FF5C2212"/>
        <rFont val="Verdana"/>
        <family val="2"/>
      </rPr>
      <t>internos, visitas em campo e recomendações baseadas nos Princípios Orientadores das Nações Unidas sobre Empresas e Direitos Humanos (UNGPs). Todos os fornecedores com riscos de direitos humanos identificados estão com os riscos mitigados e planos de ação encerrados ou em andamento. 
Devido a esse ajuste da metodologia, os resultados de 2025 não são diretamente comparáveis aos dos anos anteriores. O modelo anterior, baseado em risco geográfico, foi substituído por uma abordagem de risco operacional que concentra auditorias presenciais em fornecedores de maior impacto. A variação observada reflete a adoção de um processo de auditoria mais rigoroso e focado em riscos relevantes.</t>
    </r>
  </si>
  <si>
    <r>
      <t xml:space="preserve">A Natura promove ações de voluntariado, engajamento e conscientização de suas pessoas colaboradoras como parte de sua estratégia de impacto positivo. Em 2025, esse compromisso se refletiu em iniciativas regionais voltadas à promoção da saúde e ao fortalecimento do cuidado coletivo. Na América Latina, pessoas colaboradoras participaram de mobilizações relacionadas à campanha “Estar para ellas es ahora”, voltada à conscientização sobre a saúde mamária, prevenção e detecção precoce do câncer de mama. As ações foram realizadas em diferentes países da região hispana, envolvendo eventos de rua, campanhas de sensibilização e atividades comunitárias.
Na Argentina, mais de 12 mil pessoas participaram da tradicional Caminata Avon para Ganarle al Cáncer de Mama, realizada em Buenos Aires. No México, milhares de pessoas participaram da Carrera con Causa Mi Lucha es Rosa, que também viabilizou a arrecadação de recursos para a aquisição de um ultrassonógrafo destinado a uma clínica de saúde mamária na Cidade do México. No Chile, a Corrida Yo Mujer reuniu mais de 6 mil participantes, combinando atividade física, informação e espaços educativos sobre saúde mamária.
No Brasil, a Natura também realizou uma campanha de reciclagem nos </t>
    </r>
    <r>
      <rPr>
        <i/>
        <sz val="9"/>
        <color rgb="FF5C2212"/>
        <rFont val="Verdana"/>
        <family val="2"/>
      </rPr>
      <t>sites</t>
    </r>
    <r>
      <rPr>
        <sz val="9"/>
        <color rgb="FF5C2212"/>
        <rFont val="Verdana"/>
        <family val="2"/>
      </rPr>
      <t xml:space="preserve"> de Cajamar e Nasp, em São Paulo, com o objetivo de ampliar a conscientização e o engajamento das pessoas colaboradoras em relação à logística reversa. A iniciativa ocorreu ao longo de quatro dias, totalizando 32 horas de arrecadação e resultando na coleta de mais de meia tonelada de embalagens, destinadas a cooperativas de reciclagem. A ação também reforçou a divulgação da coleta de embalagens realizada nas lojas próprias da Companhia.</t>
    </r>
  </si>
  <si>
    <r>
      <t xml:space="preserve">A gestão dos impactos econômicos indiretos conduzida pela área de Sustentabilidade em Negócios atua de forma sistêmica para fortalecer a resiliência financeira, o desenvolvimento social e a autonomia econômica da rede de Consultoras de Beleza, Líderes de Negócios e suas famílias. A estratégia está orientada à ampliação do acesso a serviços essenciais, à formação de capacidades e ao fortalecimento da cidadania, contribuindo para a redução de vulnerabilidades socioeconômicas e para a estabilidade da rede. As iniciativas caracterizam-se como investimentos e apoios a serviços de infraestrutura social, educacional e de bem-estar, direcionados a públicos estratégicos da cadeia de valor da Companhia.
Em 2025, os programas de desenvolvimento e apoio apresentaram resultados expressivos:
</t>
    </r>
    <r>
      <rPr>
        <b/>
        <sz val="9"/>
        <color rgb="FF5C2212"/>
        <rFont val="Verdana"/>
        <family val="2"/>
      </rPr>
      <t>Rede de Bem-Estar:</t>
    </r>
    <r>
      <rPr>
        <sz val="9"/>
        <color rgb="FF5C2212"/>
        <rFont val="Verdana"/>
        <family val="2"/>
      </rPr>
      <t xml:space="preserve"> A Central de Apoio Social realizou 1.684 atendimentos (orientação jurídica, cidadania e apoio emergencial). Na saúde, foram registrados 493 atendimentos em telemedicina, 2.952 em suporte emocional e 2.437 acessos a descontos em medicamentos e exames.
</t>
    </r>
    <r>
      <rPr>
        <b/>
        <sz val="9"/>
        <color rgb="FF5C2212"/>
        <rFont val="Verdana"/>
        <family val="2"/>
      </rPr>
      <t>Saúde e Direitos da Mulher:</t>
    </r>
    <r>
      <rPr>
        <sz val="9"/>
        <color rgb="FF5C2212"/>
        <rFont val="Verdana"/>
        <family val="2"/>
      </rPr>
      <t xml:space="preserve"> Em parceria com o Instituto Natura, campanhas como o Outubro Rosa (Giro pela Vida) alcançaram 515 consultoras presencialmente, e o atendimento especializado da Ângela ofereceu suporte a mulheres em situação de violência.
</t>
    </r>
    <r>
      <rPr>
        <b/>
        <sz val="9"/>
        <color rgb="FF5C2212"/>
        <rFont val="Verdana"/>
        <family val="2"/>
      </rPr>
      <t>Educação (Crer Para Ver):</t>
    </r>
    <r>
      <rPr>
        <sz val="9"/>
        <color rgb="FF5C2212"/>
        <rFont val="Verdana"/>
        <family val="2"/>
      </rPr>
      <t xml:space="preserve"> Treinamento de 80 mil Consultoras em educação financeira e suporte a 547 líderes bolsistas em ensino superior. As trilhas de cidadania e consciência socioambiental registraram 15,5 mil conclusões.
</t>
    </r>
    <r>
      <rPr>
        <b/>
        <sz val="9"/>
        <color rgb="FF5C2212"/>
        <rFont val="Verdana"/>
        <family val="2"/>
      </rPr>
      <t>Inclusão Digital:</t>
    </r>
    <r>
      <rPr>
        <sz val="9"/>
        <color rgb="FF5C2212"/>
        <rFont val="Verdana"/>
        <family val="2"/>
      </rPr>
      <t xml:space="preserve"> O programa "Programando Meu Futuro" formou jovens (filhos de Consultoras) em tecnologia, resultando em nove contratações imediatas pela Natura e parceiros.
</t>
    </r>
    <r>
      <rPr>
        <b/>
        <sz val="9"/>
        <color rgb="FF5C2212"/>
        <rFont val="Verdana"/>
        <family val="2"/>
      </rPr>
      <t>Protagonismo Territorial:</t>
    </r>
    <r>
      <rPr>
        <sz val="9"/>
        <color rgb="FF5C2212"/>
        <rFont val="Verdana"/>
        <family val="2"/>
      </rPr>
      <t xml:space="preserve"> O projeto "Destaque Cidadania" atuou no empoderamento das Consultoras como mobilizadoras sociais. Na região amazônica, a iniciativa "Amazônia em Movimento" capacitou a rede local com foco na sustentabilidade e renda.
A Natura realiza o mapeamento estruturado dos impactos econômicos indiretos associados à geração de renda da rede de Consultoras de Beleza na América Latina. O processo envolve identificação de atividades, categorização de impactos, coleta e quantificação de dados, análise de sensibilidade, monitoramento e divulgação dos resultados. Em 2025, a evolução da renda média por hora das Consultoras apresentou resultado regional positivo, superando a meta estabelecida para a América Latina e ampliando o percentual da rede com ganhos acima do </t>
    </r>
    <r>
      <rPr>
        <i/>
        <sz val="9"/>
        <color rgb="FF5C2212"/>
        <rFont val="Verdana"/>
        <family val="2"/>
      </rPr>
      <t>Living Wage</t>
    </r>
    <r>
      <rPr>
        <sz val="9"/>
        <color rgb="FF5C2212"/>
        <rFont val="Verdana"/>
        <family val="2"/>
      </rPr>
      <t xml:space="preserve"> (de acordo com o resultado do indicador "Aumentar em 10% o Índice de Desenvolvimento Humano das consultoras, gerando impactos mensuráveis em renda digna, saúde e bem-estar, educação e cidadania" dos Compromissos 2030). 
Os impactos econômicos indiretos positivos estão associados à geração de renda em larga escala, ao estímulo ao empreendedorismo feminino, ao fortalecimento do capital humano e à contribuição para indicadores de desenvolvimento social. Por outro lado, o monitoramento também identifica riscos relevantes, como a possível diluição da renda média em cenários de crescimento do canal sem ganhos proporcionais de produtividade, além da dependência econômica em níveis iniciais da rede. A análise dos resultados reforça a importância de iniciativas voltadas ao aumento de produtividade, profissionalização e qualificação da rede, como fatores determinantes para a sustentabilidade econômica do modelo e para a ampliação do impacto positivo ao longo do tempo.                                                                                                           
A Natura implementa uma jornada de impacto socioambiental positivo para sua rede de Consultoras, fundamentada em diagnósticos robustos como o IDH-CB (Índice de Desenvolvimento Humano da Consultora de Beleza Natura) e o IIE (Indice de Inclusão Educacional). A governança do tema é orientada por comitês de consulta, grupos focais para inclusão de grupos vulneráveis e mecanismos formais de queixas, tendo a Linha Direta como principal interface de comunicação. Embora a Companhia mobilize sua rede integralmente, o percentual exato de operações cobertas por esses programas permanece como uma informação em processo de consolidação quantitativa.
A Companhia gerencia o engajamento com suas Consultoras por meio de uma estratégia integrada a seus Compromissos 2030, buscando assim garantir que as operações possuam programas de desenvolvimento baseados em necessidades locais e no planejamento estratégico. As iniciativas de impacto social são comunicadas diretamente às Consultoras de Beleza e Líderes de Negócios por meio de pontos de contato oficiais, canais de atendimento e comunicação institucional, a fim de assegurar a disseminação de treinamentos e cursos voltados ao desenvolvimento individual e profissional da rede. Em 2025, alinhada ao contexto global da COP30, a Companhia implementou a iniciativa “Amazônia em Movimento”, que promoveu a capacitação prática para ampliação de renda e consciência cidadã, integrando a rede de Consultoras a painéis da Conferência e ao diálogo direto com comunidades agroextrativistas da região para o fortalecimento do ecossistema local.
O modelo de governança para o desenvolvimento local inclui a execução de planos que podem ser recorrentes ou pontuais, como em situações de calamidade pública, sempre pautados pela escuta ativa dos territórios onde a marca atua. Para assegurar a eficácia desse engajamento e a mitigação de possíveis impactos negativos, a Natura mantém mecanismos formais de escuta e resposta, como canais de atendimento exclusivos para as redes Natura e Avon e o monitoramento sistemático de interações em redes sociais. Esse processo, conduzido pelas áreas de Atendimento e Comunicação, garante a rastreabilidade das demandas e a devolutiva necessária às partes interessadas, cumprindo os requisitos de avaliação de impacto e transparência previstos nas diretrizes de relato da Companhia.</t>
    </r>
  </si>
  <si>
    <r>
      <t xml:space="preserve">¹ A cada ciclo de vendas, o indicador é apurado com base na pergunta aplicada às Consultoras: “Qual a sua satisfação geral com Natura e Avon neste ciclo? Você diria que está totalmente satisfeita ou totalmente insatisfeita (escala de 1 a 10)?”. O resultado é ponderado por tempo de atuação e por região (capital e interior) em cada país.
² O resultado consolidado contempla os resultados de Natura BAU/ELO e Avon BAU, ponderados pela quantidade de Consultoras e/ou Representantes disponíveis por país e marca. 
</t>
    </r>
    <r>
      <rPr>
        <b/>
        <sz val="8"/>
        <color rgb="FF5C2212"/>
        <rFont val="Verdana"/>
        <family val="2"/>
      </rPr>
      <t xml:space="preserve">Nota: </t>
    </r>
    <r>
      <rPr>
        <sz val="8"/>
        <color rgb="FF5C2212"/>
        <rFont val="Verdana"/>
        <family val="2"/>
      </rPr>
      <t>Monitoramos continuamente o Índice de Satisfação das Consultoras e implementamos ajustes na estratégia para apoiar sua evolução. Para responder de forma competitiva a um cenário macroeconômico dinâmico e proteger a rentabilidade do negócio, evoluímos nossa gestão de vendas para um formato mais ágil. Em vez de operar exclusivamente com o planejamento das revistas de produtos, desenhadas com meses de antecedência, adotamos métodos de growth e mecanismos táticos de curtíssimo prazo, chamado internamente de “ciclo aberto”. Essa abordagem nos permite reagir à demanda em tempo real, utilizando personalização e ações hiper-regionais para estabilizar as vendas e otimizar as ofertas promocionais junto às consultoras.</t>
    </r>
  </si>
  <si>
    <t>Embora a região Pan-Amazônica seja a prioridade estratégica da Companhia, a estratégia de relacionamento e impacto da Natura estende-se a outros biomas e territórios essenciais. A Companhia mantém parcerias sólidas com comunidades de relacionamento em diversas regiões, direcionando recursos para infraestrutura e serviços que sustentam cadeias produtivas da sociobiodiversidade em todo o país, buscando fortalecer o desenvolvimento sustentável e consolidar modelos de negócios baseados na bioeconomia, inclusão social e regeneração ambiental. 
Em 2025, o montante destinado a essas iniciativas apresentou um crescimento expressivo de 35%, saltando de R$ 54,9 milhões para R$ 74,1 milhões, refletindo o amadurecimento de mecanismos estratégicos como o Mecanismo Financeiro Amazônia Viva e projetos voltados a Carbono e Serviços Ambientais. Esses aportes visam não apenas a eficiência operacional, mas a criação de valor compartilhado por meio do fortalecimento de cadeias produtivas estratégicas e da promoção de renda digna em territórios prioritários.
A evolução desses investimentos reforça o compromisso da Companhia com a preservação da biodiversidade e a estruturação de infraestruturas que impulsionam práticas regenerativas. Ao combinar a demanda por ativos da sociobiodiversidade com o suporte financeiro e técnico às comunidades e parceiros, a Natura viabiliza a maturação de novos modelos de negócios que sustentam os Compromissos 2030. Este desempenho financeiro consolidado em 2025 demonstra a escala das ações voltadas para a transformação socioambiental, com o intuito de garantir que o crescimento da Companhia ocorra de forma integrada à resiliência dos ecossistemas e ao bem-estar das populações locais.</t>
  </si>
  <si>
    <r>
      <t>A Natura não possui operações que geram impactos negativos significativos nas comunidades locais, focando especificamente em suas Comunidades Fornecedoras. A gestão dessas operações é fundamentada no cumprimento do Padrão de Fornecimento Ético da</t>
    </r>
    <r>
      <rPr>
        <i/>
        <sz val="9"/>
        <color rgb="FF5C2212"/>
        <rFont val="Verdana"/>
        <family val="2"/>
      </rPr>
      <t xml:space="preserve"> Union for Ethical BioTrade</t>
    </r>
    <r>
      <rPr>
        <sz val="9"/>
        <color rgb="FF5C2212"/>
        <rFont val="Verdana"/>
        <family val="2"/>
      </rPr>
      <t xml:space="preserve"> (UEBT), sistema que garante cadeias produtivas livres de impactos negativos reais ou potenciais mediante a verificação anual de mais de 100 indicadores de comércio justo, direitos trabalhistas e conservação ambiental. 
Em 2025, a Companhia evoluiu para o Padrão Regenerativo, progredindo além da mitigação e conformidade. Houve avanços na implementação da Certificação Regenerativa, com critérios focados na restauração ativa de ecossistemas e no incremento da resiliência comunitária, sendo que 17 comunidades fornecedoras já obtiveram a certificação Regenerativa até o momento. Esta evolução consolida o modelo de bioeconomia ética estabelecido entre a Natura e a UEBT e busca garantir que o relacionamento com as Comunidades Fornecedoras atue como um mecanismo de fortalecimento da sociobiodiversidade.</t>
    </r>
  </si>
  <si>
    <r>
      <t xml:space="preserve">A Natura implementa ações de engajamento, avaliações de impacto e programas de desenvolvimento voltados às comunidades fornecedoras, regidos pela Política de Biodiversidade. Realiza avaliações de impacto social (incluindo gênero) e ambiental, com monitoramento contínuo via auditorias UEBT e o indicador "Floresta em Pé" dos Compromissos 2030, que cobre 2,2 milhões de hectares.
Os planos de desenvolvimento local são baseados nas necessidades das comunidades, com foco na Pan-Amazônia, onde prevê-se a alocação de R$ 60 milhões anuais. O engajamento de </t>
    </r>
    <r>
      <rPr>
        <i/>
        <sz val="9"/>
        <color rgb="FF5C2212"/>
        <rFont val="Verdana"/>
        <family val="2"/>
      </rPr>
      <t xml:space="preserve">stakeholders </t>
    </r>
    <r>
      <rPr>
        <sz val="9"/>
        <color rgb="FF5C2212"/>
        <rFont val="Verdana"/>
        <family val="2"/>
      </rPr>
      <t xml:space="preserve">inclui consultas amplas a grupos vulneráveis, como ribeirinhos, quilombolas e indígenas, em fóruns como o Encontro de Comunidades e a COP30. A Companhia utiliza processos formais de queixas, disponibilizando Ouvidoria, linha direta, </t>
    </r>
    <r>
      <rPr>
        <i/>
        <sz val="9"/>
        <color rgb="FF5C2212"/>
        <rFont val="Verdana"/>
        <family val="2"/>
      </rPr>
      <t>e-mail</t>
    </r>
    <r>
      <rPr>
        <sz val="9"/>
        <color rgb="FF5C2212"/>
        <rFont val="Verdana"/>
        <family val="2"/>
      </rPr>
      <t xml:space="preserve"> e reuniões comunitárias como meios de manifestação e mediação de impactos.
</t>
    </r>
  </si>
  <si>
    <r>
      <t xml:space="preserve">A Companhia implementa ações de engajamento, avaliações de impacto e/ou programas de desenvolvimento voltados à comunidade local, com foco nas Cooperativas de Reciclagem. O percentual de operações da Companhia que implementaram avaliações de impacto e/ou programas de desenvolvimento voltados à comunidade local é de 100%, considerando que todas as cooperativas integrantes do programa Elos passam por esses processos.
Promovemos avaliações de impacto social, inclusive avaliações de impacto de gênero, feitas com base em processos participativos. Adicionalmente, a Natura realiza avaliações de impacto ambiental e mantém um monitoramento contínuo dessas atividades. Contudo, não divulgamos publicamente os resultados das avaliações de impacto ambiental ou os resultados das avaliações de impacto social.
A Natura possui planos de desenvolvimento local e engajamento de </t>
    </r>
    <r>
      <rPr>
        <i/>
        <sz val="9"/>
        <color rgb="FF5C2212"/>
        <rFont val="Verdana"/>
        <family val="2"/>
      </rPr>
      <t>stakeholders</t>
    </r>
    <r>
      <rPr>
        <sz val="9"/>
        <color rgb="FF5C2212"/>
        <rFont val="Verdana"/>
        <family val="2"/>
      </rPr>
      <t>, baseados nas necessidades das comunidades locais e dos públicos. Não temos comitês e processos de consulta ampla à comunidade local, e consequentemente não mantemos instância com a finalidade de discutir impactos com a comunidade. Para a gestão de manifestações, temos processos formais de queixas para uso da comunidade, disponibilizando como meios as redes sociais e mídias digitais, além de reuniões e consultas comunitárias.
É realizado o acompanhamento de volume de resíduo recuperado nos países de atuação: Argentina, Brasil, Chile, Colômbia, México e Peru, sendo que, no Brasil, o volume monitorado abastece a cadeia de embalagens, enquanto nos demais países o volume abastece as cadeias das próprias cooperativas. No México, a atuação ocorre com catadores individuais (recuperadores urbanos) em vez de cooperativas. 
No Brasil, as cooperativas passam por um processo de auditoria interna para garantir boas práticas de trabalho, administrativas e ambientais, o qual também é verificado nos países de língua hispânica. Tais auditorias verificam requisitos de gestão organizacional, responsabilidade social e ambiental, avaliando o nível de transparência na gestão de recursos, respeito aos direitos humanos, condições de segurança na operação de máquinas, legislação ambiental, salubridade e conforto no ambiente de trabalho. A partir deste mapeamento, são criados planos de melhoria junto às cooperativas.
Foram realizados investimentos estratégicos neste período em infraestrutura e serviços de apoio voltados às Cooperativas de Reciclagem parceiras, totalizando um aporte de R$ 951.638,00. Esses recursos foram integralmente alocados em doações e investimentos em espécie, sem a destinação de recursos físicos diretos, focando no fortalecimento da cadeia de catadores e na melhoria das condições de trabalho.
A estratégia de investimento foi dividida em cinco eixos principais. O primeiro, o Programa de benefícios para catadores, destinou R$ 244.800,00 para a contratação de serviços de saúde, para garantir acesso a medicamentos, exames e consultas médicas para cooperados vinculados às cadeias de Materiais Recicláveis Pós-Consumo (MRPC). No âmbito operacional, o Bônus do Programa Elos investiu R$ 483.278,00 como incentivo à reciclagem de PET, oferecendo um bônus de R$ 0,13 por quilo de material, permitindo que as cooperativas revitalizassem sua infraestrutura e adquirissem materiais operacionais como EPIs e bags.
Além disso, a Companhia apoiou a Revitalização de espaço de trabalho com R$ 24.600,00 para reformas estruturais, como a melhoria de telhados, visando a qualidade do material e a segurança dos trabalhadores. Na frente de gestão financeira, foram investidos R$ 74.800,00 para capacitação técnica em captação de recursos via Lei de Incentivo à Reciclagem, habilitando seis cooperativas a acessarem potenciais fundos superiores a R$ 1 milhão. Por fim, o projeto Benevides Recicla, em parceria com a ONG Espaço Urbano no Pará, recebeu R$ 124.000,00 para promover a educação ambiental e a gestão de resíduos local. Todos os projetos foram avaliados como tendo impactos sociais e ambientais positivos, sem a identificação de impactos negativos atuais ou esperados.</t>
    </r>
  </si>
  <si>
    <r>
      <t xml:space="preserve">A Natura define como “entornos” os territórios e comunidades potencialmente impactados por suas operações principais, abrangendo as cadeias da sociobiodiversidade na Amazônia e os entornos operacionais das unidades de Cajamar (SP) e do Ecoparque, em Benevides (PA). Em 2025, 100% dessas operações foram cobertas por processos estruturados de engajamento, com mecanismos formais de escuta ativa, diálogo contínuo com lideranças e canais institucionais de ouvidoria, a fim de assegurar transparência e participação social. Entre as principais iniciativas, destacam-se: (i) programas de relacionamento com prefeituras e organizações locais, com foco na melhoria da qualidade de vida; (ii) monitoramento contínuo de impactos socioambientais, com uso de indicadores como o Índice de Vulnerabilidade Social e Mudanças Climáticas (IVISC) e métricas específicas para a região amazônica, como o IPS; e (iii) instrumentos estruturados de coleta de </t>
    </r>
    <r>
      <rPr>
        <i/>
        <sz val="9"/>
        <color rgb="FF5C2212"/>
        <rFont val="Verdana"/>
        <family val="2"/>
      </rPr>
      <t>feedback</t>
    </r>
    <r>
      <rPr>
        <sz val="9"/>
        <color rgb="FF5C2212"/>
        <rFont val="Verdana"/>
        <family val="2"/>
      </rPr>
      <t>, como formulários digitais, ouvidoria e parcerias com organizações locais, no intuito de garantir a incorporação das demandas comunitárias nos processos decisórios.
Nossa abordagem se integra à gestão de riscos da Companhia e, nos âmbitos ambiental e operacional, envolve avaliações sistemáticas de aspectos e impactos (incluindo ruídos, odores, emissões e efluentes) como requisito para manutenção das Licenças de Operação (LO) e conformidade regulatória. Adicionalmente, a Natura utiliza o IVISC, ferramenta proprietária que avalia riscos climáticos e vulnerabilidades socioeconômicas nos territórios de atuação. O IVISC amplia a capacidade de antecipação de riscos sistêmicos, com foco na resiliência dos territórios frente a eventos climáticos extremos.
Em 2025, a Companhia também realizou um processo abrangente de devida diligência em direitos humanos, voltado à identificação e à mitigação de impactos sobre pessoas e direitos fundamentais, incluindo potenciais efeitos associados à infraestrutura e à logística. Com base nessa abordagem integrada, que combina licenciamento ambiental, avaliação de vulnerabilidade climática (IVISC) e devida diligência em direitos humanos, não foram identificados impactos negativos significativos, reais ou potenciais, sobre as comunidades do entorno. Os riscos mapeados apresentam baixa probabilidade de ocorrência e são mitigados por controles operacionais robustos, sistemas de gestão ambiental e monitoramento contínuo.</t>
    </r>
  </si>
  <si>
    <t>Em 2025, a Natura registrou um Net Promoter Score (NPS, na sigla em inglês) Transacional consolidado de 89 pontos, evidenciando o elevado nível de satisfação dos consumidores com a Companhia em todas as suas operações. Este ciclo representa um marco estratégico no monitoramento da experiência do cliente: expandimos o escopo de mensuração, que até 2024 era restrito ao canal de varejo em lojas próprias, para uma visão multicanal completa. O novo perímetro de acompanhamento integra as Lojas Próprias, o modelo Minha Loja e o E-commerce no Brasil, além das lojas e canais digitais nos países da América Hispânica. Em decorrência dessa ampliação e da inclusão de novas jornadas de compra com perfis distintos, 2025 estabeleceu uma nova linha de base para a Companhia, o que torna os resultados do ano não comparáveis aos índices de anos anteriores.
A apuração do indicador segue a metodologia global NPS. O índice é definido pela diferença percentual entre clientes promotores e detratores para cada unidade individual. Para a consolidação da visão global da Companhia, utiliza-se a média ponderada pelo volume de respostas, a fim de garantir que cada canal e país contribua proporcionalmente à sua representatividade no total de interações. No detalhamento por região, o Brasil atingiu a pontuação de 89, enquanto a América Hispânica alcançou 86 pontos. O resultado não contempla os dados do Chile, que se encontra em fase final de projeto-piloto.
Com o objetivo de sustentar a excelência no atendimento e a lealdade à marca, a Natura definiu metas específicas para o exercício de 2025. O planejamento visava alcançar 90 pontos no mercado brasileiro, 88 pontos na operação Hispana e 89 pontos no consolidado da América Latina, patamares estabelecidos para refletir fielmente a experiência global e contínua do cliente em todos os pontos de contato da rede Natura.
A gestão dos processos de experiência do cliente passaram por grandes mudanças, que foram conduzidas sob rigorosa disciplina operacional. A área de Atendimento ao Cliente passou por uma profunda transformação digital, evoluindo de uma operação de suporte para se tornar um motor de vantagem competitiva. A modernização dos canais foi impulsionada pela integração entre inteligência artificial e o novo CRM Salesforce, que reduziu o tempo médio de atendimento em 15% e consolidou uma jornada omnicanal fluida entre o aplicativo, o WhatsApp e as lojas físicas. Ao priorizar a personalização e o uso de dados, a estratégia substituiu promoções em massa por réguas de CRM e mecanismos de individualização, resultando em um crescimento expressivo de 30% no canal. Esse ecossistema está gerando resultados expressivos que visam melhorar a integração da experiência dos consumidores em todos os canais e elevar o nível do nosso NPS.</t>
  </si>
  <si>
    <r>
      <t xml:space="preserve">Em 2025, a plataforma de vendas de serviços online da Natura, que integra tanto o canal proprietário quanto o </t>
    </r>
    <r>
      <rPr>
        <i/>
        <sz val="9"/>
        <color rgb="FF5C2212"/>
        <rFont val="Verdana"/>
        <family val="2"/>
      </rPr>
      <t xml:space="preserve">marketplace, </t>
    </r>
    <r>
      <rPr>
        <sz val="9"/>
        <color rgb="FF5C2212"/>
        <rFont val="Verdana"/>
        <family val="2"/>
      </rPr>
      <t>alcançou a marca de 2,247 milhões de clientes. Tal engajamento digital foi fundamental para o desempenho da receita bruta do canal online no Brasil, que em 2025 representou 6,8% do total de vendas do Brasil.</t>
    </r>
  </si>
  <si>
    <r>
      <t xml:space="preserve">ESG S15. Diretrizes de </t>
    </r>
    <r>
      <rPr>
        <b/>
        <i/>
        <sz val="11"/>
        <color rgb="FFC14B2C"/>
        <rFont val="Verdana"/>
        <family val="2"/>
      </rPr>
      <t xml:space="preserve">Marketing </t>
    </r>
    <r>
      <rPr>
        <b/>
        <sz val="11"/>
        <color rgb="FFC14B2C"/>
        <rFont val="Verdana"/>
        <family val="2"/>
      </rPr>
      <t>Responsável</t>
    </r>
  </si>
  <si>
    <r>
      <t xml:space="preserve">GRI 417-3. Casos de não conformidade em relação a comunicação de </t>
    </r>
    <r>
      <rPr>
        <b/>
        <i/>
        <sz val="11"/>
        <color rgb="FFC14B2C"/>
        <rFont val="Verdana"/>
        <family val="2"/>
      </rPr>
      <t>marketing</t>
    </r>
  </si>
  <si>
    <r>
      <t>ESG G07. Qualidade e Segurança de Produtos (</t>
    </r>
    <r>
      <rPr>
        <b/>
        <i/>
        <sz val="11"/>
        <color rgb="FFC14B2C"/>
        <rFont val="Verdana"/>
        <family val="2"/>
      </rPr>
      <t>Recall</t>
    </r>
    <r>
      <rPr>
        <b/>
        <sz val="11"/>
        <color rgb="FFC14B2C"/>
        <rFont val="Verdana"/>
        <family val="2"/>
      </rPr>
      <t>)</t>
    </r>
  </si>
  <si>
    <r>
      <rPr>
        <sz val="9"/>
        <color rgb="FF5C2212"/>
        <rFont val="Verdana"/>
        <family val="2"/>
      </rPr>
      <t xml:space="preserve">Nossa gestão do tema qualidade e </t>
    </r>
    <r>
      <rPr>
        <i/>
        <sz val="9"/>
        <color rgb="FF5C2212"/>
        <rFont val="Verdana"/>
        <family val="2"/>
      </rPr>
      <t xml:space="preserve">recall </t>
    </r>
    <r>
      <rPr>
        <sz val="9"/>
        <color rgb="FF5C2212"/>
        <rFont val="Verdana"/>
        <family val="2"/>
      </rPr>
      <t xml:space="preserve">de produtos é fundamentada em processos estruturados para prevenir ou tratar produtos defeituosos antes da entrega. A estratégia baseia-se em protocolos sistemáticos de inspeção, testes e verificações de desempenho que permitem a resolução imediata de desvios. 
A governança é institucionalizada pelos manuais de Diretrizes de Qualidade na Fabricação e Boas Práticas de Operações Logísticas, que visam a integridade do item durante a armazenagem, distribuição e transporte. Para o aprimoramento da qualidade, a Companhia integra tecnologias emergentes, como a automação do encaixotamento e da paletização, visando evitar danos por manipulação. Também foi implementado o sensoriamento das linhas de produção para prevenir desvios de codificação, ausência de componentes e o fluxo de embalagens vazias. 
O desempenho é monitorado por uma pirâmide de indicadores da qualidade, composta por dois indicadores preventivos e dois reativos, conforme procedimentos internos. As auditorias internas do sistema de gestão da qualidade (auditoria de primeira parte) são processos independentes e documentados, formalizados segundo diretrizes internas. Como verificação externa independente, as unidades fabris são integralmente certificadas pelas normas ISO 9001 (Sistema de Gestão da Qualidade) e ISO 22716 (Boas Práticas de Fabricação para a Indústria de Cosméticos).
O treinamento para </t>
    </r>
    <r>
      <rPr>
        <i/>
        <sz val="9"/>
        <color rgb="FF5C2212"/>
        <rFont val="Verdana"/>
        <family val="2"/>
      </rPr>
      <t xml:space="preserve">stakeholders </t>
    </r>
    <r>
      <rPr>
        <sz val="9"/>
        <color rgb="FF5C2212"/>
        <rFont val="Verdana"/>
        <family val="2"/>
      </rPr>
      <t>internos é regido pela diretriz de Programa de Capacitação Integrada e Cultura de Qualidade. O programa abrange a Integração (o</t>
    </r>
    <r>
      <rPr>
        <i/>
        <sz val="9"/>
        <color rgb="FF5C2212"/>
        <rFont val="Verdana"/>
        <family val="2"/>
      </rPr>
      <t>nboarding</t>
    </r>
    <r>
      <rPr>
        <sz val="9"/>
        <color rgb="FF5C2212"/>
        <rFont val="Verdana"/>
        <family val="2"/>
      </rPr>
      <t xml:space="preserve">) com qualificação obrigatória para 100% dos novos ingressantes, e a Reciclagem Anual, que utiliza lições aprendidas para planos educativos. A gestão ocorre via plataforma Workday, complementada por um Programa de Cultura nas fábricas focado no aumento do sentimento de </t>
    </r>
    <r>
      <rPr>
        <i/>
        <sz val="9"/>
        <color rgb="FF5C2212"/>
        <rFont val="Verdana"/>
        <family val="2"/>
      </rPr>
      <t xml:space="preserve">ownership </t>
    </r>
    <r>
      <rPr>
        <sz val="9"/>
        <color rgb="FF5C2212"/>
        <rFont val="Verdana"/>
        <family val="2"/>
      </rPr>
      <t xml:space="preserve">das pessoas colaboradoras. Para os </t>
    </r>
    <r>
      <rPr>
        <i/>
        <sz val="9"/>
        <color rgb="FF5C2212"/>
        <rFont val="Verdana"/>
        <family val="2"/>
      </rPr>
      <t>stakeholders</t>
    </r>
    <r>
      <rPr>
        <sz val="9"/>
        <color rgb="FF5C2212"/>
        <rFont val="Verdana"/>
        <family val="2"/>
      </rPr>
      <t xml:space="preserve"> externos, os mecanismos de reclamação sobre produtos defeituosos incluem centrais de atendimento, </t>
    </r>
    <r>
      <rPr>
        <i/>
        <sz val="9"/>
        <color rgb="FF5C2212"/>
        <rFont val="Verdana"/>
        <family val="2"/>
      </rPr>
      <t>e-mails</t>
    </r>
    <r>
      <rPr>
        <sz val="9"/>
        <color rgb="FF5C2212"/>
        <rFont val="Verdana"/>
        <family val="2"/>
      </rPr>
      <t xml:space="preserve">, formulários digitais, mídias sociais e plataformas de terceiros, seguindo o procedimento interno.
Em relação aos fornecedores, os requisitos de qualidade são regidos pelas diretrizes internas, com monitoramento de </t>
    </r>
    <r>
      <rPr>
        <i/>
        <sz val="9"/>
        <color rgb="FF5C2212"/>
        <rFont val="Verdana"/>
        <family val="2"/>
      </rPr>
      <t>performance</t>
    </r>
    <r>
      <rPr>
        <sz val="9"/>
        <color rgb="FF5C2212"/>
        <rFont val="Verdana"/>
        <family val="2"/>
      </rPr>
      <t>, utilizando indicadores de nível de serviço e programas de qualidade assegurada. A divulgação de incidentes e ações corretivas é realizada por meio de reportes mensais para a Vice-Presidência de Operações e Logística e reportes trimestrais para as áreas de Marketing e Inovação, transformando dados em inteligência para mitigação de riscos e melhoria contínua. 
No último ano fiscal, a meta estabelecida para recall é 0 ocorrências, o número de produtos recolhidos (</t>
    </r>
    <r>
      <rPr>
        <i/>
        <sz val="9"/>
        <color rgb="FF5C2212"/>
        <rFont val="Verdana"/>
        <family val="2"/>
      </rPr>
      <t>recalls</t>
    </r>
    <r>
      <rPr>
        <sz val="9"/>
        <color rgb="FF5C2212"/>
        <rFont val="Verdana"/>
        <family val="2"/>
      </rPr>
      <t>) foi de zero, com zero linhas de produtos afetadas e zero despesas incorridas com recolhimentos.</t>
    </r>
  </si>
  <si>
    <t>As embalagens e materiais de comunicação incluem dados sobre a origem de componentes do produto, o conteúdo, particularmente de substâncias que possam causar impacto ambiental ou social, e orientações para o uso seguro do produto. Em 2025, a Natura avaliou 100% das suas 11 categorias significativas de produtos (cabelo, corpo, rosto, desodorante, sabonete, perfumaria, maquiagem, fotoproteção, infantil, unha e ambiente) em relação à conformidade com esses requisitos.
O processo de avaliação de impacto ambiental e social é fundamentado em protocolos de segurança rigorosos, garantindo que todo o portfólio de produtos passe por registros junto às autoridades sanitárias locais e cumpra as respectivas legislações. Este fluxo é condicionado à aprovação em protocolos de segurança clínica, eficácia, estabilidade físico-química, biodegradabilidade e Avaliação de Ciclo de Vida do produto. Esses testes são essenciais para mitigar impactos como reações adversas ou danos à saúde do usuário e ao meio ambiente.
O percentual de produtos veganos no portfólio foi de 97,2%, mantendo o valor reportado em 2024. Esse indicador reflete a trajetória de substituição de produtos que ainda utilizam cera de abelha, que atualmente é o único ingrediente não vegano presente no portfólio e segue em processo de substituição gradual. Quanto à origem natural das formulações (ISO 16128), a marca Natura registrou 94,7% (94,8% em 2024), mantendo-se estável e alinhada à meta de 95% para 2030. Já a biodegradabilidade do portfólio de enxaguáveis (OECD 301), métrica que abrange as marcas Natura e Avon, permaneceu em 97,6%, superando a meta de 95% para 2030. Vale ressaltar que, para este cálculo, a Natura considera o volume faturado, enquanto a Avon considera o volume produzido.
A Natura continua investindo em novos desenvolvimentos para evoluir seus indicadores, buscando garantir que o mix de itens faturados e produzidos reflita os altos padrões de desempenho socioambiental da Companhia.</t>
  </si>
  <si>
    <r>
      <t xml:space="preserve">A Natura não identificou incidentes de não conformidade com regulamentos ou códigos voluntários referentes à rotulagem e às informações de produtos no período de 2025. O total de ocorrências resultantes em multas, penalidades ou advertências administrativas foi nulo, assim como as violações de normas autorregulatórias adotadas pela Companhia. 
A operacionalização deste tema é pautada no monitoramento sistemático das normas sanitárias nos mercados de atuação e na elaboração de dossiês técnicos individuais para cada produto do portfólio das marcas Natura e Avon. Estes documentos consolidam dados obrigatórios como a nomenclatura internacional de ingredientes cosméticos (INCI), instruções de utilização, advertências de segurança, prazos de validade e protocolos de rastreabilidade. A Companhia aplica processos de revisão interna destinados a verificar a integridade técnica das informações apresentadas, prevenindo-se de casos de </t>
    </r>
    <r>
      <rPr>
        <i/>
        <sz val="9"/>
        <color rgb="FF5C2212"/>
        <rFont val="Verdana"/>
        <family val="2"/>
      </rPr>
      <t>greenwashing</t>
    </r>
    <r>
      <rPr>
        <sz val="9"/>
        <color rgb="FF5C2212"/>
        <rFont val="Verdana"/>
        <family val="2"/>
      </rPr>
      <t>. As eventuais interações com autoridades sanitárias para o atendimento a pedidos de esclarecimento são processadas conforme os cronogramas e requisitos legais estabelecidos.</t>
    </r>
  </si>
  <si>
    <r>
      <t>A Natura opera um sistema de governança e monitoramento técnico contínuo focado em uma rigorosa análise toxicológica de ingredientes e temas emergentes. A estratégia fundamenta-se na revisão dinâmica de 29 listas de referência global (como Proposition 65, FDA e SVHC/REACH), permitindo a antecipação de restrições regulatórias e a eliminação proativa de substâncias com potenciais riscos ao consumidor ou ao meio ambiente.
Como resultado dessa diligência, a Companhia consolidou Listas de Restrição Interna de Ingredientes que orientam 100% do desenvolvimento de novos produtos. A gestão de risco é aplicada de forma escalonada:
1) Restrição: Uso permitido apenas em condições especificamente seguras;
2) Proibição para Novos Desenvolvimentos: Interdição para projetos futuros;
3) Proibição Total: Eliminação mandatória em novos desenvolvimentos e produtos de linha.
A avaliação de segurança ocorre antes da fase de formulação, onde todos os ingredientes são submetidos a uma análise toxicológica rigorosa. O processo integra ciência de dados e modelagens computacionais (</t>
    </r>
    <r>
      <rPr>
        <i/>
        <sz val="9"/>
        <color rgb="FF5C2212"/>
        <rFont val="Verdana"/>
        <family val="2"/>
      </rPr>
      <t>in silico</t>
    </r>
    <r>
      <rPr>
        <sz val="9"/>
        <color rgb="FF5C2212"/>
        <rFont val="Verdana"/>
        <family val="2"/>
      </rPr>
      <t xml:space="preserve">), além de ensaios </t>
    </r>
    <r>
      <rPr>
        <i/>
        <sz val="9"/>
        <color rgb="FF5C2212"/>
        <rFont val="Verdana"/>
        <family val="2"/>
      </rPr>
      <t>in vitro</t>
    </r>
    <r>
      <rPr>
        <sz val="9"/>
        <color rgb="FF5C2212"/>
        <rFont val="Verdana"/>
        <family val="2"/>
      </rPr>
      <t>, identificando o perfil de segurança de forma eficiente para posterior comprovação em estudos clínicos. Após a liberação dos ingredientes, as fórmulas são avaliadas via cálculos toxicológicos, considerando a categoria do produto, área de exposição e público-alvo. Somente após esta aprovação final, os produtos seguem para estudos clínicos em institutos parceiros, a fim de assegurar o cumprimento dos requisitos regulatórios e a segurança em condições reais de uso. Esse padrão, consolidado na marca Natura, está sendo ampliado gradativamente nos processos da marca Avon desde 2025, unificando a visão de segurança das marcas da Companhia.</t>
    </r>
  </si>
  <si>
    <r>
      <rPr>
        <sz val="9"/>
        <color rgb="FF5C2212"/>
        <rFont val="Verdana"/>
        <family val="2"/>
      </rPr>
      <t xml:space="preserve">Na Natura, são avaliados os riscos de nossos portfólios considerando impactos à saúde humana e ao meio ambiente, com base em um sistema de governança, monitoramento técnico contínuo e análise toxicológica de ingredientes. Esse processo inclui a revisão de 29 listas regulatórias globais (como Proposition 65, FDA e SVHC/REACH), permitindo a eliminação proativa de substâncias de risco e a adoção de listas internas que orientam 100% do desenvolvimento de novos produtos, abordagem que está sendo ampliada para marca Avon. 
A avaliação é conduzida ao longo de todo o desenvolvimento, com o objetivo de garantir altos padrões de segurança. Para isso, cada novo produto é submetido a uma rigorosa avaliação de risco pré-mercado que utiliza metodologias científicas de ponta, seguindo as recomendações mais recentes do Comitê Científico de Segurança dos Consumidores da Europa (SCCS - 12ª revisão). Este processo abrange a identificação de perigos, estimativa de exposição e a caracterização de riscos, como o cálculo da Margem de Segurança (MoS), além da aplicação de modelagens avançadas, incluindo o uso de pele artifical bioimpressa em 3D (testes </t>
    </r>
    <r>
      <rPr>
        <i/>
        <sz val="9"/>
        <color rgb="FF5C2212"/>
        <rFont val="Verdana"/>
        <family val="2"/>
      </rPr>
      <t>in vitro</t>
    </r>
    <r>
      <rPr>
        <sz val="9"/>
        <color rgb="FF5C2212"/>
        <rFont val="Verdana"/>
        <family val="2"/>
      </rPr>
      <t xml:space="preserve">) e modelos computacionais (testes </t>
    </r>
    <r>
      <rPr>
        <i/>
        <sz val="9"/>
        <color rgb="FF5C2212"/>
        <rFont val="Verdana"/>
        <family val="2"/>
      </rPr>
      <t>in silico</t>
    </r>
    <r>
      <rPr>
        <sz val="9"/>
        <color rgb="FF5C2212"/>
        <rFont val="Verdana"/>
        <family val="2"/>
      </rPr>
      <t>) para predizer riscos de toxicidade com alta precisão antes mesmo da fase de estudos clínicos.
Como resultado, 100% das categorias relevantes de produtos foram avaliadas quanto a impactos em saúde e segurança. A Companhia também monitora substâncias de alta preocupação como SVHC (</t>
    </r>
    <r>
      <rPr>
        <i/>
        <sz val="9"/>
        <color rgb="FF5C2212"/>
        <rFont val="Verdana"/>
        <family val="2"/>
      </rPr>
      <t>Substances of Very High Concern</t>
    </r>
    <r>
      <rPr>
        <sz val="9"/>
        <color rgb="FF5C2212"/>
        <rFont val="Verdana"/>
        <family val="2"/>
      </rPr>
      <t>), PBT (</t>
    </r>
    <r>
      <rPr>
        <i/>
        <sz val="9"/>
        <color rgb="FF5C2212"/>
        <rFont val="Verdana"/>
        <family val="2"/>
      </rPr>
      <t>Persistent, Bioaccumulative and Toxic</t>
    </r>
    <r>
      <rPr>
        <sz val="9"/>
        <color rgb="FF5C2212"/>
        <rFont val="Verdana"/>
        <family val="2"/>
      </rPr>
      <t>), vPvB (</t>
    </r>
    <r>
      <rPr>
        <i/>
        <sz val="9"/>
        <color rgb="FF5C2212"/>
        <rFont val="Verdana"/>
        <family val="2"/>
      </rPr>
      <t>Very persistent and Very bioaccumulative</t>
    </r>
    <r>
      <rPr>
        <sz val="9"/>
        <color rgb="FF5C2212"/>
        <rFont val="Verdana"/>
        <family val="2"/>
      </rPr>
      <t>), PMT (</t>
    </r>
    <r>
      <rPr>
        <i/>
        <sz val="9"/>
        <color rgb="FF5C2212"/>
        <rFont val="Verdana"/>
        <family val="2"/>
      </rPr>
      <t>Persistent, Mobile and Toxic</t>
    </r>
    <r>
      <rPr>
        <sz val="9"/>
        <color rgb="FF5C2212"/>
        <rFont val="Verdana"/>
        <family val="2"/>
      </rPr>
      <t>), vPvM (</t>
    </r>
    <r>
      <rPr>
        <i/>
        <sz val="9"/>
        <color rgb="FF5C2212"/>
        <rFont val="Verdana"/>
        <family val="2"/>
      </rPr>
      <t>Very persistent and Very mobile</t>
    </r>
    <r>
      <rPr>
        <sz val="9"/>
        <color rgb="FF5C2212"/>
        <rFont val="Verdana"/>
        <family val="2"/>
      </rPr>
      <t>), EDC (</t>
    </r>
    <r>
      <rPr>
        <i/>
        <sz val="9"/>
        <color rgb="FF5C2212"/>
        <rFont val="Verdana"/>
        <family val="2"/>
      </rPr>
      <t>Endocrine Disrupting Chemicals</t>
    </r>
    <r>
      <rPr>
        <sz val="9"/>
        <color rgb="FF5C2212"/>
        <rFont val="Verdana"/>
        <family val="2"/>
      </rPr>
      <t>) e CMR (</t>
    </r>
    <r>
      <rPr>
        <i/>
        <sz val="9"/>
        <color rgb="FF5C2212"/>
        <rFont val="Verdana"/>
        <family val="2"/>
      </rPr>
      <t>Carcinogenic, Mutagenic and Toxic to reproduction</t>
    </r>
    <r>
      <rPr>
        <sz val="9"/>
        <color rgb="FF5C2212"/>
        <rFont val="Verdana"/>
        <family val="2"/>
      </rPr>
      <t>), sendo que 7% da receita está associada a produtos que contêm essas substâncias. Em relação ao ano anterior, houve uma redução da receita, associada, entre outros fatores, às atualizações periódicas da lista de SVHCs, que podem alterar a classificação de determinados ingredientes cosméticos.</t>
    </r>
  </si>
  <si>
    <r>
      <t xml:space="preserve">No período de janeiro a dezembro de 2025, foram identificados oito processos encerrados em que resultaram em multa ou penalidade, classificados como “Consumidor – Produto”, com causas de reação adversa e corpo estranho e com motivo de encerramento por condenação, totalizando R$ 104.732,41. O maior valor pago foi de R$ 41.137,80. 
Durante o período de relato, não foram registradas situações de descumprimento de leis ou códigos voluntários relacionados aos impactos na saúde e segurança de produtos e serviços nos demais países da operação. Não houve variação em relação aos anos anteriores e não foram identificados casos de descumprimento de códigos voluntários, nem passivo acumulado ao final do ano ou contingências materiais abertas. A mitigação de riscos ocorre por meio de assessoria jurídica preventiva às áreas da Companhia, com orientação sobre potenciais sanções em caso de descumprimento normativo.
A conformidade é assegurada por um sistema de governança em P&amp;D que integra o monitoramento técnico de ingredientes, com revisão contínua de listas globais de substâncias restritas (como as diretrizes da UE e FDA), o que busca garantir que nosso portfólio antecipe restrições regulatórias e elimine proativamente ingredientes controversos; a Triagem Preditiva, com uso de ciência de dados toxicológicos e avaliações </t>
    </r>
    <r>
      <rPr>
        <i/>
        <sz val="9"/>
        <color rgb="FF5C2212"/>
        <rFont val="Verdana"/>
        <family val="2"/>
      </rPr>
      <t>in silico</t>
    </r>
    <r>
      <rPr>
        <sz val="9"/>
        <color rgb="FF5C2212"/>
        <rFont val="Verdana"/>
        <family val="2"/>
      </rPr>
      <t xml:space="preserve"> e </t>
    </r>
    <r>
      <rPr>
        <i/>
        <sz val="9"/>
        <color rgb="FF5C2212"/>
        <rFont val="Verdana"/>
        <family val="2"/>
      </rPr>
      <t>in vitro</t>
    </r>
    <r>
      <rPr>
        <sz val="9"/>
        <color rgb="FF5C2212"/>
        <rFont val="Verdana"/>
        <family val="2"/>
      </rPr>
      <t xml:space="preserve"> para avaliar ingredientes antes mesmo da fase de formulação; a avaliação de segurança humana e ambiental, que contempla cálculos toxicológicos, análises </t>
    </r>
    <r>
      <rPr>
        <i/>
        <sz val="9"/>
        <color rgb="FF5C2212"/>
        <rFont val="Verdana"/>
        <family val="2"/>
      </rPr>
      <t>in silico/in vitro</t>
    </r>
    <r>
      <rPr>
        <sz val="9"/>
        <color rgb="FF5C2212"/>
        <rFont val="Verdana"/>
        <family val="2"/>
      </rPr>
      <t xml:space="preserve"> e estudos clínicos, visto que nossas formulações são desenvolvidas sob os mais altos critérios de </t>
    </r>
    <r>
      <rPr>
        <i/>
        <sz val="9"/>
        <color rgb="FF5C2212"/>
        <rFont val="Verdana"/>
        <family val="2"/>
      </rPr>
      <t>compliance</t>
    </r>
    <r>
      <rPr>
        <sz val="9"/>
        <color rgb="FF5C2212"/>
        <rFont val="Verdana"/>
        <family val="2"/>
      </rPr>
      <t xml:space="preserve">, utilizando exclusivamente ingredientes respaldados pelos requisitos mais atuais da ciência; e o regulatório, no qual todos os produtos são registrados sob as legislações vigentes, com um fluxo de atendimento imediato a quaisquer diligências das autoridades competentes. Reitera-se que não houve episódios de </t>
    </r>
    <r>
      <rPr>
        <i/>
        <sz val="9"/>
        <color rgb="FF5C2212"/>
        <rFont val="Verdana"/>
        <family val="2"/>
      </rPr>
      <t xml:space="preserve">recall </t>
    </r>
    <r>
      <rPr>
        <sz val="9"/>
        <color rgb="FF5C2212"/>
        <rFont val="Verdana"/>
        <family val="2"/>
      </rPr>
      <t>ou notificações de segurança nos mercados de atuação da Natura no período relatado, refletindo a eficácia dos protocolos de segurança aplicados.</t>
    </r>
  </si>
  <si>
    <t xml:space="preserve">A adoção de novas tecnologias e a integração digital geram impactos positivos ao ampliar a eficiência operacional, fortalecer a experiência omnicanal e expandir o alcance das vendas digitais. A digitalização das consultoras representa uma oportunidade relevante de aumento de renda, produtividade e engajamento, além de aproximar a Natura de seus clientes.
Contudo, há impactos negativos e riscos associados, como a exposição a ameaças cibernéticas e ao uso inadequado de inteligência artificial, que podem comprometer dados, reputação e confiança. A rápida evolução do mercado digital exige constante adaptação para atrair e reter consultoras e clientes, trazendo desafios na implementação da omnicanalidade e o risco de exclusão de consultoras com baixa digitalização, podendo ampliar desigualdades na rede.
Entre os impactos potenciais, estão o aumento de custos relacionados à adoção de tecnologias, especialmente as de baixo carbono, e a necessidade contínua de capacitação digital. Em contrapartida, a evolução tecnológica abre oportunidades para inovação em modelos de negócio, personalização da experiência do consumidor e fortalecimento da competitividade da Companhia em um ambiente cada vez mais digital.
</t>
  </si>
  <si>
    <t>⁴ Proporção calculada a partir de dados de 2024. O gap tem margem aceitável de até 1% de acordo com a metodologia Mercer.</t>
  </si>
  <si>
    <t>A Natura detalha os processos de remediação em 2025, fundamentados na meta de mitigação de riscos em Direitos Humanos na cadeia de valor até 2027. Conforme detalhado na tabela seguinte, a Companhia registrou 644 queixas totais, das quais 7,14% resultaram em reparações efetivas e medidas disciplinares. O fluxo processual indicou que 57,3% dos chamados foram encaminhados para áreas de gestão de RH ou empresas terceiras, enquanto 24,22% foram resolvidos sem necessidade de reparação técnica.</t>
  </si>
  <si>
    <r>
      <t xml:space="preserve">A Natura possui um arcabouço normativo aprovado pelo seu mais alto órgão de governança, no intuito de garantir que a conduta empresarial responsável esteja integrada à estratégia de cada região de operação. O sistema de gestão é ancorado pelo Código de Conduta (aplicável a pessoas colaboradoras e fornecedores) e pela Política de Conflito de Interesses, assim como pelas políticas Anticorrupção, de Partes Relacionadas, Visão 2025-2050, Privacidade de Dados, Anticoncorrencial e de Sanções Comerciais. Este sistema é reforçado pela Política de Divulgação de Informações e Negociação de Valores Mobiliários, que estabelece as diretrizes para a transparência e integridade no reporte de dados públicos, a fim de garantir a equidade no acesso às informações da Companhia.
No pilar social e de diversidade, a Companhia instituiu o Manifesto Antirracista e a Política de Respeito no Local de Trabalho, além da Política de Direitos Humanos, que abrange integralmente os artigos da Declaração Universal dos Direitos Humanos. Estes compromissos estão alinhados a compromissos globais como o Pacto Global das Nações Unidas, os Princípios Orientadores da ONU, as Normas da OIT, os ODS e as diretrizes da OCDE, além de estarem plenamente conectados às metas e diretrizes dos Compromissos 2030 e 2025-2050 da Companhia.
A gestão e supervisão desses compromissos são operacionalizadas pelo Protocolo de </t>
    </r>
    <r>
      <rPr>
        <i/>
        <sz val="9"/>
        <color rgb="FF5C2212"/>
        <rFont val="Verdana"/>
        <family val="2"/>
      </rPr>
      <t>Due Diligence</t>
    </r>
    <r>
      <rPr>
        <sz val="9"/>
        <color rgb="FF5C2212"/>
        <rFont val="Verdana"/>
        <family val="2"/>
      </rPr>
      <t xml:space="preserve"> (Devida Diligência) e pela Política de Gestão de Risco de Terceiros, que garantem a conformidade e o respeito aos direitos humanos em toda a cadeia de valor e nas relações de negócios. A comunicação dessas diretrizes ocorre por meio de canais internos e treinamentos obrigatórios de Conduta, disponíveis publicamente no </t>
    </r>
    <r>
      <rPr>
        <i/>
        <u/>
        <sz val="9"/>
        <color rgb="FF1155CC"/>
        <rFont val="Verdana"/>
        <family val="2"/>
      </rPr>
      <t xml:space="preserve">site </t>
    </r>
    <r>
      <rPr>
        <u/>
        <sz val="9"/>
        <color rgb="FF1155CC"/>
        <rFont val="Verdana"/>
        <family val="2"/>
      </rPr>
      <t>de Relações com Investidores</t>
    </r>
    <r>
      <rPr>
        <sz val="9"/>
        <color rgb="FF5C2212"/>
        <rFont val="Verdana"/>
        <family val="2"/>
      </rPr>
      <t xml:space="preserve">.
A Companhia reporta que o nível mais alto que supervisiona a incorporação dos compromissos é o Conselho de Administração. Para garantir a delegação de responsabilidades na implementação desses compromissos, a Natura atua definindo metas e compromissos claros, identificando os níveis de hierarquia envolvidos, estabelecendo autoridade e prestação de contas, comunicando as responsabilidades de forma eficaz e estabelecendo um sistema de acompanhamento. Além disso, promove a colaboração e ajusta responsabilidades conforme necessário, com avaliações períódicas do processo e reconhecimento e recompensa do desempenho.
A integração dos compromissos nas estratégias organizacionais, políticas e na operação ocorre por meio da definição de metas alinhadas, incorporação em políticas, desenvolvimento de procedimentos operacionais, treinamento e conscientização. O processo inclui ainda avaliação de impacto, devida diligência, responsabilidade clara, comunicação interna, monitoramento e revisão contínua, além de </t>
    </r>
    <r>
      <rPr>
        <i/>
        <sz val="9"/>
        <color rgb="FF5C2212"/>
        <rFont val="Verdana"/>
        <family val="2"/>
      </rPr>
      <t xml:space="preserve">feedback </t>
    </r>
    <r>
      <rPr>
        <sz val="9"/>
        <color rgb="FF5C2212"/>
        <rFont val="Verdana"/>
        <family val="2"/>
      </rPr>
      <t>das pessoas colaboradoras e relatórios transparentes. Nas relações de negócios, os compromissos são implementados via seleção criteriosa de parceiros, inclusão de cláusulas contratuais, auditorias e monitoramento, treinamento e capacitação, comunicação aberta, incentivos, resolução de problemas e integração na cadeia de suprimentos.
Em relação aos temas de sustentabilidade, Companhia oferece treinamentos para a implementação de seus compromissos, abrangendo temas relevantes como carbono, regeneração, direitos humanos e biodiversidade (Compromissos 2030). O público-alvo inclui fornecedores, público interno e Consultoras de Beleza, com treinamentos realizados em formato híbrido e sem periodicidade determinada. Diferentemente dos temas de Conduta e Due Diligence, estes treinamentos não possuem avaliação formal nem são obrigatórios.
A gestão desses compromissos públicos, incluindo as metas dos Compromissos 2030, é pautada por um modelo de governança sob supervisão direta do Comitê Executivo e do Comitê de Sustentabilidade, no intuito de nortear</t>
    </r>
    <r>
      <rPr>
        <b/>
        <sz val="9"/>
        <color rgb="FF5C2212"/>
        <rFont val="Verdana"/>
        <family val="2"/>
      </rPr>
      <t xml:space="preserve"> </t>
    </r>
    <r>
      <rPr>
        <sz val="9"/>
        <color rgb="FF5C2212"/>
        <rFont val="Verdana"/>
        <family val="2"/>
      </rPr>
      <t xml:space="preserve">a integração na alta liderança. O acompanhamento é operacionalizado por reportes trimestrais que detalham o desempenho de todos os indicadores, consolidando informações sobre o </t>
    </r>
    <r>
      <rPr>
        <i/>
        <sz val="9"/>
        <color rgb="FF5C2212"/>
        <rFont val="Verdana"/>
        <family val="2"/>
      </rPr>
      <t>status</t>
    </r>
    <r>
      <rPr>
        <sz val="9"/>
        <color rgb="FF5C2212"/>
        <rFont val="Verdana"/>
        <family val="2"/>
      </rPr>
      <t xml:space="preserve"> de cada meta, planos de ação e investimentos, incluindo a gestão do</t>
    </r>
    <r>
      <rPr>
        <i/>
        <sz val="9"/>
        <color rgb="FF5C2212"/>
        <rFont val="Verdana"/>
        <family val="2"/>
      </rPr>
      <t xml:space="preserve"> Integrated Profit &amp; Loss</t>
    </r>
    <r>
      <rPr>
        <sz val="9"/>
        <color rgb="FF5C2212"/>
        <rFont val="Verdana"/>
        <family val="2"/>
      </rPr>
      <t xml:space="preserve"> (iP&amp;L). Complementam essa estrutura os processos de auditoria, diligência e melhoria contínua, além de ações de comunicação constante direcionadas aos públicos prioritários para garantir que a estratégia seja disseminada e executada em todas as frentes de atuação.
A Natura reafirma seu compromisso com o Princípio da Precaução, aplicando-o em sua gestão de riscos e no desenvolvimento de produtos para mitigar impactos ambientais antes que ocorram. Exemplo disso é o controle na destinação de resíduos perigosos e projetos de circularidade, como o reaproveitamento de caixas em Cabreúva, que evitou a geração de 214 toneladas de resíduos em 2025.
Além disso, os compromissos de política da Companhia garantem o respeito aos direitos humanos em toda a cadeia de valor. Isso é evidenciado por exemplo, pelo suporte às Cooperativas de Reciclagem, onde investimos mais de R$ 950 mil em 2025 para assegurar direitos básicos, como o acesso a serviços de saúde e bem-estar para os catadores, além da atuação direta na proteção social de fornecedores em regiões remotas e comunidades tradicionais.</t>
    </r>
  </si>
  <si>
    <r>
      <t xml:space="preserve">A Natura mantém Política de Conflito de Interesse, aprovada em dezembro de 2022, e também baliza suas ações pelas legislações e normativas dos mercados. Os processos para prevenir e mitigar conflitos de interesses incluem diretrizes didáticas, políticas e procedimentos claros, educação e treinamento, comitês de ética e revisão regular das políticas. Também garantimos o isolamento das pessoas ou partes relacionadas em situações de risco. Os conflitos de interesses são revelados aos </t>
    </r>
    <r>
      <rPr>
        <i/>
        <sz val="9"/>
        <color rgb="FF5C2212"/>
        <rFont val="Verdana"/>
        <family val="2"/>
      </rPr>
      <t>stakeholders</t>
    </r>
    <r>
      <rPr>
        <sz val="9"/>
        <color rgb="FF5C2212"/>
        <rFont val="Verdana"/>
        <family val="2"/>
      </rPr>
      <t>, abrangendo participação cruzada em outros órgãos de administração, transações com partes relacionadas, participação acionária cruzada com fornecedores e a existência de acionistas controladores.
O número total de conflitos de interesses identificados e/ou reportados foi de 235 casos, envolvendo naturezas como entretenimento e recepção, interesses profissionais externos, relacionamento pessoal, presentes e funções de compras. O processo de resolução inicia-se com o preenchimento de um formulário</t>
    </r>
    <r>
      <rPr>
        <i/>
        <sz val="9"/>
        <color rgb="FF5C2212"/>
        <rFont val="Verdana"/>
        <family val="2"/>
      </rPr>
      <t xml:space="preserve"> online</t>
    </r>
    <r>
      <rPr>
        <sz val="9"/>
        <color rgb="FF5C2212"/>
        <rFont val="Verdana"/>
        <family val="2"/>
      </rPr>
      <t xml:space="preserve"> (integrado ao treinamento anual do Código de Conduta), que segue para avaliação técnica do time local de Ética &amp; Compliance. As averiguações são registradas na plataforma Navex e, quando necessário, geram alinhamentos transparentes com gestores e parceiros de RH (</t>
    </r>
    <r>
      <rPr>
        <i/>
        <sz val="9"/>
        <color rgb="FF5C2212"/>
        <rFont val="Verdana"/>
        <family val="2"/>
      </rPr>
      <t>business partners</t>
    </r>
    <r>
      <rPr>
        <sz val="9"/>
        <color rgb="FF5C2212"/>
        <rFont val="Verdana"/>
        <family val="2"/>
      </rPr>
      <t>) para a mitigação de riscos. 
Pela sua classificação na CVM (Categoria A) e listagem no Novo Mercado, a Natura mantém um fluxo rigoroso para transações com partes relacionadas, exigindo que fornecedores declarem possíveis relações com pessoas-chave no momento do cadastro e que executivos reportem participações relevantes em fornecedores. Essa governança é reforçada por capacitações regionais, como o programa Respeito no Ambiente de Trabalho no Brasil e o</t>
    </r>
    <r>
      <rPr>
        <i/>
        <sz val="9"/>
        <color rgb="FF5C2212"/>
        <rFont val="Verdana"/>
        <family val="2"/>
      </rPr>
      <t xml:space="preserve"> ‘</t>
    </r>
    <r>
      <rPr>
        <sz val="9"/>
        <color rgb="FF5C2212"/>
        <rFont val="Verdana"/>
        <family val="2"/>
      </rPr>
      <t xml:space="preserve">General Compliance Training’ na América Hispânica, além de comunicados internos e </t>
    </r>
    <r>
      <rPr>
        <i/>
        <sz val="9"/>
        <color rgb="FF5C2212"/>
        <rFont val="Verdana"/>
        <family val="2"/>
      </rPr>
      <t>talking points</t>
    </r>
    <r>
      <rPr>
        <sz val="9"/>
        <color rgb="FF5C2212"/>
        <rFont val="Verdana"/>
        <family val="2"/>
      </rPr>
      <t xml:space="preserve"> direcionados à liderança.
A Natura mantém um compromisso rigoroso com a ética empresarial por meio de um sistema robusto de apuração de condutas inadequadas, que prioriza a transparência e a tolerância zero para violações graves. Em 2025, houve 35 investigações críticas que envolveram temas sensíveis como assédio sexual, homofobia e diversos tipos de discriminação, inclusive em níveis de diretoria e cargos executivos. A análise técnica da área de Ética e Compliance confirmou a procedência de 12 dessas denúncias, o que motivou a aplicação imediata de medidas disciplinares e o estabelecimento de planos de remediação cujos resultados foram validados por processos internos de gestão.
A implementação eficaz do Código de Conduta é sustentada por linhas de reporte claras em todas as divisões do grupo e pela existência de canais de comunicação diversificados como linhas diretas e pontos focais de apoio. Embora a conformidade ainda não possua um vínculo direto com a remuneração variável das pessoas colaboradoras, os atributos de ética e integridade já estão integrados aos sistemas oficiais de avaliação de desempenho da força de trabalho. Ao finalizar o período com 30 casos totalmente resolvidos e apenas 5 em fase de conclusão, a Companhia demonstra celeridade e seriedade no tratamento de queixas, no intuito de viabilizar um ambiente corporativo pautado pelo respeito e pela responsabilidade mútua em todas as suas operações na América Latina.
</t>
    </r>
  </si>
  <si>
    <r>
      <t xml:space="preserve">Na Natura, temos uma abordagem integrada para a prevenção e o combate à corrupção, baseada na avaliação de riscos, na comunicação e capacitação contínuas e no monitoramento de eventuais ocorrências, como parte do Programa de Ética e Compliance. A gestão da Política de Anticorrupção está sob a responsabilidade da Diretoria de Ética e Compliance, instância encarregada de estruturar as diretrizes de prevenção, detecção e monitoramento de riscos à integridade do negócio. Esta área atua estrategicamente na disseminação da cultura ética e na implementação de controles internos para mitigar vulnerabilidades em todas as operações da Companhia.
Conduzimos anualmente a avaliação de riscos relacionados à corrupção, em 100% das operações da Companhia (21 no total), conforme definido no processo de </t>
    </r>
    <r>
      <rPr>
        <i/>
        <sz val="9"/>
        <color rgb="FF5C2212"/>
        <rFont val="Verdana"/>
        <family val="2"/>
      </rPr>
      <t>risk assessment</t>
    </r>
    <r>
      <rPr>
        <sz val="9"/>
        <color rgb="FF5C2212"/>
        <rFont val="Verdana"/>
        <family val="2"/>
      </rPr>
      <t xml:space="preserve">, que orienta as prioridades de monitoramento de </t>
    </r>
    <r>
      <rPr>
        <i/>
        <sz val="9"/>
        <color rgb="FF5C2212"/>
        <rFont val="Verdana"/>
        <family val="2"/>
      </rPr>
      <t>compliance</t>
    </r>
    <r>
      <rPr>
        <sz val="9"/>
        <color rgb="FF5C2212"/>
        <rFont val="Verdana"/>
        <family val="2"/>
      </rPr>
      <t>. Como resultado, são identificados riscos como suborno e propina, presentes e hospitalidades, doações políticas suspeitas, lavagem de dinheiro, conflitos de interesses, práticas contábeis fraudulentas e riscos em processos de licenciamento e regulamentação. Exposições relacionadas a fornecedores e intermediários também integram o mapeamento dos riscos. Também realizamos processos de</t>
    </r>
    <r>
      <rPr>
        <i/>
        <sz val="9"/>
        <color rgb="FF5C2212"/>
        <rFont val="Verdana"/>
        <family val="2"/>
      </rPr>
      <t xml:space="preserve"> due diligence </t>
    </r>
    <r>
      <rPr>
        <sz val="9"/>
        <color rgb="FF5C2212"/>
        <rFont val="Verdana"/>
        <family val="2"/>
      </rPr>
      <t>anticorrupção na cadeia de valor.
A Natura reitera seu compromisso com a ética e a integridade ao integrar o treinamento do seu Código de Conduta ao processo de onboarding de pessoas colaboradoras e prestadoras de serviços com atuação interna. Em 2025, todas as pessoas que ingressaram na Companhia foram capacitadas, além de 120 prestadores de serviços. Esse volume representa uma etapa inicial frente ao total de parceiros ativos, e a Companhia segue investindo continuamente no aprimoramento de mecanismos de rastreabilidade, com o objetivo de ampliar a abrangência e a transparência dos reportes relacionados à ética, integridade e combate à corrupção junto a esse público, fortalecendo a governança em toda a sua cadeia operacional. 
O treinamento específico para pessoas colaboradoras e membros da governança é realizado de forma bianual, tendo ocorrido em 2024. Temos ainda ações institucionais de comunicação, como o Dia Internacional de Combate à Corrupção. 
No período de relato, não foram registrados casos confirmados de corrupção envolvendo a Companhia e/ou suas pessoas colaboradoras, não havendo aplicação de sanções ou processos judiciais relacionados ao tema.</t>
    </r>
  </si>
  <si>
    <r>
      <t xml:space="preserve">A avaliação do Conselho de Administração é realizada, em geral, anualmente, por meio de um processo de autoavaliação estruturado, conduzido pelo Diretor de Governança Corporativa. Essa avaliação inclui a realização de entrevistas individuais com os membros do Conselho, consolidação das conclusões e sugestões alcançadas nessas entrevistas, análise das informações consolidadas pelo Comitê de Governança Corporativa e, posteriormente, apresentação destas ao Conselho de Administração, que mantém os pontos destacados como positivos ou determina melhorias a partir das sugestões propostas. As entrevistas são realizadas, sem, no entanto, incluir uma forma de avaliação dos membros do Conselho ou de seus comitês individualmente considerados.
Nossa metodologia interna fortalece a cultura de transparência e o compromisso dos conselheiros com a melhoria contínua do colegiado, resultando em um plano de ação para o aprimoramento da governança, a ser monitorado ao longo do ciclo seguinte. As conclusões da avaliação do Conselho e seus Comitês ajudam a identificar a necessidade de mudanças organizacionais, ajustes na composição dos órgãos de Governança e a criação de comitês especializados, como foi o caso do Comitê de Sustentabilidade e, mais recentemente, do Comitê de Produtos e Marcas. Entretanto, em 2025, assim como em 2024, a avaliação não foi realizada em virtude da profunda reestruturação societária decorrente da incorporação reversa concretizada em 1º de julho de 2025, na qual Natura &amp;Co Holding S.A. foi incorporada pela sua subsidiária integral Natura Cosméticos S.A., com transposição de parte da composição do Conselho de Administração da </t>
    </r>
    <r>
      <rPr>
        <i/>
        <sz val="9"/>
        <color rgb="FF5C2212"/>
        <rFont val="Verdana"/>
        <family val="2"/>
      </rPr>
      <t xml:space="preserve">Holding </t>
    </r>
    <r>
      <rPr>
        <sz val="9"/>
        <color rgb="FF5C2212"/>
        <rFont val="Verdana"/>
        <family val="2"/>
      </rPr>
      <t>para a Natura Cosméticos após esta data.</t>
    </r>
  </si>
  <si>
    <r>
      <t xml:space="preserve">Consumo total de combustíveis dentro da organização oriundos de </t>
    </r>
    <r>
      <rPr>
        <u/>
        <sz val="10"/>
        <color rgb="FFFFFFFF"/>
        <rFont val="Verdana"/>
        <family val="2"/>
      </rPr>
      <t>fontes não renováveis</t>
    </r>
    <r>
      <rPr>
        <sz val="10"/>
        <color rgb="FFFFFFFF"/>
        <rFont val="Verdana"/>
        <family val="2"/>
      </rPr>
      <t>¹</t>
    </r>
  </si>
  <si>
    <r>
      <t xml:space="preserve">Consumo total de combustíveis dentro da organização oriundos de </t>
    </r>
    <r>
      <rPr>
        <u/>
        <sz val="10"/>
        <color rgb="FFFFFFFF"/>
        <rFont val="Verdana"/>
        <family val="2"/>
      </rPr>
      <t>fontes renováveis</t>
    </r>
    <r>
      <rPr>
        <sz val="10"/>
        <color rgb="FFFFFFFF"/>
        <rFont val="Verdana"/>
        <family val="2"/>
      </rPr>
      <t>¹</t>
    </r>
  </si>
  <si>
    <t>¹ Normas, metodologias e fatores de conversão utilizados de acordo com o BEN (Balanço Energético Nacional).
² A Companhia não realiza venda do excedente de eletricidade, aquecimento, refrigeração ou vapor autogerado.
³ O valor de "Eletricidade, aquecimento, resfriamento e vapor adquiridos para consumo" e "Total" referente a 2023 e 2024 foram atualizados para devida conversão em GJ dos dados (GRI 2-4)</t>
  </si>
  <si>
    <r>
      <rPr>
        <b/>
        <sz val="8"/>
        <color rgb="FF5C2212"/>
        <rFont val="Verdana"/>
        <family val="2"/>
      </rPr>
      <t>Nota:</t>
    </r>
    <r>
      <rPr>
        <sz val="8"/>
        <color rgb="FF5C2212"/>
        <rFont val="Verdana"/>
        <family val="2"/>
      </rPr>
      <t xml:space="preserve"> A partir do estudo da TNFD, desenvolvido em 2024, foi possível mapear as regiões de estresse hídrico por meio das metodologias WWF Risk Filter e WRI Aqueduct, portanto não há dados sobre estresse hídrico de anos anteriores. Em 2025, estimou-se um consumo de água em áreas de estresse hídrico (extremamente alta) de 241,112 m³, o que representa 42,04% da água retirada pelas operações da Natura.  </t>
    </r>
  </si>
  <si>
    <t>O volume total de água descartada no período foi de 330,97 ML, considerando água doce destinada a corpos hídricos superficiais, água subterrânea e efluentes encaminhados a terceiros.
O descarte de efluentes ocorre por meio de encaminhamento para estações públicas de tratamento de esgoto, lançamento em corpos hídricos mediante tratamento prévio e atendimento aos limites legais aplicáveis, e reúso interno de efluente tratado. Não houve descarte em água do mar. Fazemos o descarte em área classificada como de estresse hídrico, totalizando 211,75 ML em 2025. Isso inclui lançamento em águas superficiais e envio a terceiros, conforme classificação adotada.
Também discriminamos o volume de efluentes destinados a terceiros; não houve envio para reutilização por outras organizações. Não foram registrados casos de não conformidade com os limites legais de qualidade de descarte no período reportado.
Os dados são reportados mensalmente pelas operações que possuem Estação de Tratamento de Efluentes (ETE). São monitorados parâmetros como Demanda Bioquímica de Oxigênio (DBO), Demanda Química de Oxigênio (DQO) e nitrogênio, além de controles operacionais internos acompanhados diariamente pelas áreas responsáveis. O atendimento aos padrões de descarte segue a legislação local aplicável e, na ausência de norma municipal específica, são adotadas referências estaduais e/ou federais.
A redução observada em relação ao período anterior está associada à diminuição do consumo de água nas operações, resultando em menor geração de efluentes.</t>
  </si>
  <si>
    <t>Total de água descartada em áreas com estresse hídrico</t>
  </si>
  <si>
    <t xml:space="preserve">Porcentagem total de água descartada em áreas com estresse hídrico        </t>
  </si>
  <si>
    <t>Todas as unidades que realizam captação de águas subterrâneas operam mediante outorga válida, respeitando os limites máximos de volume e vazão autorizados pelos órgãos competentes. As operações que possuem Estação de Tratamento de Efluentes (ETE) monitoram diariamente os parâmetros obrigatórios de qualidade e conformidade do efluente tratado, com o objetivo de garantir que o descarte ocorra em conformidade com os limites estabelecidos pelas legislações locais, estaduais e/ou federais aplicáveis.
As medições reportadas são baseadas em hidrômetros e medidores de vazão instalados nas respectivas unidades. Em 2025, o volume de água de reúso totalizou 77,30 ML, contemplando as operações de todos os países.
Durante o período do relatório, o armazenamento hídrico não foi identificado como causador de impacto significativo relacionado à água nas operações da Companhia. Os valores reportados para áreas com estresse hídrico estão contidos nos totais apresentados.</t>
  </si>
  <si>
    <r>
      <t xml:space="preserve">¹ Devido mudança de mapeamento e metodologia de avaliação de riscos hídricos, houve um aumento significativo nos valores de água captada e descartada em áreas de estresse hídrico (GRI 2-4).
</t>
    </r>
    <r>
      <rPr>
        <b/>
        <sz val="8"/>
        <color rgb="FF5C2212"/>
        <rFont val="Verdana"/>
        <family val="2"/>
      </rPr>
      <t>Nota 1:</t>
    </r>
    <r>
      <rPr>
        <sz val="8"/>
        <color rgb="FF5C2212"/>
        <rFont val="Verdana"/>
        <family val="2"/>
      </rPr>
      <t xml:space="preserve"> As informações apresentadas referem-se aos reportes mensais realizados pelas operações sobre captação de água e descarte de efluentes.
</t>
    </r>
    <r>
      <rPr>
        <b/>
        <sz val="8"/>
        <color rgb="FF5C2212"/>
        <rFont val="Verdana"/>
        <family val="2"/>
      </rPr>
      <t>Nota 2:</t>
    </r>
    <r>
      <rPr>
        <sz val="8"/>
        <color rgb="FF5C2212"/>
        <rFont val="Verdana"/>
        <family val="2"/>
      </rPr>
      <t xml:space="preserve"> As medições reportadas são baseadas em hidrômetros e medidores de vazão instalados nas respectivas unidades. </t>
    </r>
  </si>
  <si>
    <r>
      <t xml:space="preserve">A geração de resíduos na Natura é analisada de forma integrada à cadeia de valor, reconhecendo impactos significativos, reais e potenciais, que vão desde a aquisição de matérias-primas até as etapas de processamento, produção, armazenamento e disponibilização de produtos acabados.
Nas etapas </t>
    </r>
    <r>
      <rPr>
        <i/>
        <sz val="9"/>
        <color rgb="FF5C2212"/>
        <rFont val="Verdana"/>
        <family val="2"/>
      </rPr>
      <t>upstream</t>
    </r>
    <r>
      <rPr>
        <sz val="9"/>
        <color rgb="FF5C2212"/>
        <rFont val="Verdana"/>
        <family val="2"/>
      </rPr>
      <t>, os impactos estão relacionados à aquisição de insumos, pesquisa e desenvolvimento e às dinâmicas da cadeia de fornecimento. Nas operações internas, decorrem dos processos produtivos e do uso de materiais. Já nas saídas de materiais e atividades de armazenamento, os impactos se conectam à gestão e à movimentação de produtos, ampliando a responsabilidade para além dos limites operacionais imediatos.
Ao enquadrar o tema resíduos sob essa perspectiva sistêmica, a Natura reforça que sua gestão não se restringe à destinação final, mas envolve decisões estruturais sobre uso de recursos, eficiência operacional e prevenção de impactos, em alinhamento com os Objetivos de Desenvolvimento Sustentável relacionados a consumo responsável, cidades sustentáveis, saúde e saneamento.</t>
    </r>
  </si>
  <si>
    <r>
      <t xml:space="preserve">Realizamos auditorias internas de conformidade e auditorias anuais para manutenção das certificações de gestão ambiental. Além disso, a área de Meio Ambiente conduz rondas operacionais com </t>
    </r>
    <r>
      <rPr>
        <i/>
        <sz val="9"/>
        <color rgb="FF5C2212"/>
        <rFont val="Verdana"/>
        <family val="2"/>
      </rPr>
      <t>checklists</t>
    </r>
    <r>
      <rPr>
        <sz val="9"/>
        <color rgb="FF5C2212"/>
        <rFont val="Verdana"/>
        <family val="2"/>
      </rPr>
      <t xml:space="preserve"> nos </t>
    </r>
    <r>
      <rPr>
        <i/>
        <sz val="9"/>
        <color rgb="FF5C2212"/>
        <rFont val="Verdana"/>
        <family val="2"/>
      </rPr>
      <t>sites</t>
    </r>
    <r>
      <rPr>
        <sz val="9"/>
        <color rgb="FF5C2212"/>
        <rFont val="Verdana"/>
        <family val="2"/>
      </rPr>
      <t>, monitorando potenciais desvios e oportunidades de melhoria.</t>
    </r>
  </si>
  <si>
    <r>
      <t xml:space="preserve">Relatórios de conformidade de auditorias internas e externas, além de nossos </t>
    </r>
    <r>
      <rPr>
        <i/>
        <sz val="9"/>
        <color rgb="FF5C2212"/>
        <rFont val="Verdana"/>
        <family val="2"/>
      </rPr>
      <t>checklists</t>
    </r>
    <r>
      <rPr>
        <sz val="9"/>
        <color rgb="FF5C2212"/>
        <rFont val="Verdana"/>
        <family val="2"/>
      </rPr>
      <t>, que pontuam sempre que observado algo em nossas rondas operacionais.</t>
    </r>
  </si>
  <si>
    <r>
      <t xml:space="preserve">Treinamentos de Aspectos e Impactos Ambientais anualmente, além de abordarmos temas de gestão ambiental em eventos anuais de nosso calendário (Dia da Árvore, Dia Mundial da Água, Semana do Meio Ambiente, </t>
    </r>
    <r>
      <rPr>
        <i/>
        <sz val="9"/>
        <color rgb="FF5C2212"/>
        <rFont val="Verdana"/>
        <family val="2"/>
      </rPr>
      <t xml:space="preserve">lives </t>
    </r>
    <r>
      <rPr>
        <sz val="9"/>
        <color rgb="FF5C2212"/>
        <rFont val="Verdana"/>
        <family val="2"/>
      </rPr>
      <t>etc.)</t>
    </r>
  </si>
  <si>
    <t>Em 2025, a Natura conseguiu evitar a geração de 214,60 toneladas referentes ao projeto de reaproveitamento de caixas de papelão no CD Cabreúva. A metodologia das ações envolveu o estabelecimento de uma linha-base de cálculo, usando os dados de monitoramento de resíduos de 2024.
Entre as estratégias de cálculo dos resíduos evitados, a Companhia realizou o mapeamento de fluxo de resíduos, a definição de métricas específicas de resíduos, a redução na fonte e a implementação de práticas de reciclagem e reutilização. A gestão de resíduos perigosos, o cumprimento de certificações e padrões, a avaliação de custos associados à gestão de resíduos e a utilização de tecnologias de monitoramento também foram componentes-chave dessa metodologia.
Essas ações são parte do compromisso contínuo da Natura com a sustentabilidade e a minimização do impacto ambiental de suas operações.</t>
  </si>
  <si>
    <t xml:space="preserve">¹  Em 2025, o reporte foi ajustado em decorrência da adequação a classificação "Fora da Organização" dos resíduos gerados e destinados externamente pela Natura (GRI 2-4). Para ‘Fora da Organização’, foram considerados os resíduos não destinados para disposição final que são gerenciados pela Companhia em instalações externas às suas próprias operações. </t>
  </si>
  <si>
    <t>GRI 306-5. Resíduos destinados para disposição final</t>
  </si>
  <si>
    <r>
      <t xml:space="preserve">Peso total de </t>
    </r>
    <r>
      <rPr>
        <b/>
        <sz val="10"/>
        <color rgb="FFFFFFFF"/>
        <rFont val="Verdana"/>
        <family val="2"/>
      </rPr>
      <t>resíduos perigosos</t>
    </r>
    <r>
      <rPr>
        <sz val="10"/>
        <color rgb="FFFFFFFF"/>
        <rFont val="Verdana"/>
        <family val="2"/>
      </rPr>
      <t xml:space="preserve"> destinados para disposição final, por operação de recuperação, em toneladas métricas (t)</t>
    </r>
  </si>
  <si>
    <r>
      <t xml:space="preserve">Peso total de resíduos </t>
    </r>
    <r>
      <rPr>
        <b/>
        <sz val="10"/>
        <color rgb="FFFFFFFF"/>
        <rFont val="Verdana"/>
        <family val="2"/>
      </rPr>
      <t>não perigosos</t>
    </r>
    <r>
      <rPr>
        <sz val="10"/>
        <color rgb="FFFFFFFF"/>
        <rFont val="Verdana"/>
        <family val="2"/>
      </rPr>
      <t xml:space="preserve"> destinados para disposição final, por operação de recuperação, em toneladas métricas (t)</t>
    </r>
  </si>
  <si>
    <r>
      <t xml:space="preserve">Peso total de resíduos </t>
    </r>
    <r>
      <rPr>
        <b/>
        <sz val="10"/>
        <color rgb="FFFFFFFF"/>
        <rFont val="Verdana"/>
        <family val="2"/>
      </rPr>
      <t>perigosos e não perigosos</t>
    </r>
    <r>
      <rPr>
        <sz val="10"/>
        <color rgb="FFFFFFFF"/>
        <rFont val="Verdana"/>
        <family val="2"/>
      </rPr>
      <t xml:space="preserve"> destinados para disposição final, por operação de recuperação, em toneladas métricas (t)</t>
    </r>
  </si>
  <si>
    <r>
      <t xml:space="preserve">Em 2025, a Natura utilizou 55.609 toneladas de materiais na produção e embalagem de seus principais produtos, sendo 40.985 toneladas de materiais não renováveis e 14.623 toneladas de materiais renováveis. Os dados são reportados em base de peso e consideram as unidades vendidas na categoria de beleza, abrangendo componentes de embalagens primárias e secundárias.
A gestão de materiais é orientada pelos princípios de </t>
    </r>
    <r>
      <rPr>
        <i/>
        <sz val="9"/>
        <color rgb="FF5C2212"/>
        <rFont val="Verdana"/>
        <family val="2"/>
      </rPr>
      <t xml:space="preserve">ecodesign </t>
    </r>
    <r>
      <rPr>
        <sz val="9"/>
        <color rgb="FF5C2212"/>
        <rFont val="Verdana"/>
        <family val="2"/>
      </rPr>
      <t>e pela estratégia de circularidade da Companhia, com foco na redução do uso de insumos virgens, especialmente de origem fóssil, e na ampliação da participação de materiais renováveis e de menor impacto ambiental. Nesse contexto, a Natura incorpora critérios de sustentabilidade desde a concepção das embalagens, promovendo a otimização do uso de recursos, a reciclabilidade e o uso de matérias-primas de origem renovável, como o plástico verde.
Essa abordagem tem permitido avanços consistentes no desenvolvimento de embalagens mais sustentáveis e na redução do impacto ambiental ao longo do ciclo de vida dos produtos.</t>
    </r>
  </si>
  <si>
    <r>
      <t>Em 2025, do total de matérias-primas utilizado pela Natura, 11,7% foram de materiais reciclados, com base em medições diretas e considerando as unidades vendidas da categoria de beleza. Temos como objetivo ampliar o uso de materiais reciclados pós-consumo em nossas embalagens. Para isso, um</t>
    </r>
    <r>
      <rPr>
        <i/>
        <sz val="9"/>
        <color rgb="FF5C2212"/>
        <rFont val="Verdana"/>
        <family val="2"/>
      </rPr>
      <t xml:space="preserve"> roadmap</t>
    </r>
    <r>
      <rPr>
        <sz val="9"/>
        <color rgb="FF5C2212"/>
        <rFont val="Verdana"/>
        <family val="2"/>
      </rPr>
      <t xml:space="preserve"> de projetos foi desenvolvido, envolvendo as áreas de Marketing, com foco na viabilização técnica e na ampliação da escala de soluções que incorporem conteúdo reciclado em nossas embalagens. </t>
    </r>
  </si>
  <si>
    <t>A gestão de embalagens plásticas é um pilar central da estratégia de economia circular da Natura, com foco na redução da pegada ambiental e no uso de insumos reciclados. Para 2025, a companhia definiu como meta o peso total de 18.049 toneladas para todas as suas embalagens plásticas, bem como de que 21,3% dessa composição seja proveniente de fontes recicladas pós-consumo (PCR). Esses objetivos foram atingidos no período, evidenciando disciplina na execução operacional e avanço consistente na agenda de circularidade, que inclui a ampliação do uso de PCR e o desenvolvimento de embalagens mais recicláveis.</t>
  </si>
  <si>
    <r>
      <t>Em 2025, 84% da receita da Natura foi proveniente de produtos com atributos de sustentabilidade, denominada “</t>
    </r>
    <r>
      <rPr>
        <i/>
        <sz val="9"/>
        <color rgb="FF5C2212"/>
        <rFont val="Verdana"/>
        <family val="2"/>
      </rPr>
      <t>Green Revenue</t>
    </r>
    <r>
      <rPr>
        <sz val="9"/>
        <color rgb="FF5C2212"/>
        <rFont val="Verdana"/>
        <family val="2"/>
      </rPr>
      <t>”, enquanto 70% esteve associada a produtos de menor intensidade de carbono, denominada “</t>
    </r>
    <r>
      <rPr>
        <i/>
        <sz val="9"/>
        <color rgb="FF5C2212"/>
        <rFont val="Verdana"/>
        <family val="2"/>
      </rPr>
      <t>low-carbon revenue</t>
    </r>
    <r>
      <rPr>
        <sz val="9"/>
        <color rgb="FF5C2212"/>
        <rFont val="Verdana"/>
        <family val="2"/>
      </rPr>
      <t xml:space="preserve">”. Esses indicadores refletem a incorporação de critérios ambientais, sociais e de segurança do produto ao portfólio, com foco na redução de impactos ao longo do ciclo de vida.
Para o cálculo de </t>
    </r>
    <r>
      <rPr>
        <i/>
        <sz val="9"/>
        <color rgb="FF5C2212"/>
        <rFont val="Verdana"/>
        <family val="2"/>
      </rPr>
      <t>Green Revenue</t>
    </r>
    <r>
      <rPr>
        <sz val="9"/>
        <color rgb="FF5C2212"/>
        <rFont val="Verdana"/>
        <family val="2"/>
      </rPr>
      <t>, são considerados produtos que incorporam atributos como refilabilidade e uso de matérias-primas com certificações reconhecidas, incluindo RSPO (Roundtable on Sustainable Palm Oil, relacionada à produção sustentável de óleo de palma) e UEBT (Union for Ethical BioTrade, relacionada ao fornecimento ético de insumos da biodiversidade), além de álcool orgânico, material reciclado pós-consumo (MRPC) e plástico de origem renovável, como o polietileno verde de cana-de-açúcar, bem como insumos da biodiversidade brasileira.
A receita de produtos de menor intensidade de carbono inclui itens com atributos como refis, uso de palma certificada pela RSPO, álcool orgânico, material reciclado pós-consumo (MRPC) e plástico de origem renovável, refletindo iniciativas voltadas à redução das emissões de gases de efeito estufa ao longo do ciclo de vida dos produtos.</t>
    </r>
  </si>
  <si>
    <r>
      <t xml:space="preserve">¹ Os dados foram coletados a partir do registros de faturamento de produtos e relatórios de parceiros externos com informações de pesagens de resíduos coletados.
² Dados de 2024 revisados para alinhamento com as premissas metodológicas dos demais anos (GRI 2-4).
</t>
    </r>
    <r>
      <rPr>
        <b/>
        <sz val="8"/>
        <color rgb="FF5C2212"/>
        <rFont val="Verdana"/>
        <family val="2"/>
      </rPr>
      <t xml:space="preserve">Nota: </t>
    </r>
    <r>
      <rPr>
        <sz val="8"/>
        <color rgb="FF5C2212"/>
        <rFont val="Verdana"/>
        <family val="2"/>
      </rPr>
      <t xml:space="preserve">O peso total de produtos e embalagens recuperados por meio de lojas foi de 48,40 toneladas.                                                         </t>
    </r>
  </si>
  <si>
    <r>
      <t xml:space="preserve">A Sustentabilidade está integrada no processo de concepção de novos produtos por meio de uma governança dedicada e ferramentas de alta precisão. O Comitê de Ecodesign é um grupo multidisciplinar que avalia e valida iniciativas para otimizar a </t>
    </r>
    <r>
      <rPr>
        <i/>
        <sz val="9"/>
        <color rgb="FF5C2212"/>
        <rFont val="Verdana"/>
        <family val="2"/>
      </rPr>
      <t xml:space="preserve">performance </t>
    </r>
    <r>
      <rPr>
        <sz val="9"/>
        <color rgb="FF5C2212"/>
        <rFont val="Verdana"/>
        <family val="2"/>
      </rPr>
      <t xml:space="preserve">ambiental do portfólio, promovendo uma visão sistêmica entre P&amp;D, Suprimentos e Sustentabilidade. Também adotamos a Calculadora Ambiental, ferramenta estratégica que permite comparar diferentes rotas de projeto em tempo real, mensurando o impacto ambiental de cada escolha e direcionando o desenvolvimento para alternativas de menor impacto. Essa abordagem estabelece a redução do impacto ambiental como um critério técnico no desenvolvimento de novos produtos, promovendo a máxima eficiência em todo o ciclo de vida.
Embora plásticos de uso único sejam pouco representativos no portfólio, entendemos a gravidade da problemática deste tipo de embalagem e seus impactos no ambiente. Assim, atuamos para reduzir plásticos de uso único desenvolvendo opções de papel para o blister de maquiagens. Por exemplo, eliminamos o plástico protetor de Kaiak Oceano, o </t>
    </r>
    <r>
      <rPr>
        <i/>
        <sz val="9"/>
        <color rgb="FF5C2212"/>
        <rFont val="Verdana"/>
        <family val="2"/>
      </rPr>
      <t xml:space="preserve">flowpack </t>
    </r>
    <r>
      <rPr>
        <sz val="9"/>
        <color rgb="FF5C2212"/>
        <rFont val="Verdana"/>
        <family val="2"/>
      </rPr>
      <t xml:space="preserve">de sabonetes de Datas Comemorativas e substituímos o plástico protetor de brindes de Datas Comemorativas por papel. A Natura segue pesquisando alternativas para os plásticos de uso único que ainda restam em seu portfólio, sendo a mais recente a remoção do plástico protetor dos cartuchos da linha Chronos.
</t>
    </r>
  </si>
  <si>
    <r>
      <t>A Avaliação do Ciclo de Vida (ACV) da Natura abrange impactos relacionados à utilização de recursos, consequências ecológicas e saúde humana, em alinhamento com a metodologia da Pegada Ambiental do Produto (PEF). Consideramos o uso de recursos minerais e metálicos e recursos fósseis, além dos tópicos de uso da terra e da água. Em relação às consequências ecológicas, a avaliação contempla acidificação, material particulado, ecotoxicidade em água doce, eutrofização (marinha, água doce e terrestre), destruição da camada de ozônio, formação fotoquímica de ozônio e mudanças climáticas. Já no eixo de saúde humana, são avaliados os impactos de toxicidade humana (efeitos cancerígenos e não cancerígenos) e radiação ionizante. Priorizamos a ACV como nossa principal metodologia, alinhada a padrões internacionais, como ISO 14040 e PEF (</t>
    </r>
    <r>
      <rPr>
        <i/>
        <sz val="9"/>
        <color rgb="FF5C2212"/>
        <rFont val="Verdana"/>
        <family val="2"/>
      </rPr>
      <t>Product Environmental Footprint</t>
    </r>
    <r>
      <rPr>
        <sz val="9"/>
        <color rgb="FF5C2212"/>
        <rFont val="Verdana"/>
        <family val="2"/>
      </rPr>
      <t>), complementando essa abordagem com o uso de ferramentas internas específicas, como calculadoras ambientais, para aplicações direcionadas.
A abordagem de ACV da Companhia combina análises completas e simplificadas. As análises completas são conduzidas em conformidade com esses padrões internacionais, com uma estrutura de dois níveis que integra uma visão corporativa agregada (indicador iP&amp;L, Integrated Profit &amp; Loss) e uma gestão detalhada no nível de produto por meio de ferramenta de ecodesign. Atualmente, essa análise cobre 84,75% das fórmulas da Companhia, com planos de expansão para incluir embalagens e o restante do portfólio.
As análises simplificadas concentram-se principalmente na pegada de carbono, cobrindo todo o ciclo de vida dos produtos (“do berço ao túmulo”) e sustentando o compromisso de emissões líquidas zero da Companhia. Esse programa também cobre os 15,25% restantes do portfólio na América Latina e é usado para orientar ações concretas de redução de emissões de gases de efeito estufa na cadeia de valor.</t>
    </r>
  </si>
  <si>
    <r>
      <t>Para mais informações sobre Avaliação de Ciclo de Vida, acesse nosso</t>
    </r>
    <r>
      <rPr>
        <sz val="8"/>
        <color rgb="FF1155CC"/>
        <rFont val="Verdana"/>
        <family val="2"/>
      </rPr>
      <t xml:space="preserve"> </t>
    </r>
    <r>
      <rPr>
        <u/>
        <sz val="8"/>
        <color rgb="FF1155CC"/>
        <rFont val="Verdana"/>
        <family val="2"/>
      </rPr>
      <t>ESG Scorecard</t>
    </r>
    <r>
      <rPr>
        <sz val="8"/>
        <color rgb="FF5C2212"/>
        <rFont val="Verdana"/>
        <family val="2"/>
      </rPr>
      <t>.</t>
    </r>
  </si>
  <si>
    <r>
      <t xml:space="preserve">A Natura apresenta o quadro funcional referente ao exercício de 2025 em plena aderência à norma técnica que rege a divulgação de informações sobre pessoas colaboradoras por região e gênero. No fechamento do ano, a Companhia contabilizou um total de 13.937 pessoas colaboradoras, apresentando uma composição de gênero majoritariamente feminina, com 8.564 mulheres, 5.364 homens e nove profissionais com gênero não declarado. A distribuição geográfica detalhada do </t>
    </r>
    <r>
      <rPr>
        <i/>
        <sz val="9"/>
        <color rgb="FF5C2212"/>
        <rFont val="Verdana"/>
        <family val="2"/>
        <scheme val="major"/>
      </rPr>
      <t>headcount</t>
    </r>
    <r>
      <rPr>
        <sz val="9"/>
        <color rgb="FF5C2212"/>
        <rFont val="Verdana"/>
        <family val="2"/>
        <scheme val="major"/>
      </rPr>
      <t xml:space="preserve"> revela a concentração de 8.602 pessoas colaboradoras no Brasil, 1.904 no México, 1.678 na Argentina, 621 na Colômbia, 598 no Chile, 314 no Peru, 193 no Equador e 21 no Uruguai, além de três profissionais alocados nos Estados Unidos e três na França. Países como El Salvador, Guatemala, Honduras, Malásia, Nicarágua, Panamá e República Dominicana encerraram o período com reporte zero de pessoas colaboradoras em função de reestruturações estratégicas.
Este panorama reflete uma redução de 6% no </t>
    </r>
    <r>
      <rPr>
        <i/>
        <sz val="9"/>
        <color rgb="FF5C2212"/>
        <rFont val="Verdana"/>
        <family val="2"/>
        <scheme val="major"/>
      </rPr>
      <t>headcount</t>
    </r>
    <r>
      <rPr>
        <sz val="9"/>
        <color rgb="FF5C2212"/>
        <rFont val="Verdana"/>
        <family val="2"/>
        <scheme val="major"/>
      </rPr>
      <t xml:space="preserve"> total da Companhia em comparação ao exercício de 2024, representando um decréscimo de 869 postos de trabalho. Essa variação é explicada primordialmente pela conclusão da venda das operações da Avon nos países que compõem o bloco CARD (El Salvador, Guatemala, Honduras, Nicarágua, Panamá e República Dominicana), finalizada em outubro de 2025, movimento que representou 4% da redução total com o encerramento de 661 vínculos. Adicionalmente, finalizou suas operações na Malásia ao longo do ano e promoveu uma otimização de suas estruturas na Argentina, o que resultou na redução de 170 pessoas colaboradoras naquele mercado. Em sentido oposto, o Brasil apresentou um crescimento líquido de 120 pessoas colaboradoras, evolução que reflete de maneira direta a expansão da frente de varejo no país.
Iniciamos 2026 com a simplificação das nossas operações e melhor aproveitamento da inteligência de dados, criando uma organização mais enxuta, de menor custo e ágil, com redução de aproximadamente 1.400 posições, equivalente a cerca de 25% do quadro administrativo.</t>
    </r>
  </si>
  <si>
    <r>
      <t xml:space="preserve">Na Natura, reconhecemos que nossa excelência operacional depende de uma rede estendida de parceiros que compartilham nossos valores de integridade. Em 2025, consolidamos a atuação da nossa área de Gestão de Terceiros, que hoje monitora uma média anual de 1.300 profissionais dedicados ao suporte administrativo, sendo uma parcela do total de terceiros em tempo integral. 
Mais do que um simples controle numérico, priorizamos o </t>
    </r>
    <r>
      <rPr>
        <i/>
        <sz val="9"/>
        <color rgb="FF5C2212"/>
        <rFont val="Verdana"/>
        <family val="2"/>
        <scheme val="major"/>
      </rPr>
      <t>compliance</t>
    </r>
    <r>
      <rPr>
        <sz val="9"/>
        <color rgb="FF5C2212"/>
        <rFont val="Verdana"/>
        <family val="2"/>
        <scheme val="major"/>
      </rPr>
      <t xml:space="preserve"> documental e trabalhista, utilizando ferramentas digitais para monitorar as condições éticas e legais de atuação dos prestadores de serviço. Estamos em uma jornada de amadurecimento, implementando auditorias preventivas e medições de desempenho de ponta a ponta para assegurar que nossa força de trabalho não colaboradora cresça em sintonia com nossa cultura de transparência e respeito humano. Não foram identificadas flutuações significativas no número de trabalhadores no período reportado.</t>
    </r>
  </si>
  <si>
    <r>
      <rPr>
        <b/>
        <sz val="8"/>
        <color rgb="FF5C2212"/>
        <rFont val="Verdana"/>
        <family val="2"/>
        <scheme val="major"/>
      </rPr>
      <t xml:space="preserve">Nota: </t>
    </r>
    <r>
      <rPr>
        <sz val="8"/>
        <color rgb="FF5C2212"/>
        <rFont val="Verdana"/>
        <family val="2"/>
        <scheme val="major"/>
      </rPr>
      <t>Na Natura, definimos “diretoria” como os diretores executivos. Embora todos sejam contratados no Brasil, país considerado como comunidade local, a composição de 2025 inclui um diretor de outra nacionalidade. Adicionalmente, consideramos Operações e Logística como unidades operacionais importantes.</t>
    </r>
  </si>
  <si>
    <r>
      <rPr>
        <b/>
        <sz val="8"/>
        <color rgb="FF5C2212"/>
        <rFont val="Verdana"/>
        <family val="2"/>
        <scheme val="major"/>
      </rPr>
      <t>Nota:</t>
    </r>
    <r>
      <rPr>
        <sz val="8"/>
        <color rgb="FF5C2212"/>
        <rFont val="Verdana"/>
        <family val="2"/>
        <scheme val="major"/>
      </rPr>
      <t xml:space="preserve"> Coletamos a categoria "Outros", contemplando pessoas colaboradoras que se autodeclararam em grupos não especificados nas categorias listadas. O grupo totaliza 52 profissionais, representando 0,37% da força de trabalho total, com a seguinte distribuição por categoria funcional: Gerência (duas pessoas colaboradoras; 0,18%) e Chefia/Coordenação (sete; 0,39%). Não há representação em níveis de Diretoria ou Vice-Presidência. Administrativo (23; 0,65%), Força de Vendas (14; 0,42%) e Operacional (seis; 0,15%).</t>
    </r>
  </si>
  <si>
    <r>
      <t xml:space="preserve">Em 2025, a Natura gerenciou seu capital humano com foco na eficiência operacional e na renovação estratégica. Com um quadro de 13.476 pessoas colaboradoras com tipo de contrato de prazo indeterminado, mantivemos uma taxa de rotatividade de 17,78%, em um ano marcado por importantes transições, como a alienação das operações CARD. Nossa força de trabalho permanece majoritariamente feminina (61%), com uma rotatividade equilibrada entre gêneros.
Priorizamos o desenvolvimento de carreiras, alcançando um índice de 35,82% de aproveitamento interno, com destaque para a faixa de 30 a 50 anos, na qual o índice chega a 43,29%. Embora o </t>
    </r>
    <r>
      <rPr>
        <i/>
        <sz val="9"/>
        <color rgb="FF5C2212"/>
        <rFont val="Verdana"/>
        <family val="2"/>
        <scheme val="major"/>
      </rPr>
      <t xml:space="preserve">turnover </t>
    </r>
    <r>
      <rPr>
        <sz val="9"/>
        <color rgb="FF5C2212"/>
        <rFont val="Verdana"/>
        <family val="2"/>
        <scheme val="major"/>
      </rPr>
      <t>em talentos abaixo de 30 anos seja superior (32,82%), reflexo da dinâmica natural de entrada no mercado, mantemos uma base estável de profissionais experientes (acima de 50 anos) com baixíssima rotatividade (12,01%). Essas métricas reafirmam nosso compromisso em equilibrar a agilidade organizacional com a retenção de competências críticas.</t>
    </r>
  </si>
  <si>
    <r>
      <t xml:space="preserve">¹ Para o total de pessoas colaboradoras, foi considerado o headcount do fechamento de dezembro. Para o ano de 2025, foram considerados apenas os contratos de prazo indeterminado.
² Para novas contratações e rotatividade, foi considerado o </t>
    </r>
    <r>
      <rPr>
        <i/>
        <sz val="8"/>
        <color rgb="FF5C2212"/>
        <rFont val="Verdana"/>
        <family val="2"/>
        <scheme val="major"/>
      </rPr>
      <t>headcount</t>
    </r>
    <r>
      <rPr>
        <sz val="8"/>
        <color rgb="FF5C2212"/>
        <rFont val="Verdana"/>
        <family val="2"/>
        <scheme val="major"/>
      </rPr>
      <t xml:space="preserve"> de pessoas colaboradoras com contrato permanente, excluindo estagiários, aprendizes, </t>
    </r>
    <r>
      <rPr>
        <i/>
        <sz val="8"/>
        <color rgb="FF5C2212"/>
        <rFont val="Verdana"/>
        <family val="2"/>
        <scheme val="major"/>
      </rPr>
      <t>trainees</t>
    </r>
    <r>
      <rPr>
        <sz val="8"/>
        <color rgb="FF5C2212"/>
        <rFont val="Verdana"/>
        <family val="2"/>
        <scheme val="major"/>
      </rPr>
      <t xml:space="preserve"> e temporários.
³ Base de cálculo para taxa de aproveitamento: total de vagas preenchidas por pessoas colaboradoras / número total de vagas abertas no ano. O percentual de 'Total" é calculado de igual modo.
⁴ Para os desligamentos voluntários e involuntários, foi considerado as pessoas colaboradoras demitidas ou que pediram demissão. Para os desligados, só consideramos pessoas ex-colaboradoras que tinham os seguintes tipos de contrato de trabalho: prazo indeterminado, expatriados e Conselho.
⁵ Base de cálculo para taxa de turnover: (contratações + desligamentos voluntários + desligamentos involuntários / 2) / total de empregados. O percentual de 'Total" é calculado de igual modo.
⁶ Os valores foram retificados para considerar exclusivamente contratos por prazo indeterminado visando maior aderência ao intuito do indicador (GRI 2-4)</t>
    </r>
  </si>
  <si>
    <r>
      <t xml:space="preserve">A Companhia utiliza diversas ferramentas de </t>
    </r>
    <r>
      <rPr>
        <i/>
        <sz val="9"/>
        <color rgb="FF5C2212"/>
        <rFont val="Verdana"/>
        <family val="2"/>
        <scheme val="major"/>
      </rPr>
      <t>People Analytics</t>
    </r>
    <r>
      <rPr>
        <sz val="9"/>
        <color rgb="FF5C2212"/>
        <rFont val="Verdana"/>
        <family val="2"/>
        <scheme val="major"/>
      </rPr>
      <t xml:space="preserve"> (PA) para medir o desempenho dos colaboradores, planejar estrategicamente a força de trabalho, identificar riscos de saída e analisar redes organizacionais. Atualmente, o PA é um dos pilares do Planejamento Estratégico da Força de Trabalho (SWP, Strategic Workforce Planning). As análises de dados de colaboradores permitem identificar tendências, competências críticas e prioridades para a gestão de talentos, orientando decisões sobre desenvolvimento, mobilidade, sucessão e aquisição de capacidades, incluindo avaliações de</t>
    </r>
    <r>
      <rPr>
        <i/>
        <sz val="9"/>
        <color rgb="FF5C2212"/>
        <rFont val="Verdana"/>
        <family val="2"/>
        <scheme val="major"/>
      </rPr>
      <t xml:space="preserve"> “build, buy or borrow”,</t>
    </r>
    <r>
      <rPr>
        <sz val="9"/>
        <color rgb="FF5C2212"/>
        <rFont val="Verdana"/>
        <family val="2"/>
        <scheme val="major"/>
      </rPr>
      <t xml:space="preserve"> alinhadas à estratégia da Companhia.
Na prática, o PA oferece uma visão estruturada da força de trabalho, incluindo mapeamento de competências, desempenho, engajamento e sucessão. As análises integram múltiplos indicadores e utilizam modelos analíticos e preditivos para identificar padrões e tendências na movimentação de talentos, bem como sinais de risco de saída (</t>
    </r>
    <r>
      <rPr>
        <i/>
        <sz val="9"/>
        <color rgb="FF5C2212"/>
        <rFont val="Verdana"/>
        <family val="2"/>
        <scheme val="major"/>
      </rPr>
      <t>flight risk</t>
    </r>
    <r>
      <rPr>
        <sz val="9"/>
        <color rgb="FF5C2212"/>
        <rFont val="Verdana"/>
        <family val="2"/>
        <scheme val="major"/>
      </rPr>
      <t xml:space="preserve">). Esses insights apoiam a liderança na definição de prioridades e na adoção de ações direcionadas à retenção de capacidades estratégicas.
O processo abrange o público administrativo, correspondendo a 60,93% dos colaboradores globais em tempo integral. Como este é o primeiro ano em que dados de </t>
    </r>
    <r>
      <rPr>
        <i/>
        <sz val="9"/>
        <color rgb="FF5C2212"/>
        <rFont val="Verdana"/>
        <family val="2"/>
        <scheme val="major"/>
      </rPr>
      <t>People Analytics</t>
    </r>
    <r>
      <rPr>
        <sz val="9"/>
        <color rgb="FF5C2212"/>
        <rFont val="Verdana"/>
        <family val="2"/>
        <scheme val="major"/>
      </rPr>
      <t xml:space="preserve"> são reportados, não há comparações com períodos anteriores.
</t>
    </r>
  </si>
  <si>
    <r>
      <t xml:space="preserve">Em linha com nosso compromisso com a equidade salarial de gênero e raça, a Natura mantém nulo o </t>
    </r>
    <r>
      <rPr>
        <i/>
        <sz val="9"/>
        <color rgb="FF5C2212"/>
        <rFont val="Verdana"/>
        <family val="2"/>
        <scheme val="major"/>
      </rPr>
      <t xml:space="preserve">gap </t>
    </r>
    <r>
      <rPr>
        <sz val="9"/>
        <color rgb="FF5C2212"/>
        <rFont val="Verdana"/>
        <family val="2"/>
        <scheme val="major"/>
      </rPr>
      <t xml:space="preserve">não explicado na remuneração entre pessoas colaboradoras homens e mulheres (-0,74%) e entre raças no Brasil (-0,74%). Esses resultados refletem o esforço contínuo da Companhia para eliminar disparidades salariais e promover igualdade de remuneração, posicionando a Natura como referência no tema.
Desde 2020, a metodologia utilizada para calcular o </t>
    </r>
    <r>
      <rPr>
        <i/>
        <sz val="9"/>
        <color rgb="FF5C2212"/>
        <rFont val="Verdana"/>
        <family val="2"/>
        <scheme val="major"/>
      </rPr>
      <t xml:space="preserve">gap </t>
    </r>
    <r>
      <rPr>
        <sz val="9"/>
        <color rgb="FF5C2212"/>
        <rFont val="Verdana"/>
        <family val="2"/>
        <scheme val="major"/>
      </rPr>
      <t xml:space="preserve">salarial compara o salário-base das pessoas colaboradoras dentro da Companhia com o salário de mercado para posições equivalentes, considerando qualificação, experiência, desempenho, tempo de serviço e localização geográfica. A avaliação baseia-se em dados coletados no ano corrente para aplicação e tratamento no ciclo subsequente. Dessa forma, os indicadores apresentados para 2025 têm como base as informações e movimentações (como promoções e desligamentos) consolidadas ao longo de 2024. A análise salarial é estruturada em três categorias: diferença salarial pura, que avalia a diferença média entre homens e mulheres sem considerar fatores como cargo ou experiência; diferença salarial explicável, que identifica variações de pagamento justificadas por fatores legítimos, como função ou nível hierárquico; e diferença salarial inexplicável, que reflete disparidades não justificadas que podem indicar desigualdade salarial por gênero, raça ou etnia. Todas as unidades operacionais da Companhia são consideradas no cálculo, a fim de garantir abrangência e consistência.
Além da medição do </t>
    </r>
    <r>
      <rPr>
        <i/>
        <sz val="9"/>
        <color rgb="FF5C2212"/>
        <rFont val="Verdana"/>
        <family val="2"/>
        <scheme val="major"/>
      </rPr>
      <t xml:space="preserve">gap </t>
    </r>
    <r>
      <rPr>
        <sz val="9"/>
        <color rgb="FF5C2212"/>
        <rFont val="Verdana"/>
        <family val="2"/>
        <scheme val="major"/>
      </rPr>
      <t xml:space="preserve">salarial, a Natura adota práticas avançadas de análise e correção de desigualdades, incluindo auditorias salariais periódicas para identificar e corrigir eventuais disparidades, revisão constante das políticas de remuneração para eliminar vieses históricos e integração de avaliações de desempenho, competências e experiência na definição de promoções e ajustes salariais. A Companhia também promove treinamentos contínuos para líderes e gestores sobre viés inconsciente, diversidade e inclusão, e implementa planejamento proativo de carreira e sucessão para fortalecer </t>
    </r>
    <r>
      <rPr>
        <i/>
        <sz val="9"/>
        <color rgb="FF5C2212"/>
        <rFont val="Verdana"/>
        <family val="2"/>
        <scheme val="major"/>
      </rPr>
      <t xml:space="preserve">pipelines </t>
    </r>
    <r>
      <rPr>
        <sz val="9"/>
        <color rgb="FF5C2212"/>
        <rFont val="Verdana"/>
        <family val="2"/>
        <scheme val="major"/>
      </rPr>
      <t>de talentos femininos e de minorias raciais. Combinando monitoramento quantitativo rigoroso e ações corretivas e preventivas estruturadas, essas práticas posicionam a Natura como referência em equidade salarial e diversidade, consolidando seu compromisso de construir uma Companhia inclusiva e justa em todos os níveis.</t>
    </r>
  </si>
  <si>
    <r>
      <t>Diferença salarial (</t>
    </r>
    <r>
      <rPr>
        <i/>
        <sz val="10"/>
        <color rgb="FFFFFFFF"/>
        <rFont val="Verdana"/>
        <family val="2"/>
        <scheme val="major"/>
      </rPr>
      <t>gap</t>
    </r>
    <r>
      <rPr>
        <sz val="10"/>
        <color rgb="FFFFFFFF"/>
        <rFont val="Verdana"/>
        <family val="2"/>
        <scheme val="major"/>
      </rPr>
      <t xml:space="preserve"> atual) entre gêneros e raça na empresa</t>
    </r>
  </si>
  <si>
    <r>
      <t>Gap</t>
    </r>
    <r>
      <rPr>
        <sz val="9"/>
        <color rgb="FF5C2212"/>
        <rFont val="Verdana"/>
        <family val="2"/>
        <scheme val="major"/>
      </rPr>
      <t xml:space="preserve"> salarial por gênero</t>
    </r>
  </si>
  <si>
    <r>
      <t>Gap</t>
    </r>
    <r>
      <rPr>
        <sz val="9"/>
        <color rgb="FF5C2212"/>
        <rFont val="Verdana"/>
        <family val="2"/>
        <scheme val="major"/>
      </rPr>
      <t xml:space="preserve"> salarial racial¹</t>
    </r>
  </si>
  <si>
    <r>
      <t xml:space="preserve">¹ Recorte racial reflete dados apenas do Brasil.
</t>
    </r>
    <r>
      <rPr>
        <b/>
        <sz val="8"/>
        <color rgb="FF5C2212"/>
        <rFont val="Verdana"/>
        <family val="2"/>
        <scheme val="major"/>
      </rPr>
      <t>Nota:</t>
    </r>
    <r>
      <rPr>
        <sz val="8"/>
        <color rgb="FF5C2212"/>
        <rFont val="Verdana"/>
        <family val="2"/>
        <scheme val="major"/>
      </rPr>
      <t xml:space="preserve"> O indicador apresentado tem como base uma metodologia mais sofisticada que a simples proporção de salário entre homens e mulheres e entre grupos étnico-raciais. O </t>
    </r>
    <r>
      <rPr>
        <i/>
        <sz val="8"/>
        <color rgb="FF5C2212"/>
        <rFont val="Verdana"/>
        <family val="2"/>
        <scheme val="major"/>
      </rPr>
      <t xml:space="preserve">headcount </t>
    </r>
    <r>
      <rPr>
        <sz val="8"/>
        <color rgb="FF5C2212"/>
        <rFont val="Verdana"/>
        <family val="2"/>
        <scheme val="major"/>
      </rPr>
      <t xml:space="preserve">considerado no cálculo do </t>
    </r>
    <r>
      <rPr>
        <i/>
        <sz val="8"/>
        <color rgb="FF5C2212"/>
        <rFont val="Verdana"/>
        <family val="2"/>
        <scheme val="major"/>
      </rPr>
      <t>Pay Equity</t>
    </r>
    <r>
      <rPr>
        <sz val="8"/>
        <color rgb="FF5C2212"/>
        <rFont val="Verdana"/>
        <family val="2"/>
        <scheme val="major"/>
      </rPr>
      <t>, reportado no indicador GRI 405-2, corresponde à população elegível para o estudo de equidade salarial realizado com base na metodologia Mercer, extraída do sistema de pessoas da Natura. Essa base inclui apenas pessoas colaboradoras com cargos e estruturas de remuneração comparáveis para fins de análise estatística, podendo excluir determinadas categorias da força de trabalho. Por esse motivo, o número de pessoas colaboradoras utilizado difere do total reportado em outros indicadores do relatório. Apesar de a abertura por categoria funcional não estar disponível, a métrica pode ser utilizada como referência ao GRI 405-2, em função de sua intencionalidade semelhante com relação aos dados reportados.</t>
    </r>
  </si>
  <si>
    <r>
      <t xml:space="preserve">A Natura reafirma seu compromisso com a promoção de remuneração justa e digna para suas pessoas colaboradoras. Como embaixadora do Movimento Salário Digno junto ao Pacto Global da ONU, a Companhia mantém, em 2025, seu alinhamento com os Objetivos de Desenvolvimento Sustentável (ODS), adotando metodologias internacionais de referência para determinar o nível de rendimento necessário para garantir condições adequadas de moradia, alimentação, saúde, educação e provisões para imprevistos. 
Desde 2023, a Companhia promove 100% de cobertura de salário digno para todas as suas pessoas colaboradoras, garantindo que a remuneração seja igual ou superior ao </t>
    </r>
    <r>
      <rPr>
        <i/>
        <sz val="9"/>
        <color rgb="FF5C2212"/>
        <rFont val="Verdana"/>
        <family val="2"/>
        <scheme val="major"/>
      </rPr>
      <t>living wage</t>
    </r>
    <r>
      <rPr>
        <sz val="9"/>
        <color rgb="FF5C2212"/>
        <rFont val="Verdana"/>
        <family val="2"/>
        <scheme val="major"/>
      </rPr>
      <t xml:space="preserve">, ajustada ao custo de vida das diferentes regiões do Brasil e da América Hispânica, e superior ao salário mínimo oficial dos países onde atua. A política de remuneração da Companhia estabelece parâmetros que asseguram que os salários praticados estejam em linha com esse compromisso. O modelo de remuneração contempla salário-base, benefícios, participação nos lucros e resultados (PLR), comissões e incentivos de longo prazo (ILP).
No que se refere à proporção entre o menor salário pago e o salário mínimo local, os dados referentes a 2025 indicam que, nas unidades operacionais consideradas, o menor salário pago é equivalente ou superior ao salário mínimo legal aplicável. No Brasil, tanto para homens quanto para mulheres, a relação entre o menor salário pago e o salário mínimo local corresponde a 100%. Situação semelhante foi observada no México, onde a proporção também corresponde a 100% para ambos os gêneros. Na Argentina, no entanto, o menor salário pago pela Companhia é significativamente superior ao salário mínimo nacional, correspondendo a mais de três vezes o salário mínimo local, 372% para os homens e 345% para mulheres. Esses dados consideram exclusivamente o salário-base. A divulgação contempla os três países com o maior número de pessoas colaboradoras em 31 de dezembro de 2025.
Para trabalhadores que não são empregados e realizam atividades relacionadas à Natura, adotamos um modelo estruturado de gestão de terceiros com base em nosso Código de Conduta de Fornecedores, documento que estabelece requisitos obrigatórios para qualquer relação comercial. A Companhia exige, por meio de cláusulas contratuais e processos de </t>
    </r>
    <r>
      <rPr>
        <i/>
        <sz val="9"/>
        <color rgb="FF5C2212"/>
        <rFont val="Verdana"/>
        <family val="2"/>
        <scheme val="major"/>
      </rPr>
      <t>due diligence</t>
    </r>
    <r>
      <rPr>
        <sz val="9"/>
        <color rgb="FF5C2212"/>
        <rFont val="Verdana"/>
        <family val="2"/>
        <scheme val="major"/>
      </rPr>
      <t xml:space="preserve">, que fornecedores e parceiros assegurem o pagamento de salários em conformidade, no mínimo, com o piso legal local. Embora o cumprimento dessas obrigações seja monitorado, dados salariais específicos de parceiros comerciais não são divulgados publicamente devido a restrições de confidencialidade comercial e autonomia administrativa de nossos fornecedores.
Para fins de reporte, definimos como “unidades operacionais importantes” neste indicador aquelas em países que apresentam maior relevância em termos de presença organizacional e número de pessoas colaboradoras. Entre as unidades consideradas estão fábricas e plantas de produção, escritórios regionais ou filiais, lojas de varejo, centros de distribuição, centros de pesquisa e desenvolvimento (P&amp;D) e centros de atendimento ao cliente.
</t>
    </r>
  </si>
  <si>
    <r>
      <t xml:space="preserve">Mantemos incentivos de longo prazo para pessoas colaboradoras abaixo do nível de alta gerência, abrangendo 2,16% de pessoas colaboradoras. O cálculo considera o total de pessoas colaboradoras em 31 de dezembro de 2025. Os incentivos de longo prazo outorgados no ano do relato (2025) não incluem metas associadas ao desempenho em sustentabilidade.
Usamos instrumentos de remuneração baseados em ações restritas ou </t>
    </r>
    <r>
      <rPr>
        <i/>
        <sz val="9"/>
        <color rgb="FF5C2212"/>
        <rFont val="Verdana"/>
        <family val="2"/>
        <scheme val="major"/>
      </rPr>
      <t xml:space="preserve">phantom shares </t>
    </r>
    <r>
      <rPr>
        <sz val="9"/>
        <color rgb="FF5C2212"/>
        <rFont val="Verdana"/>
        <family val="2"/>
        <scheme val="major"/>
      </rPr>
      <t>para alinhar os interesses das pessoas colaboradoras aos dos acionistas. Para pessoas colaboradoras residentes fiscais no Brasil, o instrumento adotado é o de Unidades de Ações Restritas (RSU). Para pessoas colaboradoras não residentes fiscais brasileiras, o programa é liquidado via Ações Fantasmas (</t>
    </r>
    <r>
      <rPr>
        <i/>
        <sz val="9"/>
        <color rgb="FF5C2212"/>
        <rFont val="Verdana"/>
        <family val="2"/>
        <scheme val="major"/>
      </rPr>
      <t>Phantom Shares</t>
    </r>
    <r>
      <rPr>
        <sz val="9"/>
        <color rgb="FF5C2212"/>
        <rFont val="Verdana"/>
        <family val="2"/>
        <scheme val="major"/>
      </rPr>
      <t>), o que garante a equivalência econômica e o cumprimento das legislações locais. Ambos os planos, Principal e Coinvestimento, seguem prazos de carência de três anos para a efetivação dos pagamentos.
O público-alvo abaixo da gestão sênior para este programa de Incentivo de Longo Prazo (ILP) é destinado a pessoas colaboradoras a partir do nível de Gerente Sênior, abrangendo profissionais que possuem impacto direto na execução da estratégia e na sustentabilidade do negócio, condicionado aos requisitos de permanência e, no plano de Coinvestimento, à realização de investimento para a contrapartida da Companhia.
Os incentivos de longo prazo são pagos, em média, após um prazo de liquidação de três anos. O modelo compreende o Plano Principal, pago integralmente ao final do terceiro ano (</t>
    </r>
    <r>
      <rPr>
        <i/>
        <sz val="9"/>
        <color rgb="FF5C2212"/>
        <rFont val="Verdana"/>
        <family val="2"/>
        <scheme val="major"/>
      </rPr>
      <t>cliff</t>
    </r>
    <r>
      <rPr>
        <sz val="9"/>
        <color rgb="FF5C2212"/>
        <rFont val="Verdana"/>
        <family val="2"/>
        <scheme val="major"/>
      </rPr>
      <t>), e o Plano de Coinvestimento, no qual a contrapartida aportada pela Natura é paga em parcelas anuais iguais ao longo de três anos. Ambos os mecanismos exigem a permanência da pessoa colaboradora na Companhia durante todo o período de carência (</t>
    </r>
    <r>
      <rPr>
        <i/>
        <sz val="9"/>
        <color rgb="FF5C2212"/>
        <rFont val="Verdana"/>
        <family val="2"/>
        <scheme val="major"/>
      </rPr>
      <t>vesting</t>
    </r>
    <r>
      <rPr>
        <sz val="9"/>
        <color rgb="FF5C2212"/>
        <rFont val="Verdana"/>
        <family val="2"/>
        <scheme val="major"/>
      </rPr>
      <t xml:space="preserve">) para a efetivação dos pagamentos.
</t>
    </r>
  </si>
  <si>
    <r>
      <t xml:space="preserve">¹ Não considera o CEO.
</t>
    </r>
    <r>
      <rPr>
        <b/>
        <sz val="8"/>
        <color rgb="FF5C2212"/>
        <rFont val="Verdana"/>
        <family val="2"/>
        <scheme val="major"/>
      </rPr>
      <t>Nota:</t>
    </r>
    <r>
      <rPr>
        <sz val="8"/>
        <color rgb="FF5C2212"/>
        <rFont val="Verdana"/>
        <family val="2"/>
        <scheme val="major"/>
      </rPr>
      <t xml:space="preserve"> Em 2025, VP recebeu 0,77 média de horas de treinamento e o número de pessoas colaboradoras no cargo de trainee foi zero, em função de promoções internas e não abertura de turmas.</t>
    </r>
  </si>
  <si>
    <t xml:space="preserve">¹ Os valores de 2023 e 2024 foram retificados para alinhamento aos respectivos anos-base. A medida corrige a metodologia anterior, sincronizando agora o período de apuração com o ciclo de relato vigente. (GRI 2-4). 
² O processo de avaliação considera as pessoas colaboradoras admitidas até 30 de setembro, garantindo que tenham ao menos três meses de experiência, bem como pessoas afastadas que tenham trabalhado no mínimo três meses no ano, no intuito de assegurar uma análise justa e representativa. Para o público administrativo, outro critério é ter cadastrado metas no período de dezembro de 2024 a setembro de 2025. </t>
  </si>
  <si>
    <t>A Natura possui compromissos sólidos relacionados aos direitos trabalhistas que abrangem toda a sua operação própria, contratados e parceiros. Esses compromissos incluem o pagamento de salário digno, a definição de jornada máxima de trabalho, a garantia de remuneração igual entre homens e mulheres, o pagamento de férias anuais às pessoas colaboradoras e o estabelecimento de períodos mínimos de consulta ou aviso prévio antes de demissões coletivas derivadas de reorganizações.
Desde 2023, garantimos o pagamento de salário digno para 100% dos nossas pessoas colaboradoras por meio do programa de Renda Digna. O salário digno se diferencia do salário mínimo legal por considerar o custo real necessário para uma vida digna, incluindo acesso adequado a alimentação, água, habitação, educação, saúde, transporte, vestuário e outras necessidades essenciais. Para esse cálculo, utilizamos como referência a metodologia da WageIndicator Foundation. Além disso, somos embaixadores do tema junto ao Pacto Global da ONU.
A Companhia repudia o uso de trabalho forçado, em condições análogas às de escravo ou compulsório em todas as suas formas e garante que as condições de remuneração sejam previamente acordadas. A jornada de trabalho e as horas extras são monitoradas por meio de sistema de controle de ponto, sendo acordadas, remuneradas e/ou compensadas em conformidade com a legislação local, sindicatos e diretrizes da Organização Internacional do Trabalho (OIT). Mantemos diálogo recorrente com sindicatos, a fim de assegurar um canal contínuo de escuta das necessidades da nossa força de trabalho. 
Acompanhamos o agendamento de férias dos nossas pessoas colaboradoras, emitindo alertas de marcação com 90 dias de antecedência. Em caso de não agendamento, submetemos a férias compulsórias em conformidade com a legislação.
Em linha com as melhores práticas internacionais e com recomendações de órgãos regulatórios e da OIT, monitoramos continuamente a equidade salarial. Desde 2023, nos comprometemos com a redução do gap salarial inexplicável para gênero e raça. Mantemos o diferencial salarial entre homens e mulheres, bem como entre grupos raciais, abaixo de zero, por meio de análises anuais conduzidas em parceria com a Mercer. Sempre que identificadas oportunidades de correção, elas são tratadas no ciclo de mérito, assegurando a manutenção da equidade. 
Alinhada ao Plano de Transição Climática e às avaliações de riscos corporativos, a Natura oferece oportunidades de treinamento e requalificação específicas para mitigar os efeitos negativos de mudanças industriais e de transição climática. Identificamos regiões e setores de maior vulnerabilidade e estabelecemos protocolos de desastre, emergência ou calamidade para apoiar os impactados. Esse suporte inclui aconselhamento psicológico, assistência financeira e serviços de consultoria para facilitar ajustes e, quando necessário, a transição de carreira. O Protocolo de Calamidade da Natura, reportado publicamente, já foi ativado em diversas ocasiões, fornecendo assistência social, médica, telemedicina e alívio de dívidas em regiões afetadas por inundações, secas ou outros eventos extremos. Dessa forma, buscamos garantir que a evolução das competências de nossa força de trabalho caminhe lado a lado com o suporte resiliente em cenários de mudança.
Em casos de reestruturações ou demissões coletivas, atuamos em estrita conformidade com a legislação trabalhista e com os sindicatos representativos, assegurando transparência e respeito aos direitos das pessoas colaboradoras.
Além disso, contamos com uma área dedicada de remuneração e benefícios, responsável por desenvolver um pacote de benefícios competitivo, que complementa e, em muitos casos, supera os programas públicos disponíveis. Também disponibilizamos a todas as pessoas colaboradoras acesso a treinamentos e qualificações por meio de nossa plataforma interna de desenvolvimento, fortalecendo continuamente as oportunidades de crescimento profissional.</t>
  </si>
  <si>
    <t>A Natura oferece a suas pessoas colaboradoras no Brasil um plano de previdência privada estruturado na modalidade de contribuição definida, o que contribui para a inexistência de passivos financeiros ou componentes de risco que possam ocasionar déficit ou superávit para a Companhia. O Nossaprev é o fundo de pensão da Natura focado na criação de valor de longo prazo e na sustentabilidade financeira de seus colaboradores. 
Operando sob uma governança rigorosa, o plano oferece vantagens competitivas superiores às do mercado bancário tradicional, como taxas de administração reduzidas e maior rentabilidade potencial. Mais do que um aporte financeiro paritário da companhia, o programa integra um ecossistema de aprendizagem que promove o letramento financeiro, capacitando as pessoas para uma gestão consciente de seus recursos. Com olhar atento à felicidade pós-laboral, o Nossaprev estende seu valor também às famílias: em caso de falecimento, o benefício garante continuidade e amparo aos beneficiários, consolidando-se como um pilar essencial de cuidado, segurança e legado para toda a rede da Companhia.
O plano é gerido por meio do portal NossaPrev, onde as regras de contribuição são divididas em duas categorias principais para garantir a progressividade do benefício. Na faixa 1, pessoas colaboradoras com salários de até R$ 12.347,40 podem efetuar contribuições entre 0 e 3% do salário, enquanto na faixa 2, para a parcela que excede o montante de R$ 12.347,40, o percentual de contribuição pode variar de 0 a 5%. A Companhia estabelece um teto limitador para a contribuição no valor de R$ 1.116,76 para salários iguais ou superiores a R$ 27.374,20. 
Em termos de participação financeira, o empregador realiza um aporte paritário de 3%, correspondendo ao mesmo percentual médio contribuído pela pessoa colaboradora. O plano possui caráter voluntário e abrangência nacional, sendo desenhado como uma ferramenta estratégica de planejamento financeiro e bem-estar para a pessoa colaboradora e seus familiares. Por se tratar de um modelo de contribuição definida, a estratégia de cobertura total é intrínseca ao modelo, não havendo necessidade de estratégias adicionais para cobrir obrigações futuras, uma vez que o compromisso da Companhia é liquidado mensalmente por meio dos aportes realizados. 
Atualmente, os benefícios vinculados à aposentadoria não são aplicáveis de forma generalizada para a região da América Hispânica. No entanto, mantemos grupos no México e na Argentina que conservam planos de pensão como parte de suas condições contratuais originais com a Avon, sendo tratados juridicamente como direitos adquiridos que não podem ser retirados. A gestão desses planos remanescentes envolve uma revisão anual do impacto financeiro a cada fechamento de ano, a fim de projetar o custo do legado acumulado, enquanto a Companhia monitora as práticas de mercado para identificar possibilidades de baixo custo e alto impacto que acompanhem uma aposentadoria segura.</t>
  </si>
  <si>
    <r>
      <t xml:space="preserve">¹ Para mais informações sobre a Governança Corporativa e a composição mais atual do Conselho de Administração, acesse o </t>
    </r>
    <r>
      <rPr>
        <i/>
        <sz val="8"/>
        <color rgb="FF5C2212"/>
        <rFont val="Verdana"/>
        <family val="2"/>
        <scheme val="major"/>
      </rPr>
      <t>site</t>
    </r>
    <r>
      <rPr>
        <sz val="8"/>
        <color rgb="FF5C2212"/>
        <rFont val="Verdana"/>
        <family val="2"/>
        <scheme val="major"/>
      </rPr>
      <t xml:space="preserve"> de Relações com Investidores.
                                                                </t>
    </r>
  </si>
  <si>
    <t>Em 2025, a Natura avançou na transparência e no monitoramento de seus indicadores de diversidade em áreas estratégicas. Nosso portfólio de STEM (Science, Technology, Engineering and Mathematics, ou Ciências, Tecnologia, Engenharia e Matemática) reflete a força da inovação feminina, com as mulheres liderando áreas como Pesquisa e Desenvolvimento (P&amp;D) e Finanças. Nas funções geradoras de receita, Omni (estratégia omnicanal) e D2C (Direct to Consumer, ou venda direta ao consumidor), as mulheres ocupam 66% dos cargos de gestão, consolidando um pipeline de liderança feminina preparado para os desafios da beleza regenerativa.
No pilar de equidade racial, reafirmamos nosso compromisso de ampliar a representatividade em todos os níveis. Atualmente, profissionais negros e afrodescendentes representam mais de um quarto da força de trabalho total, e nossa meta é garantir que essa representatividade se reflita igualmente nos cargos de gestão, onde hoje ocupam 14,4% das posições. Por meio de programas de desenvolvimento e revisão de processos de sucessão, trabalhamos para eliminar barreiras históricas e construir uma liderança que reflita a pluralidade da sociedade latino-americana.</t>
  </si>
  <si>
    <r>
      <rPr>
        <b/>
        <sz val="8"/>
        <color rgb="FF5C2212"/>
        <rFont val="Verdana"/>
        <family val="2"/>
        <scheme val="major"/>
      </rPr>
      <t>Nota:</t>
    </r>
    <r>
      <rPr>
        <sz val="8"/>
        <color rgb="FF5C2212"/>
        <rFont val="Verdana"/>
        <family val="2"/>
        <scheme val="major"/>
      </rPr>
      <t xml:space="preserve"> Os dados reportados referem-se ao quadro de pessoas colaboradoras ativas da Natura na data-base de 31 de dezembro de 2025. O critério para cargos de gestão abrange profissionais posicionados em níveis gerenciais e níveis superiores (gerentes e acima), que exerçam efetiva função de gestão.</t>
    </r>
  </si>
  <si>
    <r>
      <t xml:space="preserve">A Natura consolidou seu ecossistema de aprendizagem em 2025 com ações de desenvolvimento alinhadas à estratégia de negócio, somando investimentos de R$ 4.969.257,71 e 171.624,75 horas de capacitação. Nosso compromisso com a equidade de gênero se manifestou por meio das médias de treinamento muito próximas de 10,5 horas para homens e 9,9 horas para mulheres. Mesmo assim, o volume total de investimento foi maior no público feminino em função da demografia da Companhia. As unidades </t>
    </r>
    <r>
      <rPr>
        <i/>
        <sz val="9"/>
        <color rgb="FF5C2212"/>
        <rFont val="Verdana"/>
        <family val="2"/>
        <scheme val="major"/>
      </rPr>
      <t xml:space="preserve">Holding </t>
    </r>
    <r>
      <rPr>
        <sz val="9"/>
        <color rgb="FF5C2212"/>
        <rFont val="Verdana"/>
        <family val="2"/>
        <scheme val="major"/>
      </rPr>
      <t>(descontinuada) e CARD (vendida) não estão incluídas nos dados. 
Tivemos aumento nas horas de treinamentos obrigatórios em relação a 2024, decorrente de reciclagens e da atuação rigorosa do time de gestão, incluindo a captura de 7.815 horas em temas de código de conduta, ética e segurança da informação. No detalhamento por categoria, a força de vendas do varejo teve a maior média, com 12,85 horas, enquanto o administrativo obteve 8,88 e o operacional 9,24 horas. 
Para o próximo ciclo, o foco é desenvolver uma cultura profissional vanguardista, trabalhando competências de futuro como digitalização e agilidade, além de fortalecer a cultura de regeneração e diversidade. As metas futuras incluem a promoção do protagonismo e da autogestão, incentivando a competência de aprender a aprender para que as pessoas colaboradoras possam escolher os temas de desenvolvimento mais alinhados aos seus objetivos de carreira, enquanto se amplia a oferta de aceleração para públicos diferenciados.</t>
    </r>
  </si>
  <si>
    <r>
      <t xml:space="preserve">A Natura mantém seu compromisso com o desenvolvimento de competências e a assistência para transição de carreira de suas pessoas colaboradoras, de maneira ampla, democrática e equitativa. Nossos programas e ações de aprendizagem trabalham competências que apoiam o desenvolvimento das pessoas, das áreas e do negócio. Entre as temáticas sintonizadas ao nosso negócio e nossa Visão 2025-2050 estão diversidade, gestão de pessoas, gestão de projetos, agilidade, conformidade e ética, segurança, inovação, análise de dados e tecnologias, comunicação, autoconhecimento e saúde mental, entre muitos outros.
Essas ofertas são realizadas em diversos formatos, tanto presenciais quanto </t>
    </r>
    <r>
      <rPr>
        <i/>
        <sz val="9"/>
        <color rgb="FF5C2212"/>
        <rFont val="Verdana"/>
        <family val="2"/>
        <scheme val="major"/>
      </rPr>
      <t>online</t>
    </r>
    <r>
      <rPr>
        <sz val="9"/>
        <color rgb="FF5C2212"/>
        <rFont val="Verdana"/>
        <family val="2"/>
        <scheme val="major"/>
      </rPr>
      <t xml:space="preserve">, assíncronos e síncronos, na plataforma de treinamento, com desenvolvimento de talentos internos e especialistas. Também ofertamos subsídios educacionais para que cada pessoa colaboradora possa entender seu momento de carreira e desafios das áreas, com a busca de cursos externos, desenvolvimento de idiomas, </t>
    </r>
    <r>
      <rPr>
        <i/>
        <sz val="9"/>
        <color rgb="FF5C2212"/>
        <rFont val="Verdana"/>
        <family val="2"/>
        <scheme val="major"/>
      </rPr>
      <t>coaching</t>
    </r>
    <r>
      <rPr>
        <sz val="9"/>
        <color rgb="FF5C2212"/>
        <rFont val="Verdana"/>
        <family val="2"/>
        <scheme val="major"/>
      </rPr>
      <t xml:space="preserve">, graduação e pós-graduação e participação em eventos, com apoio financeiro da Companhia, por meio de descontos e/ou reembolsos. Também temos Business Partners de Recursos Humanos atuantes no acompanhamento dessas mudanças, zelando pelo sucesso do negócio e da carreira de nossas pessoas.
Oferecemos para nossas pessoas colaboradoras uma Previdência Privada Fechada, o NossaPrev, que tem como objetivo principal apoiar as pessoas colaboradoras no planejamento financeiro de longo prazo assim como promover o bem-estar financeiro familiar. O programa continua aderente até depois da eventual saída da pessoa colaboradora da Companhia. 
Como manutenção da essência do Bem Estar Bem, a Companhia oferece um pacote de apoio às pessoas colaboradoras desligadas em reestruturação ou momento de transição de carreira. Esse benefício contempla a extensão da assistência médica por período determinado, auxílio financeiro e um programa de </t>
    </r>
    <r>
      <rPr>
        <i/>
        <sz val="9"/>
        <color rgb="FF5C2212"/>
        <rFont val="Verdana"/>
        <family val="2"/>
        <scheme val="major"/>
      </rPr>
      <t>outplacement</t>
    </r>
    <r>
      <rPr>
        <sz val="9"/>
        <color rgb="FF5C2212"/>
        <rFont val="Verdana"/>
        <family val="2"/>
        <scheme val="major"/>
      </rPr>
      <t xml:space="preserve"> (programa de aceleração da recolocação profissional). 
A Natura implementou em 2025 um robusto ecossistema de aprendizagem estruturado por </t>
    </r>
    <r>
      <rPr>
        <i/>
        <sz val="9"/>
        <color rgb="FF5C2212"/>
        <rFont val="Verdana"/>
        <family val="2"/>
        <scheme val="major"/>
      </rPr>
      <t xml:space="preserve">hubs </t>
    </r>
    <r>
      <rPr>
        <sz val="9"/>
        <color rgb="FF5C2212"/>
        <rFont val="Verdana"/>
        <family val="2"/>
        <scheme val="major"/>
      </rPr>
      <t xml:space="preserve">de conhecimento e frentes habilitadoras que visam ao desenvolvimento de competências técnicas, comportamentais e culturais. Os programas de aperfeiçoamento cobrem escopos estratégicos como tecnologia e dados, com foco em letramento digital e inteligência artificial, além de inovação regenerativa, abordando agilidade e intraempreendedorismo. Na frente de essência e cultura, a Companhia destaca o programa Serenamente, voltado à saúde mental, junto a iniciativas de diversidade, equidade e inclusão e liderança regenerativa. A excelência operacional é trabalhada por meio de treinamentos em indústria 4.0 e visitas de </t>
    </r>
    <r>
      <rPr>
        <i/>
        <sz val="9"/>
        <color rgb="FF5C2212"/>
        <rFont val="Verdana"/>
        <family val="2"/>
        <scheme val="major"/>
      </rPr>
      <t xml:space="preserve">benchmarking </t>
    </r>
    <r>
      <rPr>
        <sz val="9"/>
        <color rgb="FF5C2212"/>
        <rFont val="Verdana"/>
        <family val="2"/>
        <scheme val="major"/>
      </rPr>
      <t>a empresas, enquanto o foco no cliente prioriza a omnicanalidade e a experiência do consumidor.</t>
    </r>
  </si>
  <si>
    <t>No Brasil, a Natura oferece uma política inclusiva e equitativa que disponibiliza os mesmos benefícios para pessoas colaboradoras em tempo integral, parcial e temporário, incluindo seguro de vida, plano de saúde, plano odontológico, auxílio-deficiência e invalidez, licença-maternidade/paternidade ampliada, plano de aquisição de ações, telemedicina, acompanhamento psicológico, assistência confidencial em casos de violência doméstica, creche em tempo integral para crianças de até três anos de idade e apoio à amamentação. Essas práticas refletem o compromisso da Companhia com a valorização e bem-estar de todas as suas pessoas colaboradoras.
Os benefícios de previdência privada e creche em tempo integral para crianças de até três anos de idade são destinados a pessoas colaboradoras atuando em tempo integral. Os benefícios-padrão oferecidos pela Natura são aplicáveis às unidades operacionais importantes, às fábricas e plantas de produção, aos centros de distribuição e aos escritórios regionais. 
Às pessoas cuidadoras principais, são oferecidas 24 semanas de licença remunerada como parte da nossa política de licença parental. Às pessoas cuidadoras não principais, a oferta é de 6 semanas. 
Na América Hispânica, os benefícios são oferecidos exclusivamente a pessoas colaboradoras em tempo integral, em todas as unidades, seguindo uma estratégia baseada nos seguintes pilares de bem-estar: físico, mental, emocional, financeiro e socioambiental. Os benefícios incluem seguro de vida, plano de saúde, plano odontológico, auxílio-deficiência e invalidez, plano de aquisição de ações, telemedicina, acompanhamento psicológico, assistência confidencial em casos de violência doméstica, creche em tempo integral para crianças de até três anos de idade e apoio à amamentação.
Às pessoas cuidadoras principais são oferecidas 8,5 semanas de licença remunerada (política de licença parental). Às pessoas cuidadoras não principais, são 5 semanas, com diferenças entre os países de acordo com as práticas locais. 
Além disso, a Companhia oferece modelo de trabalho híbrido, auxílio internet e saída antecipada às 15h às sextas-feiras para pessoas colaboradoras em tempo integral, no Brasil e na América Hispânica.</t>
  </si>
  <si>
    <r>
      <t xml:space="preserve">A Natura oferece às suas pessoas colaboradoras treinamentos e capacitações em saúde e segurança, implementando uma estrutura de aprendizagem robusta para mitigação de riscos ocupacionais, atividades ou situações perigosas. O portfólio de treinamentos selecionados inclui o treinamento de integração ou orientação para novas pessoas colaboradoras, além de capacitações para a prevenção de quedas, combate a incêndios, manuseio de produtos químicos, treinamento em ergonomia, primeiros socorros, treinamento em uso de EPIs, comunicação de riscos, prevenção de doenças ocupacionais, segurança de máquinas e equipamentos, trabalho em espaços confinados, trabalho em altura, trabalho com eletricidade, manuseio de substâncias químicas perigosas, operação de máquinas e equipamentos, movimentação de cargas, prevenção de quedas de objeto, operação de veículos industriais, prevenção de incêndios em locais de trabalho específicos e treinamento em emergências.
Os programas cobrem diversos perfis de força de trabalho: contratos de tempo integral, parcial, sem garantia de carga horária e pessoa colaboradora permanente. Para temporários e terceiros, a Natura não oferece capacitação direta por motivos jurídicos. Contudo, a capacitação e garantia de cumprimento dos procedimentos da Natura são exigidos dentro dos contratos de prestação de serviço. As empresas responsáveis devem garantir que essas pessoas colaboradoras estejam treinadas, e os registros das capacitações realizadas pelas empresas terceirizadas são verificados de maneira amostral em auditorias e inspeções realizadas pela área de Segurança.
A disseminação destas práticas ocorre inicialmente por meio do </t>
    </r>
    <r>
      <rPr>
        <i/>
        <sz val="9"/>
        <color rgb="FF5C2212"/>
        <rFont val="Verdana"/>
        <family val="2"/>
      </rPr>
      <t xml:space="preserve">onboarding </t>
    </r>
    <r>
      <rPr>
        <sz val="9"/>
        <color rgb="FF5C2212"/>
        <rFont val="Verdana"/>
        <family val="2"/>
      </rPr>
      <t xml:space="preserve">de SHE, para todas as pessoas colaboradoras e terceiros, utilizando ferramentas de </t>
    </r>
    <r>
      <rPr>
        <i/>
        <sz val="9"/>
        <color rgb="FF5C2212"/>
        <rFont val="Verdana"/>
        <family val="2"/>
      </rPr>
      <t>e-learning</t>
    </r>
    <r>
      <rPr>
        <sz val="9"/>
        <color rgb="FF5C2212"/>
        <rFont val="Verdana"/>
        <family val="2"/>
      </rPr>
      <t>. Também são implementados projetos como o programa Padrinhos, a Matriz de Habilidades e os encontros Academias QSE, além de planos de treinamentos estabelecidos anualmente para capacitações formais em segurança, focados no atendimento de temas legais no Brasil e demais países.</t>
    </r>
  </si>
  <si>
    <t>GRI 403-10. Problemas de saúde relacionados ao trabalho</t>
  </si>
  <si>
    <r>
      <t>A Natura mantém o compromisso com a meta de Acidente Zero, fundamentando sua gestão na prevenção e no monitoramento rigoroso através de processos estruturados de análise de riscos, gerenciamento de riscos e treinamento constante dos trabalhadores. No exercício de 2025, a Companhia não registrou fatalidades na América Latina, abrangendo uma exposição de mais de 61 milhões de horas trabalhadas, com uma Taxa de Frequência de Lesões com Afastamento (LTIFR) consolidada de 0,11, resultado que reflete um ambiente de trabalho resiliente e pautado por altos padrões de segurança.
O reporte de acidentes e incidentes adota uma política de transparência total, orientando</t>
    </r>
    <r>
      <rPr>
        <b/>
        <sz val="9"/>
        <color rgb="FF5C2212"/>
        <rFont val="Verdana"/>
        <family val="2"/>
      </rPr>
      <t xml:space="preserve"> </t>
    </r>
    <r>
      <rPr>
        <sz val="9"/>
        <color rgb="FF5C2212"/>
        <rFont val="Verdana"/>
        <family val="2"/>
      </rPr>
      <t>que nenhuma classe de trabalhadores seja excluída de seus registros e que todos sejam abrangidos em 100% das operações. A compilação desses dados fundamenta-se nas Normas Regulamentadoras (NRs) do Ministério do Trabalho e Emprego (MTE) e em premissas culturais sólidas: a segurança como prioridade absoluta, a visão de que a prevenção é melhor que a cura e o entendimento de que a segurança é responsabilidade compartilhada por todos.
Os incidentes registrados no período, majoritariamente relacionados a quedas e interação com equipamentos, foram submetidos a investigações de causa-raiz, resultando na implementação de controles de engenharia e melhorias administrativas. A integração de terceiros no sistema de gestão de Saúde e Segurança do Trabalho (SST) é evidenciada pela paridade de indicadores e pelo monitoramento constante, garantindo que a cultura de segurança e o "Direito de Recusa" sejam prerrogativas fundamentais de todos os que colaboram para o ecossistema da Natura.</t>
    </r>
  </si>
  <si>
    <t>Doenças ocupacionais em empregados e terceirizados</t>
  </si>
  <si>
    <r>
      <t xml:space="preserve">A Natura identifica riscos de trabalho infantil e exposição de jovens a atividades perigosas em categorias críticas de sua cadeia de suprimentos, como Logística, Têxtil, Manufatura, Extrativismo e Reciclagem, localizadas na América Latina (Argentina, Brasil, Chile, Colômbia, Equador, México, Peru e Uruguai) e na Ásia (Índia e China). 
A gestão desses riscos é estruturada pela Due Diligence de Compras Responsáveis, que realiza auditorias sociais presenciais para verificar idades e funções, adotando o critério de governança que veda a contratação de menores de 17 anos em todas as operações. Em linha com as orientações da Convenção 182 da OIT, a Companhia também proíbe terminantemente a alocação de menores de 18 anos em atividades insalubres ou perigosas. 
Embora nenhum caso tenha sido identificado em 2025, a Companhia mantém protocolos de remediação que incluem o monitoramento da reintegração escolar e suporte familiar para casos potenciais. 
As medidas preventivas abrangem a declaração formal de não tolerância, verificação documental, treinamentos, canais de denúncia e o monitoramento rigoroso via Planos de Ação Corretiva (CAP). Itens de tolerância zero, como trabalho infantil e forçado, são monitorados pelo time de Cadeias Sustentáveis e regidos pelas </t>
    </r>
    <r>
      <rPr>
        <i/>
        <sz val="9"/>
        <color rgb="FF5C2212"/>
        <rFont val="Verdana"/>
        <family val="2"/>
      </rPr>
      <t>Responsible Procurement Internal Guidelines</t>
    </r>
    <r>
      <rPr>
        <sz val="9"/>
        <color rgb="FF5C2212"/>
        <rFont val="Verdana"/>
        <family val="2"/>
      </rPr>
      <t xml:space="preserve">, sendo que qualquer exceção à aprovação de fornecedores não auditados deve ser submetida a um Fórum de Exceção específico. 
Para mais informações sobre o tema na cadeia de fornecimento, consulte também os </t>
    </r>
    <r>
      <rPr>
        <i/>
        <sz val="9"/>
        <color rgb="FF5C2212"/>
        <rFont val="Verdana"/>
        <family val="2"/>
      </rPr>
      <t xml:space="preserve">disclosures </t>
    </r>
    <r>
      <rPr>
        <sz val="9"/>
        <color rgb="FF5C2212"/>
        <rFont val="Verdana"/>
        <family val="2"/>
      </rPr>
      <t>308-1 e 414-1.</t>
    </r>
  </si>
  <si>
    <r>
      <t xml:space="preserve">A Natura declara inexistência de riscos de trabalho forçado ou em condições análogas às de escravo em suas operações próprias. No entanto, implementa medidas preventivas como declaração de não tolerância, políticas específicas, verificação documental, treinamentos, canais de denúncia, colaboração com sindicatos, monitoramento e parcerias com instituições independentes. 
Na cadeia de suprimentos, a </t>
    </r>
    <r>
      <rPr>
        <i/>
        <sz val="9"/>
        <color rgb="FF5C2212"/>
        <rFont val="Verdana"/>
        <family val="2"/>
      </rPr>
      <t>Due Diligence</t>
    </r>
    <r>
      <rPr>
        <sz val="9"/>
        <color rgb="FF5C2212"/>
        <rFont val="Verdana"/>
        <family val="2"/>
      </rPr>
      <t xml:space="preserve"> de Compras Responsáveis identifica riscos significativos em categorias como Logística, Têxtil, Embalagem, Matérias-Primas, Papel/Impressão, Gerenciamento de Resíduos e Terceiristas de Manufatura na América Latina (Argentina, Brasil, Chile, Colômbia, Equador, México, Peru e Uruguai) e Ásia (Índia e China).
A mitigação nestes fornecedores ocorre via Programa de Compras Responsáveis, com exigência de relatórios de auditoria social padrão SMETA realizados por terceiros independentes, para fornecedores em categorias críticas, priorizados com base em critérios de risco, para monitorar barreiras à livre associação e indicadores da OIT, incluindo retenção de documentos, servidão por dívida e restrições de movimento. O Código Global de Conduta do Fornecedor estabelece compromissos mínimos de saúde, segurança e proteção contra violência e assédio, sendo que a identificação de não conformidades obriga a abertura de Planos de Ação Corretiva (CAP) sob risco de descredenciamento e encerramento da relação comercial em casos graves ou reincidentes. 
Para mais informações sobre o tema na cadeia de fornecimento, consulte também os reportes</t>
    </r>
    <r>
      <rPr>
        <i/>
        <sz val="9"/>
        <color rgb="FF5C2212"/>
        <rFont val="Verdana"/>
        <family val="2"/>
      </rPr>
      <t xml:space="preserve"> </t>
    </r>
    <r>
      <rPr>
        <sz val="9"/>
        <color rgb="FF5C2212"/>
        <rFont val="Verdana"/>
        <family val="2"/>
      </rPr>
      <t>308-1 e 414-1.</t>
    </r>
  </si>
  <si>
    <t>A Natura direciona investimentos em infraestrutura e apoio a serviços como parte de sua estratégia de criação de valor de longo prazo, com foco no fortalecimento de territórios, cadeias produtivas, comunidades e públicos estratégicos da cadeia de valor. Em 2025, esses investimentos contemplaram frentes de Amazônia, Sustentabilidade em Consultoria de Beleza, Comunidades Fornecedoras e Cooperativas de Reciclados, ampliando capacidades produtivas, organizacionais e financeiras nos ecossistemas onde a Companhia atua.
Os impactos econômicos indiretos significativos decorrentes dessas iniciativas e de outras atividades centrais do negócio também são avaliados. O mapeamento considera a identificação das atividades geradoras de impacto, a análise dos efeitos econômicos positivos e negativos, a avaliação de sua significância, extensão e duração, bem como o monitoramento contínuo dos resultados. Entre os principais impactos econômicos indiretos positivos associados às atividades da Companhia, destacam-se:
• Geração e ampliação de renda na rede de Consultoras de Beleza na América Latina, com efeitos sobre a circulação de renda e o empreendedorismo nos territórios;
• Fortalecimento econômico de fornecedores, cooperativas e comunidades, especialmente nas cadeias ligadas à sociobiodiversidade;
• Ampliação do capital humano e social por meio dos investimentos do Instituto Natura em educação, direitos e saúde das mulheres e desenvolvimento integral das Consultoras, com efeitos econômicos indiretos de médio e longo prazos.
Em relação aos impactos econômicos indiretos negativos, a Companhia reconhece desafios relacionados à heterogeneidade da geração de renda na base da rede de Consultoras, que pode resultar em dependência econômica relativa. Além disso, impactos associados ao uso de recursos naturais e emissões podem gerar efeitos econômicos indiretos adversos sobre comunidades e territórios, sendo monitorados e geridos no âmbito das estratégias corporativas.
A mensuração desses efeitos é apoiada pelo modelo iP&amp;L (Integrated Profit and Loss, da sigla em inglês), indicador próprio da Natura que permite avaliar e monetizar externalidades positivas e negativas sobre diferentes capitais, contribuindo para a integração dos impactos econômicos indiretos à tomada de decisão estratégica.</t>
  </si>
  <si>
    <r>
      <t xml:space="preserve">Veja mais sobre o modelo iP&amp;L e nossos impactos </t>
    </r>
    <r>
      <rPr>
        <u/>
        <sz val="9"/>
        <color rgb="FF1155CC"/>
        <rFont val="Verdana"/>
        <family val="2"/>
      </rPr>
      <t>aqui</t>
    </r>
    <r>
      <rPr>
        <sz val="9"/>
        <color rgb="FF5C2212"/>
        <rFont val="Verdana"/>
        <family val="2"/>
      </rPr>
      <t xml:space="preserve">.                                                        </t>
    </r>
  </si>
  <si>
    <t>A Natura mantém na Amazônia um portfólio integrado de investimentos em infraestrutura e apoio a serviços voltados ao fortalecimento das cadeias da sociobiodiversidade, à conservação ambiental e à geração de valor socioeconômico para comunidades locais. Esses investimentos ampliam capacidades produtivas, financeiras e organizacionais nos territórios e reforçam a sustentabilidade das relações de longo prazo da Companhia na região.
Em 2025, 13,3% do total de matérias-primas adquiridas pela Natura tiveram origem na região pan-amazônica. Como resultado do relacionamento com comunidades fornecedoras, a Companhia contribuiu para a conservação de aproximadamente 2,2 milhões de hectares de floresta na Amazônia. Neste ciclo, o indicador ficou estável, em função da ampliação do relacionamento com famílias localizadas em áreas antropizadas ou em Unidades de Conservação já anteriormente contabilizadas. No período, 53 comunidades e 13.115 famílias foram impactadas, incluindo territórios da Pan-Amazônia.</t>
  </si>
  <si>
    <t>A Natura investiu R$ 41 milhões no Mecanismo de Financiamento Amazônia Viva, beneficiando 5.036 famílias em 24 associações e cooperativas fornecedoras. O projeto de Pagamentos por Serviços Ambientais RECA gerou repasses de R$ 3,35 milhões em 2024, evitando a emissão de 112.000 toneladas de gases de efeito estufa.
Já a iniciativa Biocaminhos, realizada em parceria com a Vivalá, atendeu 152 visitantes em quatro comunidades fornecedoras de insumos da sociobiodiversidade no Pará (APOBV, APROCAMP, COFRUTA e CAMTAUÁ) ao longo de dez dias durante a COP30, com repasse de R$ 30 mil às comunidades. Além dos resultados econômicos, a vivência proporcionada pela iniciativa contribuiu para fortalecer o engajamento dos participantes e ampliar a proximidade com as comunidades locais, promovendo uma conexão mais direta com seus modos de vida e com a importância da conservação da sociobiodiversidade.</t>
  </si>
  <si>
    <r>
      <t xml:space="preserve">A Natura implementa ações de engajamento e avaliações de impacto em 100% de suas operações na Amazônia, focando no desenvolvimento das comunidades de relacionamento e territórios agroextrativistas. A companhia utiliza a métrica do Índice de Progresso Social (IPS) para medir a </t>
    </r>
    <r>
      <rPr>
        <i/>
        <sz val="9"/>
        <color rgb="FF5C2212"/>
        <rFont val="Verdana"/>
        <family val="2"/>
      </rPr>
      <t xml:space="preserve">performance </t>
    </r>
    <r>
      <rPr>
        <sz val="9"/>
        <color rgb="FF5C2212"/>
        <rFont val="Verdana"/>
        <family val="2"/>
      </rPr>
      <t xml:space="preserve">social e ambiental, aumentando a aplicação do índice de 5 para 17 territórios amazônicos no Brasil, Colômbia, Peru e Equador, resultando em uma pontuação de 62 para as Comunidades no total, valor idêntico para o Brasil. 
No âmbito da governança, a Companhia lançou a norma interna de boas práticas para o Consentimento Livre Prévio e Informado (CLPI), identificada como STD-36458, que estabelece princípios para garantir a participação e autonomia de povos indígenas, quilombolas e agricultores familiares em projetos como os de Pagamento por Serviços Ambientais (PSA). A estratégia de gênero é operacionalizada por meio do Mecanismo de Financiamento Amazônia Viva, que realizou em abril de 2025 oficinas com mulheres representantes de 14 comunidades para validar e aprofundar o plano de implementação nas cadeias da sociobiodiversidade. 
As avaliações de impacto ambiental e social são realizadas de forma contínua com processos participativos e os resultados são divulgados publicamente, mantendo canais formais de queixas via formulários </t>
    </r>
    <r>
      <rPr>
        <i/>
        <sz val="9"/>
        <color rgb="FF5C2212"/>
        <rFont val="Verdana"/>
        <family val="2"/>
      </rPr>
      <t xml:space="preserve">online, </t>
    </r>
    <r>
      <rPr>
        <sz val="9"/>
        <color rgb="FF5C2212"/>
        <rFont val="Verdana"/>
        <family val="2"/>
      </rPr>
      <t>para contribuir com a transparência. O engajamento é baseado em mapeamentos prévios e reuniões com entidades representativas, a fim de garantir que as necessidades das comunidades locais guiem os planos de desenvolvimento regional e o fortalecimento dos territórios onde a Companhia atua.</t>
    </r>
  </si>
  <si>
    <r>
      <rPr>
        <sz val="9"/>
        <color rgb="FF5C2212"/>
        <rFont val="Verdana"/>
        <family val="2"/>
      </rPr>
      <t xml:space="preserve">Para garantir a implementação eficaz de sua política de privacidade, a Natura possui uma governança dedicada de privacidade, com atuação transversal junto às áreas de Segurança da Informação, Jurídico, Compliance, Dados e Negócios, a fim de assegurar o alinhamento entre estratégia, risco regulatório e operação. A gestão de riscos de privacidade é conduzida com base em metodologia alinhada às diretrizes do Information Commissioner’s Office (ICO), considerando a natureza, volume e contexto do tratamento de dados.
O operacional de privacidade da Natura é formalmente estruturado e integrado às áreas de negócios, sustentado por uma liderança dedicada na figura do </t>
    </r>
    <r>
      <rPr>
        <i/>
        <sz val="9"/>
        <color rgb="FF5C2212"/>
        <rFont val="Verdana"/>
        <family val="2"/>
      </rPr>
      <t>Privacy &amp; AI Lead</t>
    </r>
    <r>
      <rPr>
        <sz val="9"/>
        <color rgb="FF5C2212"/>
        <rFont val="Verdana"/>
        <family val="2"/>
      </rPr>
      <t xml:space="preserve">, que une a governança de dados ao uso ético da Inteligência Artificial (IA) para uma visão 360° de riscos. Essa estrutura é reforçada por um Comitê de IA e Privacidade multidisciplinar, que conecta Negócios, Tecnologia e Jurídico para garantir o </t>
    </r>
    <r>
      <rPr>
        <i/>
        <sz val="9"/>
        <color rgb="FF5C2212"/>
        <rFont val="Verdana"/>
        <family val="2"/>
      </rPr>
      <t>Privacy by Design</t>
    </r>
    <r>
      <rPr>
        <sz val="9"/>
        <color rgb="FF5C2212"/>
        <rFont val="Verdana"/>
        <family val="2"/>
      </rPr>
      <t xml:space="preserve"> em novos projetos. A maturidade do modelo reflete-se no Registro de Operações de Tratamento (RoPA) atualizado, em processos formais de avaliação de sistemas e na realização sistemática de Relatórios de Impacto (DPIA) para iniciativas de alto risco. Na esfera externa, a Companhia mantém um atendimento estruturado aos direitos dos titulares e uma gestão rigorosa de terceiros, que inclui</t>
    </r>
    <r>
      <rPr>
        <i/>
        <sz val="9"/>
        <color rgb="FF5C2212"/>
        <rFont val="Verdana"/>
        <family val="2"/>
      </rPr>
      <t xml:space="preserve"> due diligence </t>
    </r>
    <r>
      <rPr>
        <sz val="9"/>
        <color rgb="FF5C2212"/>
        <rFont val="Verdana"/>
        <family val="2"/>
      </rPr>
      <t>simplificada e cláusulas contratuais padrão. Por fim, a eficácia dos controles é validada por um protocolo de resposta a incidentes que resultou em zero ocorrências críticas em 2025 no Brasil, além de um robusto programa de treinamento obrigatório que integra Privacidade e IA ao Código de Conduta anual.
A Natura realizou auditoria interna no ano de 2025 para verificar a conformidade com sua política de privacidade e com a legislação aplicável, não tendo encontrado nenhum grande risco. Adicionalmente, conta com uma área específica de Riscos responsável por conduzir análises independentes dos riscos operacionais, regulatórios e reputacionais.
Informamos nossos clientes sobre práticas de proteção de dados por meio da Política de Privacidade disponível em sites e aplicativos. Utilizamos, ainda, avisos de privacidade contextuais (</t>
    </r>
    <r>
      <rPr>
        <i/>
        <sz val="9"/>
        <color rgb="FF5C2212"/>
        <rFont val="Verdana"/>
        <family val="2"/>
      </rPr>
      <t>on-time/just-in-time notices</t>
    </r>
    <r>
      <rPr>
        <sz val="9"/>
        <color rgb="FF5C2212"/>
        <rFont val="Verdana"/>
        <family val="2"/>
      </rPr>
      <t>) para destacar informações específicas e finalidades de tratamento. Quanto ao uso de dados, a Companhia monitora a porcentagem de usuários cujos dados são utilizados para fins secundários, atingindo o índice de 10%, sendo este uso destinado ao envio de comunicações, conforme consta no Aviso de Privacidade público.
Entre metas e objetivos dentro do tema, a Natura busca aumentar a transparência sobre uso de dados pessoais, monitorar a implementação e manutenção das medidas de mitigação de riscos, fortalecer a conscientização e responsabilidade das áreas de negócio, uniformizar a transparência e comunicação com clientes por meio da padronização da linguagem, bem como mitigar riscos relacionados ao compartilhamento interno de dados.</t>
    </r>
  </si>
  <si>
    <r>
      <t xml:space="preserve">Em 2025, não recebemos qualquer reclamação comprovada da Autoridade Nacional de Proteção de Dados (ANPD) ou de titulares de dados pessoais relacionada ao tratamento de dados, tampouco fizemos notificações a esses públicos acerca de incidentes de segurança envolvendo dados pessoais, nos termos da Lei Geral de Proteção de Dados Pessoais (LGPD).
Para fins deste relato, foram consideradas exclusivamente reclamações confirmadas, não sendo contabilizados pedidos ou solicitações regularmente encaminhados por titulares de dados.
A Natura mantém canais estruturados e acessíveis para atendimento a demandas relacionadas à privacidade e proteção de dados, com o objetivo de garantir a continuidade e o tratamento adequado de todos os pedidos realizados por terceiros e titulares de dados pessoais, por meio de seu Formulário de Privacidade e pelo endereço eletrônico </t>
    </r>
    <r>
      <rPr>
        <i/>
        <sz val="9"/>
        <color rgb="FF1155CC"/>
        <rFont val="Verdana"/>
        <family val="2"/>
      </rPr>
      <t>privacy@natura.net</t>
    </r>
    <r>
      <rPr>
        <sz val="9"/>
        <color rgb="FF5C2212"/>
        <rFont val="Verdana"/>
        <family val="2"/>
      </rPr>
      <t>.</t>
    </r>
  </si>
  <si>
    <r>
      <t xml:space="preserve">A Natura mantém um compromisso público e global com o </t>
    </r>
    <r>
      <rPr>
        <i/>
        <sz val="9"/>
        <color rgb="FF5C2212"/>
        <rFont val="Verdana"/>
        <family val="2"/>
      </rPr>
      <t xml:space="preserve">marketing </t>
    </r>
    <r>
      <rPr>
        <sz val="9"/>
        <color rgb="FF5C2212"/>
        <rFont val="Verdana"/>
        <family val="2"/>
      </rPr>
      <t xml:space="preserve">ético, fundamentado na transparência e na responsabilidade em todos os pontos de contato com o cliente. A Companhia visa garantir a disseminação de informações precisas e equilibradas sobre seu portfólio por meio de seus Códigos de Ética e políticas internas, que orientam pessoas colaboradoras e Consultoras de Beleza a adotarem práticas de venda honestas e respeitosas. Esse compromisso está alinhado aos princípios estabelecidos em sua Política de Direitos Humanos, a fim de garantir que todas as práticas de comunicação e comercialização promovam a dignidade, a não discriminação, a equidade e o respeito às pessoas e às comunidades impactadas por suas atividades.
Essa integridade é reforçada pelo Código de Conduta da Companhia, que rejeita expressamente alegações exageradas ou enganosas sobre os impactos sociais e ambientais de suas atividades. O objetivo é garantir que a comunicação reflita fielmente a realidade do negócio, evitando o </t>
    </r>
    <r>
      <rPr>
        <i/>
        <sz val="9"/>
        <color rgb="FF5C2212"/>
        <rFont val="Verdana"/>
        <family val="2"/>
      </rPr>
      <t xml:space="preserve">greenwashing </t>
    </r>
    <r>
      <rPr>
        <sz val="9"/>
        <color rgb="FF5C2212"/>
        <rFont val="Verdana"/>
        <family val="2"/>
      </rPr>
      <t xml:space="preserve">ou promessas infundadas. Complementarmente, a "Cartilha de Venda por Relações" estabelece diretrizes rígidas para as Consultoras de Beleza, alinhando a atuação em campo às políticas de integridade de </t>
    </r>
    <r>
      <rPr>
        <i/>
        <sz val="9"/>
        <color rgb="FF5C2212"/>
        <rFont val="Verdana"/>
        <family val="2"/>
      </rPr>
      <t xml:space="preserve">marketing </t>
    </r>
    <r>
      <rPr>
        <sz val="9"/>
        <color rgb="FF5C2212"/>
        <rFont val="Verdana"/>
        <family val="2"/>
      </rPr>
      <t xml:space="preserve">da marca. 
A estratégia de publicidade da Natura também prioriza a proteção de segmentos vulneráveis do mercado e de públicos que demandam maior cuidado ético, a exemplo de menores de idade, idosos e indivíduos com baixo letramento, visando assegurar uma comunicação clara e não abusiva. Por fim, a Natura abstém-se de desinformar os consumidores sobre o trabalho ou produtos de seus concorrentes. A Companhia preserva uma cultura de concorrência leal, pautando-se pela veracidade e evitando comparações depreciativas. Toda essa estrutura de atuação está alinhada aos rigorosos padrões internacionais e nacionais de venda por relações (venda direta), seguindo os códigos da WFDSA (sigla para World Federation of Direct Selling Associations – Federação Mundial de Associações de Vendas Diretas) e da Associação Brasileira de Empresas de Vendas Diretas (ABEVD). Essas entidades estabelecem normas de conduta, ética e treinamento que garantem que a promoção dos produtos ocorra com integridade, transparência e respeito às pessoas em todas as jurisdições onde a Companhia opera.
</t>
    </r>
  </si>
  <si>
    <r>
      <rPr>
        <sz val="9"/>
        <color rgb="FF5C2212"/>
        <rFont val="Verdana"/>
        <family val="2"/>
      </rPr>
      <t xml:space="preserve">A Companhia pauta sua atuação pelo cumprimento rigoroso da legislação de Propriedade Intelectual, do Código de Defesa do Consumidor (CDC), das normas do CONAR e das demais legislações específicas aplicáveis aos mercados em que opera. Esse compromisso é reforçado por treinamentos periódicos direcionados às equipes de Marketing, bem como pela atuação próxima e contínua do time de Propriedade Intelectual junto às áreas responsáveis por comunicação.
O Código de Conduta, em seu capítulo de </t>
    </r>
    <r>
      <rPr>
        <i/>
        <sz val="9"/>
        <color rgb="FF5C2212"/>
        <rFont val="Verdana"/>
        <family val="2"/>
      </rPr>
      <t xml:space="preserve">Marketing </t>
    </r>
    <r>
      <rPr>
        <sz val="9"/>
        <color rgb="FF5C2212"/>
        <rFont val="Verdana"/>
        <family val="2"/>
      </rPr>
      <t xml:space="preserve">Responsável, estabelece que a comercialização de produtos deve ocorrer com honestidade, transparência e integridade. Tais princípios determinam que toda comunicação seja honesta, verdadeira, transparente, respeitosa e não discriminatória, além de estar alinhada aos valores da marca. Sempre que nos comunicamos publicamente ou com clientes, atuamos em conformidade com as leis e regulamentações aplicáveis, incluindo aquelas relacionadas a concorrência leal, proteção ao consumidor, prevenção a fraudes e uso indevido de informações, pagamentos ou favores, bem como o respeito e o uso justo da propriedade intelectual própria e de terceiros, incluindo fornecedores, distribuidores e afiliadas.
Ao desenvolver e revisar materiais publicitários e de </t>
    </r>
    <r>
      <rPr>
        <i/>
        <sz val="9"/>
        <color rgb="FF5C2212"/>
        <rFont val="Verdana"/>
        <family val="2"/>
      </rPr>
      <t>marketing</t>
    </r>
    <r>
      <rPr>
        <sz val="9"/>
        <color rgb="FF5C2212"/>
        <rFont val="Verdana"/>
        <family val="2"/>
      </rPr>
      <t xml:space="preserve">, são observadas as legislações locais e internacionais pertinentes, tais como normas de proteção ao consumidor, regulamentações específicas para publicidade de produtos cosméticos e de saúde, leis de propriedade intelectual e dispositivos que tratam de concorrência desleal e antitruste. Processos internos asseguram que não seja divulgada qualquer informação que possa induzir o consumidor a erro e que os direitos de terceiros sejam integralmente respeitados.
Durante o período do relatório, nas operações da América Hispânica, não foram registradas sanções ou multas relacionadas a não conformidades com leis ou códigos voluntários relativos a práticas de </t>
    </r>
    <r>
      <rPr>
        <i/>
        <sz val="9"/>
        <color rgb="FF5C2212"/>
        <rFont val="Verdana"/>
        <family val="2"/>
      </rPr>
      <t xml:space="preserve">marketing </t>
    </r>
    <r>
      <rPr>
        <sz val="9"/>
        <color rgb="FF5C2212"/>
        <rFont val="Verdana"/>
        <family val="2"/>
      </rPr>
      <t xml:space="preserve">e publicidade. No Brasil, no exercício de 2025, a Companhia não identificou casos de não conformidade que resultassem em multas, penalidades, advertências ou violações de códigos voluntários em relação ao consumidor final. Embora o sistema de monitoramento jurídico tenha registrado cinco processos encerrados com condenação, sob as classificações de "Promoção Não Atendida" e "Propaganda Enganosa", tais casos não são aplicáveis para este reporte pois envolvem exclusivamente Consultoras de Beleza e são classificados como disputas de natureza comercial e não como falhas de comunicação dirigidas ao consumidor final. Adicionalmente, as interações registradas junto ao PROCON corresponderam a Cartas de Informações Preliminares (CIPs), não resultando em instauração de processos administrativos ou julgamentos de mérito. A Companhia mantém mecanismos de governança, revisão e monitoramento contínuo de suas práticas de </t>
    </r>
    <r>
      <rPr>
        <i/>
        <sz val="9"/>
        <color rgb="FF5C2212"/>
        <rFont val="Verdana"/>
        <family val="2"/>
      </rPr>
      <t>marketing</t>
    </r>
    <r>
      <rPr>
        <sz val="9"/>
        <color rgb="FF5C2212"/>
        <rFont val="Verdana"/>
        <family val="2"/>
      </rPr>
      <t xml:space="preserve"> e avalia que os casos identificados não caracterizam falhas sistêmicas nos seus processos institucionais.
Em relação à Propriedade Intelectual, não foram identificados casos de não conformidade com leis ou códigos voluntários, tampouco houve notificações de consumidores ou Companhia concorrentes, evidenciando a efetividade dos controles internos e do compromisso institucional com práticas responsáveis de </t>
    </r>
    <r>
      <rPr>
        <i/>
        <sz val="9"/>
        <color rgb="FF5C2212"/>
        <rFont val="Verdana"/>
        <family val="2"/>
      </rPr>
      <t xml:space="preserve">marketing </t>
    </r>
    <r>
      <rPr>
        <sz val="9"/>
        <color rgb="FF5C2212"/>
        <rFont val="Verdana"/>
        <family val="2"/>
      </rPr>
      <t>e comunicação.</t>
    </r>
  </si>
  <si>
    <r>
      <rPr>
        <sz val="9"/>
        <color rgb="FF5C2212"/>
        <rFont val="Verdana"/>
        <family val="2"/>
      </rPr>
      <t xml:space="preserve">O compromisso da Companhia com a segurança do produto é um elemento estratégico que permeia todas as etapas de desenvolvimento para as marcas Natura e Avon. Por meio dele, temos 100% das 11 categorias significativas de produtos sendo submetidas a avaliações de segurança humana e ambiental que contemplam cálculos toxicológicos, análises </t>
    </r>
    <r>
      <rPr>
        <i/>
        <sz val="9"/>
        <color rgb="FF5C2212"/>
        <rFont val="Verdana"/>
        <family val="2"/>
      </rPr>
      <t>in silico/in vitro</t>
    </r>
    <r>
      <rPr>
        <sz val="9"/>
        <color rgb="FF5C2212"/>
        <rFont val="Verdana"/>
        <family val="2"/>
      </rPr>
      <t xml:space="preserve"> e estudos clínicos. Nossas formulações são desenvolvidas sob os mais altos critérios de compliance, utilizando exclusivamente ingredientes respaldados pelos critérios mais atuais da ciência e em total conformidade com legislações nacionais e internacionais. Esta governança é operacionalizada pelo padrão interno, que monitora atualmente cerca de 80 ingredientes cosméticos sujeitos a medidas rigorosas de gerenciamento de risco que variam da restrição de uso ao banimento total tanto em novos lançamentos quanto em produtos existentes.
A eficácia deste sistema é comprovada pela eliminação histórica de grupos químicos controversos, como os ftalatos e parabenos, em todo o portfólio Natura. No desempenho recente, tivemos um resultado notável ao reduzir em aproximadamente 4 pontos percentuais a participação na receita de produtos que contêm substâncias de alta preocupação identificadas pela lista SVHC (</t>
    </r>
    <r>
      <rPr>
        <i/>
        <sz val="9"/>
        <color rgb="FF5C2212"/>
        <rFont val="Verdana"/>
        <family val="2"/>
      </rPr>
      <t>Substances of Very High Concern</t>
    </r>
    <r>
      <rPr>
        <sz val="9"/>
        <color rgb="FF5C2212"/>
        <rFont val="Verdana"/>
        <family val="2"/>
      </rPr>
      <t>) do regulamento europeu REACH (</t>
    </r>
    <r>
      <rPr>
        <i/>
        <sz val="9"/>
        <color rgb="FF5C2212"/>
        <rFont val="Verdana"/>
        <family val="2"/>
      </rPr>
      <t>Registration, Evaluation, Authorization and Restriction of Chemicals</t>
    </r>
    <r>
      <rPr>
        <sz val="9"/>
        <color rgb="FF5C2212"/>
        <rFont val="Verdana"/>
        <family val="2"/>
      </rPr>
      <t xml:space="preserve">) em relação ao ano anterior, passando de 11% para apenas 7% do faturamento total. Embora a Companhia opte por não estabelecer uma meta pública quantitativa para a redução destas substâncias, em função da volatilidade das atualizações regulatórias globais, o progresso registrado confirma a natureza proativa da gestão de fórmulas. Esse avanço está intrinsecamente conectado à Visão 2025-2050, que visa materializar a regeneração de forma acessível com alta </t>
    </r>
    <r>
      <rPr>
        <i/>
        <sz val="9"/>
        <color rgb="FF5C2212"/>
        <rFont val="Verdana"/>
        <family val="2"/>
      </rPr>
      <t xml:space="preserve">performance </t>
    </r>
    <r>
      <rPr>
        <sz val="9"/>
        <color rgb="FF5C2212"/>
        <rFont val="Verdana"/>
        <family val="2"/>
      </rPr>
      <t>cosmética e uso estrito do necessário em suas fórmulas e embalagens.</t>
    </r>
  </si>
  <si>
    <r>
      <t xml:space="preserve">Danos reputacionais relevantes, perda da confiança de consumidores e </t>
    </r>
    <r>
      <rPr>
        <i/>
        <sz val="9"/>
        <color rgb="FF5C2212"/>
        <rFont val="Verdana"/>
        <family val="2"/>
      </rPr>
      <t>stakeholders</t>
    </r>
    <r>
      <rPr>
        <sz val="9"/>
        <color rgb="FF5C2212"/>
        <rFont val="Verdana"/>
        <family val="2"/>
      </rPr>
      <t>, impacto nas vendas, aumento de riscos legais/regulatórios e necessidade de maior investimento em gestão de crise e comunicação.</t>
    </r>
  </si>
  <si>
    <r>
      <t xml:space="preserve">Disseminação crescente de desinformação e conteúdo manipulado (incluindo </t>
    </r>
    <r>
      <rPr>
        <i/>
        <sz val="9"/>
        <color rgb="FF5C2212"/>
        <rFont val="Verdana"/>
        <family val="2"/>
      </rPr>
      <t xml:space="preserve">deepfakes </t>
    </r>
    <r>
      <rPr>
        <sz val="9"/>
        <color rgb="FF5C2212"/>
        <rFont val="Verdana"/>
        <family val="2"/>
      </rPr>
      <t>e IA generativa) em canais digitais, que pode distorcer percepções sobre a marca, seus produtos e compromissos ESG, além de amplificar narrativas negativas de forma rápida e escalável.</t>
    </r>
  </si>
  <si>
    <t>GRI 207-1. Abordagem tributária | GRI 207-2. Governança, controle e gestão de risco fiscal |</t>
  </si>
  <si>
    <t>GRI 207-3. Engajamento de stakeholders e gestão de suas preocupações</t>
  </si>
  <si>
    <t xml:space="preserve">GRI 101-5. Locais com impactos na biodiversidade | GRI 101-6. Fatores diretos de perda de biodiversidade | </t>
  </si>
  <si>
    <t>GRI 101-7. Mudanças no estado da biodiversidade | GRI 101-8. Serviços ecossistêmicos</t>
  </si>
  <si>
    <t xml:space="preserve">GRI 305-1. Emissões diretas de gases de efeito estufa (Escopo 1) </t>
  </si>
  <si>
    <t xml:space="preserve">GRI 305-2. Emissões indiretas de gases de efeito estufa provenientes da aquisição de energia (Escopo 2) </t>
  </si>
  <si>
    <t>GRI 305-3. Outras emissões indiretas de gases de efeito estufa (Escopo 3)</t>
  </si>
  <si>
    <t xml:space="preserve">GRI 203-1. Investimentos em infraestrutura e apoio a serviços | GRI 203-2. Impactos econômicos
</t>
  </si>
  <si>
    <t xml:space="preserve">indiretos significativos | GRI 413-1. Operações com engajamento, avaliações de impacto e programas </t>
  </si>
  <si>
    <t>de desenvolvimento voltados à comunidade local</t>
  </si>
  <si>
    <t xml:space="preserve">GRI 403-1. Sistema de gestão de saúde e segurança do trabalho | GRI 403-2. Identificação de </t>
  </si>
  <si>
    <t>periculosidade, avaliação de riscos e investigação de incidentes | GRI 403-7. Prevenção e mitigação</t>
  </si>
  <si>
    <t xml:space="preserve">de impactos de saúde e segurança do trabalho diretamente vinculados com relações de negócios </t>
  </si>
  <si>
    <t>CG-HP-250a.4. Receita de produtos desenvolvidos com princípios de química verde</t>
  </si>
  <si>
    <t>• Volume direto de Etanol de Cana-de-açúcar: 85,8%
• Volume direto de Óleo de Palma: iniciativas para garantir práticas regenerativas estão endereçadas na Aliança Regenerativa no próximo ano.</t>
  </si>
  <si>
    <r>
      <rPr>
        <b/>
        <sz val="9"/>
        <color rgb="FF5C2212"/>
        <rFont val="Verdana"/>
        <family val="2"/>
      </rPr>
      <t xml:space="preserve">Nota: </t>
    </r>
    <r>
      <rPr>
        <sz val="9"/>
        <color rgb="FF5C2212"/>
        <rFont val="Verdana"/>
        <family val="2"/>
      </rPr>
      <t xml:space="preserve">Os Compromissos 2030 foram atualizados para garantir total aderência à nossa ambição de longo prazo. Esta evolução promove a harmonização estratégica com a Visão 2025-2050. O compromisso 'Engajar 20 milhões de pessoas por ano em ações ligadas à Causa Amazônia Viva' (baseado em alcance digital e eventos, conforme reportado em 2024) deixa de ser listado. Priorizamos indicadores robustos e diretamente vinculados a resultados práticos na conservação da biodiversidade. </t>
    </r>
  </si>
  <si>
    <t>Incentivos financeiros para a gestão e o cumprimento de metas relacionadas às mudanças climáticas - ESG G10</t>
  </si>
  <si>
    <r>
      <rPr>
        <b/>
        <sz val="8"/>
        <color rgb="FF5C2212"/>
        <rFont val="Verdana"/>
        <family val="2"/>
      </rPr>
      <t xml:space="preserve">Nota: </t>
    </r>
    <r>
      <rPr>
        <sz val="8"/>
        <color rgb="FF5C2212"/>
        <rFont val="Verdana"/>
        <family val="2"/>
      </rPr>
      <t xml:space="preserve">Para fins deste indicador, consideramos apenas as unidades operacionais importantes. O cálculo reflete a atuação nas unidades de produção próprias de cosméticos em Cajamar e São Paulo (Brasil), Benevides (Pará, Brasil), Moreno (Argentina) e Celaya (México). O reporte para esse indicador foca nas unidades produtivas por serem o destino principal da cadeia de suprimentos. Centros de distribuição foram omitidos, uma vez que o volume crítico de insumos e embalagens é processado nas fábricas. </t>
    </r>
  </si>
  <si>
    <t>Número total de fornecedores únicos¹</t>
  </si>
  <si>
    <t>Número de fornecedores únicos significativos²</t>
  </si>
  <si>
    <t>Alocação de recursos diretos em comunidades | GRI 203-1</t>
  </si>
  <si>
    <t>Pessoas LGBTQIA+</t>
  </si>
  <si>
    <t>3, 4. Os dados reportados abrangem o período entre 1º de janeiro e 31 de dezembro de 2025. Relatório publicado em 11 de junho de 2026. Dúvidas ou sugestões podem ser encaminhadas para o e-mail institucional (institucional@natura.net) e, no caso de investidores, para ri@natura.net.</t>
  </si>
  <si>
    <t>Nacionalidade</t>
  </si>
  <si>
    <t>Membro independente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</si>
</sst>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d\,\ m\,\ yy"/>
    <numFmt numFmtId="165" formatCode="d\,\ m\,\ yyyy"/>
    <numFmt numFmtId="166" formatCode="[$R$ -416]#,##0.00"/>
    <numFmt numFmtId="167" formatCode="0.0"/>
    <numFmt numFmtId="168" formatCode="0.000%"/>
    <numFmt numFmtId="169" formatCode="_-* #,##0.00_-;\-* #,##0.00_-;_-* &quot;-&quot;??_-;_-@"/>
    <numFmt numFmtId="170" formatCode="#,##0.00_ ;\-#,##0.00\ "/>
    <numFmt numFmtId="171" formatCode="0.0%"/>
    <numFmt numFmtId="172" formatCode="_-* #,##0_-;\-* #,##0_-;_-* &quot;-&quot;??_-;_-@"/>
  </numFmts>
  <fonts count="187">
    <font>
      <sz val="10"/>
      <color rgb="FF000000"/>
      <name val="Verdana"/>
      <scheme val="minor"/>
    </font>
    <font>
      <sz val="10"/>
      <color rgb="FF5C2212"/>
      <name val="Verdana"/>
      <family val="2"/>
    </font>
    <font>
      <sz val="10"/>
      <color theme="1"/>
      <name val="Verdana"/>
      <family val="2"/>
      <scheme val="minor"/>
    </font>
    <font>
      <sz val="10"/>
      <color rgb="FFFFFFFF"/>
      <name val="Verdana"/>
      <family val="2"/>
    </font>
    <font>
      <u/>
      <sz val="9"/>
      <color rgb="FF5C2212"/>
      <name val="Verdana"/>
      <family val="2"/>
    </font>
    <font>
      <sz val="11"/>
      <color rgb="FF5C2212"/>
      <name val="Verdana"/>
      <family val="2"/>
      <scheme val="minor"/>
    </font>
    <font>
      <sz val="10"/>
      <color theme="1"/>
      <name val="Verdana"/>
      <family val="2"/>
    </font>
    <font>
      <b/>
      <sz val="13"/>
      <color rgb="FFFFFFFF"/>
      <name val="Verdana"/>
      <family val="2"/>
    </font>
    <font>
      <b/>
      <sz val="12"/>
      <color rgb="FFFFFFFF"/>
      <name val="Verdana"/>
      <family val="2"/>
    </font>
    <font>
      <b/>
      <sz val="13"/>
      <color theme="0"/>
      <name val="Verdana"/>
      <family val="2"/>
    </font>
    <font>
      <b/>
      <i/>
      <sz val="10"/>
      <color theme="1"/>
      <name val="Verdana"/>
      <family val="2"/>
    </font>
    <font>
      <b/>
      <sz val="12"/>
      <color rgb="FF5C2212"/>
      <name val="Verdana"/>
      <family val="2"/>
    </font>
    <font>
      <b/>
      <sz val="10"/>
      <color rgb="FF5C2212"/>
      <name val="Verdana"/>
      <family val="2"/>
    </font>
    <font>
      <sz val="10"/>
      <color rgb="FF5C2212"/>
      <name val="Verdana"/>
      <family val="2"/>
      <scheme val="minor"/>
    </font>
    <font>
      <sz val="10"/>
      <name val="Verdana"/>
      <family val="2"/>
    </font>
    <font>
      <sz val="10"/>
      <color rgb="FFFFFFFF"/>
      <name val="Verdana"/>
      <family val="2"/>
    </font>
    <font>
      <b/>
      <sz val="10"/>
      <color rgb="FFFFFFFF"/>
      <name val="Verdana"/>
      <family val="2"/>
    </font>
    <font>
      <sz val="9"/>
      <color rgb="FF5C2212"/>
      <name val="Verdana"/>
      <family val="2"/>
    </font>
    <font>
      <b/>
      <sz val="13"/>
      <color rgb="FFFF6D00"/>
      <name val="Verdana"/>
      <family val="2"/>
    </font>
    <font>
      <sz val="9"/>
      <color rgb="FF5C2212"/>
      <name val="Verdana"/>
      <family val="2"/>
      <scheme val="minor"/>
    </font>
    <font>
      <u/>
      <sz val="9"/>
      <color rgb="FF5C2212"/>
      <name val="Verdana"/>
      <family val="2"/>
    </font>
    <font>
      <u/>
      <sz val="9"/>
      <color rgb="FF5C2212"/>
      <name val="Verdana"/>
      <family val="2"/>
    </font>
    <font>
      <u/>
      <sz val="9"/>
      <color rgb="FF5C2212"/>
      <name val="Verdana"/>
      <family val="2"/>
    </font>
    <font>
      <u/>
      <sz val="9"/>
      <color rgb="FF5C2212"/>
      <name val="Verdana"/>
      <family val="2"/>
    </font>
    <font>
      <u/>
      <sz val="9"/>
      <color rgb="FF5C2212"/>
      <name val="Verdana"/>
      <family val="2"/>
    </font>
    <font>
      <u/>
      <sz val="9"/>
      <color rgb="FF5C2212"/>
      <name val="Verdana"/>
      <family val="2"/>
    </font>
    <font>
      <sz val="10"/>
      <color rgb="FFFF6D00"/>
      <name val="Verdana"/>
      <family val="2"/>
    </font>
    <font>
      <u/>
      <sz val="9"/>
      <color rgb="FF5C2212"/>
      <name val="Verdana"/>
      <family val="2"/>
    </font>
    <font>
      <u/>
      <sz val="9"/>
      <color rgb="FF5C2212"/>
      <name val="Verdana"/>
      <family val="2"/>
    </font>
    <font>
      <u/>
      <sz val="9"/>
      <color rgb="FF5C2212"/>
      <name val="Verdana"/>
      <family val="2"/>
    </font>
    <font>
      <sz val="9"/>
      <color theme="1"/>
      <name val="Verdana"/>
      <family val="2"/>
    </font>
    <font>
      <u/>
      <sz val="9"/>
      <color rgb="FF5C2212"/>
      <name val="Verdana"/>
      <family val="2"/>
    </font>
    <font>
      <u/>
      <sz val="9"/>
      <color rgb="FF5C2212"/>
      <name val="Verdana"/>
      <family val="2"/>
    </font>
    <font>
      <u/>
      <sz val="9"/>
      <color rgb="FF5C2212"/>
      <name val="Verdana"/>
      <family val="2"/>
    </font>
    <font>
      <sz val="11"/>
      <color rgb="FFFFFFFF"/>
      <name val="Verdana"/>
      <family val="2"/>
    </font>
    <font>
      <sz val="11"/>
      <color rgb="FF5C2212"/>
      <name val="Verdana"/>
      <family val="2"/>
    </font>
    <font>
      <u/>
      <sz val="9"/>
      <color rgb="FF5C2212"/>
      <name val="Verdana"/>
      <family val="2"/>
    </font>
    <font>
      <u/>
      <sz val="9"/>
      <color rgb="FF5C2212"/>
      <name val="Verdana"/>
      <family val="2"/>
    </font>
    <font>
      <u/>
      <sz val="9"/>
      <color rgb="FF5C2212"/>
      <name val="Verdana"/>
      <family val="2"/>
    </font>
    <font>
      <u/>
      <sz val="9"/>
      <color rgb="FF5C2212"/>
      <name val="Verdana"/>
      <family val="2"/>
    </font>
    <font>
      <u/>
      <sz val="9"/>
      <color rgb="FF5C2212"/>
      <name val="Verdana"/>
      <family val="2"/>
    </font>
    <font>
      <u/>
      <sz val="9"/>
      <color rgb="FF5C2212"/>
      <name val="Verdana"/>
      <family val="2"/>
    </font>
    <font>
      <u/>
      <sz val="9"/>
      <color rgb="FF5C2212"/>
      <name val="Verdana"/>
      <family val="2"/>
    </font>
    <font>
      <u/>
      <sz val="9"/>
      <color rgb="FF5C2212"/>
      <name val="Verdana"/>
      <family val="2"/>
    </font>
    <font>
      <u/>
      <sz val="9"/>
      <color rgb="FF5C2212"/>
      <name val="Verdana"/>
      <family val="2"/>
    </font>
    <font>
      <u/>
      <sz val="9"/>
      <color rgb="FF5C2212"/>
      <name val="Verdana"/>
      <family val="2"/>
    </font>
    <font>
      <u/>
      <sz val="9"/>
      <color rgb="FF5C2212"/>
      <name val="Verdana"/>
      <family val="2"/>
    </font>
    <font>
      <u/>
      <sz val="9"/>
      <color rgb="FF5C2212"/>
      <name val="Verdana"/>
      <family val="2"/>
    </font>
    <font>
      <u/>
      <sz val="9"/>
      <color rgb="FF5C2212"/>
      <name val="Verdana"/>
      <family val="2"/>
    </font>
    <font>
      <u/>
      <sz val="9"/>
      <color rgb="FF5C2212"/>
      <name val="Verdana"/>
      <family val="2"/>
    </font>
    <font>
      <u/>
      <sz val="9"/>
      <color rgb="FF5C2212"/>
      <name val="Verdana"/>
      <family val="2"/>
    </font>
    <font>
      <u/>
      <sz val="9"/>
      <color rgb="FF5C2212"/>
      <name val="Verdana"/>
      <family val="2"/>
    </font>
    <font>
      <b/>
      <sz val="11"/>
      <color rgb="FFC14B2C"/>
      <name val="Verdana"/>
      <family val="2"/>
    </font>
    <font>
      <u/>
      <sz val="9"/>
      <color rgb="FF5C2212"/>
      <name val="Verdana"/>
      <family val="2"/>
    </font>
    <font>
      <sz val="10"/>
      <color rgb="FF5C2212"/>
      <name val="Verdana"/>
      <family val="2"/>
    </font>
    <font>
      <sz val="9"/>
      <color theme="1"/>
      <name val="Verdana"/>
      <family val="2"/>
      <scheme val="minor"/>
    </font>
    <font>
      <sz val="10"/>
      <color rgb="FF000000"/>
      <name val="Calibri"/>
      <family val="2"/>
    </font>
    <font>
      <u/>
      <sz val="9"/>
      <color rgb="FF5C2212"/>
      <name val="Verdana"/>
      <family val="2"/>
    </font>
    <font>
      <sz val="10"/>
      <color rgb="FF5C2212"/>
      <name val="Verdana"/>
      <family val="2"/>
      <scheme val="minor"/>
    </font>
    <font>
      <u/>
      <sz val="9"/>
      <color rgb="FF5C2212"/>
      <name val="Verdana"/>
      <family val="2"/>
    </font>
    <font>
      <sz val="8"/>
      <color rgb="FF5C2212"/>
      <name val="Verdana"/>
      <family val="2"/>
    </font>
    <font>
      <b/>
      <sz val="10"/>
      <color rgb="FF5C2212"/>
      <name val="Verdana"/>
      <family val="2"/>
    </font>
    <font>
      <b/>
      <sz val="9"/>
      <color rgb="FF5C2212"/>
      <name val="Verdana"/>
      <family val="2"/>
    </font>
    <font>
      <sz val="10"/>
      <color theme="1"/>
      <name val="Arial"/>
      <family val="2"/>
    </font>
    <font>
      <sz val="9"/>
      <color rgb="FFFFFFFF"/>
      <name val="Verdana"/>
      <family val="2"/>
    </font>
    <font>
      <sz val="8"/>
      <color rgb="FF5C2212"/>
      <name val="Arial"/>
      <family val="2"/>
    </font>
    <font>
      <sz val="8"/>
      <color theme="1"/>
      <name val="Arial"/>
      <family val="2"/>
    </font>
    <font>
      <u/>
      <sz val="11"/>
      <color rgb="FF666666"/>
      <name val="Arial"/>
      <family val="2"/>
    </font>
    <font>
      <u/>
      <sz val="8"/>
      <color rgb="FF5C2212"/>
      <name val="Verdana"/>
      <family val="2"/>
    </font>
    <font>
      <b/>
      <sz val="11"/>
      <color rgb="FF5C2212"/>
      <name val="Verdana"/>
      <family val="2"/>
    </font>
    <font>
      <sz val="8"/>
      <color rgb="FFFF0000"/>
      <name val="Verdana"/>
      <family val="2"/>
    </font>
    <font>
      <sz val="8"/>
      <color rgb="FF5C2212"/>
      <name val="Verdana"/>
      <family val="2"/>
      <scheme val="minor"/>
    </font>
    <font>
      <sz val="10"/>
      <color rgb="FF000000"/>
      <name val="Verdana"/>
      <family val="2"/>
      <scheme val="minor"/>
    </font>
    <font>
      <sz val="9"/>
      <color rgb="FF000000"/>
      <name val="Verdana"/>
      <family val="2"/>
    </font>
    <font>
      <sz val="11"/>
      <color rgb="FF000000"/>
      <name val="Verdana"/>
      <family val="2"/>
    </font>
    <font>
      <b/>
      <sz val="10"/>
      <color theme="1"/>
      <name val="Arial"/>
      <family val="2"/>
    </font>
    <font>
      <sz val="10"/>
      <color rgb="FF000000"/>
      <name val="Arial"/>
      <family val="2"/>
    </font>
    <font>
      <sz val="10"/>
      <color rgb="FF000000"/>
      <name val="Verdana"/>
      <family val="2"/>
    </font>
    <font>
      <sz val="10"/>
      <color rgb="FFFFFFFF"/>
      <name val="NaturaAndCo Book"/>
    </font>
    <font>
      <sz val="11"/>
      <color theme="1"/>
      <name val="NaturaAndCo Book"/>
    </font>
    <font>
      <u/>
      <sz val="8"/>
      <color rgb="FF5C2212"/>
      <name val="Verdana"/>
      <family val="2"/>
    </font>
    <font>
      <sz val="10"/>
      <color theme="1"/>
      <name val="Tahoma"/>
      <family val="2"/>
    </font>
    <font>
      <b/>
      <sz val="9"/>
      <color rgb="FF5C2212"/>
      <name val="Verdana"/>
      <family val="2"/>
      <scheme val="minor"/>
    </font>
    <font>
      <sz val="11"/>
      <color theme="1"/>
      <name val="Tahoma"/>
      <family val="2"/>
    </font>
    <font>
      <sz val="9"/>
      <color rgb="FF660000"/>
      <name val="Verdana"/>
      <family val="2"/>
    </font>
    <font>
      <u/>
      <sz val="8"/>
      <color rgb="FF1155CC"/>
      <name val="Verdana"/>
      <family val="2"/>
    </font>
    <font>
      <u/>
      <sz val="8"/>
      <color rgb="FF1155CC"/>
      <name val="Verdana"/>
      <family val="2"/>
    </font>
    <font>
      <sz val="8"/>
      <color rgb="FF5C2212"/>
      <name val="Tahoma"/>
      <family val="2"/>
    </font>
    <font>
      <sz val="10"/>
      <color rgb="FFFFFFFF"/>
      <name val="Tahoma"/>
      <family val="2"/>
    </font>
    <font>
      <b/>
      <sz val="12"/>
      <color rgb="FF5C2212"/>
      <name val="Verdana"/>
      <family val="2"/>
      <scheme val="minor"/>
    </font>
    <font>
      <sz val="8"/>
      <color theme="1"/>
      <name val="Verdana"/>
      <family val="2"/>
      <scheme val="minor"/>
    </font>
    <font>
      <sz val="10"/>
      <color rgb="FFFFFFFF"/>
      <name val="Verdana"/>
      <family val="2"/>
      <scheme val="minor"/>
    </font>
    <font>
      <sz val="10"/>
      <color rgb="FFFF6D00"/>
      <name val="Verdana"/>
      <family val="2"/>
    </font>
    <font>
      <sz val="10"/>
      <color theme="0"/>
      <name val="Verdana"/>
      <family val="2"/>
    </font>
    <font>
      <sz val="12"/>
      <color theme="1"/>
      <name val="Verdana"/>
      <family val="2"/>
    </font>
    <font>
      <u/>
      <sz val="8"/>
      <color rgb="FF1155CC"/>
      <name val="Verdana"/>
      <family val="2"/>
    </font>
    <font>
      <sz val="11"/>
      <color theme="1"/>
      <name val="Verdana"/>
      <family val="2"/>
    </font>
    <font>
      <sz val="9"/>
      <color rgb="FFFF0000"/>
      <name val="Verdana"/>
      <family val="2"/>
    </font>
    <font>
      <b/>
      <sz val="8"/>
      <color rgb="FF5C2212"/>
      <name val="Verdana"/>
      <family val="2"/>
    </font>
    <font>
      <b/>
      <sz val="12"/>
      <color theme="1"/>
      <name val="Verdana"/>
      <family val="2"/>
    </font>
    <font>
      <sz val="10"/>
      <color theme="1"/>
      <name val="Verdana"/>
      <family val="2"/>
    </font>
    <font>
      <sz val="8"/>
      <color theme="1"/>
      <name val="Verdana"/>
      <family val="2"/>
    </font>
    <font>
      <b/>
      <sz val="9"/>
      <color rgb="FF660000"/>
      <name val="Verdana"/>
      <family val="2"/>
    </font>
    <font>
      <sz val="8"/>
      <color rgb="FF660000"/>
      <name val="Verdana"/>
      <family val="2"/>
    </font>
    <font>
      <sz val="11"/>
      <color theme="1"/>
      <name val="Aptos Narrow"/>
    </font>
    <font>
      <sz val="10"/>
      <color theme="1"/>
      <name val="Tahoma"/>
      <family val="2"/>
    </font>
    <font>
      <b/>
      <i/>
      <sz val="9"/>
      <color rgb="FF242424"/>
      <name val="Verdana"/>
      <family val="2"/>
    </font>
    <font>
      <b/>
      <sz val="9"/>
      <color theme="1"/>
      <name val="Verdana"/>
      <family val="2"/>
    </font>
    <font>
      <sz val="12"/>
      <color theme="1"/>
      <name val="Tahoma"/>
      <family val="2"/>
    </font>
    <font>
      <sz val="8"/>
      <color theme="1"/>
      <name val="Tahoma"/>
      <family val="2"/>
    </font>
    <font>
      <b/>
      <sz val="9"/>
      <color theme="1"/>
      <name val="Verdana"/>
      <family val="2"/>
      <scheme val="minor"/>
    </font>
    <font>
      <sz val="9"/>
      <color theme="1"/>
      <name val="Tahoma"/>
      <family val="2"/>
    </font>
    <font>
      <sz val="10"/>
      <color theme="1"/>
      <name val="NaturaAndCo Book"/>
    </font>
    <font>
      <sz val="10"/>
      <color theme="1"/>
      <name val="Verdana"/>
      <family val="2"/>
      <scheme val="minor"/>
    </font>
    <font>
      <sz val="8"/>
      <color rgb="FFFF0000"/>
      <name val="Verdana"/>
      <family val="2"/>
      <scheme val="minor"/>
    </font>
    <font>
      <i/>
      <sz val="9"/>
      <color rgb="FF5C2212"/>
      <name val="Verdana"/>
      <family val="2"/>
    </font>
    <font>
      <b/>
      <sz val="11"/>
      <color theme="1"/>
      <name val="Arial"/>
      <family val="2"/>
    </font>
    <font>
      <u/>
      <sz val="11"/>
      <color rgb="FF666666"/>
      <name val="Arial"/>
      <family val="2"/>
    </font>
    <font>
      <b/>
      <u/>
      <sz val="12"/>
      <color rgb="FF5C2212"/>
      <name val="Verdana"/>
      <family val="2"/>
    </font>
    <font>
      <sz val="8"/>
      <color rgb="FF5B0F00"/>
      <name val="Verdana"/>
      <family val="2"/>
    </font>
    <font>
      <sz val="10"/>
      <color rgb="FFC14B2C"/>
      <name val="Verdana"/>
      <family val="2"/>
    </font>
    <font>
      <i/>
      <u/>
      <sz val="9"/>
      <color rgb="FF1155CC"/>
      <name val="Verdana"/>
      <family val="2"/>
    </font>
    <font>
      <u/>
      <sz val="9"/>
      <color rgb="FF1155CC"/>
      <name val="Verdana"/>
      <family val="2"/>
    </font>
    <font>
      <sz val="8"/>
      <color rgb="FF1155CC"/>
      <name val="Verdana"/>
      <family val="2"/>
    </font>
    <font>
      <i/>
      <u/>
      <sz val="8"/>
      <color rgb="FF1155CC"/>
      <name val="Verdana"/>
      <family val="2"/>
    </font>
    <font>
      <sz val="9"/>
      <color rgb="FF1155CC"/>
      <name val="Verdana"/>
      <family val="2"/>
    </font>
    <font>
      <b/>
      <i/>
      <sz val="12"/>
      <color rgb="FF5C2212"/>
      <name val="Verdana"/>
      <family val="2"/>
    </font>
    <font>
      <i/>
      <sz val="8"/>
      <color rgb="FF5C2212"/>
      <name val="Verdana"/>
      <family val="2"/>
    </font>
    <font>
      <i/>
      <sz val="10"/>
      <color rgb="FFFFFFFF"/>
      <name val="Verdana"/>
      <family val="2"/>
    </font>
    <font>
      <b/>
      <i/>
      <sz val="11"/>
      <color rgb="FFC14B2C"/>
      <name val="Verdana"/>
      <family val="2"/>
    </font>
    <font>
      <u/>
      <sz val="10"/>
      <color rgb="FFFFFFFF"/>
      <name val="Verdana"/>
      <family val="2"/>
    </font>
    <font>
      <i/>
      <sz val="9"/>
      <color rgb="FF1155CC"/>
      <name val="Verdana"/>
      <family val="2"/>
    </font>
    <font>
      <u/>
      <sz val="10"/>
      <color theme="10"/>
      <name val="Verdana"/>
      <family val="2"/>
      <scheme val="minor"/>
    </font>
    <font>
      <sz val="9"/>
      <name val="Verdana"/>
      <family val="2"/>
    </font>
    <font>
      <sz val="9"/>
      <color rgb="FF5C2212"/>
      <name val="Verdana"/>
      <family val="2"/>
    </font>
    <font>
      <sz val="9"/>
      <color rgb="FF5C2212"/>
      <name val="Verdana"/>
      <family val="2"/>
      <scheme val="minor"/>
    </font>
    <font>
      <u/>
      <sz val="9"/>
      <color rgb="FF5C2212"/>
      <name val="Verdana"/>
      <family val="2"/>
    </font>
    <font>
      <sz val="8"/>
      <color rgb="FF5C2212"/>
      <name val="Verdana"/>
      <family val="2"/>
    </font>
    <font>
      <b/>
      <sz val="11"/>
      <color rgb="FFC14B2C"/>
      <name val="Verdana"/>
      <family val="2"/>
    </font>
    <font>
      <sz val="10"/>
      <color rgb="FFFFFFFF"/>
      <name val="Verdana"/>
      <family val="2"/>
    </font>
    <font>
      <b/>
      <sz val="9"/>
      <color rgb="FF5C2212"/>
      <name val="Verdana"/>
      <family val="2"/>
    </font>
    <font>
      <b/>
      <sz val="12"/>
      <color rgb="FF5C2212"/>
      <name val="Verdana"/>
      <family val="2"/>
    </font>
    <font>
      <sz val="8"/>
      <color rgb="FF5C2212"/>
      <name val="Verdana"/>
      <family val="2"/>
      <scheme val="minor"/>
    </font>
    <font>
      <sz val="10"/>
      <color theme="0"/>
      <name val="Verdana"/>
      <family val="2"/>
    </font>
    <font>
      <sz val="10"/>
      <color rgb="FF5C2212"/>
      <name val="Verdana"/>
      <family val="2"/>
      <scheme val="major"/>
    </font>
    <font>
      <sz val="10"/>
      <color rgb="FF000000"/>
      <name val="Verdana"/>
      <family val="2"/>
      <scheme val="major"/>
    </font>
    <font>
      <sz val="10"/>
      <color theme="1"/>
      <name val="Verdana"/>
      <family val="2"/>
      <scheme val="major"/>
    </font>
    <font>
      <b/>
      <sz val="12"/>
      <color rgb="FF5C2212"/>
      <name val="Verdana"/>
      <family val="2"/>
      <scheme val="major"/>
    </font>
    <font>
      <b/>
      <sz val="13"/>
      <color rgb="FFFFFFFF"/>
      <name val="Verdana"/>
      <family val="2"/>
      <scheme val="major"/>
    </font>
    <font>
      <b/>
      <sz val="11"/>
      <color rgb="FFC14B2C"/>
      <name val="Verdana"/>
      <family val="2"/>
      <scheme val="major"/>
    </font>
    <font>
      <sz val="9"/>
      <color rgb="FF5C2212"/>
      <name val="Verdana"/>
      <family val="2"/>
      <scheme val="major"/>
    </font>
    <font>
      <sz val="12"/>
      <color theme="1"/>
      <name val="Verdana"/>
      <family val="2"/>
      <scheme val="major"/>
    </font>
    <font>
      <i/>
      <sz val="9"/>
      <color rgb="FF5C2212"/>
      <name val="Verdana"/>
      <family val="2"/>
      <scheme val="major"/>
    </font>
    <font>
      <sz val="10"/>
      <color rgb="FFFFFFFF"/>
      <name val="Verdana"/>
      <family val="2"/>
      <scheme val="major"/>
    </font>
    <font>
      <sz val="8"/>
      <color theme="1"/>
      <name val="Verdana"/>
      <family val="2"/>
      <scheme val="major"/>
    </font>
    <font>
      <sz val="10"/>
      <name val="Verdana"/>
      <family val="2"/>
      <scheme val="major"/>
    </font>
    <font>
      <sz val="10"/>
      <color rgb="FFFF6D00"/>
      <name val="Verdana"/>
      <family val="2"/>
      <scheme val="major"/>
    </font>
    <font>
      <b/>
      <sz val="13"/>
      <color theme="0"/>
      <name val="Verdana"/>
      <family val="2"/>
      <scheme val="major"/>
    </font>
    <font>
      <b/>
      <sz val="12"/>
      <color rgb="FFFFFFFF"/>
      <name val="Verdana"/>
      <family val="2"/>
      <scheme val="major"/>
    </font>
    <font>
      <b/>
      <sz val="9"/>
      <color rgb="FF5C2212"/>
      <name val="Verdana"/>
      <family val="2"/>
      <scheme val="major"/>
    </font>
    <font>
      <sz val="8"/>
      <color rgb="FF5C2212"/>
      <name val="Verdana"/>
      <family val="2"/>
      <scheme val="major"/>
    </font>
    <font>
      <sz val="9"/>
      <color rgb="FFFFFFFF"/>
      <name val="Verdana"/>
      <family val="2"/>
      <scheme val="major"/>
    </font>
    <font>
      <sz val="11"/>
      <color theme="1"/>
      <name val="Verdana"/>
      <family val="2"/>
      <scheme val="major"/>
    </font>
    <font>
      <b/>
      <sz val="8"/>
      <color rgb="FF5C2212"/>
      <name val="Verdana"/>
      <family val="2"/>
      <scheme val="major"/>
    </font>
    <font>
      <i/>
      <sz val="8"/>
      <color rgb="FF5C2212"/>
      <name val="Verdana"/>
      <family val="2"/>
      <scheme val="major"/>
    </font>
    <font>
      <b/>
      <sz val="10"/>
      <color rgb="FFFFFFFF"/>
      <name val="Verdana"/>
      <family val="2"/>
      <scheme val="major"/>
    </font>
    <font>
      <sz val="10"/>
      <color rgb="FFFF0000"/>
      <name val="Verdana"/>
      <family val="2"/>
      <scheme val="major"/>
    </font>
    <font>
      <b/>
      <sz val="13"/>
      <color rgb="FFFF0000"/>
      <name val="Verdana"/>
      <family val="2"/>
      <scheme val="major"/>
    </font>
    <font>
      <b/>
      <sz val="12"/>
      <color rgb="FFFF0000"/>
      <name val="Verdana"/>
      <family val="2"/>
      <scheme val="major"/>
    </font>
    <font>
      <i/>
      <sz val="10"/>
      <color rgb="FFFFFFFF"/>
      <name val="Verdana"/>
      <family val="2"/>
      <scheme val="major"/>
    </font>
    <font>
      <b/>
      <sz val="10"/>
      <color theme="1"/>
      <name val="Verdana"/>
      <family val="2"/>
      <scheme val="major"/>
    </font>
    <font>
      <sz val="9"/>
      <name val="Verdana"/>
      <family val="2"/>
      <scheme val="major"/>
    </font>
    <font>
      <sz val="10"/>
      <color theme="0"/>
      <name val="Verdana"/>
      <family val="2"/>
      <scheme val="minor"/>
    </font>
    <font>
      <sz val="10"/>
      <color theme="0"/>
      <name val="Verdana"/>
      <family val="2"/>
      <scheme val="major"/>
    </font>
    <font>
      <b/>
      <sz val="11"/>
      <color rgb="FF5C2212"/>
      <name val="Verdana"/>
      <family val="2"/>
    </font>
    <font>
      <sz val="8"/>
      <color rgb="FF660000"/>
      <name val="Verdana"/>
      <family val="2"/>
    </font>
    <font>
      <b/>
      <sz val="13"/>
      <color theme="0"/>
      <name val="Verdana"/>
      <family val="2"/>
    </font>
    <font>
      <sz val="10"/>
      <color rgb="FFFF6D00"/>
      <name val="Verdana"/>
      <family val="2"/>
    </font>
    <font>
      <sz val="10"/>
      <color rgb="FFFF6D00"/>
      <name val="Verdana"/>
      <family val="2"/>
      <scheme val="minor"/>
    </font>
    <font>
      <b/>
      <sz val="11"/>
      <color rgb="FFC14B2C"/>
      <name val="Verdana"/>
      <family val="2"/>
      <scheme val="minor"/>
    </font>
    <font>
      <sz val="9"/>
      <color rgb="FFFFFFFF"/>
      <name val="Verdana"/>
      <family val="2"/>
    </font>
    <font>
      <sz val="9"/>
      <color rgb="FFFF6D00"/>
      <name val="Verdana"/>
      <family val="2"/>
    </font>
    <font>
      <sz val="10"/>
      <color rgb="FF5C2212"/>
      <name val="Verdana"/>
      <family val="2"/>
    </font>
    <font>
      <sz val="8"/>
      <color rgb="FF000000"/>
      <name val="Verdana"/>
      <family val="2"/>
      <scheme val="minor"/>
    </font>
    <font>
      <sz val="9"/>
      <color rgb="FF000000"/>
      <name val="Verdana"/>
      <family val="2"/>
      <scheme val="minor"/>
    </font>
    <font>
      <b/>
      <sz val="13"/>
      <color rgb="FFFFFFFF"/>
      <name val="Verdana"/>
      <family val="2"/>
    </font>
    <font>
      <b/>
      <sz val="13"/>
      <color rgb="FFFAEEE6"/>
      <name val="Verdana"/>
      <family val="2"/>
      <scheme val="minor"/>
    </font>
  </fonts>
  <fills count="17">
    <fill>
      <patternFill patternType="none"/>
    </fill>
    <fill>
      <patternFill patternType="gray125"/>
    </fill>
    <fill>
      <patternFill patternType="solid">
        <fgColor rgb="FF5C2212"/>
        <bgColor rgb="FF5C2212"/>
      </patternFill>
    </fill>
    <fill>
      <patternFill patternType="solid">
        <fgColor rgb="FFFAEEE6"/>
        <bgColor rgb="FFFAEEE6"/>
      </patternFill>
    </fill>
    <fill>
      <patternFill patternType="solid">
        <fgColor rgb="FFFFFFFF"/>
        <bgColor rgb="FFFFFFFF"/>
      </patternFill>
    </fill>
    <fill>
      <patternFill patternType="solid">
        <fgColor rgb="FFC14B2C"/>
        <bgColor rgb="FFC14B2C"/>
      </patternFill>
    </fill>
    <fill>
      <patternFill patternType="solid">
        <fgColor theme="0"/>
        <bgColor theme="0"/>
      </patternFill>
    </fill>
    <fill>
      <patternFill patternType="solid">
        <fgColor rgb="FFB6D7A8"/>
        <bgColor rgb="FFB6D7A8"/>
      </patternFill>
    </fill>
    <fill>
      <patternFill patternType="solid">
        <fgColor rgb="FFFFE599"/>
        <bgColor rgb="FFFFE599"/>
      </patternFill>
    </fill>
    <fill>
      <patternFill patternType="solid">
        <fgColor rgb="FFF6EAD7"/>
        <bgColor rgb="FFF6EAD7"/>
      </patternFill>
    </fill>
    <fill>
      <patternFill patternType="solid">
        <fgColor rgb="FF5C2212"/>
        <bgColor indexed="64"/>
      </patternFill>
    </fill>
    <fill>
      <patternFill patternType="solid">
        <fgColor rgb="FFC14B2C"/>
        <bgColor indexed="64"/>
      </patternFill>
    </fill>
    <fill>
      <patternFill patternType="solid">
        <fgColor rgb="FFFAEEE6"/>
        <bgColor indexed="64"/>
      </patternFill>
    </fill>
    <fill>
      <patternFill patternType="solid">
        <fgColor rgb="FFFAEEE6"/>
        <bgColor rgb="FFFFFFFF"/>
      </patternFill>
    </fill>
    <fill>
      <patternFill patternType="solid">
        <fgColor theme="0"/>
        <bgColor rgb="FFC14B2C"/>
      </patternFill>
    </fill>
    <fill>
      <patternFill patternType="solid">
        <fgColor theme="0"/>
        <bgColor indexed="64"/>
      </patternFill>
    </fill>
    <fill>
      <patternFill patternType="solid">
        <fgColor theme="0"/>
        <bgColor rgb="FFFAEEE6"/>
      </patternFill>
    </fill>
  </fills>
  <borders count="126">
    <border>
      <left/>
      <right/>
      <top/>
      <bottom/>
      <diagonal/>
    </border>
    <border>
      <left/>
      <right/>
      <top/>
      <bottom style="thin">
        <color rgb="FFFF6D00"/>
      </bottom>
      <diagonal/>
    </border>
    <border>
      <left/>
      <right/>
      <top style="thin">
        <color rgb="FFFF6D00"/>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
      <left style="thin">
        <color rgb="FFFF6D00"/>
      </left>
      <right style="thin">
        <color rgb="FFFF6D00"/>
      </right>
      <top style="thin">
        <color rgb="FFFF6D00"/>
      </top>
      <bottom/>
      <diagonal/>
    </border>
    <border>
      <left style="thin">
        <color rgb="FFFF6D00"/>
      </left>
      <right style="thin">
        <color rgb="FFFF6D00"/>
      </right>
      <top/>
      <bottom/>
      <diagonal/>
    </border>
    <border>
      <left style="thin">
        <color rgb="FFFF6D00"/>
      </left>
      <right style="thin">
        <color rgb="FFFF6D00"/>
      </right>
      <top/>
      <bottom style="thin">
        <color rgb="FFFF6D00"/>
      </bottom>
      <diagonal/>
    </border>
    <border>
      <left/>
      <right style="thin">
        <color rgb="FFFF6D00"/>
      </right>
      <top/>
      <bottom style="thin">
        <color rgb="FFFF6D00"/>
      </bottom>
      <diagonal/>
    </border>
    <border>
      <left style="thin">
        <color rgb="FFFF6D00"/>
      </left>
      <right style="thin">
        <color rgb="FFFF6D00"/>
      </right>
      <top style="thin">
        <color rgb="FFFF6D00"/>
      </top>
      <bottom style="thin">
        <color rgb="FFFF6D00"/>
      </bottom>
      <diagonal/>
    </border>
    <border>
      <left/>
      <right style="thin">
        <color rgb="FFFF6D00"/>
      </right>
      <top/>
      <bottom/>
      <diagonal/>
    </border>
    <border>
      <left style="thin">
        <color rgb="FFFF6D00"/>
      </left>
      <right/>
      <top style="thin">
        <color rgb="FFFF6D00"/>
      </top>
      <bottom style="thin">
        <color rgb="FFFF6D00"/>
      </bottom>
      <diagonal/>
    </border>
    <border>
      <left/>
      <right/>
      <top style="thin">
        <color rgb="FFFF6D00"/>
      </top>
      <bottom style="thin">
        <color rgb="FFFF6D00"/>
      </bottom>
      <diagonal/>
    </border>
    <border>
      <left/>
      <right style="thin">
        <color rgb="FFFF6D00"/>
      </right>
      <top style="thin">
        <color rgb="FFFF6D00"/>
      </top>
      <bottom style="thin">
        <color rgb="FFFF6D00"/>
      </bottom>
      <diagonal/>
    </border>
    <border>
      <left style="thin">
        <color rgb="FFFF6D00"/>
      </left>
      <right/>
      <top style="thin">
        <color rgb="FFFF6D00"/>
      </top>
      <bottom/>
      <diagonal/>
    </border>
    <border>
      <left/>
      <right style="thin">
        <color rgb="FFFF6D00"/>
      </right>
      <top style="thin">
        <color rgb="FFFF6D00"/>
      </top>
      <bottom/>
      <diagonal/>
    </border>
    <border>
      <left style="thin">
        <color rgb="FFFF6D00"/>
      </left>
      <right/>
      <top/>
      <bottom style="thin">
        <color rgb="FFFF6D00"/>
      </bottom>
      <diagonal/>
    </border>
    <border>
      <left/>
      <right/>
      <top/>
      <bottom style="thin">
        <color rgb="FFC14B2C"/>
      </bottom>
      <diagonal/>
    </border>
    <border>
      <left style="thin">
        <color rgb="FFFFFFFF"/>
      </left>
      <right style="thin">
        <color rgb="FFFFFFFF"/>
      </right>
      <top/>
      <bottom/>
      <diagonal/>
    </border>
    <border>
      <left/>
      <right style="thin">
        <color rgb="FFFFFFFF"/>
      </right>
      <top/>
      <bottom/>
      <diagonal/>
    </border>
    <border>
      <left style="thin">
        <color rgb="FFFFFFFF"/>
      </left>
      <right style="thin">
        <color rgb="FFFFFFFF"/>
      </right>
      <top/>
      <bottom style="thin">
        <color rgb="FFFF6D00"/>
      </bottom>
      <diagonal/>
    </border>
    <border>
      <left/>
      <right style="thin">
        <color rgb="FFFFFFFF"/>
      </right>
      <top/>
      <bottom style="thin">
        <color rgb="FFFF6D00"/>
      </bottom>
      <diagonal/>
    </border>
    <border>
      <left/>
      <right/>
      <top/>
      <bottom style="dotted">
        <color rgb="FFFF6D00"/>
      </bottom>
      <diagonal/>
    </border>
    <border>
      <left/>
      <right/>
      <top style="dotted">
        <color rgb="FFFF6D00"/>
      </top>
      <bottom/>
      <diagonal/>
    </border>
    <border>
      <left style="thin">
        <color rgb="FFC14B2C"/>
      </left>
      <right/>
      <top/>
      <bottom style="thin">
        <color rgb="FFC14B2C"/>
      </bottom>
      <diagonal/>
    </border>
    <border>
      <left/>
      <right style="thin">
        <color rgb="FFC14B2C"/>
      </right>
      <top/>
      <bottom style="thin">
        <color rgb="FFC14B2C"/>
      </bottom>
      <diagonal/>
    </border>
    <border>
      <left style="thin">
        <color rgb="FFFFFFFF"/>
      </left>
      <right/>
      <top/>
      <bottom/>
      <diagonal/>
    </border>
    <border>
      <left style="thin">
        <color rgb="FFFFFFFF"/>
      </left>
      <right/>
      <top/>
      <bottom style="thin">
        <color rgb="FFFF6D00"/>
      </bottom>
      <diagonal/>
    </border>
    <border>
      <left/>
      <right/>
      <top/>
      <bottom style="thin">
        <color rgb="FFFF9900"/>
      </bottom>
      <diagonal/>
    </border>
    <border>
      <left/>
      <right/>
      <top style="thin">
        <color rgb="FFFF9900"/>
      </top>
      <bottom/>
      <diagonal/>
    </border>
    <border>
      <left/>
      <right/>
      <top/>
      <bottom style="thin">
        <color rgb="FFFFFFFF"/>
      </bottom>
      <diagonal/>
    </border>
    <border>
      <left/>
      <right style="thin">
        <color rgb="FFFFFFFF"/>
      </right>
      <top/>
      <bottom style="thin">
        <color rgb="FFFFFFFF"/>
      </bottom>
      <diagonal/>
    </border>
    <border>
      <left/>
      <right/>
      <top style="thin">
        <color rgb="FFC14B2C"/>
      </top>
      <bottom/>
      <diagonal/>
    </border>
    <border>
      <left/>
      <right style="thin">
        <color rgb="FFFFD666"/>
      </right>
      <top style="thin">
        <color rgb="FFC14B2C"/>
      </top>
      <bottom/>
      <diagonal/>
    </border>
    <border>
      <left style="thin">
        <color rgb="FFFFFFFF"/>
      </left>
      <right style="thin">
        <color rgb="FFFF6D00"/>
      </right>
      <top/>
      <bottom style="thin">
        <color rgb="FFFF6D00"/>
      </bottom>
      <diagonal/>
    </border>
    <border>
      <left style="thin">
        <color rgb="FFFFFFFF"/>
      </left>
      <right/>
      <top style="thin">
        <color rgb="FFFF6D00"/>
      </top>
      <bottom style="thin">
        <color rgb="FFFF6D00"/>
      </bottom>
      <diagonal/>
    </border>
    <border>
      <left style="thin">
        <color rgb="FFFFFFFF"/>
      </left>
      <right style="thin">
        <color rgb="FFFFFFFF"/>
      </right>
      <top style="thin">
        <color rgb="FFFF6D00"/>
      </top>
      <bottom style="thin">
        <color rgb="FFFF6D00"/>
      </bottom>
      <diagonal/>
    </border>
    <border>
      <left style="thin">
        <color rgb="FFFFFFFF"/>
      </left>
      <right style="thin">
        <color rgb="FFFF6D00"/>
      </right>
      <top style="thin">
        <color rgb="FFFF6D00"/>
      </top>
      <bottom style="thin">
        <color rgb="FFFF6D00"/>
      </bottom>
      <diagonal/>
    </border>
    <border>
      <left/>
      <right style="thin">
        <color rgb="FFFFFFFF"/>
      </right>
      <top style="thin">
        <color rgb="FFFF6D00"/>
      </top>
      <bottom style="thin">
        <color rgb="FFFF6D00"/>
      </bottom>
      <diagonal/>
    </border>
    <border>
      <left style="thin">
        <color rgb="FFFFFFFF"/>
      </left>
      <right/>
      <top style="thin">
        <color rgb="FFFF6D00"/>
      </top>
      <bottom/>
      <diagonal/>
    </border>
    <border>
      <left/>
      <right style="thin">
        <color rgb="FFFFFFFF"/>
      </right>
      <top style="thin">
        <color rgb="FFFF6D00"/>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bottom style="thin">
        <color rgb="FFFFFFFF"/>
      </bottom>
      <diagonal/>
    </border>
    <border>
      <left/>
      <right style="thin">
        <color rgb="FF5C2212"/>
      </right>
      <top/>
      <bottom/>
      <diagonal/>
    </border>
    <border>
      <left style="thin">
        <color rgb="FFFF6D00"/>
      </left>
      <right/>
      <top/>
      <bottom/>
      <diagonal/>
    </border>
    <border>
      <left style="thin">
        <color rgb="FFFFFFFF"/>
      </left>
      <right style="thin">
        <color rgb="FFFFFFFF"/>
      </right>
      <top style="thin">
        <color rgb="FFFF6D00"/>
      </top>
      <bottom/>
      <diagonal/>
    </border>
    <border>
      <left style="thin">
        <color rgb="FFFFFFFF"/>
      </left>
      <right style="thin">
        <color rgb="FFFF6D00"/>
      </right>
      <top/>
      <bottom/>
      <diagonal/>
    </border>
    <border>
      <left style="thin">
        <color rgb="FFC14B2C"/>
      </left>
      <right/>
      <top style="thin">
        <color rgb="FFC14B2C"/>
      </top>
      <bottom/>
      <diagonal/>
    </border>
    <border>
      <left/>
      <right style="thin">
        <color rgb="FFC14B2C"/>
      </right>
      <top style="thin">
        <color rgb="FFC14B2C"/>
      </top>
      <bottom/>
      <diagonal/>
    </border>
    <border>
      <left style="thin">
        <color rgb="FF5C2212"/>
      </left>
      <right/>
      <top style="thin">
        <color rgb="FF5C2212"/>
      </top>
      <bottom style="thin">
        <color rgb="FF5C2212"/>
      </bottom>
      <diagonal/>
    </border>
    <border>
      <left/>
      <right/>
      <top style="thin">
        <color rgb="FF5C2212"/>
      </top>
      <bottom style="thin">
        <color rgb="FF5C2212"/>
      </bottom>
      <diagonal/>
    </border>
    <border>
      <left/>
      <right style="thin">
        <color rgb="FF5C2212"/>
      </right>
      <top style="thin">
        <color rgb="FF5C2212"/>
      </top>
      <bottom style="thin">
        <color rgb="FF5C2212"/>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FFFFFF"/>
      </left>
      <right/>
      <top/>
      <bottom style="thin">
        <color rgb="FFFF9900"/>
      </bottom>
      <diagonal/>
    </border>
    <border>
      <left/>
      <right/>
      <top/>
      <bottom/>
      <diagonal/>
    </border>
    <border>
      <left/>
      <right/>
      <top/>
      <bottom/>
      <diagonal/>
    </border>
    <border>
      <left style="thin">
        <color rgb="FF5C2212"/>
      </left>
      <right style="thin">
        <color rgb="FF5C2212"/>
      </right>
      <top style="thin">
        <color rgb="FF5C2212"/>
      </top>
      <bottom style="thin">
        <color rgb="FF5C2212"/>
      </bottom>
      <diagonal/>
    </border>
    <border>
      <left/>
      <right style="thin">
        <color rgb="FFFFFFFF"/>
      </right>
      <top style="thin">
        <color rgb="FF000000"/>
      </top>
      <bottom/>
      <diagonal/>
    </border>
    <border>
      <left style="thin">
        <color rgb="FFFFFFFF"/>
      </left>
      <right style="thin">
        <color rgb="FFFFFFFF"/>
      </right>
      <top style="thin">
        <color rgb="FF000000"/>
      </top>
      <bottom/>
      <diagonal/>
    </border>
    <border>
      <left/>
      <right/>
      <top/>
      <bottom/>
      <diagonal/>
    </border>
    <border>
      <left style="thin">
        <color rgb="FFFFFFFF"/>
      </left>
      <right/>
      <top style="thin">
        <color rgb="FF5C2212"/>
      </top>
      <bottom style="thin">
        <color rgb="FFFF6D00"/>
      </bottom>
      <diagonal/>
    </border>
    <border>
      <left/>
      <right/>
      <top style="thin">
        <color rgb="FF5C2212"/>
      </top>
      <bottom style="thin">
        <color rgb="FFFF6D00"/>
      </bottom>
      <diagonal/>
    </border>
    <border>
      <left style="thin">
        <color rgb="FF5C2212"/>
      </left>
      <right/>
      <top style="thin">
        <color rgb="FF5C2212"/>
      </top>
      <bottom/>
      <diagonal/>
    </border>
    <border>
      <left/>
      <right style="thin">
        <color rgb="FF5C2212"/>
      </right>
      <top style="thin">
        <color rgb="FF5C2212"/>
      </top>
      <bottom/>
      <diagonal/>
    </border>
    <border>
      <left style="thin">
        <color rgb="FF5C2212"/>
      </left>
      <right/>
      <top/>
      <bottom style="thin">
        <color rgb="FF5C2212"/>
      </bottom>
      <diagonal/>
    </border>
    <border>
      <left/>
      <right style="thin">
        <color rgb="FF5C2212"/>
      </right>
      <top/>
      <bottom style="thin">
        <color rgb="FF5C2212"/>
      </bottom>
      <diagonal/>
    </border>
    <border>
      <left/>
      <right/>
      <top style="thin">
        <color rgb="FF5C2212"/>
      </top>
      <bottom/>
      <diagonal/>
    </border>
    <border>
      <left/>
      <right/>
      <top/>
      <bottom/>
      <diagonal/>
    </border>
    <border>
      <left/>
      <right/>
      <top/>
      <bottom/>
      <diagonal/>
    </border>
    <border>
      <left/>
      <right style="thin">
        <color rgb="FFC14B2C"/>
      </right>
      <top/>
      <bottom/>
      <diagonal/>
    </border>
    <border>
      <left/>
      <right/>
      <top/>
      <bottom/>
      <diagonal/>
    </border>
    <border>
      <left/>
      <right/>
      <top/>
      <bottom/>
      <diagonal/>
    </border>
    <border>
      <left/>
      <right/>
      <top/>
      <bottom style="thin">
        <color rgb="FF5C2212"/>
      </bottom>
      <diagonal/>
    </border>
    <border>
      <left style="thin">
        <color rgb="FF5C2212"/>
      </left>
      <right style="thin">
        <color rgb="FF5C2212"/>
      </right>
      <top/>
      <bottom style="thin">
        <color rgb="FF5C2212"/>
      </bottom>
      <diagonal/>
    </border>
    <border>
      <left style="thin">
        <color rgb="FFFFFFFF"/>
      </left>
      <right style="thin">
        <color rgb="FFFFFFFF"/>
      </right>
      <top style="thin">
        <color rgb="FF000000"/>
      </top>
      <bottom style="thin">
        <color rgb="FFFF6D00"/>
      </bottom>
      <diagonal/>
    </border>
    <border>
      <left/>
      <right/>
      <top/>
      <bottom/>
      <diagonal/>
    </border>
    <border>
      <left/>
      <right/>
      <top/>
      <bottom style="thin">
        <color rgb="FF660000"/>
      </bottom>
      <diagonal/>
    </border>
    <border>
      <left style="thin">
        <color rgb="FFFFFFFF"/>
      </left>
      <right style="thin">
        <color rgb="FFFFFFFF"/>
      </right>
      <top style="thin">
        <color rgb="FFF6EAD7"/>
      </top>
      <bottom style="thin">
        <color rgb="FFFFFFFF"/>
      </bottom>
      <diagonal/>
    </border>
    <border>
      <left style="thin">
        <color rgb="FFC14B2C"/>
      </left>
      <right/>
      <top/>
      <bottom/>
      <diagonal/>
    </border>
    <border>
      <left style="thin">
        <color rgb="FF660000"/>
      </left>
      <right/>
      <top style="thin">
        <color rgb="FF660000"/>
      </top>
      <bottom/>
      <diagonal/>
    </border>
    <border>
      <left style="thin">
        <color rgb="FF660000"/>
      </left>
      <right/>
      <top/>
      <bottom style="thin">
        <color rgb="FF660000"/>
      </bottom>
      <diagonal/>
    </border>
    <border>
      <left/>
      <right style="thin">
        <color rgb="FFC14B2C"/>
      </right>
      <top/>
      <bottom/>
      <diagonal/>
    </border>
    <border>
      <left style="thin">
        <color rgb="FFC14B2C"/>
      </left>
      <right/>
      <top style="thin">
        <color rgb="FFF6EAD7"/>
      </top>
      <bottom/>
      <diagonal/>
    </border>
    <border>
      <left/>
      <right/>
      <top style="thin">
        <color rgb="FFF6EAD7"/>
      </top>
      <bottom/>
      <diagonal/>
    </border>
    <border>
      <left/>
      <right style="thin">
        <color rgb="FFC14B2C"/>
      </right>
      <top/>
      <bottom/>
      <diagonal/>
    </border>
    <border>
      <left style="thin">
        <color rgb="FF000000"/>
      </left>
      <right/>
      <top/>
      <bottom style="thin">
        <color rgb="FF000000"/>
      </bottom>
      <diagonal/>
    </border>
    <border>
      <left/>
      <right/>
      <top/>
      <bottom style="thin">
        <color rgb="FF000000"/>
      </bottom>
      <diagonal/>
    </border>
    <border>
      <left/>
      <right style="thin">
        <color rgb="FF5C2212"/>
      </right>
      <top/>
      <bottom style="thin">
        <color rgb="FF000000"/>
      </bottom>
      <diagonal/>
    </border>
    <border>
      <left style="thin">
        <color rgb="FFFFFFFF"/>
      </left>
      <right/>
      <top style="thin">
        <color rgb="FF000000"/>
      </top>
      <bottom style="thin">
        <color rgb="FFFF6D00"/>
      </bottom>
      <diagonal/>
    </border>
    <border>
      <left/>
      <right/>
      <top style="thin">
        <color rgb="FF000000"/>
      </top>
      <bottom style="thin">
        <color rgb="FFFF6D00"/>
      </bottom>
      <diagonal/>
    </border>
    <border>
      <left/>
      <right style="thin">
        <color rgb="FFFFFFFF"/>
      </right>
      <top style="thin">
        <color rgb="FF000000"/>
      </top>
      <bottom style="thin">
        <color rgb="FFFF6D00"/>
      </bottom>
      <diagonal/>
    </border>
    <border>
      <left/>
      <right/>
      <top/>
      <bottom/>
      <diagonal/>
    </border>
    <border>
      <left/>
      <right/>
      <top/>
      <bottom/>
      <diagonal/>
    </border>
    <border>
      <left style="thin">
        <color rgb="FFFFFFFF"/>
      </left>
      <right/>
      <top style="thin">
        <color rgb="FFFFFFFF"/>
      </top>
      <bottom/>
      <diagonal/>
    </border>
    <border>
      <left/>
      <right/>
      <top style="thin">
        <color rgb="FFFFFFFF"/>
      </top>
      <bottom/>
      <diagonal/>
    </border>
    <border>
      <left/>
      <right/>
      <top style="thin">
        <color rgb="FFFFFFFF"/>
      </top>
      <bottom/>
      <diagonal/>
    </border>
    <border>
      <left style="thin">
        <color rgb="FF5C2212"/>
      </left>
      <right style="thin">
        <color rgb="FF5C2212"/>
      </right>
      <top/>
      <bottom/>
      <diagonal/>
    </border>
    <border>
      <left style="thin">
        <color rgb="FF5C2212"/>
      </left>
      <right/>
      <top/>
      <bottom/>
      <diagonal/>
    </border>
    <border>
      <left/>
      <right/>
      <top/>
      <bottom style="thin">
        <color rgb="FFFF6D00"/>
      </bottom>
      <diagonal/>
    </border>
    <border>
      <left/>
      <right/>
      <top style="thin">
        <color rgb="FFFF6D00"/>
      </top>
      <bottom style="thin">
        <color rgb="FFFF6D00"/>
      </bottom>
      <diagonal/>
    </border>
    <border>
      <left style="thin">
        <color rgb="FFFFFFFF"/>
      </left>
      <right/>
      <top/>
      <bottom style="thin">
        <color rgb="FFC14B2C"/>
      </bottom>
      <diagonal/>
    </border>
    <border>
      <left style="thin">
        <color rgb="FF5C2212"/>
      </left>
      <right style="thin">
        <color rgb="FF5C2212"/>
      </right>
      <top style="thin">
        <color rgb="FF5C2212"/>
      </top>
      <bottom/>
      <diagonal/>
    </border>
    <border>
      <left style="thin">
        <color rgb="FFFF6D00"/>
      </left>
      <right style="thin">
        <color rgb="FFFFFFFF"/>
      </right>
      <top/>
      <bottom style="thin">
        <color rgb="FFFF6D00"/>
      </bottom>
      <diagonal/>
    </border>
    <border>
      <left style="thin">
        <color rgb="FFFF6D00"/>
      </left>
      <right style="thin">
        <color rgb="FFFFFFFF"/>
      </right>
      <top style="thin">
        <color rgb="FFFF6D00"/>
      </top>
      <bottom style="thin">
        <color rgb="FFFF6D00"/>
      </bottom>
      <diagonal/>
    </border>
    <border>
      <left/>
      <right style="thin">
        <color rgb="FFFFFFFF"/>
      </right>
      <top style="thin">
        <color rgb="FFFFFFFF"/>
      </top>
      <bottom style="thin">
        <color rgb="FFFF6D00"/>
      </bottom>
      <diagonal/>
    </border>
    <border>
      <left style="thin">
        <color rgb="FF5C2212"/>
      </left>
      <right style="thin">
        <color rgb="FF5C2212"/>
      </right>
      <top/>
      <bottom style="thin">
        <color rgb="FFC14B2C"/>
      </bottom>
      <diagonal/>
    </border>
    <border>
      <left/>
      <right style="thin">
        <color rgb="FFFFFFFF"/>
      </right>
      <top style="thin">
        <color rgb="FFC14B2C"/>
      </top>
      <bottom style="thin">
        <color rgb="FFFF6D00"/>
      </bottom>
      <diagonal/>
    </border>
    <border>
      <left style="thin">
        <color rgb="FFFFFFFF"/>
      </left>
      <right style="thin">
        <color rgb="FFFFFFFF"/>
      </right>
      <top style="thin">
        <color rgb="FFC14B2C"/>
      </top>
      <bottom style="thin">
        <color rgb="FFFF6D00"/>
      </bottom>
      <diagonal/>
    </border>
    <border>
      <left style="thin">
        <color rgb="FFFFFFFF"/>
      </left>
      <right style="thin">
        <color rgb="FFFF6D00"/>
      </right>
      <top style="thin">
        <color rgb="FFC14B2C"/>
      </top>
      <bottom style="thin">
        <color rgb="FFFF6D00"/>
      </bottom>
      <diagonal/>
    </border>
    <border>
      <left style="thin">
        <color rgb="FFC14B2C"/>
      </left>
      <right/>
      <top style="thin">
        <color rgb="FFC14B2C"/>
      </top>
      <bottom style="thin">
        <color rgb="FFC14B2C"/>
      </bottom>
      <diagonal/>
    </border>
    <border>
      <left/>
      <right/>
      <top style="thin">
        <color rgb="FFC14B2C"/>
      </top>
      <bottom style="thin">
        <color rgb="FFC14B2C"/>
      </bottom>
      <diagonal/>
    </border>
    <border>
      <left style="thin">
        <color rgb="FF5C2212"/>
      </left>
      <right/>
      <top/>
      <bottom style="thin">
        <color rgb="FFFF6D00"/>
      </bottom>
      <diagonal/>
    </border>
    <border>
      <left/>
      <right style="thin">
        <color rgb="FF5C2212"/>
      </right>
      <top/>
      <bottom style="thin">
        <color rgb="FFFF6D00"/>
      </bottom>
      <diagonal/>
    </border>
    <border>
      <left style="thin">
        <color rgb="FF5C2212"/>
      </left>
      <right style="thin">
        <color rgb="FF5C2212"/>
      </right>
      <top/>
      <bottom style="thin">
        <color rgb="FFFF6D00"/>
      </bottom>
      <diagonal/>
    </border>
    <border>
      <left style="thin">
        <color rgb="FFFFFFFF"/>
      </left>
      <right/>
      <top style="thin">
        <color rgb="FFC14B2C"/>
      </top>
      <bottom/>
      <diagonal/>
    </border>
    <border>
      <left/>
      <right style="thin">
        <color rgb="FFFFFFFF"/>
      </right>
      <top style="thin">
        <color rgb="FFC14B2C"/>
      </top>
      <bottom/>
      <diagonal/>
    </border>
  </borders>
  <cellStyleXfs count="2">
    <xf numFmtId="0" fontId="0" fillId="0" borderId="0"/>
    <xf numFmtId="0" fontId="132" fillId="0" borderId="0" applyNumberFormat="0" applyFill="0" applyBorder="0" applyAlignment="0" applyProtection="0"/>
  </cellStyleXfs>
  <cellXfs count="2138">
    <xf numFmtId="0" fontId="0" fillId="0" borderId="0" xfId="0"/>
    <xf numFmtId="0" fontId="1" fillId="2" borderId="0" xfId="0" applyFont="1" applyFill="1"/>
    <xf numFmtId="0" fontId="1" fillId="2" borderId="1" xfId="0" applyFont="1" applyFill="1" applyBorder="1" applyAlignment="1">
      <alignment vertical="center" wrapText="1"/>
    </xf>
    <xf numFmtId="0" fontId="2" fillId="3" borderId="0" xfId="0" applyFont="1" applyFill="1"/>
    <xf numFmtId="0" fontId="3" fillId="2" borderId="0" xfId="0" applyFont="1" applyFill="1" applyAlignment="1">
      <alignment vertical="center" wrapText="1"/>
    </xf>
    <xf numFmtId="0" fontId="5" fillId="3" borderId="0" xfId="0" applyFont="1" applyFill="1" applyAlignment="1">
      <alignment vertical="center" wrapText="1"/>
    </xf>
    <xf numFmtId="0" fontId="6" fillId="2" borderId="0" xfId="0" applyFont="1" applyFill="1"/>
    <xf numFmtId="0" fontId="7" fillId="2" borderId="0" xfId="0" applyFont="1" applyFill="1" applyAlignment="1">
      <alignment vertical="center" wrapText="1"/>
    </xf>
    <xf numFmtId="0" fontId="3" fillId="2" borderId="1" xfId="0" applyFont="1" applyFill="1" applyBorder="1" applyAlignment="1">
      <alignment vertical="center" wrapText="1"/>
    </xf>
    <xf numFmtId="0" fontId="8" fillId="2" borderId="0" xfId="0" applyFont="1" applyFill="1" applyAlignment="1">
      <alignment vertical="center" wrapText="1"/>
    </xf>
    <xf numFmtId="0" fontId="1" fillId="2" borderId="0" xfId="0" applyFont="1" applyFill="1" applyAlignment="1">
      <alignment vertical="top"/>
    </xf>
    <xf numFmtId="0" fontId="1" fillId="2" borderId="0" xfId="0" applyFont="1" applyFill="1" applyAlignment="1">
      <alignment vertical="center" wrapText="1"/>
    </xf>
    <xf numFmtId="0" fontId="9" fillId="2" borderId="0" xfId="0" applyFont="1" applyFill="1" applyAlignment="1">
      <alignment vertical="center" wrapText="1"/>
    </xf>
    <xf numFmtId="0" fontId="5" fillId="3" borderId="0" xfId="0" applyFont="1" applyFill="1" applyAlignment="1">
      <alignment vertical="top" wrapText="1"/>
    </xf>
    <xf numFmtId="0" fontId="6" fillId="0" borderId="0" xfId="0" applyFont="1" applyAlignment="1">
      <alignment vertical="center"/>
    </xf>
    <xf numFmtId="0" fontId="10" fillId="0" borderId="0" xfId="0" applyFont="1" applyAlignment="1">
      <alignment vertical="center" wrapText="1"/>
    </xf>
    <xf numFmtId="0" fontId="1" fillId="0" borderId="0" xfId="0" applyFont="1" applyAlignment="1">
      <alignment horizontal="left" vertical="center" wrapText="1"/>
    </xf>
    <xf numFmtId="0" fontId="6" fillId="0" borderId="0" xfId="0" applyFont="1"/>
    <xf numFmtId="0" fontId="2" fillId="0" borderId="0" xfId="0" applyFont="1" applyAlignment="1">
      <alignment vertical="center" wrapText="1"/>
    </xf>
    <xf numFmtId="0" fontId="7" fillId="2" borderId="0" xfId="0" applyFont="1" applyFill="1" applyAlignment="1">
      <alignment wrapText="1"/>
    </xf>
    <xf numFmtId="0" fontId="12" fillId="4" borderId="0" xfId="0" applyFont="1" applyFill="1" applyAlignment="1">
      <alignment vertical="center" wrapText="1"/>
    </xf>
    <xf numFmtId="0" fontId="6" fillId="2" borderId="1" xfId="0" applyFont="1" applyFill="1" applyBorder="1"/>
    <xf numFmtId="0" fontId="2" fillId="0" borderId="0" xfId="0" applyFont="1" applyAlignment="1">
      <alignment vertical="top" wrapText="1"/>
    </xf>
    <xf numFmtId="0" fontId="1" fillId="4" borderId="0" xfId="0" applyFont="1" applyFill="1" applyAlignment="1">
      <alignment vertical="center" wrapText="1"/>
    </xf>
    <xf numFmtId="0" fontId="2" fillId="0" borderId="0" xfId="0" applyFont="1" applyAlignment="1">
      <alignment wrapText="1"/>
    </xf>
    <xf numFmtId="0" fontId="1" fillId="3" borderId="2" xfId="0" applyFont="1" applyFill="1" applyBorder="1" applyAlignment="1">
      <alignment vertical="center" wrapText="1"/>
    </xf>
    <xf numFmtId="0" fontId="6" fillId="3" borderId="2" xfId="0" applyFont="1" applyFill="1" applyBorder="1" applyAlignment="1">
      <alignment vertical="center"/>
    </xf>
    <xf numFmtId="0" fontId="15" fillId="2" borderId="0" xfId="0" applyFont="1" applyFill="1" applyAlignment="1">
      <alignment wrapText="1"/>
    </xf>
    <xf numFmtId="0" fontId="6" fillId="3" borderId="1" xfId="0" applyFont="1" applyFill="1" applyBorder="1" applyAlignment="1">
      <alignment vertical="center"/>
    </xf>
    <xf numFmtId="0" fontId="1" fillId="3" borderId="0" xfId="0" applyFont="1" applyFill="1" applyAlignment="1">
      <alignment horizontal="left" vertical="center" wrapText="1"/>
    </xf>
    <xf numFmtId="0" fontId="6" fillId="3" borderId="0" xfId="0" applyFont="1" applyFill="1" applyAlignment="1">
      <alignment vertical="center"/>
    </xf>
    <xf numFmtId="0" fontId="1" fillId="3" borderId="1" xfId="0" applyFont="1" applyFill="1" applyBorder="1" applyAlignment="1">
      <alignment horizontal="left" vertical="center" wrapText="1"/>
    </xf>
    <xf numFmtId="0" fontId="6" fillId="0" borderId="0" xfId="0" applyFont="1" applyAlignment="1">
      <alignment vertical="center" wrapText="1"/>
    </xf>
    <xf numFmtId="0" fontId="6" fillId="2" borderId="0" xfId="0" applyFont="1" applyFill="1" applyAlignment="1">
      <alignment vertical="top"/>
    </xf>
    <xf numFmtId="0" fontId="16" fillId="2" borderId="8" xfId="0" applyFont="1" applyFill="1" applyBorder="1" applyAlignment="1">
      <alignment horizontal="center" vertical="center" wrapText="1"/>
    </xf>
    <xf numFmtId="0" fontId="1" fillId="5" borderId="0" xfId="0" applyFont="1" applyFill="1" applyAlignment="1">
      <alignment horizontal="left" vertical="center" wrapText="1"/>
    </xf>
    <xf numFmtId="0" fontId="6" fillId="5" borderId="0" xfId="0" applyFont="1" applyFill="1" applyAlignment="1">
      <alignment vertical="center"/>
    </xf>
    <xf numFmtId="0" fontId="17" fillId="4" borderId="9" xfId="0" applyFont="1" applyFill="1" applyBorder="1" applyAlignment="1">
      <alignment horizontal="left" vertical="center" wrapText="1"/>
    </xf>
    <xf numFmtId="0" fontId="17" fillId="0" borderId="9" xfId="0" applyFont="1" applyBorder="1" applyAlignment="1">
      <alignment vertical="center"/>
    </xf>
    <xf numFmtId="0" fontId="18" fillId="2" borderId="0" xfId="0" applyFont="1" applyFill="1" applyAlignment="1">
      <alignment wrapText="1"/>
    </xf>
    <xf numFmtId="0" fontId="18" fillId="2" borderId="0" xfId="0" applyFont="1" applyFill="1" applyAlignment="1">
      <alignment vertical="center" wrapText="1"/>
    </xf>
    <xf numFmtId="0" fontId="17" fillId="3" borderId="9" xfId="0" applyFont="1" applyFill="1" applyBorder="1" applyAlignment="1">
      <alignment vertical="center" wrapText="1"/>
    </xf>
    <xf numFmtId="0" fontId="6" fillId="3" borderId="9" xfId="0" applyFont="1" applyFill="1" applyBorder="1" applyAlignment="1">
      <alignment vertical="center" wrapText="1"/>
    </xf>
    <xf numFmtId="0" fontId="17" fillId="3" borderId="9" xfId="0" applyFont="1" applyFill="1" applyBorder="1" applyAlignment="1">
      <alignment vertical="center"/>
    </xf>
    <xf numFmtId="0" fontId="17" fillId="4" borderId="12" xfId="0" applyFont="1" applyFill="1" applyBorder="1" applyAlignment="1">
      <alignment horizontal="left" vertical="center" wrapText="1"/>
    </xf>
    <xf numFmtId="0" fontId="17" fillId="4" borderId="13" xfId="0" applyFont="1" applyFill="1" applyBorder="1" applyAlignment="1">
      <alignment vertical="center" wrapText="1"/>
    </xf>
    <xf numFmtId="0" fontId="6" fillId="0" borderId="13" xfId="0" applyFont="1" applyBorder="1" applyAlignment="1">
      <alignment vertical="center" wrapText="1"/>
    </xf>
    <xf numFmtId="0" fontId="17" fillId="0" borderId="13" xfId="0" applyFont="1" applyBorder="1" applyAlignment="1">
      <alignment vertical="center"/>
    </xf>
    <xf numFmtId="0" fontId="6" fillId="3" borderId="10" xfId="0" applyFont="1" applyFill="1" applyBorder="1" applyAlignment="1">
      <alignment vertical="center" wrapText="1"/>
    </xf>
    <xf numFmtId="0" fontId="17" fillId="3" borderId="10" xfId="0" applyFont="1" applyFill="1" applyBorder="1" applyAlignment="1">
      <alignment vertical="center"/>
    </xf>
    <xf numFmtId="0" fontId="6" fillId="3" borderId="11" xfId="0" applyFont="1" applyFill="1" applyBorder="1" applyAlignment="1">
      <alignment vertical="center" wrapText="1"/>
    </xf>
    <xf numFmtId="0" fontId="17" fillId="4" borderId="11" xfId="0" applyFont="1" applyFill="1" applyBorder="1" applyAlignment="1">
      <alignment horizontal="left" vertical="center" wrapText="1"/>
    </xf>
    <xf numFmtId="0" fontId="17" fillId="4" borderId="13" xfId="0" applyFont="1" applyFill="1" applyBorder="1" applyAlignment="1">
      <alignment vertical="center"/>
    </xf>
    <xf numFmtId="0" fontId="20" fillId="4" borderId="11" xfId="0" applyFont="1" applyFill="1" applyBorder="1" applyAlignment="1">
      <alignment vertical="center" wrapText="1"/>
    </xf>
    <xf numFmtId="0" fontId="17" fillId="0" borderId="13" xfId="0" applyFont="1" applyBorder="1" applyAlignment="1">
      <alignment vertical="center" wrapText="1"/>
    </xf>
    <xf numFmtId="0" fontId="17" fillId="0" borderId="9" xfId="0" applyFont="1" applyBorder="1" applyAlignment="1">
      <alignment horizontal="left" vertical="center" wrapText="1"/>
    </xf>
    <xf numFmtId="0" fontId="21" fillId="0" borderId="9" xfId="0" applyFont="1" applyBorder="1" applyAlignment="1">
      <alignment vertical="center" wrapText="1"/>
    </xf>
    <xf numFmtId="0" fontId="17" fillId="0" borderId="9" xfId="0" applyFont="1" applyBorder="1" applyAlignment="1">
      <alignment horizontal="center" vertical="center" wrapText="1"/>
    </xf>
    <xf numFmtId="0" fontId="17" fillId="3" borderId="9" xfId="0" applyFont="1" applyFill="1" applyBorder="1" applyAlignment="1">
      <alignment horizontal="left" vertical="center" wrapText="1"/>
    </xf>
    <xf numFmtId="0" fontId="17" fillId="3" borderId="13" xfId="0" applyFont="1" applyFill="1" applyBorder="1" applyAlignment="1">
      <alignment vertical="center"/>
    </xf>
    <xf numFmtId="0" fontId="22" fillId="3" borderId="13" xfId="0" applyFont="1" applyFill="1" applyBorder="1" applyAlignment="1">
      <alignment vertical="center"/>
    </xf>
    <xf numFmtId="0" fontId="23" fillId="0" borderId="13" xfId="0" applyFont="1" applyBorder="1" applyAlignment="1">
      <alignment vertical="center"/>
    </xf>
    <xf numFmtId="0" fontId="17" fillId="3" borderId="13" xfId="0" applyFont="1" applyFill="1" applyBorder="1" applyAlignment="1">
      <alignment vertical="center" wrapText="1"/>
    </xf>
    <xf numFmtId="0" fontId="24" fillId="3" borderId="13" xfId="0" applyFont="1" applyFill="1" applyBorder="1" applyAlignment="1">
      <alignment vertical="center" wrapText="1"/>
    </xf>
    <xf numFmtId="0" fontId="17" fillId="0" borderId="10" xfId="0" applyFont="1" applyBorder="1" applyAlignment="1">
      <alignment vertical="center"/>
    </xf>
    <xf numFmtId="0" fontId="25" fillId="3" borderId="13" xfId="0" applyFont="1" applyFill="1" applyBorder="1" applyAlignment="1">
      <alignment vertical="center"/>
    </xf>
    <xf numFmtId="0" fontId="26" fillId="2" borderId="0" xfId="0" applyFont="1" applyFill="1" applyAlignment="1">
      <alignment vertical="center" wrapText="1"/>
    </xf>
    <xf numFmtId="0" fontId="27" fillId="0" borderId="13" xfId="0" applyFont="1" applyBorder="1" applyAlignment="1">
      <alignment vertical="center"/>
    </xf>
    <xf numFmtId="0" fontId="28" fillId="0" borderId="13" xfId="0" applyFont="1" applyBorder="1" applyAlignment="1">
      <alignment vertical="center" wrapText="1"/>
    </xf>
    <xf numFmtId="0" fontId="6" fillId="0" borderId="13" xfId="0" applyFont="1" applyBorder="1" applyAlignment="1">
      <alignment vertical="center"/>
    </xf>
    <xf numFmtId="0" fontId="17" fillId="3" borderId="13" xfId="0" applyFont="1" applyFill="1" applyBorder="1" applyAlignment="1">
      <alignment horizontal="left" vertical="center"/>
    </xf>
    <xf numFmtId="0" fontId="17" fillId="0" borderId="13" xfId="0" applyFont="1" applyBorder="1" applyAlignment="1">
      <alignment horizontal="left" vertical="center"/>
    </xf>
    <xf numFmtId="0" fontId="17" fillId="0" borderId="11" xfId="0" applyFont="1" applyBorder="1" applyAlignment="1">
      <alignment vertical="center" wrapText="1"/>
    </xf>
    <xf numFmtId="0" fontId="17" fillId="0" borderId="11" xfId="0" applyFont="1" applyBorder="1" applyAlignment="1">
      <alignment vertical="center"/>
    </xf>
    <xf numFmtId="0" fontId="29" fillId="0" borderId="11" xfId="0" applyFont="1" applyBorder="1" applyAlignment="1">
      <alignment vertical="center"/>
    </xf>
    <xf numFmtId="0" fontId="30" fillId="0" borderId="11" xfId="0" applyFont="1" applyBorder="1" applyAlignment="1">
      <alignment vertical="center"/>
    </xf>
    <xf numFmtId="0" fontId="17" fillId="3" borderId="11" xfId="0" applyFont="1" applyFill="1" applyBorder="1" applyAlignment="1">
      <alignment vertical="center" wrapText="1"/>
    </xf>
    <xf numFmtId="0" fontId="17" fillId="3" borderId="13" xfId="0" quotePrefix="1" applyFont="1" applyFill="1" applyBorder="1" applyAlignment="1">
      <alignment horizontal="left" vertical="center" wrapText="1"/>
    </xf>
    <xf numFmtId="0" fontId="31" fillId="3" borderId="11" xfId="0" applyFont="1" applyFill="1" applyBorder="1" applyAlignment="1">
      <alignment vertical="center"/>
    </xf>
    <xf numFmtId="0" fontId="30" fillId="3" borderId="9" xfId="0" applyFont="1" applyFill="1" applyBorder="1" applyAlignment="1">
      <alignment vertical="center"/>
    </xf>
    <xf numFmtId="0" fontId="32" fillId="0" borderId="11" xfId="0" applyFont="1" applyBorder="1" applyAlignment="1">
      <alignment horizontal="left" vertical="center" wrapText="1"/>
    </xf>
    <xf numFmtId="0" fontId="30" fillId="3" borderId="13" xfId="0" applyFont="1" applyFill="1" applyBorder="1" applyAlignment="1">
      <alignment vertical="center"/>
    </xf>
    <xf numFmtId="0" fontId="30" fillId="0" borderId="13" xfId="0" applyFont="1" applyBorder="1" applyAlignment="1">
      <alignment vertical="center"/>
    </xf>
    <xf numFmtId="164" fontId="6" fillId="5" borderId="0" xfId="0" applyNumberFormat="1" applyFont="1" applyFill="1" applyAlignment="1">
      <alignment vertical="center"/>
    </xf>
    <xf numFmtId="164" fontId="1" fillId="5" borderId="0" xfId="0" applyNumberFormat="1" applyFont="1" applyFill="1" applyAlignment="1">
      <alignment horizontal="left" vertical="center" wrapText="1"/>
    </xf>
    <xf numFmtId="164" fontId="30" fillId="0" borderId="11" xfId="0" applyNumberFormat="1" applyFont="1" applyBorder="1" applyAlignment="1">
      <alignment vertical="center"/>
    </xf>
    <xf numFmtId="0" fontId="33" fillId="3" borderId="9" xfId="0" applyFont="1" applyFill="1" applyBorder="1" applyAlignment="1">
      <alignment vertical="center"/>
    </xf>
    <xf numFmtId="0" fontId="34" fillId="4" borderId="13" xfId="0" applyFont="1" applyFill="1" applyBorder="1" applyAlignment="1">
      <alignment vertical="center" wrapText="1"/>
    </xf>
    <xf numFmtId="0" fontId="6" fillId="2" borderId="0" xfId="0" applyFont="1" applyFill="1" applyAlignment="1">
      <alignment vertical="center"/>
    </xf>
    <xf numFmtId="0" fontId="2" fillId="0" borderId="0" xfId="0" applyFont="1" applyAlignment="1">
      <alignment vertical="center"/>
    </xf>
    <xf numFmtId="0" fontId="35" fillId="3" borderId="13" xfId="0" applyFont="1" applyFill="1" applyBorder="1" applyAlignment="1">
      <alignment horizontal="left" vertical="center" wrapText="1"/>
    </xf>
    <xf numFmtId="0" fontId="34" fillId="3" borderId="13" xfId="0" applyFont="1" applyFill="1" applyBorder="1" applyAlignment="1">
      <alignment vertical="center" wrapText="1"/>
    </xf>
    <xf numFmtId="0" fontId="3" fillId="5" borderId="13" xfId="0" applyFont="1" applyFill="1" applyBorder="1" applyAlignment="1">
      <alignment vertical="center" wrapText="1"/>
    </xf>
    <xf numFmtId="0" fontId="6" fillId="5" borderId="13" xfId="0" applyFont="1" applyFill="1" applyBorder="1" applyAlignment="1">
      <alignment vertical="center" wrapText="1"/>
    </xf>
    <xf numFmtId="0" fontId="6" fillId="5" borderId="15" xfId="0" applyFont="1" applyFill="1" applyBorder="1" applyAlignment="1">
      <alignment vertical="center"/>
    </xf>
    <xf numFmtId="0" fontId="36" fillId="3" borderId="11" xfId="0" applyFont="1" applyFill="1" applyBorder="1" applyAlignment="1">
      <alignment vertical="center"/>
    </xf>
    <xf numFmtId="0" fontId="30" fillId="3" borderId="11" xfId="0" applyFont="1" applyFill="1" applyBorder="1" applyAlignment="1">
      <alignment vertical="center"/>
    </xf>
    <xf numFmtId="0" fontId="37" fillId="3" borderId="11" xfId="0" applyFont="1" applyFill="1" applyBorder="1" applyAlignment="1">
      <alignment vertical="center"/>
    </xf>
    <xf numFmtId="0" fontId="38" fillId="0" borderId="11" xfId="0" applyFont="1" applyBorder="1" applyAlignment="1">
      <alignment vertical="center"/>
    </xf>
    <xf numFmtId="0" fontId="39" fillId="4" borderId="13" xfId="0" applyFont="1" applyFill="1" applyBorder="1" applyAlignment="1">
      <alignment vertical="center"/>
    </xf>
    <xf numFmtId="0" fontId="6" fillId="4" borderId="13" xfId="0" applyFont="1" applyFill="1" applyBorder="1" applyAlignment="1">
      <alignment vertical="center"/>
    </xf>
    <xf numFmtId="0" fontId="30" fillId="4" borderId="13" xfId="0" applyFont="1" applyFill="1" applyBorder="1" applyAlignment="1">
      <alignment vertical="center"/>
    </xf>
    <xf numFmtId="0" fontId="40" fillId="4" borderId="13" xfId="0" applyFont="1" applyFill="1" applyBorder="1" applyAlignment="1">
      <alignment vertical="center"/>
    </xf>
    <xf numFmtId="164" fontId="17" fillId="4" borderId="13" xfId="0" applyNumberFormat="1" applyFont="1" applyFill="1" applyBorder="1" applyAlignment="1">
      <alignment vertical="center" wrapText="1"/>
    </xf>
    <xf numFmtId="164" fontId="17" fillId="3" borderId="13" xfId="0" applyNumberFormat="1" applyFont="1" applyFill="1" applyBorder="1" applyAlignment="1">
      <alignment vertical="center" wrapText="1"/>
    </xf>
    <xf numFmtId="164" fontId="41" fillId="4" borderId="13" xfId="0" applyNumberFormat="1" applyFont="1" applyFill="1" applyBorder="1" applyAlignment="1">
      <alignment vertical="center"/>
    </xf>
    <xf numFmtId="164" fontId="30" fillId="4" borderId="13" xfId="0" applyNumberFormat="1" applyFont="1" applyFill="1" applyBorder="1" applyAlignment="1">
      <alignment vertical="center"/>
    </xf>
    <xf numFmtId="164" fontId="42" fillId="3" borderId="13" xfId="0" applyNumberFormat="1" applyFont="1" applyFill="1" applyBorder="1" applyAlignment="1">
      <alignment vertical="center"/>
    </xf>
    <xf numFmtId="164" fontId="30" fillId="3" borderId="13" xfId="0" applyNumberFormat="1" applyFont="1" applyFill="1" applyBorder="1" applyAlignment="1">
      <alignment vertical="center"/>
    </xf>
    <xf numFmtId="0" fontId="43" fillId="4" borderId="13" xfId="0" applyFont="1" applyFill="1" applyBorder="1" applyAlignment="1">
      <alignment vertical="center" wrapText="1"/>
    </xf>
    <xf numFmtId="0" fontId="17" fillId="0" borderId="20" xfId="0" applyFont="1" applyBorder="1" applyAlignment="1">
      <alignment vertical="center" wrapText="1"/>
    </xf>
    <xf numFmtId="0" fontId="17" fillId="0" borderId="15" xfId="0" applyFont="1" applyBorder="1" applyAlignment="1">
      <alignment vertical="center" wrapText="1"/>
    </xf>
    <xf numFmtId="0" fontId="30" fillId="0" borderId="9" xfId="0" applyFont="1" applyBorder="1" applyAlignment="1">
      <alignment vertical="center"/>
    </xf>
    <xf numFmtId="0" fontId="13" fillId="0" borderId="0" xfId="0" applyFont="1" applyAlignment="1">
      <alignment horizontal="left" vertical="center" wrapText="1"/>
    </xf>
    <xf numFmtId="0" fontId="1" fillId="0" borderId="0" xfId="0" applyFont="1"/>
    <xf numFmtId="0" fontId="52" fillId="0" borderId="0" xfId="0" applyFont="1"/>
    <xf numFmtId="0" fontId="17" fillId="0" borderId="0" xfId="0" applyFont="1" applyAlignment="1">
      <alignment vertical="top" wrapText="1"/>
    </xf>
    <xf numFmtId="0" fontId="1" fillId="0" borderId="0" xfId="0" applyFont="1" applyAlignment="1">
      <alignment vertical="top"/>
    </xf>
    <xf numFmtId="0" fontId="11" fillId="0" borderId="0" xfId="0" applyFont="1"/>
    <xf numFmtId="0" fontId="2" fillId="0" borderId="0" xfId="0" applyFont="1" applyAlignment="1">
      <alignment horizontal="center"/>
    </xf>
    <xf numFmtId="0" fontId="3" fillId="5" borderId="0" xfId="0" applyFont="1" applyFill="1" applyAlignment="1">
      <alignment horizontal="left" vertical="center" wrapText="1"/>
    </xf>
    <xf numFmtId="0" fontId="3" fillId="5" borderId="0" xfId="0" applyFont="1" applyFill="1" applyAlignment="1">
      <alignment horizontal="center" vertical="center" wrapText="1"/>
    </xf>
    <xf numFmtId="0" fontId="3" fillId="2" borderId="0" xfId="0" applyFont="1" applyFill="1" applyAlignment="1">
      <alignment horizontal="left" vertical="center" wrapText="1"/>
    </xf>
    <xf numFmtId="0" fontId="17" fillId="0" borderId="0" xfId="0" applyFont="1" applyAlignment="1">
      <alignment horizontal="left" vertical="center" wrapText="1"/>
    </xf>
    <xf numFmtId="0" fontId="17" fillId="3" borderId="0" xfId="0" applyFont="1" applyFill="1" applyAlignment="1">
      <alignment horizontal="left" vertical="center" wrapText="1"/>
    </xf>
    <xf numFmtId="0" fontId="17" fillId="3" borderId="0" xfId="0" applyFont="1" applyFill="1" applyAlignment="1">
      <alignment horizontal="center"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left" vertical="center" wrapText="1"/>
    </xf>
    <xf numFmtId="0" fontId="17" fillId="0" borderId="0" xfId="0" applyFont="1" applyAlignment="1">
      <alignment vertical="center" wrapText="1"/>
    </xf>
    <xf numFmtId="0" fontId="19" fillId="3" borderId="0" xfId="0" applyFont="1" applyFill="1" applyAlignment="1">
      <alignment horizontal="center" vertical="center" wrapText="1"/>
    </xf>
    <xf numFmtId="0" fontId="17" fillId="4" borderId="0" xfId="0" applyFont="1" applyFill="1" applyAlignment="1">
      <alignment horizontal="left" vertical="center" wrapText="1"/>
    </xf>
    <xf numFmtId="0" fontId="17" fillId="3" borderId="0" xfId="0" applyFont="1" applyFill="1" applyAlignment="1">
      <alignment vertical="center" wrapText="1"/>
    </xf>
    <xf numFmtId="0" fontId="54" fillId="0" borderId="0" xfId="0" applyFont="1" applyAlignment="1">
      <alignment horizontal="center" vertical="center" wrapText="1"/>
    </xf>
    <xf numFmtId="0" fontId="56" fillId="0" borderId="0" xfId="0" applyFont="1"/>
    <xf numFmtId="0" fontId="19" fillId="3" borderId="2" xfId="0" applyFont="1" applyFill="1" applyBorder="1" applyAlignment="1">
      <alignment horizontal="center" vertical="center" wrapText="1"/>
    </xf>
    <xf numFmtId="164" fontId="54" fillId="0" borderId="0" xfId="0" applyNumberFormat="1" applyFont="1" applyAlignment="1">
      <alignment horizontal="center" vertical="center" wrapText="1"/>
    </xf>
    <xf numFmtId="0" fontId="17" fillId="0" borderId="16" xfId="0" applyFont="1" applyBorder="1" applyAlignment="1">
      <alignment horizontal="left" vertical="center" wrapText="1"/>
    </xf>
    <xf numFmtId="0" fontId="19" fillId="0" borderId="16" xfId="0" applyFont="1" applyBorder="1" applyAlignment="1">
      <alignment horizontal="center" vertical="center" wrapText="1"/>
    </xf>
    <xf numFmtId="164" fontId="17" fillId="0" borderId="16" xfId="0" applyNumberFormat="1" applyFont="1" applyBorder="1" applyAlignment="1">
      <alignment horizontal="center" vertical="center" wrapText="1"/>
    </xf>
    <xf numFmtId="0" fontId="17" fillId="0" borderId="16" xfId="0" applyFont="1" applyBorder="1" applyAlignment="1">
      <alignment horizontal="center" vertical="center" wrapText="1"/>
    </xf>
    <xf numFmtId="0" fontId="58" fillId="0" borderId="0" xfId="0" applyFont="1" applyAlignment="1">
      <alignment horizontal="center" vertical="center" wrapText="1"/>
    </xf>
    <xf numFmtId="0" fontId="1" fillId="0" borderId="0" xfId="0" applyFont="1" applyAlignment="1">
      <alignment vertical="center"/>
    </xf>
    <xf numFmtId="0" fontId="1" fillId="0" borderId="0" xfId="0" applyFont="1" applyAlignment="1">
      <alignment horizontal="center" vertical="center"/>
    </xf>
    <xf numFmtId="0" fontId="60" fillId="0" borderId="0" xfId="0" applyFont="1" applyAlignment="1">
      <alignment vertical="center" wrapText="1"/>
    </xf>
    <xf numFmtId="0" fontId="60" fillId="0" borderId="0" xfId="0" applyFont="1" applyAlignment="1">
      <alignment vertical="center"/>
    </xf>
    <xf numFmtId="0" fontId="60" fillId="0" borderId="0" xfId="0" applyFont="1" applyAlignment="1">
      <alignment horizontal="center"/>
    </xf>
    <xf numFmtId="0" fontId="1" fillId="0" borderId="0" xfId="0" applyFont="1" applyAlignment="1">
      <alignment horizontal="center"/>
    </xf>
    <xf numFmtId="0" fontId="1" fillId="5" borderId="0" xfId="0" applyFont="1" applyFill="1"/>
    <xf numFmtId="0" fontId="1" fillId="5" borderId="23" xfId="0" applyFont="1" applyFill="1" applyBorder="1" applyAlignment="1">
      <alignment vertical="top"/>
    </xf>
    <xf numFmtId="0" fontId="1" fillId="5" borderId="0" xfId="0" applyFont="1" applyFill="1" applyAlignment="1">
      <alignment vertical="top"/>
    </xf>
    <xf numFmtId="0" fontId="1" fillId="5" borderId="0" xfId="0" applyFont="1" applyFill="1" applyAlignment="1">
      <alignment vertical="center"/>
    </xf>
    <xf numFmtId="0" fontId="1" fillId="0" borderId="0" xfId="0" applyFont="1" applyAlignment="1">
      <alignment vertical="center" wrapText="1"/>
    </xf>
    <xf numFmtId="0" fontId="1" fillId="0" borderId="1" xfId="0" applyFont="1" applyBorder="1" applyAlignment="1">
      <alignment vertical="center" wrapText="1"/>
    </xf>
    <xf numFmtId="0" fontId="62" fillId="0" borderId="1" xfId="0" applyFont="1" applyBorder="1" applyAlignment="1">
      <alignment vertical="center" wrapText="1"/>
    </xf>
    <xf numFmtId="0" fontId="17" fillId="0" borderId="1" xfId="0" applyFont="1" applyBorder="1" applyAlignment="1">
      <alignment vertical="center" wrapText="1"/>
    </xf>
    <xf numFmtId="0" fontId="62" fillId="3" borderId="0" xfId="0" applyFont="1" applyFill="1" applyAlignment="1">
      <alignment vertical="center" wrapText="1"/>
    </xf>
    <xf numFmtId="0" fontId="1" fillId="3" borderId="0" xfId="0" applyFont="1" applyFill="1" applyAlignment="1">
      <alignment vertical="center" wrapText="1"/>
    </xf>
    <xf numFmtId="0" fontId="12" fillId="3" borderId="1" xfId="0" applyFont="1" applyFill="1" applyBorder="1" applyAlignment="1">
      <alignment vertical="center" wrapText="1"/>
    </xf>
    <xf numFmtId="0" fontId="1" fillId="3" borderId="1" xfId="0" applyFont="1" applyFill="1" applyBorder="1" applyAlignment="1">
      <alignment vertical="center" wrapText="1"/>
    </xf>
    <xf numFmtId="0" fontId="12" fillId="0" borderId="0" xfId="0" applyFont="1" applyAlignment="1">
      <alignment vertical="center" wrapText="1"/>
    </xf>
    <xf numFmtId="0" fontId="54" fillId="3" borderId="1" xfId="0" applyFont="1" applyFill="1" applyBorder="1" applyAlignment="1">
      <alignment vertical="center" wrapText="1"/>
    </xf>
    <xf numFmtId="0" fontId="17" fillId="3" borderId="1" xfId="0" applyFont="1" applyFill="1" applyBorder="1" applyAlignment="1">
      <alignment vertical="center" wrapText="1"/>
    </xf>
    <xf numFmtId="0" fontId="17" fillId="3" borderId="1" xfId="0" applyFont="1" applyFill="1" applyBorder="1" applyAlignment="1">
      <alignment vertical="top" wrapText="1"/>
    </xf>
    <xf numFmtId="0" fontId="52" fillId="0" borderId="0" xfId="0" applyFont="1" applyAlignment="1">
      <alignment vertical="center"/>
    </xf>
    <xf numFmtId="0" fontId="52" fillId="0" borderId="0" xfId="0" applyFont="1" applyAlignment="1">
      <alignment wrapText="1"/>
    </xf>
    <xf numFmtId="0" fontId="35" fillId="2" borderId="0" xfId="0" applyFont="1" applyFill="1"/>
    <xf numFmtId="0" fontId="63" fillId="4" borderId="0" xfId="0" applyFont="1" applyFill="1"/>
    <xf numFmtId="0" fontId="63" fillId="0" borderId="0" xfId="0" applyFont="1"/>
    <xf numFmtId="0" fontId="3" fillId="2" borderId="0" xfId="0" applyFont="1" applyFill="1" applyAlignment="1">
      <alignment horizontal="center" vertical="center" wrapText="1"/>
    </xf>
    <xf numFmtId="0" fontId="64" fillId="0" borderId="0" xfId="0" applyFont="1" applyAlignment="1">
      <alignment horizontal="center" vertical="center" wrapText="1"/>
    </xf>
    <xf numFmtId="10" fontId="54" fillId="0" borderId="0" xfId="0" applyNumberFormat="1" applyFont="1" applyAlignment="1">
      <alignment horizontal="left" vertical="center" wrapText="1"/>
    </xf>
    <xf numFmtId="0" fontId="2" fillId="2" borderId="0" xfId="0" applyFont="1" applyFill="1"/>
    <xf numFmtId="0" fontId="54" fillId="0" borderId="0" xfId="0" applyFont="1" applyAlignment="1">
      <alignment horizontal="left" vertical="center" wrapText="1"/>
    </xf>
    <xf numFmtId="0" fontId="54" fillId="0" borderId="0" xfId="0" applyFont="1" applyAlignment="1">
      <alignment vertical="center" wrapText="1"/>
    </xf>
    <xf numFmtId="0" fontId="17" fillId="3" borderId="2" xfId="0" applyFont="1" applyFill="1" applyBorder="1" applyAlignment="1">
      <alignment vertical="center" wrapText="1"/>
    </xf>
    <xf numFmtId="0" fontId="17" fillId="0" borderId="31" xfId="0" applyFont="1" applyBorder="1" applyAlignment="1">
      <alignment vertical="center" wrapText="1"/>
    </xf>
    <xf numFmtId="0" fontId="17" fillId="0" borderId="25" xfId="0" applyFont="1" applyBorder="1" applyAlignment="1">
      <alignment vertical="center" wrapText="1"/>
    </xf>
    <xf numFmtId="0" fontId="17" fillId="0" borderId="1" xfId="0" applyFont="1" applyBorder="1" applyAlignment="1">
      <alignment horizontal="left" vertical="center" wrapText="1"/>
    </xf>
    <xf numFmtId="0" fontId="54" fillId="4" borderId="0" xfId="0" applyFont="1" applyFill="1" applyAlignment="1">
      <alignment vertical="center"/>
    </xf>
    <xf numFmtId="0" fontId="54" fillId="4" borderId="23" xfId="0" applyFont="1" applyFill="1" applyBorder="1" applyAlignment="1">
      <alignment vertical="center"/>
    </xf>
    <xf numFmtId="0" fontId="54" fillId="4" borderId="34" xfId="0" applyFont="1" applyFill="1" applyBorder="1" applyAlignment="1">
      <alignment vertical="center"/>
    </xf>
    <xf numFmtId="0" fontId="54" fillId="4" borderId="35" xfId="0" applyFont="1" applyFill="1" applyBorder="1" applyAlignment="1">
      <alignment vertical="center"/>
    </xf>
    <xf numFmtId="0" fontId="2" fillId="4" borderId="0" xfId="0" applyFont="1" applyFill="1"/>
    <xf numFmtId="0" fontId="2" fillId="2" borderId="0" xfId="0" applyFont="1" applyFill="1" applyAlignment="1">
      <alignment vertical="center"/>
    </xf>
    <xf numFmtId="0" fontId="15" fillId="2" borderId="0" xfId="0" applyFont="1" applyFill="1" applyAlignment="1">
      <alignment horizontal="center" vertical="center" wrapText="1"/>
    </xf>
    <xf numFmtId="0" fontId="17" fillId="0" borderId="24" xfId="0" applyFont="1" applyBorder="1" applyAlignment="1">
      <alignment horizontal="left" vertical="center"/>
    </xf>
    <xf numFmtId="0" fontId="17" fillId="0" borderId="24" xfId="0" applyFont="1" applyBorder="1" applyAlignment="1">
      <alignment horizontal="center" vertical="center"/>
    </xf>
    <xf numFmtId="0" fontId="17" fillId="0" borderId="24" xfId="0" applyFont="1" applyBorder="1" applyAlignment="1">
      <alignment vertical="center"/>
    </xf>
    <xf numFmtId="0" fontId="17" fillId="0" borderId="38" xfId="0" applyFont="1" applyBorder="1" applyAlignment="1">
      <alignment horizontal="center" vertical="center"/>
    </xf>
    <xf numFmtId="0" fontId="17" fillId="0" borderId="25" xfId="0" applyFont="1" applyBorder="1" applyAlignment="1">
      <alignment horizontal="center" vertical="center"/>
    </xf>
    <xf numFmtId="0" fontId="17" fillId="0" borderId="31" xfId="0" applyFont="1" applyBorder="1" applyAlignment="1">
      <alignment horizontal="center" vertical="center"/>
    </xf>
    <xf numFmtId="0" fontId="1" fillId="0" borderId="0" xfId="0" applyFont="1" applyAlignment="1">
      <alignment horizontal="left"/>
    </xf>
    <xf numFmtId="0" fontId="17" fillId="3" borderId="39" xfId="0" applyFont="1" applyFill="1" applyBorder="1" applyAlignment="1">
      <alignment horizontal="left" vertical="center"/>
    </xf>
    <xf numFmtId="0" fontId="17" fillId="3" borderId="16" xfId="0" applyFont="1" applyFill="1" applyBorder="1" applyAlignment="1">
      <alignment horizontal="center" vertical="center"/>
    </xf>
    <xf numFmtId="0" fontId="17" fillId="3" borderId="16" xfId="0" applyFont="1" applyFill="1" applyBorder="1" applyAlignment="1">
      <alignment vertical="center"/>
    </xf>
    <xf numFmtId="0" fontId="17" fillId="3" borderId="17" xfId="0" applyFont="1" applyFill="1" applyBorder="1" applyAlignment="1">
      <alignment horizontal="center" vertical="center"/>
    </xf>
    <xf numFmtId="0" fontId="17" fillId="0" borderId="40" xfId="0" applyFont="1" applyBorder="1" applyAlignment="1">
      <alignment horizontal="left" vertical="center"/>
    </xf>
    <xf numFmtId="0" fontId="17" fillId="0" borderId="40" xfId="0" applyFont="1" applyBorder="1" applyAlignment="1">
      <alignment horizontal="center" vertical="center"/>
    </xf>
    <xf numFmtId="0" fontId="17" fillId="0" borderId="40" xfId="0" applyFont="1" applyBorder="1" applyAlignment="1">
      <alignment vertical="center"/>
    </xf>
    <xf numFmtId="0" fontId="17" fillId="0" borderId="41" xfId="0" applyFont="1" applyBorder="1" applyAlignment="1">
      <alignment horizontal="center" vertical="center"/>
    </xf>
    <xf numFmtId="0" fontId="17" fillId="0" borderId="42" xfId="0" applyFont="1" applyBorder="1" applyAlignment="1">
      <alignment horizontal="center" vertical="center"/>
    </xf>
    <xf numFmtId="0" fontId="17" fillId="0" borderId="39" xfId="0" applyFont="1" applyBorder="1" applyAlignment="1">
      <alignment horizontal="center" vertical="center"/>
    </xf>
    <xf numFmtId="0" fontId="17" fillId="0" borderId="41" xfId="0" applyFont="1" applyBorder="1" applyAlignment="1">
      <alignment vertical="center"/>
    </xf>
    <xf numFmtId="0" fontId="65" fillId="0" borderId="0" xfId="0" applyFont="1" applyAlignment="1">
      <alignment wrapText="1"/>
    </xf>
    <xf numFmtId="0" fontId="67" fillId="0" borderId="0" xfId="0" applyFont="1"/>
    <xf numFmtId="4" fontId="52" fillId="0" borderId="0" xfId="0" applyNumberFormat="1" applyFont="1" applyAlignment="1">
      <alignment wrapText="1"/>
    </xf>
    <xf numFmtId="0" fontId="6" fillId="4" borderId="0" xfId="0" applyFont="1" applyFill="1"/>
    <xf numFmtId="0" fontId="68" fillId="0" borderId="0" xfId="0" applyFont="1"/>
    <xf numFmtId="0" fontId="54" fillId="0" borderId="0" xfId="0" applyFont="1" applyAlignment="1">
      <alignment wrapText="1"/>
    </xf>
    <xf numFmtId="0" fontId="69" fillId="0" borderId="0" xfId="0" applyFont="1" applyAlignment="1">
      <alignment wrapText="1"/>
    </xf>
    <xf numFmtId="0" fontId="15" fillId="5" borderId="21" xfId="0" applyFont="1" applyFill="1" applyBorder="1" applyAlignment="1">
      <alignment vertical="center" wrapText="1"/>
    </xf>
    <xf numFmtId="0" fontId="62" fillId="0" borderId="39" xfId="0" applyFont="1" applyBorder="1" applyAlignment="1">
      <alignment vertical="center" wrapText="1"/>
    </xf>
    <xf numFmtId="0" fontId="60" fillId="0" borderId="0" xfId="0" applyFont="1" applyAlignment="1">
      <alignment vertical="top" wrapText="1"/>
    </xf>
    <xf numFmtId="0" fontId="17" fillId="0" borderId="0" xfId="0" applyFont="1"/>
    <xf numFmtId="0" fontId="6" fillId="0" borderId="0" xfId="0" applyFont="1" applyAlignment="1">
      <alignment vertical="top"/>
    </xf>
    <xf numFmtId="0" fontId="17" fillId="0" borderId="47" xfId="0" applyFont="1" applyBorder="1" applyAlignment="1">
      <alignment wrapText="1"/>
    </xf>
    <xf numFmtId="0" fontId="17" fillId="0" borderId="0" xfId="0" applyFont="1" applyAlignment="1">
      <alignment wrapText="1"/>
    </xf>
    <xf numFmtId="0" fontId="6" fillId="0" borderId="0" xfId="0" applyFont="1" applyAlignment="1">
      <alignment wrapText="1"/>
    </xf>
    <xf numFmtId="0" fontId="17" fillId="0" borderId="30" xfId="0" applyFont="1" applyBorder="1" applyAlignment="1">
      <alignment vertical="top" wrapText="1"/>
    </xf>
    <xf numFmtId="0" fontId="17" fillId="0" borderId="34" xfId="0" applyFont="1" applyBorder="1" applyAlignment="1">
      <alignment vertical="top" wrapText="1"/>
    </xf>
    <xf numFmtId="0" fontId="15" fillId="2" borderId="0" xfId="0" applyFont="1" applyFill="1" applyAlignment="1">
      <alignment horizontal="center"/>
    </xf>
    <xf numFmtId="0" fontId="17" fillId="0" borderId="1" xfId="0" applyFont="1" applyBorder="1" applyAlignment="1">
      <alignment horizontal="center" vertical="center"/>
    </xf>
    <xf numFmtId="0" fontId="17" fillId="3" borderId="39" xfId="0" applyFont="1" applyFill="1" applyBorder="1" applyAlignment="1">
      <alignment vertical="center" wrapText="1"/>
    </xf>
    <xf numFmtId="0" fontId="17" fillId="0" borderId="23" xfId="0" applyFont="1" applyBorder="1" applyAlignment="1">
      <alignment wrapText="1"/>
    </xf>
    <xf numFmtId="0" fontId="70" fillId="0" borderId="0" xfId="0" applyFont="1" applyAlignment="1">
      <alignment vertical="top" wrapText="1"/>
    </xf>
    <xf numFmtId="0" fontId="17" fillId="3" borderId="39" xfId="0" applyFont="1" applyFill="1" applyBorder="1" applyAlignment="1">
      <alignment horizontal="center" vertical="center"/>
    </xf>
    <xf numFmtId="0" fontId="17" fillId="3" borderId="16" xfId="0" applyFont="1" applyFill="1" applyBorder="1" applyAlignment="1">
      <alignment horizontal="center" vertical="center" wrapText="1"/>
    </xf>
    <xf numFmtId="0" fontId="60" fillId="0" borderId="48" xfId="0" applyFont="1" applyBorder="1" applyAlignment="1">
      <alignment wrapText="1"/>
    </xf>
    <xf numFmtId="0" fontId="60" fillId="0" borderId="34" xfId="0" applyFont="1" applyBorder="1" applyAlignment="1">
      <alignment wrapText="1"/>
    </xf>
    <xf numFmtId="0" fontId="60" fillId="0" borderId="35" xfId="0" applyFont="1" applyBorder="1" applyAlignment="1">
      <alignment wrapText="1"/>
    </xf>
    <xf numFmtId="0" fontId="71" fillId="0" borderId="0" xfId="0" applyFont="1"/>
    <xf numFmtId="0" fontId="72" fillId="0" borderId="0" xfId="0" applyFont="1"/>
    <xf numFmtId="0" fontId="72" fillId="0" borderId="0" xfId="0" applyFont="1" applyAlignment="1">
      <alignment horizontal="left" wrapText="1"/>
    </xf>
    <xf numFmtId="0" fontId="2" fillId="0" borderId="0" xfId="0" applyFont="1" applyAlignment="1">
      <alignment horizontal="left"/>
    </xf>
    <xf numFmtId="0" fontId="73" fillId="0" borderId="0" xfId="0" applyFont="1" applyAlignment="1">
      <alignment horizontal="left" vertical="top" wrapText="1"/>
    </xf>
    <xf numFmtId="0" fontId="17" fillId="0" borderId="0" xfId="0" applyFont="1" applyAlignment="1">
      <alignment horizontal="left" vertical="top" wrapText="1"/>
    </xf>
    <xf numFmtId="0" fontId="72" fillId="0" borderId="0" xfId="0" applyFont="1" applyAlignment="1">
      <alignment horizontal="left"/>
    </xf>
    <xf numFmtId="0" fontId="74" fillId="4" borderId="0" xfId="0" applyFont="1" applyFill="1" applyAlignment="1">
      <alignment horizontal="left"/>
    </xf>
    <xf numFmtId="0" fontId="52" fillId="4" borderId="0" xfId="0" applyFont="1" applyFill="1" applyAlignment="1">
      <alignment horizontal="left"/>
    </xf>
    <xf numFmtId="0" fontId="52" fillId="4" borderId="0" xfId="0" applyFont="1" applyFill="1"/>
    <xf numFmtId="0" fontId="75" fillId="4" borderId="0" xfId="0" applyFont="1" applyFill="1"/>
    <xf numFmtId="0" fontId="75" fillId="0" borderId="0" xfId="0" applyFont="1"/>
    <xf numFmtId="0" fontId="75" fillId="0" borderId="0" xfId="0" applyFont="1" applyAlignment="1">
      <alignment wrapText="1"/>
    </xf>
    <xf numFmtId="0" fontId="76" fillId="4" borderId="0" xfId="0" applyFont="1" applyFill="1" applyAlignment="1">
      <alignment horizontal="left"/>
    </xf>
    <xf numFmtId="0" fontId="63" fillId="4" borderId="0" xfId="0" applyFont="1" applyFill="1" applyAlignment="1">
      <alignment horizontal="left"/>
    </xf>
    <xf numFmtId="0" fontId="63" fillId="0" borderId="0" xfId="0" applyFont="1" applyAlignment="1">
      <alignment wrapText="1"/>
    </xf>
    <xf numFmtId="0" fontId="77" fillId="4" borderId="0" xfId="0" applyFont="1" applyFill="1" applyAlignment="1">
      <alignment horizontal="left" wrapText="1"/>
    </xf>
    <xf numFmtId="0" fontId="15" fillId="4" borderId="0" xfId="0" applyFont="1" applyFill="1" applyAlignment="1">
      <alignment horizontal="left" wrapText="1"/>
    </xf>
    <xf numFmtId="0" fontId="63" fillId="4" borderId="0" xfId="0" applyFont="1" applyFill="1" applyAlignment="1">
      <alignment wrapText="1"/>
    </xf>
    <xf numFmtId="0" fontId="54" fillId="4" borderId="0" xfId="0" applyFont="1" applyFill="1" applyAlignment="1">
      <alignment horizontal="center" vertical="center" wrapText="1"/>
    </xf>
    <xf numFmtId="0" fontId="1" fillId="2" borderId="49" xfId="0" applyFont="1" applyFill="1" applyBorder="1"/>
    <xf numFmtId="0" fontId="63" fillId="0" borderId="7" xfId="0" applyFont="1" applyBorder="1" applyAlignment="1">
      <alignment wrapText="1"/>
    </xf>
    <xf numFmtId="2" fontId="2" fillId="0" borderId="0" xfId="0" applyNumberFormat="1" applyFont="1"/>
    <xf numFmtId="0" fontId="3" fillId="5" borderId="1" xfId="0" applyFont="1" applyFill="1" applyBorder="1"/>
    <xf numFmtId="0" fontId="19" fillId="4" borderId="0" xfId="0" applyFont="1" applyFill="1" applyAlignment="1">
      <alignment vertical="top" wrapText="1"/>
    </xf>
    <xf numFmtId="0" fontId="3" fillId="4" borderId="0" xfId="0" applyFont="1" applyFill="1"/>
    <xf numFmtId="0" fontId="78" fillId="4" borderId="0" xfId="0" applyFont="1" applyFill="1"/>
    <xf numFmtId="0" fontId="79" fillId="4" borderId="0" xfId="0" applyFont="1" applyFill="1"/>
    <xf numFmtId="0" fontId="79" fillId="0" borderId="0" xfId="0" applyFont="1"/>
    <xf numFmtId="0" fontId="54" fillId="0" borderId="0" xfId="0" applyFont="1"/>
    <xf numFmtId="4" fontId="54" fillId="0" borderId="0" xfId="0" applyNumberFormat="1" applyFont="1" applyAlignment="1">
      <alignment horizontal="center"/>
    </xf>
    <xf numFmtId="0" fontId="62" fillId="0" borderId="2" xfId="0" applyFont="1" applyBorder="1" applyAlignment="1">
      <alignment vertical="center" wrapText="1"/>
    </xf>
    <xf numFmtId="0" fontId="81" fillId="0" borderId="0" xfId="0" applyFont="1" applyAlignment="1">
      <alignment vertical="top" wrapText="1"/>
    </xf>
    <xf numFmtId="0" fontId="54" fillId="4" borderId="0" xfId="0" applyFont="1" applyFill="1"/>
    <xf numFmtId="0" fontId="79" fillId="0" borderId="0" xfId="0" applyFont="1" applyAlignment="1">
      <alignment vertical="top"/>
    </xf>
    <xf numFmtId="0" fontId="3" fillId="2" borderId="55" xfId="0" applyFont="1" applyFill="1" applyBorder="1" applyAlignment="1">
      <alignment horizontal="center" vertical="center"/>
    </xf>
    <xf numFmtId="0" fontId="1" fillId="2" borderId="0" xfId="0" applyFont="1" applyFill="1" applyAlignment="1">
      <alignment vertical="center"/>
    </xf>
    <xf numFmtId="0" fontId="79" fillId="0" borderId="0" xfId="0" applyFont="1" applyAlignment="1">
      <alignment vertical="center"/>
    </xf>
    <xf numFmtId="0" fontId="52" fillId="0" borderId="0" xfId="0" applyFont="1" applyAlignment="1">
      <alignment vertical="center" wrapText="1"/>
    </xf>
    <xf numFmtId="0" fontId="19" fillId="0" borderId="0" xfId="0" applyFont="1" applyAlignment="1">
      <alignment vertical="top" wrapText="1"/>
    </xf>
    <xf numFmtId="0" fontId="3" fillId="2" borderId="21" xfId="0" applyFont="1" applyFill="1" applyBorder="1" applyAlignment="1">
      <alignment vertical="center" wrapText="1"/>
    </xf>
    <xf numFmtId="0" fontId="3" fillId="2" borderId="0" xfId="0" applyFont="1" applyFill="1" applyAlignment="1">
      <alignment horizontal="center" vertical="center"/>
    </xf>
    <xf numFmtId="0" fontId="17" fillId="0" borderId="24" xfId="0" applyFont="1" applyBorder="1"/>
    <xf numFmtId="4" fontId="17" fillId="0" borderId="24" xfId="0" applyNumberFormat="1" applyFont="1" applyBorder="1" applyAlignment="1">
      <alignment horizontal="center"/>
    </xf>
    <xf numFmtId="0" fontId="60" fillId="0" borderId="0" xfId="0" applyFont="1" applyAlignment="1">
      <alignment vertical="top"/>
    </xf>
    <xf numFmtId="0" fontId="60" fillId="4" borderId="59" xfId="0" applyFont="1" applyFill="1" applyBorder="1" applyAlignment="1">
      <alignment vertical="top" wrapText="1"/>
    </xf>
    <xf numFmtId="0" fontId="83" fillId="4" borderId="59" xfId="0" applyFont="1" applyFill="1" applyBorder="1" applyAlignment="1">
      <alignment vertical="top" wrapText="1"/>
    </xf>
    <xf numFmtId="0" fontId="83" fillId="4" borderId="61" xfId="0" applyFont="1" applyFill="1" applyBorder="1" applyAlignment="1">
      <alignment vertical="top" wrapText="1"/>
    </xf>
    <xf numFmtId="0" fontId="60" fillId="4" borderId="0" xfId="0" applyFont="1" applyFill="1" applyAlignment="1">
      <alignment vertical="top" wrapText="1"/>
    </xf>
    <xf numFmtId="0" fontId="83" fillId="4" borderId="0" xfId="0" applyFont="1" applyFill="1" applyAlignment="1">
      <alignment vertical="top" wrapText="1"/>
    </xf>
    <xf numFmtId="0" fontId="83" fillId="4" borderId="62" xfId="0" applyFont="1" applyFill="1" applyBorder="1" applyAlignment="1">
      <alignment vertical="top" wrapText="1"/>
    </xf>
    <xf numFmtId="0" fontId="17" fillId="4" borderId="1" xfId="0" applyFont="1" applyFill="1" applyBorder="1" applyAlignment="1">
      <alignment horizontal="center" vertical="center"/>
    </xf>
    <xf numFmtId="0" fontId="84" fillId="4" borderId="1" xfId="0" applyFont="1" applyFill="1" applyBorder="1" applyAlignment="1">
      <alignment horizontal="center" vertical="center"/>
    </xf>
    <xf numFmtId="3" fontId="17" fillId="4" borderId="1" xfId="0" applyNumberFormat="1" applyFont="1" applyFill="1" applyBorder="1" applyAlignment="1">
      <alignment horizontal="center" vertical="center"/>
    </xf>
    <xf numFmtId="0" fontId="84" fillId="3" borderId="16" xfId="0" applyFont="1" applyFill="1" applyBorder="1" applyAlignment="1">
      <alignment horizontal="center" vertical="center" wrapText="1"/>
    </xf>
    <xf numFmtId="3" fontId="17" fillId="3" borderId="16" xfId="0" applyNumberFormat="1" applyFont="1" applyFill="1" applyBorder="1" applyAlignment="1">
      <alignment horizontal="center" vertical="center" wrapText="1"/>
    </xf>
    <xf numFmtId="0" fontId="17" fillId="4" borderId="16" xfId="0" applyFont="1" applyFill="1" applyBorder="1" applyAlignment="1">
      <alignment horizontal="center" vertical="center"/>
    </xf>
    <xf numFmtId="0" fontId="84" fillId="4" borderId="16" xfId="0" applyFont="1" applyFill="1" applyBorder="1" applyAlignment="1">
      <alignment horizontal="center" vertical="center"/>
    </xf>
    <xf numFmtId="49" fontId="60" fillId="4" borderId="0" xfId="0" applyNumberFormat="1" applyFont="1" applyFill="1" applyAlignment="1">
      <alignment horizontal="left" vertical="center" wrapText="1"/>
    </xf>
    <xf numFmtId="0" fontId="83" fillId="4" borderId="0" xfId="0" applyFont="1" applyFill="1" applyAlignment="1">
      <alignment vertical="center" wrapText="1"/>
    </xf>
    <xf numFmtId="0" fontId="83" fillId="4" borderId="62" xfId="0" applyFont="1" applyFill="1" applyBorder="1" applyAlignment="1">
      <alignment vertical="center" wrapText="1"/>
    </xf>
    <xf numFmtId="0" fontId="71" fillId="4" borderId="0" xfId="0" applyFont="1" applyFill="1"/>
    <xf numFmtId="0" fontId="13" fillId="4" borderId="0" xfId="0" applyFont="1" applyFill="1"/>
    <xf numFmtId="0" fontId="13" fillId="0" borderId="0" xfId="0" applyFont="1"/>
    <xf numFmtId="0" fontId="83" fillId="4" borderId="64" xfId="0" applyFont="1" applyFill="1" applyBorder="1" applyAlignment="1">
      <alignment vertical="top" wrapText="1"/>
    </xf>
    <xf numFmtId="0" fontId="83" fillId="4" borderId="65" xfId="0" applyFont="1" applyFill="1" applyBorder="1" applyAlignment="1">
      <alignment vertical="top" wrapText="1"/>
    </xf>
    <xf numFmtId="0" fontId="87" fillId="4" borderId="0" xfId="0" applyFont="1" applyFill="1" applyAlignment="1">
      <alignment vertical="top" wrapText="1"/>
    </xf>
    <xf numFmtId="0" fontId="30" fillId="4" borderId="0" xfId="0" applyFont="1" applyFill="1" applyAlignment="1">
      <alignment vertical="top" wrapText="1"/>
    </xf>
    <xf numFmtId="0" fontId="30" fillId="4" borderId="62" xfId="0" applyFont="1" applyFill="1" applyBorder="1" applyAlignment="1">
      <alignment vertical="top" wrapText="1"/>
    </xf>
    <xf numFmtId="0" fontId="30" fillId="0" borderId="0" xfId="0" applyFont="1" applyAlignment="1">
      <alignment vertical="top" wrapText="1"/>
    </xf>
    <xf numFmtId="0" fontId="19" fillId="0" borderId="0" xfId="0" applyFont="1" applyAlignment="1">
      <alignment wrapText="1"/>
    </xf>
    <xf numFmtId="0" fontId="84" fillId="4" borderId="0" xfId="0" applyFont="1" applyFill="1" applyAlignment="1">
      <alignment horizontal="center" vertical="center"/>
    </xf>
    <xf numFmtId="3" fontId="17" fillId="4" borderId="25" xfId="0" applyNumberFormat="1" applyFont="1" applyFill="1" applyBorder="1" applyAlignment="1">
      <alignment horizontal="center" vertical="center"/>
    </xf>
    <xf numFmtId="0" fontId="30" fillId="0" borderId="64" xfId="0" applyFont="1" applyBorder="1" applyAlignment="1">
      <alignment vertical="top" wrapText="1"/>
    </xf>
    <xf numFmtId="0" fontId="30" fillId="4" borderId="64" xfId="0" applyFont="1" applyFill="1" applyBorder="1" applyAlignment="1">
      <alignment vertical="top" wrapText="1"/>
    </xf>
    <xf numFmtId="0" fontId="30" fillId="4" borderId="65" xfId="0" applyFont="1" applyFill="1" applyBorder="1" applyAlignment="1">
      <alignment vertical="top" wrapText="1"/>
    </xf>
    <xf numFmtId="0" fontId="83" fillId="0" borderId="0" xfId="0" applyFont="1" applyAlignment="1">
      <alignment vertical="top" wrapText="1"/>
    </xf>
    <xf numFmtId="0" fontId="84" fillId="4" borderId="0" xfId="0" applyFont="1" applyFill="1" applyAlignment="1">
      <alignment horizontal="center" vertical="center" wrapText="1"/>
    </xf>
    <xf numFmtId="3" fontId="17" fillId="3" borderId="16" xfId="0" applyNumberFormat="1" applyFont="1" applyFill="1" applyBorder="1" applyAlignment="1">
      <alignment horizontal="center" vertical="center"/>
    </xf>
    <xf numFmtId="3" fontId="17" fillId="3" borderId="42" xfId="0" applyNumberFormat="1" applyFont="1" applyFill="1" applyBorder="1" applyAlignment="1">
      <alignment horizontal="center" vertical="center"/>
    </xf>
    <xf numFmtId="0" fontId="83" fillId="0" borderId="64" xfId="0" applyFont="1" applyBorder="1" applyAlignment="1">
      <alignment vertical="top" wrapText="1"/>
    </xf>
    <xf numFmtId="0" fontId="17" fillId="4" borderId="42" xfId="0" applyFont="1" applyFill="1" applyBorder="1" applyAlignment="1">
      <alignment horizontal="center" vertical="center"/>
    </xf>
    <xf numFmtId="0" fontId="17" fillId="3" borderId="42" xfId="0" applyFont="1" applyFill="1" applyBorder="1" applyAlignment="1">
      <alignment horizontal="center" vertical="center"/>
    </xf>
    <xf numFmtId="49" fontId="60" fillId="0" borderId="0" xfId="0" applyNumberFormat="1" applyFont="1" applyAlignment="1">
      <alignment horizontal="left" vertical="top"/>
    </xf>
    <xf numFmtId="0" fontId="71" fillId="0" borderId="0" xfId="0" applyFont="1" applyAlignment="1">
      <alignment wrapText="1"/>
    </xf>
    <xf numFmtId="0" fontId="3" fillId="4" borderId="0" xfId="0" applyFont="1" applyFill="1" applyAlignment="1">
      <alignment vertical="center" wrapText="1"/>
    </xf>
    <xf numFmtId="0" fontId="88" fillId="2" borderId="66" xfId="0" applyFont="1" applyFill="1" applyBorder="1" applyAlignment="1">
      <alignment horizontal="center" wrapText="1"/>
    </xf>
    <xf numFmtId="0" fontId="17" fillId="0" borderId="16" xfId="0" applyFont="1" applyBorder="1" applyAlignment="1">
      <alignment vertical="center"/>
    </xf>
    <xf numFmtId="10" fontId="17" fillId="0" borderId="40" xfId="0" applyNumberFormat="1" applyFont="1" applyBorder="1" applyAlignment="1">
      <alignment horizontal="center" vertical="center" wrapText="1"/>
    </xf>
    <xf numFmtId="9" fontId="17" fillId="0" borderId="40" xfId="0" applyNumberFormat="1" applyFont="1" applyBorder="1" applyAlignment="1">
      <alignment horizontal="center" vertical="center" wrapText="1"/>
    </xf>
    <xf numFmtId="0" fontId="90" fillId="0" borderId="0" xfId="0" applyFont="1" applyAlignment="1">
      <alignment wrapText="1"/>
    </xf>
    <xf numFmtId="0" fontId="3" fillId="2" borderId="0" xfId="0" applyFont="1" applyFill="1" applyAlignment="1">
      <alignment horizontal="center"/>
    </xf>
    <xf numFmtId="0" fontId="91" fillId="0" borderId="0" xfId="0" applyFont="1" applyAlignment="1">
      <alignment horizontal="center"/>
    </xf>
    <xf numFmtId="0" fontId="60" fillId="4" borderId="0" xfId="0" applyFont="1" applyFill="1" applyAlignment="1">
      <alignment wrapText="1"/>
    </xf>
    <xf numFmtId="0" fontId="60" fillId="0" borderId="47" xfId="0" applyFont="1" applyBorder="1" applyAlignment="1">
      <alignment vertical="center" wrapText="1"/>
    </xf>
    <xf numFmtId="0" fontId="60" fillId="0" borderId="23" xfId="0" applyFont="1" applyBorder="1" applyAlignment="1">
      <alignment vertical="center" wrapText="1"/>
    </xf>
    <xf numFmtId="0" fontId="60" fillId="0" borderId="47" xfId="0" applyFont="1" applyBorder="1" applyAlignment="1">
      <alignment vertical="top" wrapText="1"/>
    </xf>
    <xf numFmtId="0" fontId="60" fillId="0" borderId="23" xfId="0" applyFont="1" applyBorder="1" applyAlignment="1">
      <alignment vertical="top" wrapText="1"/>
    </xf>
    <xf numFmtId="0" fontId="60" fillId="0" borderId="35" xfId="0" applyFont="1" applyBorder="1" applyAlignment="1">
      <alignment vertical="top" wrapText="1"/>
    </xf>
    <xf numFmtId="0" fontId="17" fillId="0" borderId="16" xfId="0" applyFont="1" applyBorder="1" applyAlignment="1">
      <alignment horizontal="center" vertical="center"/>
    </xf>
    <xf numFmtId="0" fontId="70" fillId="0" borderId="30" xfId="0" applyFont="1" applyBorder="1" applyAlignment="1">
      <alignment vertical="top" wrapText="1"/>
    </xf>
    <xf numFmtId="0" fontId="17" fillId="4" borderId="0" xfId="0" applyFont="1" applyFill="1" applyAlignment="1">
      <alignment vertical="top" wrapText="1"/>
    </xf>
    <xf numFmtId="0" fontId="60" fillId="4" borderId="0" xfId="0" applyFont="1" applyFill="1"/>
    <xf numFmtId="0" fontId="3" fillId="2" borderId="0" xfId="0" applyFont="1" applyFill="1" applyAlignment="1">
      <alignment wrapText="1"/>
    </xf>
    <xf numFmtId="0" fontId="17" fillId="4" borderId="1" xfId="0" applyFont="1" applyFill="1" applyBorder="1" applyAlignment="1">
      <alignment horizontal="center" vertical="center" wrapText="1"/>
    </xf>
    <xf numFmtId="3" fontId="17" fillId="4" borderId="1" xfId="0" applyNumberFormat="1" applyFont="1" applyFill="1" applyBorder="1" applyAlignment="1">
      <alignment horizontal="center" vertical="center" wrapText="1"/>
    </xf>
    <xf numFmtId="10" fontId="17" fillId="3" borderId="16" xfId="0" applyNumberFormat="1" applyFont="1" applyFill="1" applyBorder="1" applyAlignment="1">
      <alignment horizontal="center" vertical="center" wrapText="1"/>
    </xf>
    <xf numFmtId="0" fontId="17" fillId="4" borderId="39" xfId="0" applyFont="1" applyFill="1" applyBorder="1" applyAlignment="1">
      <alignment wrapText="1"/>
    </xf>
    <xf numFmtId="0" fontId="17" fillId="4" borderId="16" xfId="0" applyFont="1" applyFill="1" applyBorder="1" applyAlignment="1">
      <alignment horizontal="center" vertical="center" wrapText="1"/>
    </xf>
    <xf numFmtId="10" fontId="17" fillId="4" borderId="16" xfId="0" applyNumberFormat="1" applyFont="1" applyFill="1" applyBorder="1" applyAlignment="1">
      <alignment horizontal="center" vertical="center" wrapText="1"/>
    </xf>
    <xf numFmtId="167" fontId="17" fillId="4" borderId="1" xfId="0" applyNumberFormat="1" applyFont="1" applyFill="1" applyBorder="1" applyAlignment="1">
      <alignment horizontal="center" vertical="center" wrapText="1"/>
    </xf>
    <xf numFmtId="10" fontId="17" fillId="4" borderId="16" xfId="0" applyNumberFormat="1" applyFont="1" applyFill="1" applyBorder="1" applyAlignment="1">
      <alignment horizontal="center" vertical="center"/>
    </xf>
    <xf numFmtId="0" fontId="92" fillId="2" borderId="0" xfId="0" applyFont="1" applyFill="1" applyAlignment="1">
      <alignment wrapText="1"/>
    </xf>
    <xf numFmtId="0" fontId="93" fillId="4" borderId="0" xfId="0" applyFont="1" applyFill="1" applyAlignment="1">
      <alignment vertical="center" wrapText="1"/>
    </xf>
    <xf numFmtId="0" fontId="1" fillId="4" borderId="0" xfId="0" applyFont="1" applyFill="1"/>
    <xf numFmtId="0" fontId="1" fillId="4" borderId="0" xfId="0" applyFont="1" applyFill="1" applyAlignment="1">
      <alignment vertical="center"/>
    </xf>
    <xf numFmtId="0" fontId="1" fillId="4" borderId="0" xfId="0" applyFont="1" applyFill="1" applyAlignment="1">
      <alignment vertical="top"/>
    </xf>
    <xf numFmtId="0" fontId="17" fillId="2" borderId="0" xfId="0" applyFont="1" applyFill="1"/>
    <xf numFmtId="0" fontId="94" fillId="0" borderId="0" xfId="0" applyFont="1" applyAlignment="1">
      <alignment vertical="top" wrapText="1"/>
    </xf>
    <xf numFmtId="0" fontId="3" fillId="5" borderId="0" xfId="0" applyFont="1" applyFill="1" applyAlignment="1">
      <alignment vertical="center"/>
    </xf>
    <xf numFmtId="0" fontId="17" fillId="4" borderId="0" xfId="0" applyFont="1" applyFill="1" applyAlignment="1">
      <alignment vertical="center" wrapText="1"/>
    </xf>
    <xf numFmtId="0" fontId="30" fillId="0" borderId="0" xfId="0" applyFont="1" applyAlignment="1">
      <alignment vertical="center"/>
    </xf>
    <xf numFmtId="0" fontId="94" fillId="4" borderId="0" xfId="0" applyFont="1" applyFill="1" applyAlignment="1">
      <alignment vertical="top" wrapText="1"/>
    </xf>
    <xf numFmtId="0" fontId="94" fillId="4" borderId="59" xfId="0" applyFont="1" applyFill="1" applyBorder="1" applyAlignment="1">
      <alignment vertical="top" wrapText="1"/>
    </xf>
    <xf numFmtId="0" fontId="94" fillId="4" borderId="61" xfId="0" applyFont="1" applyFill="1" applyBorder="1" applyAlignment="1">
      <alignment vertical="top" wrapText="1"/>
    </xf>
    <xf numFmtId="0" fontId="94" fillId="4" borderId="62" xfId="0" applyFont="1" applyFill="1" applyBorder="1" applyAlignment="1">
      <alignment vertical="top" wrapText="1"/>
    </xf>
    <xf numFmtId="0" fontId="62" fillId="0" borderId="0" xfId="0" applyFont="1" applyAlignment="1">
      <alignment vertical="center" wrapText="1"/>
    </xf>
    <xf numFmtId="0" fontId="2" fillId="0" borderId="0" xfId="0" applyFont="1"/>
    <xf numFmtId="0" fontId="11" fillId="0" borderId="0" xfId="0" applyFont="1" applyAlignment="1">
      <alignment wrapText="1"/>
    </xf>
    <xf numFmtId="0" fontId="11" fillId="0" borderId="0" xfId="0" applyFont="1" applyAlignment="1">
      <alignment vertical="center" wrapText="1"/>
    </xf>
    <xf numFmtId="0" fontId="3" fillId="2" borderId="0" xfId="0" applyFont="1" applyFill="1"/>
    <xf numFmtId="0" fontId="17" fillId="3" borderId="1" xfId="0" applyFont="1" applyFill="1" applyBorder="1" applyAlignment="1">
      <alignment horizontal="center" vertical="center"/>
    </xf>
    <xf numFmtId="0" fontId="17" fillId="4" borderId="60" xfId="0" applyFont="1" applyFill="1" applyBorder="1" applyAlignment="1">
      <alignment vertical="top" wrapText="1"/>
    </xf>
    <xf numFmtId="0" fontId="3" fillId="2" borderId="0" xfId="0" applyFont="1" applyFill="1" applyAlignment="1">
      <alignment vertical="center"/>
    </xf>
    <xf numFmtId="0" fontId="3" fillId="2" borderId="0" xfId="0" applyFont="1" applyFill="1" applyAlignment="1">
      <alignment horizontal="center" wrapText="1"/>
    </xf>
    <xf numFmtId="3" fontId="17" fillId="0" borderId="1" xfId="0" applyNumberFormat="1" applyFont="1" applyBorder="1" applyAlignment="1">
      <alignment horizontal="center" vertical="center" wrapText="1"/>
    </xf>
    <xf numFmtId="4" fontId="17" fillId="0" borderId="1" xfId="0" applyNumberFormat="1" applyFont="1" applyBorder="1" applyAlignment="1">
      <alignment horizontal="center" vertical="center" wrapText="1"/>
    </xf>
    <xf numFmtId="4" fontId="17" fillId="0" borderId="1" xfId="0" applyNumberFormat="1" applyFont="1" applyBorder="1" applyAlignment="1">
      <alignment horizontal="center"/>
    </xf>
    <xf numFmtId="3" fontId="17" fillId="3" borderId="1" xfId="0" applyNumberFormat="1" applyFont="1" applyFill="1" applyBorder="1" applyAlignment="1">
      <alignment horizontal="center" vertical="center" wrapText="1"/>
    </xf>
    <xf numFmtId="4" fontId="17" fillId="3" borderId="1" xfId="0" applyNumberFormat="1" applyFont="1" applyFill="1" applyBorder="1" applyAlignment="1">
      <alignment horizontal="center" vertical="center" wrapText="1"/>
    </xf>
    <xf numFmtId="4" fontId="17" fillId="3" borderId="1" xfId="0" applyNumberFormat="1" applyFont="1" applyFill="1" applyBorder="1" applyAlignment="1">
      <alignment horizontal="center"/>
    </xf>
    <xf numFmtId="3" fontId="62" fillId="3" borderId="1" xfId="0" applyNumberFormat="1" applyFont="1" applyFill="1" applyBorder="1" applyAlignment="1">
      <alignment horizontal="center" vertical="center" wrapText="1"/>
    </xf>
    <xf numFmtId="4" fontId="62" fillId="3" borderId="1" xfId="0" applyNumberFormat="1" applyFont="1" applyFill="1" applyBorder="1" applyAlignment="1">
      <alignment horizontal="center" vertical="center" wrapText="1"/>
    </xf>
    <xf numFmtId="0" fontId="94" fillId="4" borderId="69" xfId="0" applyFont="1" applyFill="1" applyBorder="1" applyAlignment="1">
      <alignment vertical="top" wrapText="1"/>
    </xf>
    <xf numFmtId="0" fontId="94" fillId="4" borderId="64" xfId="0" applyFont="1" applyFill="1" applyBorder="1" applyAlignment="1">
      <alignment vertical="top" wrapText="1"/>
    </xf>
    <xf numFmtId="0" fontId="94" fillId="4" borderId="64" xfId="0" applyFont="1" applyFill="1" applyBorder="1" applyAlignment="1">
      <alignment vertical="center" wrapText="1"/>
    </xf>
    <xf numFmtId="0" fontId="30" fillId="4" borderId="60" xfId="0" applyFont="1" applyFill="1" applyBorder="1" applyAlignment="1">
      <alignment vertical="top" wrapText="1"/>
    </xf>
    <xf numFmtId="0" fontId="30" fillId="4" borderId="0" xfId="0" applyFont="1" applyFill="1" applyAlignment="1">
      <alignment vertical="center" wrapText="1"/>
    </xf>
    <xf numFmtId="0" fontId="52" fillId="0" borderId="0" xfId="0" applyFont="1" applyAlignment="1">
      <alignment horizontal="left" vertical="center" wrapText="1"/>
    </xf>
    <xf numFmtId="0" fontId="3" fillId="2" borderId="1" xfId="0" applyFont="1" applyFill="1" applyBorder="1" applyAlignment="1">
      <alignment horizontal="center" vertical="center"/>
    </xf>
    <xf numFmtId="0" fontId="3" fillId="4" borderId="0" xfId="0" applyFont="1" applyFill="1" applyAlignment="1">
      <alignment horizontal="center"/>
    </xf>
    <xf numFmtId="0" fontId="34" fillId="4" borderId="0" xfId="0" applyFont="1" applyFill="1" applyAlignment="1">
      <alignment horizontal="center"/>
    </xf>
    <xf numFmtId="4" fontId="17" fillId="4" borderId="16" xfId="0" applyNumberFormat="1" applyFont="1" applyFill="1" applyBorder="1" applyAlignment="1">
      <alignment horizontal="center" vertical="center" wrapText="1"/>
    </xf>
    <xf numFmtId="4" fontId="54" fillId="4" borderId="0" xfId="0" applyNumberFormat="1" applyFont="1" applyFill="1" applyAlignment="1">
      <alignment horizontal="center" vertical="center" wrapText="1"/>
    </xf>
    <xf numFmtId="4" fontId="54" fillId="0" borderId="0" xfId="0" applyNumberFormat="1" applyFont="1" applyAlignment="1">
      <alignment horizontal="center" vertical="center" wrapText="1"/>
    </xf>
    <xf numFmtId="0" fontId="17" fillId="3" borderId="16" xfId="0" applyFont="1" applyFill="1" applyBorder="1" applyAlignment="1">
      <alignment vertical="center" wrapText="1"/>
    </xf>
    <xf numFmtId="4" fontId="17" fillId="3" borderId="16" xfId="0" applyNumberFormat="1" applyFont="1" applyFill="1" applyBorder="1" applyAlignment="1">
      <alignment horizontal="center" vertical="center" wrapText="1"/>
    </xf>
    <xf numFmtId="4" fontId="61" fillId="4" borderId="0" xfId="0" applyNumberFormat="1" applyFont="1" applyFill="1" applyAlignment="1">
      <alignment horizontal="center" vertical="center" wrapText="1"/>
    </xf>
    <xf numFmtId="4" fontId="61" fillId="0" borderId="0" xfId="0" applyNumberFormat="1" applyFont="1" applyAlignment="1">
      <alignment horizontal="center" vertical="center" wrapText="1"/>
    </xf>
    <xf numFmtId="4" fontId="62" fillId="4" borderId="16" xfId="0" applyNumberFormat="1" applyFont="1" applyFill="1" applyBorder="1" applyAlignment="1">
      <alignment horizontal="center" vertical="center" wrapText="1"/>
    </xf>
    <xf numFmtId="4" fontId="62" fillId="3" borderId="16" xfId="0" applyNumberFormat="1" applyFont="1" applyFill="1" applyBorder="1" applyAlignment="1">
      <alignment horizontal="center" vertical="center" wrapText="1"/>
    </xf>
    <xf numFmtId="0" fontId="61" fillId="4" borderId="0" xfId="0" applyFont="1" applyFill="1" applyAlignment="1">
      <alignment vertical="center" wrapText="1"/>
    </xf>
    <xf numFmtId="0" fontId="61" fillId="4" borderId="0" xfId="0" applyFont="1" applyFill="1" applyAlignment="1">
      <alignment horizontal="center" vertical="center" wrapText="1"/>
    </xf>
    <xf numFmtId="9" fontId="61" fillId="4" borderId="0" xfId="0" applyNumberFormat="1" applyFont="1" applyFill="1" applyAlignment="1">
      <alignment horizontal="center" vertical="center" wrapText="1"/>
    </xf>
    <xf numFmtId="0" fontId="96" fillId="0" borderId="0" xfId="0" applyFont="1"/>
    <xf numFmtId="0" fontId="60" fillId="0" borderId="0" xfId="0" applyFont="1"/>
    <xf numFmtId="0" fontId="3" fillId="2" borderId="66" xfId="0" applyFont="1" applyFill="1" applyBorder="1" applyAlignment="1">
      <alignment horizontal="center"/>
    </xf>
    <xf numFmtId="0" fontId="3" fillId="2" borderId="66" xfId="0" applyFont="1" applyFill="1" applyBorder="1" applyAlignment="1">
      <alignment horizontal="center" vertical="center"/>
    </xf>
    <xf numFmtId="0" fontId="3" fillId="2" borderId="55" xfId="0" applyFont="1" applyFill="1" applyBorder="1" applyAlignment="1">
      <alignment horizontal="center"/>
    </xf>
    <xf numFmtId="0" fontId="97" fillId="0" borderId="0" xfId="0" applyFont="1" applyAlignment="1">
      <alignment vertical="center" wrapText="1"/>
    </xf>
    <xf numFmtId="0" fontId="97" fillId="0" borderId="0" xfId="0" applyFont="1" applyAlignment="1">
      <alignment vertical="top" wrapText="1"/>
    </xf>
    <xf numFmtId="0" fontId="3" fillId="4" borderId="0" xfId="0" applyFont="1" applyFill="1" applyAlignment="1">
      <alignment vertical="center"/>
    </xf>
    <xf numFmtId="0" fontId="3" fillId="2" borderId="57" xfId="0" applyFont="1" applyFill="1" applyBorder="1" applyAlignment="1">
      <alignment horizontal="center" vertical="center"/>
    </xf>
    <xf numFmtId="4" fontId="62" fillId="0" borderId="24" xfId="0" applyNumberFormat="1" applyFont="1" applyBorder="1" applyAlignment="1">
      <alignment horizontal="center" vertical="center" wrapText="1"/>
    </xf>
    <xf numFmtId="4" fontId="62" fillId="0" borderId="40" xfId="0" applyNumberFormat="1" applyFont="1" applyBorder="1" applyAlignment="1">
      <alignment horizontal="center" vertical="center" wrapText="1"/>
    </xf>
    <xf numFmtId="4" fontId="62" fillId="0" borderId="39" xfId="0" applyNumberFormat="1" applyFont="1" applyBorder="1" applyAlignment="1">
      <alignment horizontal="center" vertical="center"/>
    </xf>
    <xf numFmtId="0" fontId="35" fillId="4" borderId="0" xfId="0" applyFont="1" applyFill="1" applyAlignment="1">
      <alignment horizontal="center" vertical="center"/>
    </xf>
    <xf numFmtId="4" fontId="17" fillId="0" borderId="40" xfId="0" applyNumberFormat="1" applyFont="1" applyBorder="1" applyAlignment="1">
      <alignment horizontal="center" vertical="center" wrapText="1"/>
    </xf>
    <xf numFmtId="0" fontId="17" fillId="4" borderId="31" xfId="0" applyFont="1" applyFill="1" applyBorder="1" applyAlignment="1">
      <alignment vertical="center" wrapText="1"/>
    </xf>
    <xf numFmtId="4" fontId="17" fillId="4" borderId="24" xfId="0" applyNumberFormat="1" applyFont="1" applyFill="1" applyBorder="1" applyAlignment="1">
      <alignment horizontal="center" vertical="center" wrapText="1"/>
    </xf>
    <xf numFmtId="4" fontId="17" fillId="4" borderId="31" xfId="0" applyNumberFormat="1" applyFont="1" applyFill="1" applyBorder="1" applyAlignment="1">
      <alignment horizontal="center" vertical="center" wrapText="1"/>
    </xf>
    <xf numFmtId="10" fontId="17" fillId="4" borderId="1" xfId="0" applyNumberFormat="1" applyFont="1" applyFill="1" applyBorder="1" applyAlignment="1">
      <alignment horizontal="center" vertical="center" wrapText="1"/>
    </xf>
    <xf numFmtId="4" fontId="17" fillId="3" borderId="40" xfId="0" applyNumberFormat="1" applyFont="1" applyFill="1" applyBorder="1" applyAlignment="1">
      <alignment horizontal="center" vertical="center" wrapText="1"/>
    </xf>
    <xf numFmtId="4" fontId="17" fillId="3" borderId="39" xfId="0" applyNumberFormat="1" applyFont="1" applyFill="1" applyBorder="1" applyAlignment="1">
      <alignment horizontal="center" vertical="center" wrapText="1"/>
    </xf>
    <xf numFmtId="4" fontId="17" fillId="3" borderId="31" xfId="0" applyNumberFormat="1" applyFont="1" applyFill="1" applyBorder="1" applyAlignment="1">
      <alignment horizontal="center" vertical="center" wrapText="1"/>
    </xf>
    <xf numFmtId="10" fontId="17" fillId="3" borderId="1" xfId="0" applyNumberFormat="1" applyFont="1" applyFill="1" applyBorder="1" applyAlignment="1">
      <alignment horizontal="center" vertical="center" wrapText="1"/>
    </xf>
    <xf numFmtId="0" fontId="17" fillId="4" borderId="39" xfId="0" applyFont="1" applyFill="1" applyBorder="1" applyAlignment="1">
      <alignment vertical="center" wrapText="1"/>
    </xf>
    <xf numFmtId="4" fontId="17" fillId="4" borderId="40" xfId="0" applyNumberFormat="1" applyFont="1" applyFill="1" applyBorder="1" applyAlignment="1">
      <alignment horizontal="center" vertical="center" wrapText="1"/>
    </xf>
    <xf numFmtId="4" fontId="17" fillId="4" borderId="39" xfId="0" applyNumberFormat="1" applyFont="1" applyFill="1" applyBorder="1" applyAlignment="1">
      <alignment horizontal="center" vertical="center" wrapText="1"/>
    </xf>
    <xf numFmtId="168" fontId="17" fillId="4" borderId="1" xfId="0" applyNumberFormat="1" applyFont="1" applyFill="1" applyBorder="1" applyAlignment="1">
      <alignment horizontal="center" vertical="center" wrapText="1"/>
    </xf>
    <xf numFmtId="4" fontId="62" fillId="4" borderId="40" xfId="0" applyNumberFormat="1" applyFont="1" applyFill="1" applyBorder="1" applyAlignment="1">
      <alignment horizontal="center" vertical="center" wrapText="1"/>
    </xf>
    <xf numFmtId="4" fontId="62" fillId="4" borderId="31" xfId="0" applyNumberFormat="1" applyFont="1" applyFill="1" applyBorder="1" applyAlignment="1">
      <alignment horizontal="center" vertical="center" wrapText="1"/>
    </xf>
    <xf numFmtId="10" fontId="62" fillId="4" borderId="1" xfId="0" applyNumberFormat="1" applyFont="1" applyFill="1" applyBorder="1" applyAlignment="1">
      <alignment horizontal="center" vertical="center" wrapText="1"/>
    </xf>
    <xf numFmtId="0" fontId="62" fillId="3" borderId="39" xfId="0" applyFont="1" applyFill="1" applyBorder="1" applyAlignment="1">
      <alignment vertical="center" wrapText="1"/>
    </xf>
    <xf numFmtId="4" fontId="62" fillId="3" borderId="40" xfId="0" applyNumberFormat="1" applyFont="1" applyFill="1" applyBorder="1" applyAlignment="1">
      <alignment horizontal="center" vertical="center" wrapText="1"/>
    </xf>
    <xf numFmtId="4" fontId="62" fillId="3" borderId="31" xfId="0" applyNumberFormat="1" applyFont="1" applyFill="1" applyBorder="1" applyAlignment="1">
      <alignment horizontal="center" vertical="center" wrapText="1"/>
    </xf>
    <xf numFmtId="10" fontId="62" fillId="3" borderId="1" xfId="0" applyNumberFormat="1" applyFont="1" applyFill="1" applyBorder="1" applyAlignment="1">
      <alignment horizontal="center" vertical="center" wrapText="1"/>
    </xf>
    <xf numFmtId="0" fontId="98" fillId="4" borderId="0" xfId="0" applyFont="1" applyFill="1" applyAlignment="1">
      <alignment vertical="center" wrapText="1"/>
    </xf>
    <xf numFmtId="0" fontId="96" fillId="0" borderId="0" xfId="0" applyFont="1" applyAlignment="1">
      <alignment vertical="top"/>
    </xf>
    <xf numFmtId="0" fontId="99" fillId="0" borderId="0" xfId="0" applyFont="1" applyAlignment="1">
      <alignment wrapText="1"/>
    </xf>
    <xf numFmtId="0" fontId="99" fillId="0" borderId="0" xfId="0" applyFont="1" applyAlignment="1">
      <alignment vertical="center" wrapText="1"/>
    </xf>
    <xf numFmtId="0" fontId="96" fillId="0" borderId="0" xfId="0" applyFont="1" applyAlignment="1">
      <alignment wrapText="1"/>
    </xf>
    <xf numFmtId="0" fontId="6" fillId="0" borderId="0" xfId="0" applyFont="1" applyAlignment="1">
      <alignment vertical="top" wrapText="1"/>
    </xf>
    <xf numFmtId="0" fontId="3" fillId="2" borderId="72" xfId="0" applyFont="1" applyFill="1" applyBorder="1" applyAlignment="1">
      <alignment horizontal="center" vertical="center"/>
    </xf>
    <xf numFmtId="2" fontId="17" fillId="4" borderId="1" xfId="0" applyNumberFormat="1" applyFont="1" applyFill="1" applyBorder="1" applyAlignment="1">
      <alignment horizontal="center" vertical="center" wrapText="1"/>
    </xf>
    <xf numFmtId="2" fontId="17" fillId="3" borderId="16" xfId="0" applyNumberFormat="1" applyFont="1" applyFill="1" applyBorder="1" applyAlignment="1">
      <alignment horizontal="center" vertical="center" wrapText="1"/>
    </xf>
    <xf numFmtId="1" fontId="17" fillId="4" borderId="16" xfId="0" applyNumberFormat="1" applyFont="1" applyFill="1" applyBorder="1" applyAlignment="1">
      <alignment horizontal="center" vertical="center" wrapText="1"/>
    </xf>
    <xf numFmtId="1" fontId="17" fillId="3" borderId="16" xfId="0" applyNumberFormat="1" applyFont="1" applyFill="1" applyBorder="1" applyAlignment="1">
      <alignment horizontal="center" vertical="center" wrapText="1"/>
    </xf>
    <xf numFmtId="0" fontId="96" fillId="0" borderId="0" xfId="0" applyFont="1" applyAlignment="1">
      <alignment vertical="center"/>
    </xf>
    <xf numFmtId="0" fontId="100" fillId="4" borderId="78" xfId="0" applyFont="1" applyFill="1" applyBorder="1" applyAlignment="1">
      <alignment vertical="top" wrapText="1"/>
    </xf>
    <xf numFmtId="0" fontId="100" fillId="4" borderId="80" xfId="0" applyFont="1" applyFill="1" applyBorder="1" applyAlignment="1">
      <alignment vertical="top" wrapText="1"/>
    </xf>
    <xf numFmtId="0" fontId="96" fillId="4" borderId="81" xfId="0" applyFont="1" applyFill="1" applyBorder="1" applyAlignment="1">
      <alignment vertical="top"/>
    </xf>
    <xf numFmtId="0" fontId="3" fillId="2" borderId="83" xfId="0" applyFont="1" applyFill="1" applyBorder="1" applyAlignment="1">
      <alignment horizontal="center" vertical="center"/>
    </xf>
    <xf numFmtId="0" fontId="100" fillId="4" borderId="81" xfId="0" applyFont="1" applyFill="1" applyBorder="1"/>
    <xf numFmtId="4" fontId="17" fillId="0" borderId="84" xfId="0" applyNumberFormat="1" applyFont="1" applyBorder="1" applyAlignment="1">
      <alignment horizontal="center" vertical="center" wrapText="1"/>
    </xf>
    <xf numFmtId="0" fontId="100" fillId="4" borderId="80" xfId="0" applyFont="1" applyFill="1" applyBorder="1"/>
    <xf numFmtId="3" fontId="100" fillId="4" borderId="81" xfId="0" applyNumberFormat="1" applyFont="1" applyFill="1" applyBorder="1"/>
    <xf numFmtId="14" fontId="100" fillId="4" borderId="81" xfId="0" applyNumberFormat="1" applyFont="1" applyFill="1" applyBorder="1"/>
    <xf numFmtId="0" fontId="96" fillId="0" borderId="85" xfId="0" applyFont="1" applyBorder="1"/>
    <xf numFmtId="0" fontId="96" fillId="0" borderId="85" xfId="0" applyFont="1" applyBorder="1" applyAlignment="1">
      <alignment vertical="top"/>
    </xf>
    <xf numFmtId="0" fontId="96" fillId="0" borderId="85" xfId="0" applyFont="1" applyBorder="1" applyAlignment="1">
      <alignment vertical="center"/>
    </xf>
    <xf numFmtId="0" fontId="101" fillId="4" borderId="59" xfId="0" applyFont="1" applyFill="1" applyBorder="1" applyAlignment="1">
      <alignment vertical="top" wrapText="1"/>
    </xf>
    <xf numFmtId="0" fontId="101" fillId="4" borderId="61" xfId="0" applyFont="1" applyFill="1" applyBorder="1" applyAlignment="1">
      <alignment vertical="top" wrapText="1"/>
    </xf>
    <xf numFmtId="0" fontId="101" fillId="4" borderId="0" xfId="0" applyFont="1" applyFill="1" applyAlignment="1">
      <alignment vertical="top" wrapText="1"/>
    </xf>
    <xf numFmtId="0" fontId="101" fillId="4" borderId="62" xfId="0" applyFont="1" applyFill="1" applyBorder="1" applyAlignment="1">
      <alignment vertical="top" wrapText="1"/>
    </xf>
    <xf numFmtId="0" fontId="101" fillId="4" borderId="60" xfId="0" applyFont="1" applyFill="1" applyBorder="1" applyAlignment="1">
      <alignment vertical="top" wrapText="1"/>
    </xf>
    <xf numFmtId="0" fontId="101" fillId="4" borderId="0" xfId="0" applyFont="1" applyFill="1" applyAlignment="1">
      <alignment vertical="center" wrapText="1"/>
    </xf>
    <xf numFmtId="0" fontId="101" fillId="4" borderId="69" xfId="0" applyFont="1" applyFill="1" applyBorder="1" applyAlignment="1">
      <alignment vertical="top" wrapText="1"/>
    </xf>
    <xf numFmtId="0" fontId="101" fillId="4" borderId="64" xfId="0" applyFont="1" applyFill="1" applyBorder="1" applyAlignment="1">
      <alignment vertical="top" wrapText="1"/>
    </xf>
    <xf numFmtId="0" fontId="101" fillId="4" borderId="64" xfId="0" applyFont="1" applyFill="1" applyBorder="1" applyAlignment="1">
      <alignment vertical="center" wrapText="1"/>
    </xf>
    <xf numFmtId="0" fontId="101" fillId="4" borderId="65" xfId="0" applyFont="1" applyFill="1" applyBorder="1" applyAlignment="1">
      <alignment vertical="top" wrapText="1"/>
    </xf>
    <xf numFmtId="0" fontId="97" fillId="4" borderId="59" xfId="0" applyFont="1" applyFill="1" applyBorder="1" applyAlignment="1">
      <alignment vertical="top" wrapText="1"/>
    </xf>
    <xf numFmtId="0" fontId="97" fillId="4" borderId="61" xfId="0" applyFont="1" applyFill="1" applyBorder="1" applyAlignment="1">
      <alignment vertical="top" wrapText="1"/>
    </xf>
    <xf numFmtId="0" fontId="97" fillId="4" borderId="0" xfId="0" applyFont="1" applyFill="1" applyAlignment="1">
      <alignment vertical="top" wrapText="1"/>
    </xf>
    <xf numFmtId="0" fontId="97" fillId="4" borderId="62" xfId="0" applyFont="1" applyFill="1" applyBorder="1" applyAlignment="1">
      <alignment vertical="top" wrapText="1"/>
    </xf>
    <xf numFmtId="0" fontId="97" fillId="4" borderId="69" xfId="0" applyFont="1" applyFill="1" applyBorder="1" applyAlignment="1">
      <alignment vertical="top" wrapText="1"/>
    </xf>
    <xf numFmtId="0" fontId="97" fillId="4" borderId="64" xfId="0" applyFont="1" applyFill="1" applyBorder="1" applyAlignment="1">
      <alignment vertical="top" wrapText="1"/>
    </xf>
    <xf numFmtId="0" fontId="97" fillId="4" borderId="64" xfId="0" applyFont="1" applyFill="1" applyBorder="1" applyAlignment="1">
      <alignment vertical="center" wrapText="1"/>
    </xf>
    <xf numFmtId="0" fontId="97" fillId="4" borderId="65" xfId="0" applyFont="1" applyFill="1" applyBorder="1" applyAlignment="1">
      <alignment vertical="top" wrapText="1"/>
    </xf>
    <xf numFmtId="0" fontId="3" fillId="2" borderId="66" xfId="0" applyFont="1" applyFill="1" applyBorder="1" applyAlignment="1">
      <alignment horizontal="center" vertical="center" wrapText="1"/>
    </xf>
    <xf numFmtId="0" fontId="17" fillId="0" borderId="31" xfId="0" applyFont="1" applyBorder="1" applyAlignment="1">
      <alignment horizontal="left" vertical="center" wrapText="1"/>
    </xf>
    <xf numFmtId="0" fontId="17" fillId="0" borderId="1" xfId="0" applyFont="1" applyBorder="1" applyAlignment="1">
      <alignment horizontal="center" vertical="center" wrapText="1"/>
    </xf>
    <xf numFmtId="14" fontId="17" fillId="0" borderId="25" xfId="0" applyNumberFormat="1" applyFont="1" applyBorder="1" applyAlignment="1">
      <alignment horizontal="center" vertical="center" wrapText="1"/>
    </xf>
    <xf numFmtId="0" fontId="17" fillId="0" borderId="39" xfId="0" applyFont="1" applyBorder="1" applyAlignment="1">
      <alignment horizontal="left" vertical="center" wrapText="1"/>
    </xf>
    <xf numFmtId="3" fontId="17" fillId="0" borderId="16" xfId="0" applyNumberFormat="1" applyFont="1" applyBorder="1" applyAlignment="1">
      <alignment horizontal="center" vertical="center" wrapText="1"/>
    </xf>
    <xf numFmtId="14" fontId="17" fillId="0" borderId="42" xfId="0" applyNumberFormat="1" applyFont="1" applyBorder="1" applyAlignment="1">
      <alignment horizontal="center" vertical="center" wrapText="1"/>
    </xf>
    <xf numFmtId="0" fontId="54" fillId="0" borderId="51" xfId="0" applyFont="1" applyBorder="1" applyAlignment="1">
      <alignment horizontal="left" vertical="center" wrapText="1"/>
    </xf>
    <xf numFmtId="0" fontId="54" fillId="0" borderId="51" xfId="0" applyFont="1" applyBorder="1" applyAlignment="1">
      <alignment horizontal="center" vertical="center" wrapText="1"/>
    </xf>
    <xf numFmtId="0" fontId="54" fillId="0" borderId="22" xfId="0" applyFont="1" applyBorder="1" applyAlignment="1">
      <alignment horizontal="center" vertical="center" wrapText="1"/>
    </xf>
    <xf numFmtId="3" fontId="54" fillId="0" borderId="51" xfId="0" applyNumberFormat="1" applyFont="1" applyBorder="1" applyAlignment="1">
      <alignment horizontal="center" vertical="center" wrapText="1"/>
    </xf>
    <xf numFmtId="14" fontId="54" fillId="0" borderId="51" xfId="0" applyNumberFormat="1" applyFont="1" applyBorder="1" applyAlignment="1">
      <alignment horizontal="center" vertical="center" wrapText="1"/>
    </xf>
    <xf numFmtId="3" fontId="54" fillId="0" borderId="0" xfId="0" applyNumberFormat="1" applyFont="1" applyAlignment="1">
      <alignment horizontal="center" vertical="center" wrapText="1"/>
    </xf>
    <xf numFmtId="14" fontId="54" fillId="0" borderId="0" xfId="0" applyNumberFormat="1" applyFont="1" applyAlignment="1">
      <alignment horizontal="center" vertical="center" wrapText="1"/>
    </xf>
    <xf numFmtId="0" fontId="54" fillId="0" borderId="0" xfId="0" applyFont="1" applyAlignment="1">
      <alignment vertical="center"/>
    </xf>
    <xf numFmtId="0" fontId="30" fillId="0" borderId="0" xfId="0" applyFont="1"/>
    <xf numFmtId="0" fontId="55" fillId="0" borderId="0" xfId="0" applyFont="1"/>
    <xf numFmtId="4" fontId="84" fillId="0" borderId="1" xfId="0" applyNumberFormat="1" applyFont="1" applyBorder="1" applyAlignment="1">
      <alignment horizontal="center" vertical="center"/>
    </xf>
    <xf numFmtId="4" fontId="17" fillId="0" borderId="1" xfId="0" applyNumberFormat="1" applyFont="1" applyBorder="1" applyAlignment="1">
      <alignment horizontal="center" vertical="center"/>
    </xf>
    <xf numFmtId="4" fontId="84" fillId="3" borderId="1" xfId="0" applyNumberFormat="1" applyFont="1" applyFill="1" applyBorder="1" applyAlignment="1">
      <alignment horizontal="center" vertical="center"/>
    </xf>
    <xf numFmtId="4" fontId="17" fillId="3" borderId="1" xfId="0" applyNumberFormat="1" applyFont="1" applyFill="1" applyBorder="1" applyAlignment="1">
      <alignment horizontal="center" vertical="center"/>
    </xf>
    <xf numFmtId="0" fontId="62" fillId="3" borderId="1" xfId="0" applyFont="1" applyFill="1" applyBorder="1" applyAlignment="1">
      <alignment vertical="center" wrapText="1"/>
    </xf>
    <xf numFmtId="4" fontId="102" fillId="3" borderId="1" xfId="0" applyNumberFormat="1" applyFont="1" applyFill="1" applyBorder="1" applyAlignment="1">
      <alignment horizontal="center" vertical="center"/>
    </xf>
    <xf numFmtId="4" fontId="62" fillId="3" borderId="1" xfId="0" applyNumberFormat="1" applyFont="1" applyFill="1" applyBorder="1" applyAlignment="1">
      <alignment horizontal="center" vertical="center"/>
    </xf>
    <xf numFmtId="0" fontId="103" fillId="4" borderId="0" xfId="0" applyFont="1" applyFill="1" applyAlignment="1">
      <alignment vertical="center" wrapText="1"/>
    </xf>
    <xf numFmtId="4" fontId="17" fillId="3" borderId="1" xfId="0" applyNumberFormat="1" applyFont="1" applyFill="1" applyBorder="1" applyAlignment="1">
      <alignment horizontal="left" vertical="center"/>
    </xf>
    <xf numFmtId="0" fontId="11" fillId="4" borderId="87" xfId="0" applyFont="1" applyFill="1" applyBorder="1" applyAlignment="1">
      <alignment wrapText="1"/>
    </xf>
    <xf numFmtId="0" fontId="1" fillId="0" borderId="7" xfId="0" applyFont="1" applyBorder="1"/>
    <xf numFmtId="4" fontId="11" fillId="4" borderId="87" xfId="0" applyNumberFormat="1" applyFont="1" applyFill="1" applyBorder="1" applyAlignment="1">
      <alignment horizontal="right" wrapText="1"/>
    </xf>
    <xf numFmtId="0" fontId="62" fillId="0" borderId="1" xfId="0" applyFont="1" applyBorder="1" applyAlignment="1">
      <alignment horizontal="left" vertical="center" wrapText="1"/>
    </xf>
    <xf numFmtId="4" fontId="62" fillId="0" borderId="1" xfId="0" applyNumberFormat="1" applyFont="1" applyBorder="1" applyAlignment="1">
      <alignment horizontal="center" vertical="center"/>
    </xf>
    <xf numFmtId="0" fontId="60" fillId="4" borderId="0" xfId="0" applyFont="1" applyFill="1" applyAlignment="1">
      <alignment horizontal="left" vertical="top" wrapText="1"/>
    </xf>
    <xf numFmtId="0" fontId="3" fillId="4" borderId="0" xfId="0" applyFont="1" applyFill="1" applyAlignment="1">
      <alignment horizontal="left" wrapText="1"/>
    </xf>
    <xf numFmtId="0" fontId="3" fillId="4" borderId="0" xfId="0" applyFont="1" applyFill="1" applyAlignment="1">
      <alignment horizontal="center" vertical="center"/>
    </xf>
    <xf numFmtId="4" fontId="54" fillId="4" borderId="0" xfId="0" applyNumberFormat="1" applyFont="1" applyFill="1" applyAlignment="1">
      <alignment horizontal="center" vertical="center"/>
    </xf>
    <xf numFmtId="4" fontId="54" fillId="0" borderId="0" xfId="0" applyNumberFormat="1" applyFont="1" applyAlignment="1">
      <alignment horizontal="center" vertical="center"/>
    </xf>
    <xf numFmtId="4" fontId="61" fillId="0" borderId="0" xfId="0" applyNumberFormat="1" applyFont="1" applyAlignment="1">
      <alignment horizontal="center" vertical="center"/>
    </xf>
    <xf numFmtId="0" fontId="60" fillId="4" borderId="0" xfId="0" applyFont="1" applyFill="1" applyAlignment="1">
      <alignment vertical="center" wrapText="1"/>
    </xf>
    <xf numFmtId="0" fontId="60" fillId="4" borderId="59" xfId="0" applyFont="1" applyFill="1" applyBorder="1" applyAlignment="1">
      <alignment vertical="center" wrapText="1"/>
    </xf>
    <xf numFmtId="2" fontId="17" fillId="0" borderId="1" xfId="0" applyNumberFormat="1" applyFont="1" applyBorder="1" applyAlignment="1">
      <alignment horizontal="center" vertical="center"/>
    </xf>
    <xf numFmtId="4" fontId="17" fillId="3" borderId="16" xfId="0" applyNumberFormat="1" applyFont="1" applyFill="1" applyBorder="1" applyAlignment="1">
      <alignment horizontal="center" vertical="center"/>
    </xf>
    <xf numFmtId="0" fontId="17" fillId="4" borderId="59" xfId="0" applyFont="1" applyFill="1" applyBorder="1" applyAlignment="1">
      <alignment vertical="center" wrapText="1"/>
    </xf>
    <xf numFmtId="0" fontId="52" fillId="0" borderId="0" xfId="0" applyFont="1" applyAlignment="1">
      <alignment horizontal="left" wrapText="1"/>
    </xf>
    <xf numFmtId="4" fontId="17" fillId="4" borderId="1" xfId="0" applyNumberFormat="1" applyFont="1" applyFill="1" applyBorder="1" applyAlignment="1">
      <alignment horizontal="center" vertical="center" wrapText="1"/>
    </xf>
    <xf numFmtId="4" fontId="17" fillId="4" borderId="25" xfId="0" applyNumberFormat="1" applyFont="1" applyFill="1" applyBorder="1" applyAlignment="1">
      <alignment horizontal="center" vertical="center" wrapText="1"/>
    </xf>
    <xf numFmtId="0" fontId="35" fillId="4" borderId="81" xfId="0" applyFont="1" applyFill="1" applyBorder="1" applyAlignment="1">
      <alignment vertical="top"/>
    </xf>
    <xf numFmtId="0" fontId="104" fillId="4" borderId="81" xfId="0" applyFont="1" applyFill="1" applyBorder="1" applyAlignment="1">
      <alignment vertical="top"/>
    </xf>
    <xf numFmtId="0" fontId="17" fillId="4" borderId="61" xfId="0" applyFont="1" applyFill="1" applyBorder="1" applyAlignment="1">
      <alignment vertical="top" wrapText="1"/>
    </xf>
    <xf numFmtId="0" fontId="17" fillId="4" borderId="62" xfId="0" applyFont="1" applyFill="1" applyBorder="1" applyAlignment="1">
      <alignment vertical="top" wrapText="1"/>
    </xf>
    <xf numFmtId="0" fontId="105" fillId="4" borderId="59" xfId="0" applyFont="1" applyFill="1" applyBorder="1" applyAlignment="1">
      <alignment vertical="top" wrapText="1"/>
    </xf>
    <xf numFmtId="0" fontId="101" fillId="4" borderId="0" xfId="0" applyFont="1" applyFill="1" applyAlignment="1">
      <alignment wrapText="1"/>
    </xf>
    <xf numFmtId="0" fontId="101" fillId="4" borderId="59" xfId="0" applyFont="1" applyFill="1" applyBorder="1" applyAlignment="1">
      <alignment wrapText="1"/>
    </xf>
    <xf numFmtId="0" fontId="101" fillId="4" borderId="60" xfId="0" applyFont="1" applyFill="1" applyBorder="1" applyAlignment="1">
      <alignment wrapText="1"/>
    </xf>
    <xf numFmtId="0" fontId="101" fillId="4" borderId="64" xfId="0" applyFont="1" applyFill="1" applyBorder="1" applyAlignment="1">
      <alignment wrapText="1"/>
    </xf>
    <xf numFmtId="0" fontId="17" fillId="0" borderId="1" xfId="0" applyFont="1" applyBorder="1" applyAlignment="1">
      <alignment horizontal="right" vertical="center"/>
    </xf>
    <xf numFmtId="169" fontId="17" fillId="0" borderId="24" xfId="0" applyNumberFormat="1" applyFont="1" applyBorder="1" applyAlignment="1">
      <alignment horizontal="center" vertical="center"/>
    </xf>
    <xf numFmtId="0" fontId="19" fillId="0" borderId="0" xfId="0" applyFont="1" applyAlignment="1">
      <alignment horizontal="left" vertical="center" wrapText="1"/>
    </xf>
    <xf numFmtId="0" fontId="100" fillId="4" borderId="0" xfId="0" applyFont="1" applyFill="1"/>
    <xf numFmtId="0" fontId="100" fillId="4" borderId="81" xfId="0" applyFont="1" applyFill="1" applyBorder="1" applyAlignment="1">
      <alignment vertical="top"/>
    </xf>
    <xf numFmtId="0" fontId="3" fillId="4" borderId="0" xfId="0" applyFont="1" applyFill="1" applyAlignment="1">
      <alignment wrapText="1"/>
    </xf>
    <xf numFmtId="3" fontId="100" fillId="4" borderId="0" xfId="0" applyNumberFormat="1" applyFont="1" applyFill="1"/>
    <xf numFmtId="0" fontId="100" fillId="4" borderId="61" xfId="0" applyFont="1" applyFill="1" applyBorder="1"/>
    <xf numFmtId="0" fontId="100" fillId="4" borderId="0" xfId="0" applyFont="1" applyFill="1" applyAlignment="1">
      <alignment vertical="top" wrapText="1"/>
    </xf>
    <xf numFmtId="0" fontId="54" fillId="4" borderId="0" xfId="0" applyFont="1" applyFill="1" applyAlignment="1">
      <alignment vertical="center" wrapText="1"/>
    </xf>
    <xf numFmtId="10" fontId="54" fillId="4" borderId="0" xfId="0" applyNumberFormat="1" applyFont="1" applyFill="1" applyAlignment="1">
      <alignment horizontal="center" vertical="center"/>
    </xf>
    <xf numFmtId="0" fontId="100" fillId="4" borderId="80" xfId="0" applyFont="1" applyFill="1" applyBorder="1" applyAlignment="1">
      <alignment vertical="top"/>
    </xf>
    <xf numFmtId="0" fontId="100" fillId="4" borderId="62" xfId="0" applyFont="1" applyFill="1" applyBorder="1" applyAlignment="1">
      <alignment vertical="top" wrapText="1"/>
    </xf>
    <xf numFmtId="0" fontId="100" fillId="0" borderId="0" xfId="0" applyFont="1"/>
    <xf numFmtId="0" fontId="100" fillId="4" borderId="59" xfId="0" applyFont="1" applyFill="1" applyBorder="1" applyAlignment="1">
      <alignment vertical="top" wrapText="1"/>
    </xf>
    <xf numFmtId="0" fontId="100" fillId="4" borderId="61" xfId="0" applyFont="1" applyFill="1" applyBorder="1" applyAlignment="1">
      <alignment vertical="top" wrapText="1"/>
    </xf>
    <xf numFmtId="0" fontId="3" fillId="4" borderId="61" xfId="0" applyFont="1" applyFill="1" applyBorder="1" applyAlignment="1">
      <alignment vertical="top" wrapText="1"/>
    </xf>
    <xf numFmtId="170" fontId="17" fillId="4" borderId="24" xfId="0" applyNumberFormat="1" applyFont="1" applyFill="1" applyBorder="1" applyAlignment="1">
      <alignment horizontal="center" vertical="center"/>
    </xf>
    <xf numFmtId="170" fontId="17" fillId="3" borderId="16" xfId="0" applyNumberFormat="1" applyFont="1" applyFill="1" applyBorder="1" applyAlignment="1">
      <alignment horizontal="center" vertical="center"/>
    </xf>
    <xf numFmtId="0" fontId="100" fillId="4" borderId="64" xfId="0" applyFont="1" applyFill="1" applyBorder="1" applyAlignment="1">
      <alignment vertical="top" wrapText="1"/>
    </xf>
    <xf numFmtId="0" fontId="100" fillId="4" borderId="65" xfId="0" applyFont="1" applyFill="1" applyBorder="1" applyAlignment="1">
      <alignment vertical="top" wrapText="1"/>
    </xf>
    <xf numFmtId="0" fontId="100" fillId="4" borderId="0" xfId="0" applyFont="1" applyFill="1" applyAlignment="1">
      <alignment vertical="top"/>
    </xf>
    <xf numFmtId="0" fontId="100" fillId="4" borderId="62" xfId="0" applyFont="1" applyFill="1" applyBorder="1" applyAlignment="1">
      <alignment vertical="top"/>
    </xf>
    <xf numFmtId="0" fontId="60" fillId="4" borderId="60" xfId="0" applyFont="1" applyFill="1" applyBorder="1" applyAlignment="1">
      <alignment vertical="center" wrapText="1"/>
    </xf>
    <xf numFmtId="0" fontId="60" fillId="4" borderId="62" xfId="0" applyFont="1" applyFill="1" applyBorder="1" applyAlignment="1">
      <alignment vertical="center" wrapText="1"/>
    </xf>
    <xf numFmtId="0" fontId="54" fillId="4" borderId="59" xfId="0" applyFont="1" applyFill="1" applyBorder="1" applyAlignment="1">
      <alignment vertical="top" wrapText="1"/>
    </xf>
    <xf numFmtId="0" fontId="100" fillId="4" borderId="69" xfId="0" applyFont="1" applyFill="1" applyBorder="1" applyAlignment="1">
      <alignment vertical="top" wrapText="1"/>
    </xf>
    <xf numFmtId="0" fontId="100" fillId="4" borderId="101" xfId="0" applyFont="1" applyFill="1" applyBorder="1"/>
    <xf numFmtId="0" fontId="3" fillId="2" borderId="66" xfId="0" applyFont="1" applyFill="1" applyBorder="1" applyAlignment="1">
      <alignment horizontal="center" vertical="top"/>
    </xf>
    <xf numFmtId="4" fontId="17" fillId="0" borderId="31" xfId="0" applyNumberFormat="1" applyFont="1" applyBorder="1" applyAlignment="1">
      <alignment wrapText="1"/>
    </xf>
    <xf numFmtId="4" fontId="17" fillId="0" borderId="25" xfId="0" applyNumberFormat="1" applyFont="1" applyBorder="1" applyAlignment="1">
      <alignment wrapText="1"/>
    </xf>
    <xf numFmtId="4" fontId="17" fillId="0" borderId="24" xfId="0" applyNumberFormat="1" applyFont="1" applyBorder="1" applyAlignment="1">
      <alignment horizontal="center" vertical="center" wrapText="1"/>
    </xf>
    <xf numFmtId="49" fontId="17" fillId="0" borderId="40" xfId="0" applyNumberFormat="1" applyFont="1" applyBorder="1" applyAlignment="1">
      <alignment horizontal="center" vertical="center" wrapText="1"/>
    </xf>
    <xf numFmtId="4" fontId="17" fillId="3" borderId="1" xfId="0" applyNumberFormat="1" applyFont="1" applyFill="1" applyBorder="1" applyAlignment="1">
      <alignment wrapText="1"/>
    </xf>
    <xf numFmtId="4" fontId="17" fillId="3" borderId="42" xfId="0" applyNumberFormat="1" applyFont="1" applyFill="1" applyBorder="1" applyAlignment="1">
      <alignment horizontal="center" vertical="center" wrapText="1"/>
    </xf>
    <xf numFmtId="49" fontId="17" fillId="3" borderId="16" xfId="0" applyNumberFormat="1" applyFont="1" applyFill="1" applyBorder="1" applyAlignment="1">
      <alignment horizontal="center" vertical="center" wrapText="1"/>
    </xf>
    <xf numFmtId="10" fontId="17" fillId="3" borderId="42" xfId="0" applyNumberFormat="1" applyFont="1" applyFill="1" applyBorder="1" applyAlignment="1">
      <alignment horizontal="center" vertical="center" wrapText="1"/>
    </xf>
    <xf numFmtId="4" fontId="62" fillId="3" borderId="31" xfId="0" applyNumberFormat="1" applyFont="1" applyFill="1" applyBorder="1" applyAlignment="1">
      <alignment vertical="center" wrapText="1"/>
    </xf>
    <xf numFmtId="4" fontId="62" fillId="3" borderId="42" xfId="0" applyNumberFormat="1" applyFont="1" applyFill="1" applyBorder="1" applyAlignment="1">
      <alignment horizontal="center" vertical="center" wrapText="1"/>
    </xf>
    <xf numFmtId="2" fontId="62" fillId="3" borderId="16" xfId="0" applyNumberFormat="1" applyFont="1" applyFill="1" applyBorder="1" applyAlignment="1">
      <alignment horizontal="center" vertical="center" wrapText="1"/>
    </xf>
    <xf numFmtId="10" fontId="62" fillId="3" borderId="16" xfId="0" applyNumberFormat="1" applyFont="1" applyFill="1" applyBorder="1" applyAlignment="1">
      <alignment horizontal="center" vertical="center" wrapText="1"/>
    </xf>
    <xf numFmtId="10" fontId="62" fillId="3" borderId="42" xfId="0" applyNumberFormat="1" applyFont="1" applyFill="1" applyBorder="1" applyAlignment="1">
      <alignment horizontal="center" vertical="center" wrapText="1"/>
    </xf>
    <xf numFmtId="0" fontId="100" fillId="0" borderId="0" xfId="0" applyFont="1" applyAlignment="1">
      <alignment vertical="top"/>
    </xf>
    <xf numFmtId="0" fontId="79" fillId="4" borderId="80" xfId="0" applyFont="1" applyFill="1" applyBorder="1"/>
    <xf numFmtId="0" fontId="79" fillId="4" borderId="85" xfId="0" applyFont="1" applyFill="1" applyBorder="1"/>
    <xf numFmtId="0" fontId="79" fillId="4" borderId="81" xfId="0" applyFont="1" applyFill="1" applyBorder="1"/>
    <xf numFmtId="4" fontId="60" fillId="4" borderId="0" xfId="0" applyNumberFormat="1" applyFont="1" applyFill="1" applyAlignment="1">
      <alignment vertical="top" wrapText="1"/>
    </xf>
    <xf numFmtId="0" fontId="106" fillId="0" borderId="0" xfId="0" applyFont="1" applyAlignment="1">
      <alignment vertical="center" wrapText="1"/>
    </xf>
    <xf numFmtId="4" fontId="107" fillId="0" borderId="0" xfId="0" applyNumberFormat="1" applyFont="1" applyAlignment="1">
      <alignment horizontal="center" vertical="center"/>
    </xf>
    <xf numFmtId="0" fontId="107" fillId="0" borderId="0" xfId="0" applyFont="1" applyAlignment="1">
      <alignment horizontal="center" vertical="center"/>
    </xf>
    <xf numFmtId="4" fontId="62" fillId="0" borderId="0" xfId="0" applyNumberFormat="1" applyFont="1" applyAlignment="1">
      <alignment horizontal="center" vertical="center" wrapText="1"/>
    </xf>
    <xf numFmtId="0" fontId="100" fillId="4" borderId="65" xfId="0" applyFont="1" applyFill="1" applyBorder="1" applyAlignment="1">
      <alignment vertical="top"/>
    </xf>
    <xf numFmtId="0" fontId="79" fillId="4" borderId="69" xfId="0" applyFont="1" applyFill="1" applyBorder="1"/>
    <xf numFmtId="0" fontId="100" fillId="4" borderId="85" xfId="0" applyFont="1" applyFill="1" applyBorder="1"/>
    <xf numFmtId="0" fontId="108" fillId="0" borderId="0" xfId="0" applyFont="1" applyAlignment="1">
      <alignment vertical="top" wrapText="1"/>
    </xf>
    <xf numFmtId="0" fontId="17" fillId="4" borderId="59" xfId="0" applyFont="1" applyFill="1" applyBorder="1" applyAlignment="1">
      <alignment vertical="top" wrapText="1"/>
    </xf>
    <xf numFmtId="0" fontId="3" fillId="2" borderId="0" xfId="0" applyFont="1" applyFill="1" applyAlignment="1">
      <alignment horizontal="center" vertical="top"/>
    </xf>
    <xf numFmtId="4" fontId="17" fillId="0" borderId="31" xfId="0" applyNumberFormat="1" applyFont="1" applyBorder="1" applyAlignment="1">
      <alignment vertical="center" wrapText="1"/>
    </xf>
    <xf numFmtId="4" fontId="17" fillId="0" borderId="25" xfId="0" applyNumberFormat="1" applyFont="1" applyBorder="1" applyAlignment="1">
      <alignment vertical="center" wrapText="1"/>
    </xf>
    <xf numFmtId="2" fontId="17" fillId="0" borderId="24" xfId="0" applyNumberFormat="1" applyFont="1" applyBorder="1" applyAlignment="1">
      <alignment horizontal="center" vertical="center" wrapText="1"/>
    </xf>
    <xf numFmtId="4" fontId="79" fillId="0" borderId="0" xfId="0" applyNumberFormat="1" applyFont="1" applyAlignment="1">
      <alignment vertical="top"/>
    </xf>
    <xf numFmtId="4" fontId="79" fillId="0" borderId="0" xfId="0" applyNumberFormat="1" applyFont="1"/>
    <xf numFmtId="2" fontId="17" fillId="0" borderId="40" xfId="0" applyNumberFormat="1" applyFont="1" applyBorder="1" applyAlignment="1">
      <alignment horizontal="center" vertical="center" wrapText="1"/>
    </xf>
    <xf numFmtId="4" fontId="17" fillId="3" borderId="1" xfId="0" applyNumberFormat="1" applyFont="1" applyFill="1" applyBorder="1" applyAlignment="1">
      <alignment vertical="center" wrapText="1"/>
    </xf>
    <xf numFmtId="2" fontId="17" fillId="3" borderId="42" xfId="0" applyNumberFormat="1" applyFont="1" applyFill="1" applyBorder="1" applyAlignment="1">
      <alignment horizontal="center" vertical="center" wrapText="1"/>
    </xf>
    <xf numFmtId="9" fontId="17" fillId="3" borderId="16" xfId="0" applyNumberFormat="1" applyFont="1" applyFill="1" applyBorder="1" applyAlignment="1">
      <alignment horizontal="center" vertical="center" wrapText="1"/>
    </xf>
    <xf numFmtId="2" fontId="62" fillId="3" borderId="42" xfId="0" applyNumberFormat="1" applyFont="1" applyFill="1" applyBorder="1" applyAlignment="1">
      <alignment horizontal="center" vertical="center" wrapText="1"/>
    </xf>
    <xf numFmtId="0" fontId="60" fillId="4" borderId="0" xfId="0" applyFont="1" applyFill="1" applyAlignment="1">
      <alignment vertical="center"/>
    </xf>
    <xf numFmtId="0" fontId="60" fillId="4" borderId="65" xfId="0" applyFont="1" applyFill="1" applyBorder="1"/>
    <xf numFmtId="0" fontId="3" fillId="2" borderId="0" xfId="0" applyFont="1" applyFill="1" applyAlignment="1">
      <alignment horizontal="left" vertical="center"/>
    </xf>
    <xf numFmtId="2" fontId="17" fillId="0" borderId="1" xfId="0" applyNumberFormat="1" applyFont="1" applyBorder="1" applyAlignment="1">
      <alignment horizontal="center" vertical="center" wrapText="1"/>
    </xf>
    <xf numFmtId="2" fontId="17" fillId="0" borderId="16" xfId="0" applyNumberFormat="1" applyFont="1" applyBorder="1" applyAlignment="1">
      <alignment horizontal="center" vertical="center" wrapText="1"/>
    </xf>
    <xf numFmtId="0" fontId="64" fillId="4" borderId="60" xfId="0" applyFont="1" applyFill="1" applyBorder="1" applyAlignment="1">
      <alignment vertical="top" wrapText="1"/>
    </xf>
    <xf numFmtId="0" fontId="64" fillId="4" borderId="0" xfId="0" applyFont="1" applyFill="1" applyAlignment="1">
      <alignment vertical="top" wrapText="1"/>
    </xf>
    <xf numFmtId="0" fontId="64" fillId="4" borderId="62" xfId="0" applyFont="1" applyFill="1" applyBorder="1" applyAlignment="1">
      <alignment vertical="top" wrapText="1"/>
    </xf>
    <xf numFmtId="0" fontId="3" fillId="4" borderId="59" xfId="0" applyFont="1" applyFill="1" applyBorder="1"/>
    <xf numFmtId="0" fontId="99" fillId="4" borderId="78" xfId="0" applyFont="1" applyFill="1" applyBorder="1"/>
    <xf numFmtId="0" fontId="99" fillId="4" borderId="80" xfId="0" applyFont="1" applyFill="1" applyBorder="1"/>
    <xf numFmtId="0" fontId="96" fillId="4" borderId="80" xfId="0" applyFont="1" applyFill="1" applyBorder="1"/>
    <xf numFmtId="0" fontId="96" fillId="4" borderId="81" xfId="0" applyFont="1" applyFill="1" applyBorder="1"/>
    <xf numFmtId="169" fontId="62" fillId="0" borderId="0" xfId="0" applyNumberFormat="1" applyFont="1" applyAlignment="1">
      <alignment horizontal="center" vertical="center"/>
    </xf>
    <xf numFmtId="169" fontId="61" fillId="0" borderId="0" xfId="0" applyNumberFormat="1" applyFont="1" applyAlignment="1">
      <alignment horizontal="center" vertical="center"/>
    </xf>
    <xf numFmtId="169" fontId="17" fillId="4" borderId="1" xfId="0" applyNumberFormat="1" applyFont="1" applyFill="1" applyBorder="1" applyAlignment="1">
      <alignment horizontal="right"/>
    </xf>
    <xf numFmtId="169" fontId="17" fillId="4" borderId="1" xfId="0" applyNumberFormat="1" applyFont="1" applyFill="1" applyBorder="1" applyAlignment="1">
      <alignment horizontal="center"/>
    </xf>
    <xf numFmtId="169" fontId="17" fillId="4" borderId="25" xfId="0" applyNumberFormat="1" applyFont="1" applyFill="1" applyBorder="1" applyAlignment="1">
      <alignment horizontal="center"/>
    </xf>
    <xf numFmtId="169" fontId="17" fillId="3" borderId="16" xfId="0" applyNumberFormat="1" applyFont="1" applyFill="1" applyBorder="1" applyAlignment="1">
      <alignment horizontal="right"/>
    </xf>
    <xf numFmtId="169" fontId="17" fillId="3" borderId="16" xfId="0" applyNumberFormat="1" applyFont="1" applyFill="1" applyBorder="1" applyAlignment="1">
      <alignment horizontal="center"/>
    </xf>
    <xf numFmtId="169" fontId="17" fillId="3" borderId="42" xfId="0" applyNumberFormat="1" applyFont="1" applyFill="1" applyBorder="1" applyAlignment="1">
      <alignment horizontal="center"/>
    </xf>
    <xf numFmtId="169" fontId="17" fillId="4" borderId="16" xfId="0" applyNumberFormat="1" applyFont="1" applyFill="1" applyBorder="1" applyAlignment="1">
      <alignment horizontal="right"/>
    </xf>
    <xf numFmtId="169" fontId="17" fillId="4" borderId="16" xfId="0" applyNumberFormat="1" applyFont="1" applyFill="1" applyBorder="1" applyAlignment="1">
      <alignment horizontal="center"/>
    </xf>
    <xf numFmtId="169" fontId="17" fillId="4" borderId="42" xfId="0" applyNumberFormat="1" applyFont="1" applyFill="1" applyBorder="1" applyAlignment="1">
      <alignment horizontal="center"/>
    </xf>
    <xf numFmtId="169" fontId="62" fillId="4" borderId="16" xfId="0" applyNumberFormat="1" applyFont="1" applyFill="1" applyBorder="1" applyAlignment="1">
      <alignment horizontal="right"/>
    </xf>
    <xf numFmtId="169" fontId="62" fillId="4" borderId="16" xfId="0" applyNumberFormat="1" applyFont="1" applyFill="1" applyBorder="1" applyAlignment="1">
      <alignment horizontal="center"/>
    </xf>
    <xf numFmtId="4" fontId="62" fillId="4" borderId="42" xfId="0" applyNumberFormat="1" applyFont="1" applyFill="1" applyBorder="1" applyAlignment="1">
      <alignment horizontal="center"/>
    </xf>
    <xf numFmtId="0" fontId="96" fillId="4" borderId="0" xfId="0" applyFont="1" applyFill="1"/>
    <xf numFmtId="0" fontId="96" fillId="4" borderId="102" xfId="0" applyFont="1" applyFill="1" applyBorder="1"/>
    <xf numFmtId="169" fontId="17" fillId="3" borderId="40" xfId="0" applyNumberFormat="1" applyFont="1" applyFill="1" applyBorder="1" applyAlignment="1">
      <alignment horizontal="right" vertical="center"/>
    </xf>
    <xf numFmtId="169" fontId="17" fillId="3" borderId="40" xfId="0" applyNumberFormat="1" applyFont="1" applyFill="1" applyBorder="1" applyAlignment="1">
      <alignment horizontal="center" vertical="center"/>
    </xf>
    <xf numFmtId="169" fontId="62" fillId="0" borderId="40" xfId="0" applyNumberFormat="1" applyFont="1" applyBorder="1" applyAlignment="1">
      <alignment horizontal="right" vertical="center"/>
    </xf>
    <xf numFmtId="169" fontId="62" fillId="0" borderId="40" xfId="0" applyNumberFormat="1" applyFont="1" applyBorder="1" applyAlignment="1">
      <alignment horizontal="center" vertical="center"/>
    </xf>
    <xf numFmtId="4" fontId="96" fillId="4" borderId="81" xfId="0" applyNumberFormat="1" applyFont="1" applyFill="1" applyBorder="1" applyAlignment="1">
      <alignment vertical="top"/>
    </xf>
    <xf numFmtId="0" fontId="60" fillId="0" borderId="62" xfId="0" applyFont="1" applyBorder="1" applyAlignment="1">
      <alignment vertical="top" wrapText="1"/>
    </xf>
    <xf numFmtId="4" fontId="96" fillId="4" borderId="81" xfId="0" applyNumberFormat="1" applyFont="1" applyFill="1" applyBorder="1"/>
    <xf numFmtId="0" fontId="109" fillId="4" borderId="59" xfId="0" applyFont="1" applyFill="1" applyBorder="1" applyAlignment="1">
      <alignment vertical="top" wrapText="1"/>
    </xf>
    <xf numFmtId="0" fontId="109" fillId="4" borderId="61" xfId="0" applyFont="1" applyFill="1" applyBorder="1" applyAlignment="1">
      <alignment vertical="top" wrapText="1"/>
    </xf>
    <xf numFmtId="0" fontId="109" fillId="4" borderId="0" xfId="0" applyFont="1" applyFill="1" applyAlignment="1">
      <alignment vertical="top" wrapText="1"/>
    </xf>
    <xf numFmtId="0" fontId="109" fillId="4" borderId="62" xfId="0" applyFont="1" applyFill="1" applyBorder="1" applyAlignment="1">
      <alignment vertical="top" wrapText="1"/>
    </xf>
    <xf numFmtId="0" fontId="79" fillId="4" borderId="80" xfId="0" applyFont="1" applyFill="1" applyBorder="1" applyAlignment="1">
      <alignment vertical="top"/>
    </xf>
    <xf numFmtId="0" fontId="79" fillId="4" borderId="81" xfId="0" applyFont="1" applyFill="1" applyBorder="1" applyAlignment="1">
      <alignment vertical="top"/>
    </xf>
    <xf numFmtId="0" fontId="79" fillId="4" borderId="80" xfId="0" applyFont="1" applyFill="1" applyBorder="1" applyAlignment="1">
      <alignment vertical="center"/>
    </xf>
    <xf numFmtId="0" fontId="79" fillId="4" borderId="81" xfId="0" applyFont="1" applyFill="1" applyBorder="1" applyAlignment="1">
      <alignment vertical="center"/>
    </xf>
    <xf numFmtId="4" fontId="62" fillId="0" borderId="0" xfId="0" applyNumberFormat="1" applyFont="1" applyAlignment="1">
      <alignment horizontal="center" vertical="center"/>
    </xf>
    <xf numFmtId="0" fontId="17" fillId="0" borderId="39" xfId="0" applyFont="1" applyBorder="1" applyAlignment="1">
      <alignment vertical="center"/>
    </xf>
    <xf numFmtId="4" fontId="17" fillId="0" borderId="16" xfId="0" applyNumberFormat="1" applyFont="1" applyBorder="1" applyAlignment="1">
      <alignment horizontal="center" vertical="center"/>
    </xf>
    <xf numFmtId="0" fontId="55" fillId="0" borderId="16" xfId="0" applyFont="1" applyBorder="1"/>
    <xf numFmtId="0" fontId="110" fillId="0" borderId="16" xfId="0" applyFont="1" applyBorder="1"/>
    <xf numFmtId="4" fontId="62" fillId="0" borderId="16" xfId="0" applyNumberFormat="1" applyFont="1" applyBorder="1" applyAlignment="1">
      <alignment horizontal="center" vertical="center"/>
    </xf>
    <xf numFmtId="0" fontId="3" fillId="2" borderId="0" xfId="0" applyFont="1" applyFill="1" applyAlignment="1">
      <alignment vertical="top"/>
    </xf>
    <xf numFmtId="169" fontId="17" fillId="0" borderId="1" xfId="0" applyNumberFormat="1" applyFont="1" applyBorder="1" applyAlignment="1">
      <alignment horizontal="center" vertical="center" wrapText="1"/>
    </xf>
    <xf numFmtId="169" fontId="17" fillId="4" borderId="1" xfId="0" applyNumberFormat="1" applyFont="1" applyFill="1" applyBorder="1" applyAlignment="1">
      <alignment horizontal="center" vertical="center" wrapText="1"/>
    </xf>
    <xf numFmtId="169" fontId="17" fillId="3" borderId="1" xfId="0" applyNumberFormat="1" applyFont="1" applyFill="1" applyBorder="1" applyAlignment="1">
      <alignment horizontal="center" vertical="center" wrapText="1"/>
    </xf>
    <xf numFmtId="169" fontId="54" fillId="4" borderId="0" xfId="0" applyNumberFormat="1" applyFont="1" applyFill="1" applyAlignment="1">
      <alignment horizontal="right" vertical="center" wrapText="1"/>
    </xf>
    <xf numFmtId="169" fontId="54" fillId="4" borderId="0" xfId="0" applyNumberFormat="1" applyFont="1" applyFill="1" applyAlignment="1">
      <alignment horizontal="center" vertical="center" wrapText="1"/>
    </xf>
    <xf numFmtId="169" fontId="62" fillId="0" borderId="2" xfId="0" applyNumberFormat="1" applyFont="1" applyBorder="1" applyAlignment="1">
      <alignment horizontal="center" vertical="center" wrapText="1"/>
    </xf>
    <xf numFmtId="169" fontId="62" fillId="3" borderId="2" xfId="0" applyNumberFormat="1" applyFont="1" applyFill="1" applyBorder="1" applyAlignment="1">
      <alignment horizontal="center" vertical="center" wrapText="1"/>
    </xf>
    <xf numFmtId="169" fontId="61" fillId="4" borderId="0" xfId="0" applyNumberFormat="1" applyFont="1" applyFill="1" applyAlignment="1">
      <alignment horizontal="right" vertical="center" wrapText="1"/>
    </xf>
    <xf numFmtId="169" fontId="61" fillId="4" borderId="0" xfId="0" applyNumberFormat="1" applyFont="1" applyFill="1" applyAlignment="1">
      <alignment horizontal="center" vertical="center" wrapText="1"/>
    </xf>
    <xf numFmtId="169" fontId="17" fillId="4" borderId="16" xfId="0" applyNumberFormat="1" applyFont="1" applyFill="1" applyBorder="1" applyAlignment="1">
      <alignment horizontal="center" vertical="center" wrapText="1"/>
    </xf>
    <xf numFmtId="169" fontId="17" fillId="0" borderId="16" xfId="0" applyNumberFormat="1" applyFont="1" applyBorder="1" applyAlignment="1">
      <alignment horizontal="center" vertical="center" wrapText="1"/>
    </xf>
    <xf numFmtId="169" fontId="17" fillId="3" borderId="16" xfId="0" applyNumberFormat="1" applyFont="1" applyFill="1" applyBorder="1" applyAlignment="1">
      <alignment horizontal="center" vertical="center" wrapText="1"/>
    </xf>
    <xf numFmtId="169" fontId="62" fillId="0" borderId="16" xfId="0" applyNumberFormat="1" applyFont="1" applyBorder="1" applyAlignment="1">
      <alignment horizontal="center" vertical="center" wrapText="1"/>
    </xf>
    <xf numFmtId="169" fontId="62" fillId="3" borderId="16" xfId="0" applyNumberFormat="1" applyFont="1" applyFill="1" applyBorder="1" applyAlignment="1">
      <alignment horizontal="center" vertical="center" wrapText="1"/>
    </xf>
    <xf numFmtId="4" fontId="111" fillId="4" borderId="0" xfId="0" applyNumberFormat="1" applyFont="1" applyFill="1" applyAlignment="1">
      <alignment wrapText="1"/>
    </xf>
    <xf numFmtId="4" fontId="81" fillId="4" borderId="0" xfId="0" applyNumberFormat="1" applyFont="1" applyFill="1" applyAlignment="1">
      <alignment wrapText="1"/>
    </xf>
    <xf numFmtId="4" fontId="79" fillId="4" borderId="0" xfId="0" applyNumberFormat="1" applyFont="1" applyFill="1"/>
    <xf numFmtId="4" fontId="60" fillId="4" borderId="60" xfId="0" applyNumberFormat="1" applyFont="1" applyFill="1" applyBorder="1" applyAlignment="1">
      <alignment vertical="top" wrapText="1"/>
    </xf>
    <xf numFmtId="4" fontId="60" fillId="4" borderId="62" xfId="0" applyNumberFormat="1" applyFont="1" applyFill="1" applyBorder="1" applyAlignment="1">
      <alignment vertical="top" wrapText="1"/>
    </xf>
    <xf numFmtId="4" fontId="60" fillId="4" borderId="69" xfId="0" applyNumberFormat="1" applyFont="1" applyFill="1" applyBorder="1" applyAlignment="1">
      <alignment vertical="top" wrapText="1"/>
    </xf>
    <xf numFmtId="4" fontId="60" fillId="4" borderId="64" xfId="0" applyNumberFormat="1" applyFont="1" applyFill="1" applyBorder="1" applyAlignment="1">
      <alignment vertical="top" wrapText="1"/>
    </xf>
    <xf numFmtId="4" fontId="60" fillId="4" borderId="65" xfId="0" applyNumberFormat="1" applyFont="1" applyFill="1" applyBorder="1" applyAlignment="1">
      <alignment vertical="top" wrapText="1"/>
    </xf>
    <xf numFmtId="0" fontId="3" fillId="4" borderId="59" xfId="0" applyFont="1" applyFill="1" applyBorder="1" applyAlignment="1">
      <alignment vertical="center" wrapText="1"/>
    </xf>
    <xf numFmtId="0" fontId="3" fillId="4" borderId="61" xfId="0" applyFont="1" applyFill="1" applyBorder="1" applyAlignment="1">
      <alignment vertical="center" wrapText="1"/>
    </xf>
    <xf numFmtId="0" fontId="2" fillId="4" borderId="0" xfId="0" applyFont="1" applyFill="1" applyAlignment="1">
      <alignment vertical="center"/>
    </xf>
    <xf numFmtId="169" fontId="17" fillId="0" borderId="1" xfId="0" applyNumberFormat="1" applyFont="1" applyBorder="1" applyAlignment="1">
      <alignment horizontal="center" vertical="center"/>
    </xf>
    <xf numFmtId="169" fontId="54" fillId="4" borderId="0" xfId="0" applyNumberFormat="1" applyFont="1" applyFill="1" applyAlignment="1">
      <alignment horizontal="center" vertical="center"/>
    </xf>
    <xf numFmtId="169" fontId="17" fillId="0" borderId="16" xfId="0" applyNumberFormat="1" applyFont="1" applyBorder="1" applyAlignment="1">
      <alignment horizontal="center" vertical="center"/>
    </xf>
    <xf numFmtId="169" fontId="62" fillId="3" borderId="16" xfId="0" applyNumberFormat="1" applyFont="1" applyFill="1" applyBorder="1" applyAlignment="1">
      <alignment horizontal="center" vertical="center"/>
    </xf>
    <xf numFmtId="169" fontId="61" fillId="4" borderId="0" xfId="0" applyNumberFormat="1" applyFont="1" applyFill="1" applyAlignment="1">
      <alignment horizontal="center" vertical="center"/>
    </xf>
    <xf numFmtId="4" fontId="60" fillId="4" borderId="0" xfId="0" applyNumberFormat="1" applyFont="1" applyFill="1" applyAlignment="1">
      <alignment wrapText="1"/>
    </xf>
    <xf numFmtId="0" fontId="3" fillId="2" borderId="56" xfId="0" applyFont="1" applyFill="1" applyBorder="1" applyAlignment="1">
      <alignment horizontal="right" vertical="center"/>
    </xf>
    <xf numFmtId="0" fontId="3" fillId="2" borderId="57" xfId="0" applyFont="1" applyFill="1" applyBorder="1" applyAlignment="1">
      <alignment horizontal="right" vertical="center"/>
    </xf>
    <xf numFmtId="169" fontId="62" fillId="0" borderId="1" xfId="0" applyNumberFormat="1" applyFont="1" applyBorder="1" applyAlignment="1">
      <alignment horizontal="right" vertical="center"/>
    </xf>
    <xf numFmtId="169" fontId="62" fillId="0" borderId="108" xfId="0" applyNumberFormat="1" applyFont="1" applyBorder="1" applyAlignment="1">
      <alignment horizontal="right" vertical="center"/>
    </xf>
    <xf numFmtId="169" fontId="17" fillId="4" borderId="1" xfId="0" applyNumberFormat="1" applyFont="1" applyFill="1" applyBorder="1" applyAlignment="1">
      <alignment horizontal="right" vertical="center"/>
    </xf>
    <xf numFmtId="0" fontId="17" fillId="4" borderId="108" xfId="0" applyFont="1" applyFill="1" applyBorder="1" applyAlignment="1">
      <alignment horizontal="right" vertical="center"/>
    </xf>
    <xf numFmtId="169" fontId="17" fillId="3" borderId="16" xfId="0" applyNumberFormat="1" applyFont="1" applyFill="1" applyBorder="1" applyAlignment="1">
      <alignment horizontal="right" vertical="center"/>
    </xf>
    <xf numFmtId="0" fontId="17" fillId="3" borderId="109" xfId="0" applyFont="1" applyFill="1" applyBorder="1" applyAlignment="1">
      <alignment horizontal="right" vertical="center"/>
    </xf>
    <xf numFmtId="169" fontId="17" fillId="4" borderId="16" xfId="0" applyNumberFormat="1" applyFont="1" applyFill="1" applyBorder="1" applyAlignment="1">
      <alignment horizontal="right" vertical="center"/>
    </xf>
    <xf numFmtId="0" fontId="17" fillId="4" borderId="109" xfId="0" applyFont="1" applyFill="1" applyBorder="1" applyAlignment="1">
      <alignment horizontal="right" vertical="center"/>
    </xf>
    <xf numFmtId="4" fontId="17" fillId="3" borderId="42" xfId="0" applyNumberFormat="1" applyFont="1" applyFill="1" applyBorder="1" applyAlignment="1">
      <alignment horizontal="right" vertical="center"/>
    </xf>
    <xf numFmtId="169" fontId="62" fillId="4" borderId="16" xfId="0" applyNumberFormat="1" applyFont="1" applyFill="1" applyBorder="1" applyAlignment="1">
      <alignment horizontal="right" vertical="center"/>
    </xf>
    <xf numFmtId="4" fontId="62" fillId="4" borderId="42" xfId="0" applyNumberFormat="1" applyFont="1" applyFill="1" applyBorder="1" applyAlignment="1">
      <alignment horizontal="right" vertical="center"/>
    </xf>
    <xf numFmtId="4" fontId="17" fillId="3" borderId="39" xfId="0" applyNumberFormat="1" applyFont="1" applyFill="1" applyBorder="1" applyAlignment="1">
      <alignment vertical="center" wrapText="1"/>
    </xf>
    <xf numFmtId="4" fontId="62" fillId="3" borderId="16" xfId="0" applyNumberFormat="1" applyFont="1" applyFill="1" applyBorder="1" applyAlignment="1">
      <alignment horizontal="center" vertical="center"/>
    </xf>
    <xf numFmtId="4" fontId="62" fillId="3" borderId="42" xfId="0" applyNumberFormat="1" applyFont="1" applyFill="1" applyBorder="1" applyAlignment="1">
      <alignment horizontal="center" vertical="center"/>
    </xf>
    <xf numFmtId="0" fontId="112" fillId="4" borderId="0" xfId="0" applyFont="1" applyFill="1" applyAlignment="1">
      <alignment vertical="top"/>
    </xf>
    <xf numFmtId="0" fontId="113" fillId="0" borderId="0" xfId="0" applyFont="1"/>
    <xf numFmtId="0" fontId="112" fillId="4" borderId="78" xfId="0" applyFont="1" applyFill="1" applyBorder="1" applyAlignment="1">
      <alignment vertical="top"/>
    </xf>
    <xf numFmtId="0" fontId="112" fillId="4" borderId="77" xfId="0" applyFont="1" applyFill="1" applyBorder="1" applyAlignment="1">
      <alignment vertical="top"/>
    </xf>
    <xf numFmtId="0" fontId="60" fillId="0" borderId="62" xfId="0" applyFont="1" applyBorder="1" applyAlignment="1">
      <alignment vertical="center" wrapText="1"/>
    </xf>
    <xf numFmtId="0" fontId="112" fillId="0" borderId="0" xfId="0" applyFont="1"/>
    <xf numFmtId="0" fontId="3" fillId="2" borderId="82" xfId="0" applyFont="1" applyFill="1" applyBorder="1" applyAlignment="1">
      <alignment horizontal="center" vertical="center"/>
    </xf>
    <xf numFmtId="4" fontId="17" fillId="0" borderId="25" xfId="0" applyNumberFormat="1" applyFont="1" applyBorder="1" applyAlignment="1">
      <alignment horizontal="center" vertical="center"/>
    </xf>
    <xf numFmtId="4" fontId="17" fillId="3" borderId="42" xfId="0" applyNumberFormat="1" applyFont="1" applyFill="1" applyBorder="1" applyAlignment="1">
      <alignment horizontal="center" vertical="center"/>
    </xf>
    <xf numFmtId="4" fontId="17" fillId="0" borderId="42" xfId="0" applyNumberFormat="1" applyFont="1" applyBorder="1" applyAlignment="1">
      <alignment horizontal="center" vertical="center"/>
    </xf>
    <xf numFmtId="0" fontId="60" fillId="0" borderId="64" xfId="0" applyFont="1" applyBorder="1" applyAlignment="1">
      <alignment vertical="center" wrapText="1"/>
    </xf>
    <xf numFmtId="0" fontId="111" fillId="4" borderId="59" xfId="0" applyFont="1" applyFill="1" applyBorder="1" applyAlignment="1">
      <alignment vertical="top" wrapText="1"/>
    </xf>
    <xf numFmtId="0" fontId="111" fillId="4" borderId="0" xfId="0" applyFont="1" applyFill="1" applyAlignment="1">
      <alignment vertical="top" wrapText="1"/>
    </xf>
    <xf numFmtId="0" fontId="3" fillId="6" borderId="0" xfId="0" applyFont="1" applyFill="1" applyAlignment="1">
      <alignment vertical="center" wrapText="1"/>
    </xf>
    <xf numFmtId="170" fontId="54" fillId="4" borderId="0" xfId="0" applyNumberFormat="1" applyFont="1" applyFill="1" applyAlignment="1">
      <alignment horizontal="center"/>
    </xf>
    <xf numFmtId="0" fontId="2" fillId="6" borderId="0" xfId="0" applyFont="1" applyFill="1"/>
    <xf numFmtId="4" fontId="17" fillId="4" borderId="31" xfId="0" applyNumberFormat="1" applyFont="1" applyFill="1" applyBorder="1" applyAlignment="1">
      <alignment vertical="center" wrapText="1"/>
    </xf>
    <xf numFmtId="170" fontId="17" fillId="4" borderId="1" xfId="0" applyNumberFormat="1" applyFont="1" applyFill="1" applyBorder="1" applyAlignment="1">
      <alignment horizontal="center" vertical="center"/>
    </xf>
    <xf numFmtId="170" fontId="17" fillId="3" borderId="1" xfId="0" applyNumberFormat="1" applyFont="1" applyFill="1" applyBorder="1" applyAlignment="1">
      <alignment horizontal="center" vertical="center"/>
    </xf>
    <xf numFmtId="0" fontId="3" fillId="6" borderId="0" xfId="0" applyFont="1" applyFill="1" applyAlignment="1">
      <alignment wrapText="1"/>
    </xf>
    <xf numFmtId="4" fontId="17" fillId="4" borderId="39" xfId="0" applyNumberFormat="1" applyFont="1" applyFill="1" applyBorder="1" applyAlignment="1">
      <alignment vertical="center" wrapText="1"/>
    </xf>
    <xf numFmtId="0" fontId="79" fillId="6" borderId="0" xfId="0" applyFont="1" applyFill="1"/>
    <xf numFmtId="0" fontId="60" fillId="4" borderId="78" xfId="0" applyFont="1" applyFill="1" applyBorder="1"/>
    <xf numFmtId="0" fontId="60" fillId="4" borderId="80" xfId="0" applyFont="1" applyFill="1" applyBorder="1"/>
    <xf numFmtId="170" fontId="62" fillId="4" borderId="1" xfId="0" applyNumberFormat="1" applyFont="1" applyFill="1" applyBorder="1" applyAlignment="1">
      <alignment horizontal="center" vertical="center"/>
    </xf>
    <xf numFmtId="170" fontId="62" fillId="3" borderId="1" xfId="0" applyNumberFormat="1" applyFont="1" applyFill="1" applyBorder="1" applyAlignment="1">
      <alignment horizontal="center" vertical="center"/>
    </xf>
    <xf numFmtId="0" fontId="30" fillId="4" borderId="59" xfId="0" applyFont="1" applyFill="1" applyBorder="1" applyAlignment="1">
      <alignment vertical="top" wrapText="1"/>
    </xf>
    <xf numFmtId="0" fontId="30" fillId="4" borderId="61" xfId="0" applyFont="1" applyFill="1" applyBorder="1" applyAlignment="1">
      <alignment vertical="top" wrapText="1"/>
    </xf>
    <xf numFmtId="171" fontId="54" fillId="4" borderId="0" xfId="0" applyNumberFormat="1" applyFont="1" applyFill="1" applyAlignment="1">
      <alignment horizontal="center" wrapText="1"/>
    </xf>
    <xf numFmtId="0" fontId="54" fillId="4" borderId="0" xfId="0" applyFont="1" applyFill="1" applyAlignment="1">
      <alignment horizontal="center" wrapText="1"/>
    </xf>
    <xf numFmtId="171" fontId="17" fillId="4" borderId="1" xfId="0" applyNumberFormat="1" applyFont="1" applyFill="1" applyBorder="1" applyAlignment="1">
      <alignment horizontal="center" vertical="center" wrapText="1"/>
    </xf>
    <xf numFmtId="171" fontId="17" fillId="4" borderId="25" xfId="0" applyNumberFormat="1" applyFont="1" applyFill="1" applyBorder="1" applyAlignment="1">
      <alignment horizontal="center" vertical="center" wrapText="1"/>
    </xf>
    <xf numFmtId="171" fontId="17" fillId="3" borderId="16" xfId="0" applyNumberFormat="1" applyFont="1" applyFill="1" applyBorder="1" applyAlignment="1">
      <alignment horizontal="center" vertical="center" wrapText="1"/>
    </xf>
    <xf numFmtId="171" fontId="17" fillId="3" borderId="25" xfId="0" applyNumberFormat="1" applyFont="1" applyFill="1" applyBorder="1" applyAlignment="1">
      <alignment horizontal="center" vertical="center" wrapText="1"/>
    </xf>
    <xf numFmtId="171" fontId="17" fillId="4" borderId="16" xfId="0" applyNumberFormat="1" applyFont="1" applyFill="1" applyBorder="1" applyAlignment="1">
      <alignment horizontal="center" vertical="center" wrapText="1"/>
    </xf>
    <xf numFmtId="171" fontId="62" fillId="3" borderId="16" xfId="0" applyNumberFormat="1" applyFont="1" applyFill="1" applyBorder="1" applyAlignment="1">
      <alignment horizontal="center" vertical="center" wrapText="1"/>
    </xf>
    <xf numFmtId="171" fontId="62" fillId="3" borderId="25" xfId="0" applyNumberFormat="1" applyFont="1" applyFill="1" applyBorder="1" applyAlignment="1">
      <alignment horizontal="center" vertical="center" wrapText="1"/>
    </xf>
    <xf numFmtId="3" fontId="54" fillId="0" borderId="1" xfId="0" applyNumberFormat="1" applyFont="1" applyBorder="1" applyAlignment="1">
      <alignment horizontal="center" vertical="center"/>
    </xf>
    <xf numFmtId="3" fontId="54" fillId="0" borderId="25" xfId="0" applyNumberFormat="1" applyFont="1" applyBorder="1" applyAlignment="1">
      <alignment horizontal="center" vertical="center"/>
    </xf>
    <xf numFmtId="0" fontId="54" fillId="3" borderId="1" xfId="0" applyFont="1" applyFill="1" applyBorder="1" applyAlignment="1">
      <alignment horizontal="center" vertical="center"/>
    </xf>
    <xf numFmtId="0" fontId="54" fillId="3" borderId="25" xfId="0" applyFont="1" applyFill="1" applyBorder="1" applyAlignment="1">
      <alignment horizontal="center" vertical="center"/>
    </xf>
    <xf numFmtId="0" fontId="54" fillId="0" borderId="1" xfId="0" applyFont="1" applyBorder="1" applyAlignment="1">
      <alignment horizontal="center" vertical="center"/>
    </xf>
    <xf numFmtId="0" fontId="54" fillId="0" borderId="25" xfId="0" applyFont="1" applyBorder="1" applyAlignment="1">
      <alignment horizontal="center" vertical="center"/>
    </xf>
    <xf numFmtId="0" fontId="3" fillId="4" borderId="78" xfId="0" applyFont="1" applyFill="1" applyBorder="1" applyAlignment="1">
      <alignment vertical="center" wrapText="1"/>
    </xf>
    <xf numFmtId="4" fontId="54" fillId="4" borderId="0" xfId="0" applyNumberFormat="1" applyFont="1" applyFill="1" applyAlignment="1">
      <alignment horizontal="center"/>
    </xf>
    <xf numFmtId="10" fontId="54" fillId="4" borderId="0" xfId="0" applyNumberFormat="1" applyFont="1" applyFill="1" applyAlignment="1">
      <alignment horizontal="center"/>
    </xf>
    <xf numFmtId="9" fontId="54" fillId="4" borderId="0" xfId="0" applyNumberFormat="1" applyFont="1" applyFill="1" applyAlignment="1">
      <alignment horizontal="center"/>
    </xf>
    <xf numFmtId="4" fontId="79" fillId="4" borderId="85" xfId="0" applyNumberFormat="1" applyFont="1" applyFill="1" applyBorder="1"/>
    <xf numFmtId="10" fontId="79" fillId="4" borderId="85" xfId="0" applyNumberFormat="1" applyFont="1" applyFill="1" applyBorder="1"/>
    <xf numFmtId="0" fontId="60" fillId="4" borderId="78" xfId="0" applyFont="1" applyFill="1" applyBorder="1" applyAlignment="1">
      <alignment vertical="top" wrapText="1"/>
    </xf>
    <xf numFmtId="0" fontId="60" fillId="4" borderId="80" xfId="0" applyFont="1" applyFill="1" applyBorder="1" applyAlignment="1">
      <alignment vertical="top" wrapText="1"/>
    </xf>
    <xf numFmtId="0" fontId="81" fillId="4" borderId="0" xfId="0" applyFont="1" applyFill="1" applyAlignment="1">
      <alignment vertical="top" wrapText="1"/>
    </xf>
    <xf numFmtId="0" fontId="60" fillId="4" borderId="78" xfId="0" applyFont="1" applyFill="1" applyBorder="1" applyAlignment="1">
      <alignment vertical="center" wrapText="1"/>
    </xf>
    <xf numFmtId="0" fontId="60" fillId="4" borderId="78" xfId="0" applyFont="1" applyFill="1" applyBorder="1" applyAlignment="1">
      <alignment vertical="top"/>
    </xf>
    <xf numFmtId="0" fontId="60" fillId="4" borderId="77" xfId="0" applyFont="1" applyFill="1" applyBorder="1" applyAlignment="1">
      <alignment vertical="center" wrapText="1"/>
    </xf>
    <xf numFmtId="0" fontId="60" fillId="4" borderId="80" xfId="0" applyFont="1" applyFill="1" applyBorder="1" applyAlignment="1">
      <alignment vertical="center" wrapText="1"/>
    </xf>
    <xf numFmtId="0" fontId="60" fillId="4" borderId="81" xfId="0" applyFont="1" applyFill="1" applyBorder="1"/>
    <xf numFmtId="0" fontId="60" fillId="4" borderId="81" xfId="0" applyFont="1" applyFill="1" applyBorder="1" applyAlignment="1">
      <alignment vertical="top"/>
    </xf>
    <xf numFmtId="0" fontId="60" fillId="4" borderId="59" xfId="0" applyFont="1" applyFill="1" applyBorder="1" applyAlignment="1">
      <alignment wrapText="1"/>
    </xf>
    <xf numFmtId="0" fontId="60" fillId="4" borderId="61" xfId="0" applyFont="1" applyFill="1" applyBorder="1" applyAlignment="1">
      <alignment wrapText="1"/>
    </xf>
    <xf numFmtId="0" fontId="83" fillId="4" borderId="0" xfId="0" applyFont="1" applyFill="1" applyAlignment="1">
      <alignment wrapText="1"/>
    </xf>
    <xf numFmtId="0" fontId="3" fillId="0" borderId="0" xfId="0" applyFont="1" applyAlignment="1">
      <alignment vertical="top" wrapText="1"/>
    </xf>
    <xf numFmtId="0" fontId="3" fillId="4" borderId="0" xfId="0" applyFont="1" applyFill="1" applyAlignment="1">
      <alignment vertical="top" wrapText="1"/>
    </xf>
    <xf numFmtId="0" fontId="3" fillId="0" borderId="0" xfId="0" applyFont="1" applyAlignment="1">
      <alignment horizontal="center"/>
    </xf>
    <xf numFmtId="170" fontId="54" fillId="0" borderId="0" xfId="0" applyNumberFormat="1" applyFont="1" applyAlignment="1">
      <alignment horizontal="center" vertical="center"/>
    </xf>
    <xf numFmtId="169" fontId="54" fillId="0" borderId="0" xfId="0" applyNumberFormat="1" applyFont="1" applyAlignment="1">
      <alignment horizontal="center" vertical="center"/>
    </xf>
    <xf numFmtId="171" fontId="54" fillId="0" borderId="0" xfId="0" applyNumberFormat="1" applyFont="1" applyAlignment="1">
      <alignment horizontal="center" vertical="center"/>
    </xf>
    <xf numFmtId="0" fontId="54" fillId="0" borderId="0" xfId="0" applyFont="1" applyAlignment="1">
      <alignment horizontal="center" vertical="center"/>
    </xf>
    <xf numFmtId="0" fontId="79" fillId="0" borderId="85" xfId="0" applyFont="1" applyBorder="1"/>
    <xf numFmtId="169" fontId="79" fillId="0" borderId="85" xfId="0" applyNumberFormat="1" applyFont="1" applyBorder="1"/>
    <xf numFmtId="0" fontId="60" fillId="0" borderId="59" xfId="0" applyFont="1" applyBorder="1" applyAlignment="1">
      <alignment vertical="top" wrapText="1"/>
    </xf>
    <xf numFmtId="0" fontId="60" fillId="4" borderId="61" xfId="0" applyFont="1" applyFill="1" applyBorder="1" applyAlignment="1">
      <alignment vertical="top" wrapText="1"/>
    </xf>
    <xf numFmtId="0" fontId="60" fillId="4" borderId="62" xfId="0" applyFont="1" applyFill="1" applyBorder="1" applyAlignment="1">
      <alignment vertical="top" wrapText="1"/>
    </xf>
    <xf numFmtId="0" fontId="81" fillId="4" borderId="60" xfId="0" applyFont="1" applyFill="1" applyBorder="1" applyAlignment="1">
      <alignment vertical="top" wrapText="1"/>
    </xf>
    <xf numFmtId="0" fontId="81" fillId="4" borderId="62" xfId="0" applyFont="1" applyFill="1" applyBorder="1" applyAlignment="1">
      <alignment vertical="top" wrapText="1"/>
    </xf>
    <xf numFmtId="0" fontId="81" fillId="4" borderId="64" xfId="0" applyFont="1" applyFill="1" applyBorder="1" applyAlignment="1">
      <alignment vertical="top" wrapText="1"/>
    </xf>
    <xf numFmtId="0" fontId="81" fillId="4" borderId="65" xfId="0" applyFont="1" applyFill="1" applyBorder="1" applyAlignment="1">
      <alignment vertical="top" wrapText="1"/>
    </xf>
    <xf numFmtId="0" fontId="17" fillId="0" borderId="24" xfId="0" applyFont="1" applyBorder="1" applyAlignment="1">
      <alignment horizontal="center"/>
    </xf>
    <xf numFmtId="0" fontId="1" fillId="2" borderId="49" xfId="0" applyFont="1" applyFill="1" applyBorder="1" applyAlignment="1">
      <alignment vertical="center"/>
    </xf>
    <xf numFmtId="0" fontId="17" fillId="0" borderId="1" xfId="0" applyFont="1" applyBorder="1" applyAlignment="1">
      <alignment vertical="center"/>
    </xf>
    <xf numFmtId="10" fontId="17" fillId="3" borderId="16" xfId="0" applyNumberFormat="1" applyFont="1" applyFill="1" applyBorder="1" applyAlignment="1">
      <alignment horizontal="center" vertical="center"/>
    </xf>
    <xf numFmtId="0" fontId="84" fillId="4" borderId="0" xfId="0" applyFont="1" applyFill="1" applyAlignment="1">
      <alignment vertical="top" wrapText="1"/>
    </xf>
    <xf numFmtId="0" fontId="17" fillId="4" borderId="0" xfId="0" applyFont="1" applyFill="1" applyAlignment="1">
      <alignment vertical="center"/>
    </xf>
    <xf numFmtId="0" fontId="6" fillId="4" borderId="0" xfId="0" applyFont="1" applyFill="1" applyAlignment="1">
      <alignment vertical="center"/>
    </xf>
    <xf numFmtId="0" fontId="15" fillId="2" borderId="0" xfId="0" applyFont="1" applyFill="1" applyAlignment="1">
      <alignment horizontal="center" vertical="center"/>
    </xf>
    <xf numFmtId="0" fontId="64" fillId="2" borderId="0" xfId="0" applyFont="1" applyFill="1" applyAlignment="1">
      <alignment vertical="center"/>
    </xf>
    <xf numFmtId="0" fontId="64" fillId="2" borderId="0" xfId="0" applyFont="1" applyFill="1" applyAlignment="1">
      <alignment horizontal="center" vertical="center"/>
    </xf>
    <xf numFmtId="10" fontId="1" fillId="0" borderId="0" xfId="0" applyNumberFormat="1" applyFont="1" applyAlignment="1">
      <alignment vertical="center"/>
    </xf>
    <xf numFmtId="0" fontId="103" fillId="0" borderId="0" xfId="0" applyFont="1" applyAlignment="1">
      <alignment vertical="center" wrapText="1"/>
    </xf>
    <xf numFmtId="0" fontId="84" fillId="0" borderId="0" xfId="0" applyFont="1" applyAlignment="1">
      <alignment vertical="center" wrapText="1"/>
    </xf>
    <xf numFmtId="0" fontId="15" fillId="0" borderId="0" xfId="0" applyFont="1" applyAlignment="1">
      <alignment vertical="center" wrapText="1"/>
    </xf>
    <xf numFmtId="0" fontId="64" fillId="2" borderId="0" xfId="0" applyFont="1" applyFill="1" applyAlignment="1">
      <alignment vertical="center" wrapText="1"/>
    </xf>
    <xf numFmtId="3" fontId="17" fillId="0" borderId="1" xfId="0" applyNumberFormat="1" applyFont="1" applyBorder="1" applyAlignment="1">
      <alignment horizontal="center" vertical="center"/>
    </xf>
    <xf numFmtId="4" fontId="17" fillId="0" borderId="14" xfId="0" applyNumberFormat="1" applyFont="1" applyBorder="1" applyAlignment="1">
      <alignment horizontal="center" vertical="center"/>
    </xf>
    <xf numFmtId="4" fontId="17" fillId="0" borderId="0" xfId="0" applyNumberFormat="1" applyFont="1" applyAlignment="1">
      <alignment horizontal="center" vertical="center"/>
    </xf>
    <xf numFmtId="4" fontId="17" fillId="0" borderId="19" xfId="0" applyNumberFormat="1" applyFont="1" applyBorder="1" applyAlignment="1">
      <alignment horizontal="center" vertical="center"/>
    </xf>
    <xf numFmtId="4" fontId="17" fillId="0" borderId="2" xfId="0" applyNumberFormat="1" applyFont="1" applyBorder="1" applyAlignment="1">
      <alignment horizontal="center" vertical="center"/>
    </xf>
    <xf numFmtId="0" fontId="62" fillId="0" borderId="16" xfId="0" applyFont="1" applyBorder="1" applyAlignment="1">
      <alignment vertical="center"/>
    </xf>
    <xf numFmtId="0" fontId="62" fillId="0" borderId="16" xfId="0" applyFont="1" applyBorder="1" applyAlignment="1">
      <alignment horizontal="center" vertical="center"/>
    </xf>
    <xf numFmtId="3" fontId="62" fillId="0" borderId="16" xfId="0" applyNumberFormat="1" applyFont="1" applyBorder="1" applyAlignment="1">
      <alignment horizontal="center" vertical="center"/>
    </xf>
    <xf numFmtId="4" fontId="62" fillId="0" borderId="17" xfId="0" applyNumberFormat="1" applyFont="1" applyBorder="1" applyAlignment="1">
      <alignment horizontal="center" vertical="center"/>
    </xf>
    <xf numFmtId="0" fontId="52" fillId="4" borderId="0" xfId="0" applyFont="1" applyFill="1" applyAlignment="1">
      <alignment vertical="center" wrapText="1"/>
    </xf>
    <xf numFmtId="0" fontId="2" fillId="0" borderId="0" xfId="0" applyFont="1" applyAlignment="1">
      <alignment vertical="top"/>
    </xf>
    <xf numFmtId="0" fontId="84" fillId="0" borderId="0" xfId="0" applyFont="1" applyAlignment="1">
      <alignment vertical="top" wrapText="1"/>
    </xf>
    <xf numFmtId="0" fontId="116" fillId="0" borderId="0" xfId="0" applyFont="1"/>
    <xf numFmtId="0" fontId="17" fillId="0" borderId="47" xfId="0" applyFont="1" applyBorder="1" applyAlignment="1">
      <alignment vertical="center" wrapText="1"/>
    </xf>
    <xf numFmtId="0" fontId="17" fillId="0" borderId="23" xfId="0" applyFont="1" applyBorder="1" applyAlignment="1">
      <alignment vertical="center" wrapText="1"/>
    </xf>
    <xf numFmtId="0" fontId="117" fillId="0" borderId="0" xfId="0" applyFont="1"/>
    <xf numFmtId="0" fontId="118" fillId="0" borderId="0" xfId="0" applyFont="1"/>
    <xf numFmtId="0" fontId="17" fillId="0" borderId="46" xfId="0" applyFont="1" applyBorder="1" applyAlignment="1">
      <alignment vertical="top"/>
    </xf>
    <xf numFmtId="0" fontId="17" fillId="0" borderId="46" xfId="0" applyFont="1" applyBorder="1" applyAlignment="1">
      <alignment vertical="top" wrapText="1"/>
    </xf>
    <xf numFmtId="0" fontId="17" fillId="0" borderId="23" xfId="0" applyFont="1" applyBorder="1" applyAlignment="1">
      <alignment vertical="top" wrapText="1"/>
    </xf>
    <xf numFmtId="0" fontId="17" fillId="4" borderId="24" xfId="0" applyFont="1" applyFill="1" applyBorder="1" applyAlignment="1">
      <alignment horizontal="center" vertical="center"/>
    </xf>
    <xf numFmtId="0" fontId="103" fillId="0" borderId="0" xfId="0" applyFont="1"/>
    <xf numFmtId="4" fontId="54" fillId="4" borderId="0" xfId="0" applyNumberFormat="1" applyFont="1" applyFill="1" applyAlignment="1">
      <alignment horizontal="right"/>
    </xf>
    <xf numFmtId="0" fontId="75" fillId="4" borderId="0" xfId="0" applyFont="1" applyFill="1" applyAlignment="1">
      <alignment wrapText="1"/>
    </xf>
    <xf numFmtId="0" fontId="17" fillId="0" borderId="46" xfId="0" applyFont="1" applyBorder="1" applyAlignment="1">
      <alignment vertical="center" wrapText="1"/>
    </xf>
    <xf numFmtId="0" fontId="91" fillId="2" borderId="36" xfId="0" applyFont="1" applyFill="1" applyBorder="1" applyAlignment="1">
      <alignment horizontal="left" vertical="center" wrapText="1"/>
    </xf>
    <xf numFmtId="0" fontId="63" fillId="0" borderId="0" xfId="0" applyFont="1" applyAlignment="1">
      <alignment horizontal="left"/>
    </xf>
    <xf numFmtId="3" fontId="17" fillId="0" borderId="1" xfId="0" applyNumberFormat="1" applyFont="1" applyBorder="1" applyAlignment="1">
      <alignment horizontal="left" vertical="center" wrapText="1"/>
    </xf>
    <xf numFmtId="3" fontId="19" fillId="0" borderId="16" xfId="0" applyNumberFormat="1" applyFont="1" applyBorder="1" applyAlignment="1">
      <alignment horizontal="left" vertical="center"/>
    </xf>
    <xf numFmtId="3" fontId="17" fillId="0" borderId="16" xfId="0" applyNumberFormat="1" applyFont="1" applyBorder="1" applyAlignment="1">
      <alignment horizontal="left" vertical="center" wrapText="1"/>
    </xf>
    <xf numFmtId="0" fontId="17" fillId="4" borderId="46" xfId="0" applyFont="1" applyFill="1" applyBorder="1"/>
    <xf numFmtId="0" fontId="17" fillId="4" borderId="47" xfId="0" applyFont="1" applyFill="1" applyBorder="1"/>
    <xf numFmtId="0" fontId="17" fillId="0" borderId="23" xfId="0" applyFont="1" applyBorder="1"/>
    <xf numFmtId="0" fontId="17" fillId="0" borderId="34" xfId="0" applyFont="1" applyBorder="1"/>
    <xf numFmtId="0" fontId="17" fillId="0" borderId="35" xfId="0" applyFont="1" applyBorder="1"/>
    <xf numFmtId="0" fontId="119" fillId="0" borderId="0" xfId="0" applyFont="1" applyAlignment="1">
      <alignment vertical="center" wrapText="1"/>
    </xf>
    <xf numFmtId="0" fontId="75" fillId="4" borderId="0" xfId="0" applyFont="1" applyFill="1" applyAlignment="1">
      <alignment vertical="center" wrapText="1"/>
    </xf>
    <xf numFmtId="0" fontId="63" fillId="0" borderId="0" xfId="0" applyFont="1" applyAlignment="1">
      <alignment vertical="center"/>
    </xf>
    <xf numFmtId="4" fontId="17" fillId="0" borderId="1" xfId="0" applyNumberFormat="1" applyFont="1" applyBorder="1" applyAlignment="1">
      <alignment horizontal="right"/>
    </xf>
    <xf numFmtId="4" fontId="17" fillId="3" borderId="16" xfId="0" applyNumberFormat="1" applyFont="1" applyFill="1" applyBorder="1" applyAlignment="1">
      <alignment horizontal="right"/>
    </xf>
    <xf numFmtId="4" fontId="17" fillId="0" borderId="16" xfId="0" applyNumberFormat="1" applyFont="1" applyBorder="1" applyAlignment="1">
      <alignment horizontal="right"/>
    </xf>
    <xf numFmtId="0" fontId="75" fillId="6" borderId="0" xfId="0" applyFont="1" applyFill="1" applyAlignment="1">
      <alignment wrapText="1"/>
    </xf>
    <xf numFmtId="0" fontId="17" fillId="3" borderId="16" xfId="0" applyFont="1" applyFill="1" applyBorder="1" applyAlignment="1">
      <alignment horizontal="right"/>
    </xf>
    <xf numFmtId="4" fontId="62" fillId="3" borderId="16" xfId="0" applyNumberFormat="1" applyFont="1" applyFill="1" applyBorder="1" applyAlignment="1">
      <alignment horizontal="right"/>
    </xf>
    <xf numFmtId="0" fontId="120" fillId="0" borderId="0" xfId="0" applyFont="1"/>
    <xf numFmtId="4" fontId="19" fillId="0" borderId="1" xfId="0" applyNumberFormat="1" applyFont="1" applyBorder="1"/>
    <xf numFmtId="4" fontId="62" fillId="0" borderId="16" xfId="0" applyNumberFormat="1" applyFont="1" applyBorder="1" applyAlignment="1">
      <alignment horizontal="right"/>
    </xf>
    <xf numFmtId="4" fontId="62" fillId="0" borderId="42" xfId="0" applyNumberFormat="1" applyFont="1" applyBorder="1" applyAlignment="1">
      <alignment horizontal="right"/>
    </xf>
    <xf numFmtId="0" fontId="70" fillId="0" borderId="0" xfId="0" applyFont="1"/>
    <xf numFmtId="0" fontId="17" fillId="0" borderId="47" xfId="0" applyFont="1" applyBorder="1" applyAlignment="1">
      <alignment vertical="top" wrapText="1"/>
    </xf>
    <xf numFmtId="0" fontId="17" fillId="0" borderId="35" xfId="0" applyFont="1" applyBorder="1" applyAlignment="1">
      <alignment vertical="top" wrapText="1"/>
    </xf>
    <xf numFmtId="0" fontId="62" fillId="0" borderId="1" xfId="0" applyFont="1" applyBorder="1" applyAlignment="1">
      <alignment horizontal="center" vertical="center"/>
    </xf>
    <xf numFmtId="0" fontId="62" fillId="0" borderId="25" xfId="0" applyFont="1" applyBorder="1" applyAlignment="1">
      <alignment horizontal="center" vertical="center"/>
    </xf>
    <xf numFmtId="3" fontId="62" fillId="0" borderId="42" xfId="0" applyNumberFormat="1" applyFont="1" applyBorder="1" applyAlignment="1">
      <alignment horizontal="center" vertical="center"/>
    </xf>
    <xf numFmtId="0" fontId="17" fillId="0" borderId="35" xfId="0" applyFont="1" applyBorder="1" applyAlignment="1">
      <alignment vertical="center" wrapText="1"/>
    </xf>
    <xf numFmtId="0" fontId="17" fillId="0" borderId="48" xfId="0" applyFont="1" applyBorder="1" applyAlignment="1">
      <alignment vertical="center" wrapText="1"/>
    </xf>
    <xf numFmtId="0" fontId="17" fillId="0" borderId="34" xfId="0" applyFont="1" applyBorder="1" applyAlignment="1">
      <alignment vertical="center" wrapText="1"/>
    </xf>
    <xf numFmtId="0" fontId="15" fillId="2" borderId="57" xfId="0" applyFont="1" applyFill="1" applyBorder="1" applyAlignment="1">
      <alignment horizontal="center" vertical="center"/>
    </xf>
    <xf numFmtId="9" fontId="17" fillId="0" borderId="25" xfId="0" applyNumberFormat="1" applyFont="1" applyBorder="1" applyAlignment="1">
      <alignment horizontal="center" vertical="center"/>
    </xf>
    <xf numFmtId="0" fontId="55" fillId="0" borderId="0" xfId="0" applyFont="1" applyAlignment="1">
      <alignment vertical="center"/>
    </xf>
    <xf numFmtId="3" fontId="17" fillId="0" borderId="25" xfId="0" applyNumberFormat="1" applyFont="1" applyBorder="1" applyAlignment="1">
      <alignment horizontal="center" vertical="center"/>
    </xf>
    <xf numFmtId="3" fontId="17" fillId="3" borderId="1" xfId="0" applyNumberFormat="1" applyFont="1" applyFill="1" applyBorder="1" applyAlignment="1">
      <alignment horizontal="center" vertical="center"/>
    </xf>
    <xf numFmtId="3" fontId="17" fillId="3" borderId="25" xfId="0" applyNumberFormat="1" applyFont="1" applyFill="1" applyBorder="1" applyAlignment="1">
      <alignment horizontal="center" vertical="center"/>
    </xf>
    <xf numFmtId="0" fontId="14" fillId="0" borderId="46" xfId="0" applyFont="1" applyBorder="1"/>
    <xf numFmtId="0" fontId="17" fillId="3" borderId="31" xfId="0" applyFont="1" applyFill="1" applyBorder="1" applyAlignment="1">
      <alignment vertical="center"/>
    </xf>
    <xf numFmtId="0" fontId="17" fillId="0" borderId="31" xfId="0" applyFont="1" applyBorder="1" applyAlignment="1">
      <alignment vertical="center"/>
    </xf>
    <xf numFmtId="0" fontId="3" fillId="2" borderId="72" xfId="0" applyFont="1" applyFill="1" applyBorder="1" applyAlignment="1">
      <alignment vertical="center"/>
    </xf>
    <xf numFmtId="0" fontId="52" fillId="0" borderId="0" xfId="0" applyFont="1" applyAlignment="1">
      <alignment vertical="top"/>
    </xf>
    <xf numFmtId="0" fontId="14" fillId="0" borderId="102" xfId="0" applyFont="1" applyBorder="1"/>
    <xf numFmtId="0" fontId="17" fillId="0" borderId="102" xfId="0" applyFont="1" applyBorder="1" applyAlignment="1">
      <alignment wrapText="1"/>
    </xf>
    <xf numFmtId="10" fontId="17" fillId="0" borderId="1" xfId="0" applyNumberFormat="1" applyFont="1" applyBorder="1" applyAlignment="1">
      <alignment horizontal="center" vertical="center"/>
    </xf>
    <xf numFmtId="10" fontId="17" fillId="0" borderId="16" xfId="0" applyNumberFormat="1" applyFont="1" applyBorder="1" applyAlignment="1">
      <alignment horizontal="center" vertical="center"/>
    </xf>
    <xf numFmtId="9" fontId="62" fillId="0" borderId="1" xfId="0" applyNumberFormat="1" applyFont="1" applyBorder="1" applyAlignment="1">
      <alignment horizontal="center" vertical="center"/>
    </xf>
    <xf numFmtId="9" fontId="62" fillId="0" borderId="16" xfId="0" applyNumberFormat="1" applyFont="1" applyBorder="1" applyAlignment="1">
      <alignment horizontal="center" vertical="center"/>
    </xf>
    <xf numFmtId="0" fontId="94" fillId="4" borderId="102" xfId="0" applyFont="1" applyFill="1" applyBorder="1" applyAlignment="1">
      <alignment vertical="top" wrapText="1"/>
    </xf>
    <xf numFmtId="4" fontId="134" fillId="0" borderId="16" xfId="0" applyNumberFormat="1" applyFont="1" applyBorder="1" applyAlignment="1">
      <alignment horizontal="center" vertical="center" wrapText="1"/>
    </xf>
    <xf numFmtId="4" fontId="134" fillId="0" borderId="42" xfId="0" applyNumberFormat="1" applyFont="1" applyBorder="1" applyAlignment="1">
      <alignment horizontal="center" vertical="center" wrapText="1"/>
    </xf>
    <xf numFmtId="4" fontId="134" fillId="3" borderId="16" xfId="0" applyNumberFormat="1" applyFont="1" applyFill="1" applyBorder="1" applyAlignment="1">
      <alignment horizontal="center" vertical="center" wrapText="1"/>
    </xf>
    <xf numFmtId="4" fontId="134" fillId="3" borderId="42" xfId="0" applyNumberFormat="1" applyFont="1" applyFill="1" applyBorder="1" applyAlignment="1">
      <alignment horizontal="center" vertical="center" wrapText="1"/>
    </xf>
    <xf numFmtId="4" fontId="140" fillId="3" borderId="16" xfId="0" applyNumberFormat="1" applyFont="1" applyFill="1" applyBorder="1" applyAlignment="1">
      <alignment horizontal="center" vertical="center" wrapText="1"/>
    </xf>
    <xf numFmtId="4" fontId="140" fillId="3" borderId="42" xfId="0" applyNumberFormat="1" applyFont="1" applyFill="1" applyBorder="1" applyAlignment="1">
      <alignment horizontal="center" vertical="center" wrapText="1"/>
    </xf>
    <xf numFmtId="0" fontId="138" fillId="0" borderId="0" xfId="0" applyFont="1"/>
    <xf numFmtId="0" fontId="134" fillId="3" borderId="1" xfId="0" applyFont="1" applyFill="1" applyBorder="1" applyAlignment="1">
      <alignment horizontal="left" vertical="center" wrapText="1"/>
    </xf>
    <xf numFmtId="0" fontId="17" fillId="4" borderId="102" xfId="0" applyFont="1" applyFill="1" applyBorder="1" applyAlignment="1">
      <alignment vertical="top" wrapText="1"/>
    </xf>
    <xf numFmtId="0" fontId="105" fillId="4" borderId="102" xfId="0" applyFont="1" applyFill="1" applyBorder="1" applyAlignment="1">
      <alignment vertical="top" wrapText="1"/>
    </xf>
    <xf numFmtId="0" fontId="0" fillId="10" borderId="0" xfId="0" applyFill="1"/>
    <xf numFmtId="0" fontId="138" fillId="0" borderId="0" xfId="0" applyFont="1" applyAlignment="1">
      <alignment vertical="center"/>
    </xf>
    <xf numFmtId="0" fontId="6" fillId="2" borderId="102" xfId="0" applyFont="1" applyFill="1" applyBorder="1"/>
    <xf numFmtId="0" fontId="0" fillId="0" borderId="0" xfId="0" applyAlignment="1">
      <alignment vertical="top"/>
    </xf>
    <xf numFmtId="0" fontId="139" fillId="2" borderId="0" xfId="0" applyFont="1" applyFill="1" applyAlignment="1">
      <alignment wrapText="1"/>
    </xf>
    <xf numFmtId="0" fontId="137" fillId="0" borderId="0" xfId="0" applyFont="1" applyAlignment="1">
      <alignment vertical="center"/>
    </xf>
    <xf numFmtId="0" fontId="142" fillId="0" borderId="0" xfId="0" applyFont="1"/>
    <xf numFmtId="0" fontId="134" fillId="4" borderId="31" xfId="0" applyFont="1" applyFill="1" applyBorder="1" applyAlignment="1">
      <alignment vertical="center"/>
    </xf>
    <xf numFmtId="0" fontId="142" fillId="0" borderId="0" xfId="0" applyFont="1" applyAlignment="1">
      <alignment vertical="top"/>
    </xf>
    <xf numFmtId="0" fontId="137" fillId="4" borderId="46" xfId="0" applyFont="1" applyFill="1" applyBorder="1" applyAlignment="1">
      <alignment vertical="top"/>
    </xf>
    <xf numFmtId="0" fontId="140" fillId="3" borderId="1" xfId="0" applyFont="1" applyFill="1" applyBorder="1" applyAlignment="1">
      <alignment horizontal="left" vertical="center" wrapText="1"/>
    </xf>
    <xf numFmtId="0" fontId="100" fillId="4" borderId="102" xfId="0" applyFont="1" applyFill="1" applyBorder="1"/>
    <xf numFmtId="0" fontId="134" fillId="3" borderId="39" xfId="0" applyFont="1" applyFill="1" applyBorder="1" applyAlignment="1">
      <alignment vertical="center"/>
    </xf>
    <xf numFmtId="4" fontId="134" fillId="3" borderId="1" xfId="0" applyNumberFormat="1" applyFont="1" applyFill="1" applyBorder="1" applyAlignment="1">
      <alignment wrapText="1"/>
    </xf>
    <xf numFmtId="4" fontId="134" fillId="0" borderId="31" xfId="0" applyNumberFormat="1" applyFont="1" applyBorder="1" applyAlignment="1">
      <alignment wrapText="1"/>
    </xf>
    <xf numFmtId="0" fontId="79" fillId="4" borderId="102" xfId="0" applyFont="1" applyFill="1" applyBorder="1"/>
    <xf numFmtId="0" fontId="139" fillId="5" borderId="0" xfId="0" applyFont="1" applyFill="1" applyAlignment="1">
      <alignment vertical="center"/>
    </xf>
    <xf numFmtId="0" fontId="139" fillId="2" borderId="0" xfId="0" applyFont="1" applyFill="1" applyAlignment="1">
      <alignment vertical="center"/>
    </xf>
    <xf numFmtId="0" fontId="139" fillId="2" borderId="0" xfId="0" applyFont="1" applyFill="1" applyAlignment="1">
      <alignment horizontal="center" vertical="center"/>
    </xf>
    <xf numFmtId="0" fontId="60" fillId="0" borderId="102" xfId="0" applyFont="1" applyBorder="1" applyAlignment="1">
      <alignment vertical="top" wrapText="1"/>
    </xf>
    <xf numFmtId="4" fontId="96" fillId="4" borderId="102" xfId="0" applyNumberFormat="1" applyFont="1" applyFill="1" applyBorder="1" applyAlignment="1">
      <alignment vertical="top"/>
    </xf>
    <xf numFmtId="4" fontId="96" fillId="4" borderId="102" xfId="0" applyNumberFormat="1" applyFont="1" applyFill="1" applyBorder="1"/>
    <xf numFmtId="0" fontId="109" fillId="4" borderId="102" xfId="0" applyFont="1" applyFill="1" applyBorder="1" applyAlignment="1">
      <alignment vertical="top" wrapText="1"/>
    </xf>
    <xf numFmtId="0" fontId="140" fillId="0" borderId="39" xfId="0" applyFont="1" applyBorder="1" applyAlignment="1">
      <alignment vertical="center"/>
    </xf>
    <xf numFmtId="0" fontId="139" fillId="2" borderId="0" xfId="0" applyFont="1" applyFill="1" applyAlignment="1">
      <alignment horizontal="left" vertical="center"/>
    </xf>
    <xf numFmtId="0" fontId="139" fillId="5" borderId="58" xfId="0" applyFont="1" applyFill="1" applyBorder="1" applyAlignment="1">
      <alignment vertical="center"/>
    </xf>
    <xf numFmtId="0" fontId="3" fillId="4" borderId="102" xfId="0" applyFont="1" applyFill="1" applyBorder="1" applyAlignment="1">
      <alignment vertical="center" wrapText="1"/>
    </xf>
    <xf numFmtId="4" fontId="134" fillId="3" borderId="39" xfId="0" applyNumberFormat="1" applyFont="1" applyFill="1" applyBorder="1" applyAlignment="1">
      <alignment vertical="center" wrapText="1"/>
    </xf>
    <xf numFmtId="0" fontId="137" fillId="4" borderId="77" xfId="0" applyFont="1" applyFill="1" applyBorder="1" applyAlignment="1">
      <alignment vertical="center"/>
    </xf>
    <xf numFmtId="4" fontId="134" fillId="4" borderId="39" xfId="0" applyNumberFormat="1" applyFont="1" applyFill="1" applyBorder="1" applyAlignment="1">
      <alignment vertical="center" wrapText="1"/>
    </xf>
    <xf numFmtId="4" fontId="134" fillId="4" borderId="31" xfId="0" applyNumberFormat="1" applyFont="1" applyFill="1" applyBorder="1" applyAlignment="1">
      <alignment vertical="center" wrapText="1"/>
    </xf>
    <xf numFmtId="4" fontId="140" fillId="4" borderId="31" xfId="0" applyNumberFormat="1" applyFont="1" applyFill="1" applyBorder="1" applyAlignment="1">
      <alignment vertical="center" wrapText="1"/>
    </xf>
    <xf numFmtId="0" fontId="139" fillId="2" borderId="74" xfId="0" applyFont="1" applyFill="1" applyBorder="1" applyAlignment="1">
      <alignment vertical="center" wrapText="1"/>
    </xf>
    <xf numFmtId="0" fontId="134" fillId="4" borderId="31" xfId="0" applyFont="1" applyFill="1" applyBorder="1" applyAlignment="1">
      <alignment wrapText="1"/>
    </xf>
    <xf numFmtId="10" fontId="134" fillId="4" borderId="1" xfId="0" applyNumberFormat="1" applyFont="1" applyFill="1" applyBorder="1" applyAlignment="1">
      <alignment horizontal="center"/>
    </xf>
    <xf numFmtId="10" fontId="134" fillId="4" borderId="16" xfId="0" applyNumberFormat="1" applyFont="1" applyFill="1" applyBorder="1" applyAlignment="1">
      <alignment horizontal="center"/>
    </xf>
    <xf numFmtId="9" fontId="134" fillId="4" borderId="16" xfId="0" applyNumberFormat="1" applyFont="1" applyFill="1" applyBorder="1" applyAlignment="1">
      <alignment horizontal="center"/>
    </xf>
    <xf numFmtId="10" fontId="140" fillId="9" borderId="16" xfId="0" applyNumberFormat="1" applyFont="1" applyFill="1" applyBorder="1" applyAlignment="1">
      <alignment horizontal="center"/>
    </xf>
    <xf numFmtId="0" fontId="140" fillId="9" borderId="39" xfId="0" applyFont="1" applyFill="1" applyBorder="1" applyAlignment="1">
      <alignment wrapText="1"/>
    </xf>
    <xf numFmtId="170" fontId="134" fillId="4" borderId="1" xfId="0" applyNumberFormat="1" applyFont="1" applyFill="1" applyBorder="1" applyAlignment="1">
      <alignment horizontal="center" vertical="center" wrapText="1"/>
    </xf>
    <xf numFmtId="169" fontId="134" fillId="4" borderId="1" xfId="0" applyNumberFormat="1" applyFont="1" applyFill="1" applyBorder="1" applyAlignment="1">
      <alignment horizontal="center" vertical="center" wrapText="1"/>
    </xf>
    <xf numFmtId="0" fontId="144" fillId="2" borderId="0" xfId="0" applyFont="1" applyFill="1"/>
    <xf numFmtId="0" fontId="144" fillId="2" borderId="1" xfId="0" applyFont="1" applyFill="1" applyBorder="1" applyAlignment="1">
      <alignment vertical="center" wrapText="1"/>
    </xf>
    <xf numFmtId="0" fontId="145" fillId="0" borderId="0" xfId="0" applyFont="1"/>
    <xf numFmtId="0" fontId="146" fillId="2" borderId="0" xfId="0" applyFont="1" applyFill="1"/>
    <xf numFmtId="0" fontId="148" fillId="2" borderId="0" xfId="0" applyFont="1" applyFill="1" applyAlignment="1">
      <alignment wrapText="1"/>
    </xf>
    <xf numFmtId="0" fontId="149" fillId="0" borderId="0" xfId="0" applyFont="1" applyAlignment="1">
      <alignment wrapText="1"/>
    </xf>
    <xf numFmtId="0" fontId="146" fillId="2" borderId="1" xfId="0" applyFont="1" applyFill="1" applyBorder="1"/>
    <xf numFmtId="0" fontId="150" fillId="0" borderId="0" xfId="0" applyFont="1" applyAlignment="1">
      <alignment vertical="top" wrapText="1"/>
    </xf>
    <xf numFmtId="0" fontId="151" fillId="0" borderId="0" xfId="0" applyFont="1" applyAlignment="1">
      <alignment vertical="top" wrapText="1"/>
    </xf>
    <xf numFmtId="0" fontId="144" fillId="2" borderId="0" xfId="0" applyFont="1" applyFill="1" applyAlignment="1">
      <alignment vertical="top"/>
    </xf>
    <xf numFmtId="0" fontId="153" fillId="2" borderId="0" xfId="0" applyFont="1" applyFill="1" applyAlignment="1">
      <alignment wrapText="1"/>
    </xf>
    <xf numFmtId="0" fontId="154" fillId="0" borderId="0" xfId="0" applyFont="1" applyAlignment="1">
      <alignment vertical="top" wrapText="1"/>
    </xf>
    <xf numFmtId="0" fontId="153" fillId="4" borderId="0" xfId="0" applyFont="1" applyFill="1" applyAlignment="1">
      <alignment vertical="center"/>
    </xf>
    <xf numFmtId="0" fontId="153" fillId="5" borderId="0" xfId="0" applyFont="1" applyFill="1" applyAlignment="1">
      <alignment vertical="center"/>
    </xf>
    <xf numFmtId="0" fontId="153" fillId="2" borderId="0" xfId="0" applyFont="1" applyFill="1" applyAlignment="1">
      <alignment horizontal="center" vertical="center"/>
    </xf>
    <xf numFmtId="0" fontId="153" fillId="2" borderId="0" xfId="0" applyFont="1" applyFill="1" applyAlignment="1">
      <alignment horizontal="center" vertical="center" wrapText="1"/>
    </xf>
    <xf numFmtId="0" fontId="153" fillId="2" borderId="111" xfId="0" applyFont="1" applyFill="1" applyBorder="1" applyAlignment="1">
      <alignment horizontal="center" vertical="center"/>
    </xf>
    <xf numFmtId="0" fontId="150" fillId="0" borderId="24" xfId="0" applyFont="1" applyBorder="1" applyAlignment="1">
      <alignment horizontal="left"/>
    </xf>
    <xf numFmtId="3" fontId="150" fillId="0" borderId="24" xfId="0" applyNumberFormat="1" applyFont="1" applyBorder="1" applyAlignment="1">
      <alignment horizontal="center"/>
    </xf>
    <xf numFmtId="3" fontId="150" fillId="0" borderId="38" xfId="0" applyNumberFormat="1" applyFont="1" applyBorder="1" applyAlignment="1">
      <alignment horizontal="center"/>
    </xf>
    <xf numFmtId="0" fontId="150" fillId="0" borderId="25" xfId="0" applyFont="1" applyBorder="1" applyAlignment="1">
      <alignment horizontal="center"/>
    </xf>
    <xf numFmtId="0" fontId="150" fillId="0" borderId="24" xfId="0" applyFont="1" applyBorder="1" applyAlignment="1">
      <alignment horizontal="center"/>
    </xf>
    <xf numFmtId="3" fontId="150" fillId="0" borderId="31" xfId="0" applyNumberFormat="1" applyFont="1" applyBorder="1" applyAlignment="1">
      <alignment horizontal="center"/>
    </xf>
    <xf numFmtId="3" fontId="150" fillId="0" borderId="112" xfId="0" applyNumberFormat="1" applyFont="1" applyBorder="1" applyAlignment="1">
      <alignment horizontal="center"/>
    </xf>
    <xf numFmtId="0" fontId="144" fillId="2" borderId="49" xfId="0" applyFont="1" applyFill="1" applyBorder="1"/>
    <xf numFmtId="0" fontId="150" fillId="3" borderId="40" xfId="0" applyFont="1" applyFill="1" applyBorder="1" applyAlignment="1">
      <alignment horizontal="left"/>
    </xf>
    <xf numFmtId="3" fontId="150" fillId="3" borderId="40" xfId="0" applyNumberFormat="1" applyFont="1" applyFill="1" applyBorder="1" applyAlignment="1">
      <alignment horizontal="center"/>
    </xf>
    <xf numFmtId="3" fontId="150" fillId="3" borderId="38" xfId="0" applyNumberFormat="1" applyFont="1" applyFill="1" applyBorder="1" applyAlignment="1">
      <alignment horizontal="center"/>
    </xf>
    <xf numFmtId="3" fontId="150" fillId="3" borderId="25" xfId="0" applyNumberFormat="1" applyFont="1" applyFill="1" applyBorder="1" applyAlignment="1">
      <alignment horizontal="center"/>
    </xf>
    <xf numFmtId="3" fontId="150" fillId="3" borderId="24" xfId="0" applyNumberFormat="1" applyFont="1" applyFill="1" applyBorder="1" applyAlignment="1">
      <alignment horizontal="center"/>
    </xf>
    <xf numFmtId="0" fontId="150" fillId="3" borderId="24" xfId="0" applyFont="1" applyFill="1" applyBorder="1" applyAlignment="1">
      <alignment horizontal="center"/>
    </xf>
    <xf numFmtId="3" fontId="150" fillId="3" borderId="31" xfId="0" applyNumberFormat="1" applyFont="1" applyFill="1" applyBorder="1" applyAlignment="1">
      <alignment horizontal="center"/>
    </xf>
    <xf numFmtId="3" fontId="150" fillId="3" borderId="112" xfId="0" applyNumberFormat="1" applyFont="1" applyFill="1" applyBorder="1" applyAlignment="1">
      <alignment horizontal="center"/>
    </xf>
    <xf numFmtId="0" fontId="150" fillId="0" borderId="40" xfId="0" applyFont="1" applyBorder="1" applyAlignment="1">
      <alignment horizontal="left"/>
    </xf>
    <xf numFmtId="3" fontId="150" fillId="0" borderId="40" xfId="0" applyNumberFormat="1" applyFont="1" applyBorder="1" applyAlignment="1">
      <alignment horizontal="center"/>
    </xf>
    <xf numFmtId="0" fontId="150" fillId="0" borderId="38" xfId="0" applyFont="1" applyBorder="1" applyAlignment="1">
      <alignment horizontal="center"/>
    </xf>
    <xf numFmtId="0" fontId="150" fillId="3" borderId="25" xfId="0" applyFont="1" applyFill="1" applyBorder="1" applyAlignment="1">
      <alignment horizontal="center"/>
    </xf>
    <xf numFmtId="0" fontId="150" fillId="3" borderId="38" xfId="0" applyFont="1" applyFill="1" applyBorder="1" applyAlignment="1">
      <alignment horizontal="center"/>
    </xf>
    <xf numFmtId="0" fontId="150" fillId="0" borderId="112" xfId="0" applyFont="1" applyBorder="1" applyAlignment="1">
      <alignment horizontal="center"/>
    </xf>
    <xf numFmtId="0" fontId="150" fillId="3" borderId="112" xfId="0" applyFont="1" applyFill="1" applyBorder="1" applyAlignment="1">
      <alignment horizontal="center"/>
    </xf>
    <xf numFmtId="0" fontId="153" fillId="2" borderId="0" xfId="0" applyFont="1" applyFill="1" applyAlignment="1">
      <alignment vertical="center" wrapText="1"/>
    </xf>
    <xf numFmtId="0" fontId="144" fillId="2" borderId="0" xfId="0" applyFont="1" applyFill="1" applyAlignment="1">
      <alignment vertical="center" wrapText="1"/>
    </xf>
    <xf numFmtId="0" fontId="157" fillId="2" borderId="0" xfId="0" applyFont="1" applyFill="1" applyAlignment="1">
      <alignment vertical="center" wrapText="1"/>
    </xf>
    <xf numFmtId="0" fontId="150" fillId="3" borderId="40" xfId="0" applyFont="1" applyFill="1" applyBorder="1" applyAlignment="1">
      <alignment horizontal="left" wrapText="1"/>
    </xf>
    <xf numFmtId="3" fontId="150" fillId="3" borderId="40" xfId="0" applyNumberFormat="1" applyFont="1" applyFill="1" applyBorder="1" applyAlignment="1">
      <alignment horizontal="center" vertical="center"/>
    </xf>
    <xf numFmtId="0" fontId="150" fillId="3" borderId="38" xfId="0" applyFont="1" applyFill="1" applyBorder="1" applyAlignment="1">
      <alignment horizontal="center" vertical="center"/>
    </xf>
    <xf numFmtId="0" fontId="150" fillId="3" borderId="25" xfId="0" applyFont="1" applyFill="1" applyBorder="1" applyAlignment="1">
      <alignment horizontal="center" vertical="center"/>
    </xf>
    <xf numFmtId="0" fontId="150" fillId="3" borderId="24" xfId="0" applyFont="1" applyFill="1" applyBorder="1" applyAlignment="1">
      <alignment horizontal="center" vertical="center"/>
    </xf>
    <xf numFmtId="3" fontId="150" fillId="3" borderId="31" xfId="0" applyNumberFormat="1" applyFont="1" applyFill="1" applyBorder="1" applyAlignment="1">
      <alignment horizontal="center" vertical="center"/>
    </xf>
    <xf numFmtId="0" fontId="150" fillId="3" borderId="112" xfId="0" applyFont="1" applyFill="1" applyBorder="1" applyAlignment="1">
      <alignment horizontal="center" vertical="center"/>
    </xf>
    <xf numFmtId="3" fontId="150" fillId="3" borderId="24" xfId="0" applyNumberFormat="1" applyFont="1" applyFill="1" applyBorder="1" applyAlignment="1">
      <alignment horizontal="center" vertical="center"/>
    </xf>
    <xf numFmtId="0" fontId="158" fillId="2" borderId="0" xfId="0" applyFont="1" applyFill="1" applyAlignment="1">
      <alignment vertical="center" wrapText="1"/>
    </xf>
    <xf numFmtId="0" fontId="148" fillId="2" borderId="0" xfId="0" applyFont="1" applyFill="1" applyAlignment="1">
      <alignment vertical="center" wrapText="1"/>
    </xf>
    <xf numFmtId="0" fontId="159" fillId="3" borderId="40" xfId="0" applyFont="1" applyFill="1" applyBorder="1" applyAlignment="1">
      <alignment horizontal="left"/>
    </xf>
    <xf numFmtId="3" fontId="159" fillId="3" borderId="40" xfId="0" applyNumberFormat="1" applyFont="1" applyFill="1" applyBorder="1" applyAlignment="1">
      <alignment horizontal="center"/>
    </xf>
    <xf numFmtId="3" fontId="159" fillId="3" borderId="38" xfId="0" applyNumberFormat="1" applyFont="1" applyFill="1" applyBorder="1" applyAlignment="1">
      <alignment horizontal="center"/>
    </xf>
    <xf numFmtId="0" fontId="159" fillId="3" borderId="25" xfId="0" applyFont="1" applyFill="1" applyBorder="1" applyAlignment="1">
      <alignment horizontal="center"/>
    </xf>
    <xf numFmtId="3" fontId="159" fillId="3" borderId="24" xfId="0" applyNumberFormat="1" applyFont="1" applyFill="1" applyBorder="1" applyAlignment="1">
      <alignment horizontal="center"/>
    </xf>
    <xf numFmtId="0" fontId="159" fillId="3" borderId="24" xfId="0" applyFont="1" applyFill="1" applyBorder="1" applyAlignment="1">
      <alignment horizontal="center"/>
    </xf>
    <xf numFmtId="3" fontId="159" fillId="3" borderId="31" xfId="0" applyNumberFormat="1" applyFont="1" applyFill="1" applyBorder="1" applyAlignment="1">
      <alignment horizontal="center"/>
    </xf>
    <xf numFmtId="3" fontId="159" fillId="3" borderId="112" xfId="0" applyNumberFormat="1" applyFont="1" applyFill="1" applyBorder="1" applyAlignment="1">
      <alignment horizontal="center"/>
    </xf>
    <xf numFmtId="0" fontId="160" fillId="0" borderId="0" xfId="0" applyFont="1" applyAlignment="1">
      <alignment vertical="center"/>
    </xf>
    <xf numFmtId="10" fontId="160" fillId="0" borderId="0" xfId="0" applyNumberFormat="1" applyFont="1" applyAlignment="1">
      <alignment vertical="center"/>
    </xf>
    <xf numFmtId="0" fontId="144" fillId="0" borderId="0" xfId="0" applyFont="1"/>
    <xf numFmtId="171" fontId="144" fillId="0" borderId="0" xfId="0" applyNumberFormat="1" applyFont="1"/>
    <xf numFmtId="0" fontId="161" fillId="4" borderId="0" xfId="0" applyFont="1" applyFill="1" applyAlignment="1">
      <alignment vertical="center"/>
    </xf>
    <xf numFmtId="0" fontId="150" fillId="0" borderId="24" xfId="0" applyFont="1" applyBorder="1"/>
    <xf numFmtId="3" fontId="150" fillId="0" borderId="25" xfId="0" applyNumberFormat="1" applyFont="1" applyBorder="1" applyAlignment="1">
      <alignment horizontal="center"/>
    </xf>
    <xf numFmtId="0" fontId="150" fillId="3" borderId="40" xfId="0" applyFont="1" applyFill="1" applyBorder="1"/>
    <xf numFmtId="0" fontId="150" fillId="0" borderId="40" xfId="0" applyFont="1" applyBorder="1"/>
    <xf numFmtId="0" fontId="159" fillId="3" borderId="40" xfId="0" applyFont="1" applyFill="1" applyBorder="1"/>
    <xf numFmtId="3" fontId="159" fillId="3" borderId="25" xfId="0" applyNumberFormat="1" applyFont="1" applyFill="1" applyBorder="1" applyAlignment="1">
      <alignment horizontal="center"/>
    </xf>
    <xf numFmtId="0" fontId="162" fillId="0" borderId="0" xfId="0" applyFont="1"/>
    <xf numFmtId="0" fontId="156" fillId="2" borderId="0" xfId="0" applyFont="1" applyFill="1" applyAlignment="1">
      <alignment vertical="center" wrapText="1"/>
    </xf>
    <xf numFmtId="0" fontId="150" fillId="3" borderId="24" xfId="0" applyFont="1" applyFill="1" applyBorder="1" applyAlignment="1">
      <alignment horizontal="left"/>
    </xf>
    <xf numFmtId="0" fontId="159" fillId="3" borderId="24" xfId="0" applyFont="1" applyFill="1" applyBorder="1" applyAlignment="1">
      <alignment horizontal="left"/>
    </xf>
    <xf numFmtId="0" fontId="153" fillId="2" borderId="66" xfId="0" applyFont="1" applyFill="1" applyBorder="1" applyAlignment="1">
      <alignment horizontal="center" vertical="center" wrapText="1"/>
    </xf>
    <xf numFmtId="0" fontId="153" fillId="4" borderId="0" xfId="0" applyFont="1" applyFill="1"/>
    <xf numFmtId="0" fontId="153" fillId="2" borderId="0" xfId="0" applyFont="1" applyFill="1" applyAlignment="1">
      <alignment horizontal="center"/>
    </xf>
    <xf numFmtId="0" fontId="151" fillId="4" borderId="0" xfId="0" applyFont="1" applyFill="1" applyAlignment="1">
      <alignment vertical="top" wrapText="1"/>
    </xf>
    <xf numFmtId="0" fontId="160" fillId="0" borderId="0" xfId="0" applyFont="1" applyAlignment="1">
      <alignment vertical="top" wrapText="1"/>
    </xf>
    <xf numFmtId="0" fontId="144" fillId="2" borderId="0" xfId="0" applyFont="1" applyFill="1" applyAlignment="1">
      <alignment vertical="center"/>
    </xf>
    <xf numFmtId="0" fontId="144" fillId="2" borderId="49" xfId="0" applyFont="1" applyFill="1" applyBorder="1" applyAlignment="1">
      <alignment vertical="center"/>
    </xf>
    <xf numFmtId="0" fontId="146" fillId="0" borderId="0" xfId="0" applyFont="1" applyAlignment="1">
      <alignment vertical="center"/>
    </xf>
    <xf numFmtId="0" fontId="162" fillId="0" borderId="0" xfId="0" applyFont="1" applyAlignment="1">
      <alignment vertical="center"/>
    </xf>
    <xf numFmtId="0" fontId="151" fillId="0" borderId="0" xfId="0" applyFont="1" applyAlignment="1">
      <alignment vertical="center" wrapText="1"/>
    </xf>
    <xf numFmtId="0" fontId="153" fillId="2" borderId="66" xfId="0" applyFont="1" applyFill="1" applyBorder="1" applyAlignment="1">
      <alignment vertical="center"/>
    </xf>
    <xf numFmtId="0" fontId="153" fillId="2" borderId="66" xfId="0" applyFont="1" applyFill="1" applyBorder="1" applyAlignment="1">
      <alignment horizontal="center" vertical="center"/>
    </xf>
    <xf numFmtId="0" fontId="153" fillId="2" borderId="111" xfId="0" applyFont="1" applyFill="1" applyBorder="1" applyAlignment="1">
      <alignment vertical="center"/>
    </xf>
    <xf numFmtId="0" fontId="150" fillId="0" borderId="1" xfId="0" applyFont="1" applyBorder="1" applyAlignment="1">
      <alignment vertical="center"/>
    </xf>
    <xf numFmtId="0" fontId="150" fillId="0" borderId="1" xfId="0" applyFont="1" applyBorder="1" applyAlignment="1">
      <alignment horizontal="center" vertical="center"/>
    </xf>
    <xf numFmtId="10" fontId="150" fillId="0" borderId="12" xfId="0" applyNumberFormat="1" applyFont="1" applyBorder="1" applyAlignment="1">
      <alignment horizontal="center" vertical="center"/>
    </xf>
    <xf numFmtId="10" fontId="150" fillId="0" borderId="25" xfId="0" applyNumberFormat="1" applyFont="1" applyBorder="1" applyAlignment="1">
      <alignment horizontal="center" vertical="center"/>
    </xf>
    <xf numFmtId="0" fontId="150" fillId="0" borderId="16" xfId="0" applyFont="1" applyBorder="1" applyAlignment="1">
      <alignment vertical="center"/>
    </xf>
    <xf numFmtId="0" fontId="150" fillId="0" borderId="16" xfId="0" applyFont="1" applyBorder="1" applyAlignment="1">
      <alignment horizontal="center" vertical="center"/>
    </xf>
    <xf numFmtId="10" fontId="150" fillId="0" borderId="17" xfId="0" applyNumberFormat="1" applyFont="1" applyBorder="1" applyAlignment="1">
      <alignment horizontal="center" vertical="center"/>
    </xf>
    <xf numFmtId="10" fontId="150" fillId="0" borderId="42" xfId="0" applyNumberFormat="1" applyFont="1" applyBorder="1" applyAlignment="1">
      <alignment horizontal="center" vertical="center"/>
    </xf>
    <xf numFmtId="0" fontId="150" fillId="0" borderId="2" xfId="0" applyFont="1" applyBorder="1" applyAlignment="1">
      <alignment vertical="center"/>
    </xf>
    <xf numFmtId="3" fontId="150" fillId="0" borderId="2" xfId="0" applyNumberFormat="1" applyFont="1" applyBorder="1" applyAlignment="1">
      <alignment horizontal="center" vertical="center"/>
    </xf>
    <xf numFmtId="10" fontId="150" fillId="0" borderId="19" xfId="0" applyNumberFormat="1" applyFont="1" applyBorder="1" applyAlignment="1">
      <alignment horizontal="center" vertical="center"/>
    </xf>
    <xf numFmtId="0" fontId="150" fillId="0" borderId="16" xfId="0" applyFont="1" applyBorder="1" applyAlignment="1">
      <alignment horizontal="center" vertical="center" wrapText="1"/>
    </xf>
    <xf numFmtId="10" fontId="150" fillId="0" borderId="44" xfId="0" applyNumberFormat="1" applyFont="1" applyBorder="1" applyAlignment="1">
      <alignment horizontal="center" vertical="center" wrapText="1"/>
    </xf>
    <xf numFmtId="0" fontId="150" fillId="3" borderId="16" xfId="0" applyFont="1" applyFill="1" applyBorder="1" applyAlignment="1">
      <alignment vertical="center" wrapText="1"/>
    </xf>
    <xf numFmtId="0" fontId="150" fillId="3" borderId="16" xfId="0" applyFont="1" applyFill="1" applyBorder="1" applyAlignment="1">
      <alignment horizontal="center" vertical="center"/>
    </xf>
    <xf numFmtId="10" fontId="150" fillId="3" borderId="17" xfId="0" applyNumberFormat="1" applyFont="1" applyFill="1" applyBorder="1" applyAlignment="1">
      <alignment horizontal="center" vertical="center"/>
    </xf>
    <xf numFmtId="0" fontId="150" fillId="3" borderId="1" xfId="0" applyFont="1" applyFill="1" applyBorder="1" applyAlignment="1">
      <alignment horizontal="center" vertical="center"/>
    </xf>
    <xf numFmtId="10" fontId="150" fillId="3" borderId="42" xfId="0" applyNumberFormat="1" applyFont="1" applyFill="1" applyBorder="1" applyAlignment="1">
      <alignment horizontal="center" vertical="center"/>
    </xf>
    <xf numFmtId="0" fontId="150" fillId="3" borderId="16" xfId="0" applyFont="1" applyFill="1" applyBorder="1" applyAlignment="1">
      <alignment horizontal="center" vertical="center" wrapText="1"/>
    </xf>
    <xf numFmtId="10" fontId="150" fillId="3" borderId="17" xfId="0" applyNumberFormat="1" applyFont="1" applyFill="1" applyBorder="1" applyAlignment="1">
      <alignment horizontal="center" vertical="center" wrapText="1"/>
    </xf>
    <xf numFmtId="10" fontId="150" fillId="3" borderId="42" xfId="0" applyNumberFormat="1" applyFont="1" applyFill="1" applyBorder="1" applyAlignment="1">
      <alignment horizontal="center" vertical="center" wrapText="1"/>
    </xf>
    <xf numFmtId="10" fontId="150" fillId="3" borderId="19" xfId="0" applyNumberFormat="1" applyFont="1" applyFill="1" applyBorder="1" applyAlignment="1">
      <alignment horizontal="center" vertical="center" wrapText="1"/>
    </xf>
    <xf numFmtId="10" fontId="150" fillId="3" borderId="44" xfId="0" applyNumberFormat="1" applyFont="1" applyFill="1" applyBorder="1" applyAlignment="1">
      <alignment horizontal="center" vertical="center" wrapText="1"/>
    </xf>
    <xf numFmtId="0" fontId="150" fillId="0" borderId="16" xfId="0" applyFont="1" applyBorder="1" applyAlignment="1">
      <alignment vertical="center" wrapText="1"/>
    </xf>
    <xf numFmtId="10" fontId="150" fillId="0" borderId="17" xfId="0" applyNumberFormat="1" applyFont="1" applyBorder="1" applyAlignment="1">
      <alignment horizontal="center" vertical="center" wrapText="1"/>
    </xf>
    <xf numFmtId="10" fontId="150" fillId="0" borderId="42" xfId="0" applyNumberFormat="1" applyFont="1" applyBorder="1" applyAlignment="1">
      <alignment horizontal="center" vertical="center" wrapText="1"/>
    </xf>
    <xf numFmtId="0" fontId="162" fillId="0" borderId="0" xfId="0" applyFont="1" applyAlignment="1">
      <alignment vertical="top"/>
    </xf>
    <xf numFmtId="0" fontId="165" fillId="2" borderId="0" xfId="0" applyFont="1" applyFill="1" applyAlignment="1">
      <alignment horizontal="center"/>
    </xf>
    <xf numFmtId="3" fontId="150" fillId="0" borderId="1" xfId="0" applyNumberFormat="1" applyFont="1" applyBorder="1"/>
    <xf numFmtId="3" fontId="150" fillId="0" borderId="1" xfId="0" applyNumberFormat="1" applyFont="1" applyBorder="1" applyAlignment="1">
      <alignment horizontal="center"/>
    </xf>
    <xf numFmtId="3" fontId="159" fillId="0" borderId="12" xfId="0" applyNumberFormat="1" applyFont="1" applyBorder="1" applyAlignment="1">
      <alignment horizontal="center"/>
    </xf>
    <xf numFmtId="3" fontId="159" fillId="0" borderId="1" xfId="0" applyNumberFormat="1" applyFont="1" applyBorder="1" applyAlignment="1">
      <alignment horizontal="center"/>
    </xf>
    <xf numFmtId="0" fontId="166" fillId="2" borderId="0" xfId="0" applyFont="1" applyFill="1"/>
    <xf numFmtId="0" fontId="166" fillId="2" borderId="0" xfId="0" applyFont="1" applyFill="1" applyAlignment="1">
      <alignment vertical="center" wrapText="1"/>
    </xf>
    <xf numFmtId="0" fontId="166" fillId="0" borderId="0" xfId="0" applyFont="1"/>
    <xf numFmtId="0" fontId="150" fillId="0" borderId="16" xfId="0" applyFont="1" applyBorder="1"/>
    <xf numFmtId="10" fontId="150" fillId="0" borderId="16" xfId="0" applyNumberFormat="1" applyFont="1" applyBorder="1" applyAlignment="1">
      <alignment horizontal="center"/>
    </xf>
    <xf numFmtId="10" fontId="159" fillId="0" borderId="17" xfId="0" applyNumberFormat="1" applyFont="1" applyBorder="1" applyAlignment="1">
      <alignment horizontal="center"/>
    </xf>
    <xf numFmtId="10" fontId="159" fillId="0" borderId="16" xfId="0" applyNumberFormat="1" applyFont="1" applyBorder="1" applyAlignment="1">
      <alignment horizontal="center"/>
    </xf>
    <xf numFmtId="3" fontId="150" fillId="3" borderId="16" xfId="0" applyNumberFormat="1" applyFont="1" applyFill="1" applyBorder="1"/>
    <xf numFmtId="3" fontId="150" fillId="3" borderId="16" xfId="0" applyNumberFormat="1" applyFont="1" applyFill="1" applyBorder="1" applyAlignment="1">
      <alignment horizontal="center"/>
    </xf>
    <xf numFmtId="3" fontId="159" fillId="3" borderId="17" xfId="0" applyNumberFormat="1" applyFont="1" applyFill="1" applyBorder="1" applyAlignment="1">
      <alignment horizontal="center"/>
    </xf>
    <xf numFmtId="3" fontId="159" fillId="3" borderId="16" xfId="0" applyNumberFormat="1" applyFont="1" applyFill="1" applyBorder="1" applyAlignment="1">
      <alignment horizontal="center"/>
    </xf>
    <xf numFmtId="0" fontId="167" fillId="2" borderId="0" xfId="0" applyFont="1" applyFill="1" applyAlignment="1">
      <alignment vertical="center" wrapText="1"/>
    </xf>
    <xf numFmtId="0" fontId="150" fillId="3" borderId="16" xfId="0" applyFont="1" applyFill="1" applyBorder="1"/>
    <xf numFmtId="10" fontId="150" fillId="3" borderId="16" xfId="0" applyNumberFormat="1" applyFont="1" applyFill="1" applyBorder="1" applyAlignment="1">
      <alignment horizontal="center"/>
    </xf>
    <xf numFmtId="10" fontId="159" fillId="3" borderId="17" xfId="0" applyNumberFormat="1" applyFont="1" applyFill="1" applyBorder="1" applyAlignment="1">
      <alignment horizontal="center"/>
    </xf>
    <xf numFmtId="10" fontId="159" fillId="3" borderId="16" xfId="0" applyNumberFormat="1" applyFont="1" applyFill="1" applyBorder="1" applyAlignment="1">
      <alignment horizontal="center"/>
    </xf>
    <xf numFmtId="3" fontId="144" fillId="2" borderId="0" xfId="0" applyNumberFormat="1" applyFont="1" applyFill="1"/>
    <xf numFmtId="3" fontId="146" fillId="0" borderId="0" xfId="0" applyNumberFormat="1" applyFont="1"/>
    <xf numFmtId="0" fontId="168" fillId="2" borderId="0" xfId="0" applyFont="1" applyFill="1" applyAlignment="1">
      <alignment vertical="center" wrapText="1"/>
    </xf>
    <xf numFmtId="3" fontId="159" fillId="0" borderId="24" xfId="0" applyNumberFormat="1" applyFont="1" applyBorder="1" applyAlignment="1">
      <alignment horizontal="center"/>
    </xf>
    <xf numFmtId="3" fontId="144" fillId="0" borderId="0" xfId="0" applyNumberFormat="1" applyFont="1"/>
    <xf numFmtId="10" fontId="150" fillId="4" borderId="16" xfId="0" applyNumberFormat="1" applyFont="1" applyFill="1" applyBorder="1" applyAlignment="1">
      <alignment horizontal="center"/>
    </xf>
    <xf numFmtId="3" fontId="150" fillId="3" borderId="39" xfId="0" applyNumberFormat="1" applyFont="1" applyFill="1" applyBorder="1" applyAlignment="1">
      <alignment horizontal="center"/>
    </xf>
    <xf numFmtId="3" fontId="159" fillId="3" borderId="42" xfId="0" applyNumberFormat="1" applyFont="1" applyFill="1" applyBorder="1" applyAlignment="1">
      <alignment horizontal="center"/>
    </xf>
    <xf numFmtId="3" fontId="150" fillId="0" borderId="39" xfId="0" applyNumberFormat="1" applyFont="1" applyBorder="1" applyAlignment="1">
      <alignment horizontal="center"/>
    </xf>
    <xf numFmtId="3" fontId="150" fillId="0" borderId="16" xfId="0" applyNumberFormat="1" applyFont="1" applyBorder="1" applyAlignment="1">
      <alignment horizontal="center"/>
    </xf>
    <xf numFmtId="3" fontId="159" fillId="0" borderId="42" xfId="0" applyNumberFormat="1" applyFont="1" applyBorder="1" applyAlignment="1">
      <alignment horizontal="center"/>
    </xf>
    <xf numFmtId="10" fontId="150" fillId="3" borderId="39" xfId="0" applyNumberFormat="1" applyFont="1" applyFill="1" applyBorder="1" applyAlignment="1">
      <alignment horizontal="center"/>
    </xf>
    <xf numFmtId="10" fontId="159" fillId="3" borderId="42" xfId="0" applyNumberFormat="1" applyFont="1" applyFill="1" applyBorder="1" applyAlignment="1">
      <alignment horizontal="center"/>
    </xf>
    <xf numFmtId="3" fontId="159" fillId="0" borderId="1" xfId="0" applyNumberFormat="1" applyFont="1" applyBorder="1"/>
    <xf numFmtId="3" fontId="159" fillId="0" borderId="39" xfId="0" applyNumberFormat="1" applyFont="1" applyBorder="1" applyAlignment="1">
      <alignment horizontal="center"/>
    </xf>
    <xf numFmtId="3" fontId="159" fillId="0" borderId="16" xfId="0" applyNumberFormat="1" applyFont="1" applyBorder="1" applyAlignment="1">
      <alignment horizontal="center"/>
    </xf>
    <xf numFmtId="0" fontId="159" fillId="0" borderId="16" xfId="0" applyFont="1" applyBorder="1"/>
    <xf numFmtId="10" fontId="159" fillId="0" borderId="39" xfId="0" applyNumberFormat="1" applyFont="1" applyBorder="1" applyAlignment="1">
      <alignment horizontal="center"/>
    </xf>
    <xf numFmtId="10" fontId="159" fillId="0" borderId="42" xfId="0" applyNumberFormat="1" applyFont="1" applyBorder="1" applyAlignment="1">
      <alignment horizontal="center"/>
    </xf>
    <xf numFmtId="0" fontId="160" fillId="0" borderId="0" xfId="0" applyFont="1"/>
    <xf numFmtId="0" fontId="146" fillId="0" borderId="0" xfId="0" applyFont="1"/>
    <xf numFmtId="0" fontId="153" fillId="2" borderId="111" xfId="0" applyFont="1" applyFill="1" applyBorder="1" applyAlignment="1">
      <alignment horizontal="center"/>
    </xf>
    <xf numFmtId="0" fontId="150" fillId="0" borderId="1" xfId="0" applyFont="1" applyBorder="1" applyAlignment="1">
      <alignment wrapText="1"/>
    </xf>
    <xf numFmtId="1" fontId="150" fillId="0" borderId="1" xfId="0" applyNumberFormat="1" applyFont="1" applyBorder="1" applyAlignment="1">
      <alignment horizontal="center" vertical="center" wrapText="1"/>
    </xf>
    <xf numFmtId="10" fontId="150" fillId="0" borderId="12" xfId="0" applyNumberFormat="1" applyFont="1" applyBorder="1" applyAlignment="1">
      <alignment horizontal="center" vertical="center" wrapText="1"/>
    </xf>
    <xf numFmtId="3" fontId="150" fillId="0" borderId="1" xfId="0" applyNumberFormat="1" applyFont="1" applyBorder="1" applyAlignment="1">
      <alignment horizontal="center" vertical="center" wrapText="1"/>
    </xf>
    <xf numFmtId="10" fontId="150" fillId="0" borderId="25" xfId="0" applyNumberFormat="1" applyFont="1" applyBorder="1" applyAlignment="1">
      <alignment horizontal="center" vertical="center" wrapText="1"/>
    </xf>
    <xf numFmtId="0" fontId="150" fillId="0" borderId="16" xfId="0" applyFont="1" applyBorder="1" applyAlignment="1">
      <alignment wrapText="1"/>
    </xf>
    <xf numFmtId="3" fontId="150" fillId="0" borderId="16" xfId="0" applyNumberFormat="1" applyFont="1" applyBorder="1" applyAlignment="1">
      <alignment horizontal="center" vertical="center" wrapText="1"/>
    </xf>
    <xf numFmtId="0" fontId="159" fillId="0" borderId="16" xfId="0" applyFont="1" applyBorder="1" applyAlignment="1">
      <alignment wrapText="1"/>
    </xf>
    <xf numFmtId="3" fontId="159" fillId="0" borderId="16" xfId="0" applyNumberFormat="1" applyFont="1" applyBorder="1" applyAlignment="1">
      <alignment horizontal="center" vertical="center" wrapText="1"/>
    </xf>
    <xf numFmtId="10" fontId="159" fillId="0" borderId="17" xfId="0" applyNumberFormat="1" applyFont="1" applyBorder="1" applyAlignment="1">
      <alignment horizontal="center" vertical="center" wrapText="1"/>
    </xf>
    <xf numFmtId="10" fontId="159" fillId="0" borderId="42" xfId="0" applyNumberFormat="1" applyFont="1" applyBorder="1" applyAlignment="1">
      <alignment horizontal="center" vertical="center" wrapText="1"/>
    </xf>
    <xf numFmtId="0" fontId="150" fillId="3" borderId="16" xfId="0" applyFont="1" applyFill="1" applyBorder="1" applyAlignment="1">
      <alignment wrapText="1"/>
    </xf>
    <xf numFmtId="1" fontId="150" fillId="3" borderId="16" xfId="0" applyNumberFormat="1" applyFont="1" applyFill="1" applyBorder="1" applyAlignment="1">
      <alignment horizontal="center" vertical="center" wrapText="1"/>
    </xf>
    <xf numFmtId="3" fontId="150" fillId="3" borderId="16" xfId="0" applyNumberFormat="1" applyFont="1" applyFill="1" applyBorder="1" applyAlignment="1">
      <alignment horizontal="center" vertical="center" wrapText="1"/>
    </xf>
    <xf numFmtId="0" fontId="159" fillId="3" borderId="16" xfId="0" applyFont="1" applyFill="1" applyBorder="1" applyAlignment="1">
      <alignment wrapText="1"/>
    </xf>
    <xf numFmtId="3" fontId="159" fillId="3" borderId="16" xfId="0" applyNumberFormat="1" applyFont="1" applyFill="1" applyBorder="1" applyAlignment="1">
      <alignment horizontal="center" vertical="center" wrapText="1"/>
    </xf>
    <xf numFmtId="10" fontId="159" fillId="3" borderId="17" xfId="0" applyNumberFormat="1" applyFont="1" applyFill="1" applyBorder="1" applyAlignment="1">
      <alignment horizontal="center" vertical="center" wrapText="1"/>
    </xf>
    <xf numFmtId="10" fontId="159" fillId="3" borderId="42" xfId="0" applyNumberFormat="1" applyFont="1" applyFill="1" applyBorder="1" applyAlignment="1">
      <alignment horizontal="center" vertical="center" wrapText="1"/>
    </xf>
    <xf numFmtId="1" fontId="150" fillId="0" borderId="16" xfId="0" applyNumberFormat="1" applyFont="1" applyBorder="1" applyAlignment="1">
      <alignment horizontal="center" vertical="center" wrapText="1"/>
    </xf>
    <xf numFmtId="1" fontId="159" fillId="0" borderId="16" xfId="0" applyNumberFormat="1" applyFont="1" applyBorder="1" applyAlignment="1">
      <alignment horizontal="center" vertical="center" wrapText="1"/>
    </xf>
    <xf numFmtId="0" fontId="160" fillId="0" borderId="0" xfId="0" applyFont="1" applyAlignment="1">
      <alignment vertical="top"/>
    </xf>
    <xf numFmtId="0" fontId="153" fillId="4" borderId="0" xfId="0" applyFont="1" applyFill="1" applyAlignment="1">
      <alignment horizontal="center" vertical="center"/>
    </xf>
    <xf numFmtId="0" fontId="150" fillId="0" borderId="1" xfId="0" applyFont="1" applyBorder="1" applyAlignment="1">
      <alignment horizontal="left" vertical="center" wrapText="1"/>
    </xf>
    <xf numFmtId="10" fontId="150" fillId="0" borderId="1" xfId="0" applyNumberFormat="1" applyFont="1" applyBorder="1" applyAlignment="1">
      <alignment horizontal="center" vertical="center" wrapText="1"/>
    </xf>
    <xf numFmtId="3" fontId="150" fillId="4" borderId="0" xfId="0" applyNumberFormat="1" applyFont="1" applyFill="1" applyAlignment="1">
      <alignment horizontal="center" vertical="center" wrapText="1"/>
    </xf>
    <xf numFmtId="9" fontId="150" fillId="4" borderId="0" xfId="0" applyNumberFormat="1" applyFont="1" applyFill="1" applyAlignment="1">
      <alignment horizontal="center" vertical="center" wrapText="1"/>
    </xf>
    <xf numFmtId="0" fontId="150" fillId="0" borderId="16" xfId="0" applyFont="1" applyBorder="1" applyAlignment="1">
      <alignment horizontal="left" vertical="center" wrapText="1"/>
    </xf>
    <xf numFmtId="10" fontId="150" fillId="0" borderId="16" xfId="0" applyNumberFormat="1" applyFont="1" applyBorder="1" applyAlignment="1">
      <alignment horizontal="center" vertical="center" wrapText="1"/>
    </xf>
    <xf numFmtId="10" fontId="150" fillId="4" borderId="0" xfId="0" applyNumberFormat="1" applyFont="1" applyFill="1" applyAlignment="1">
      <alignment horizontal="center" vertical="center" wrapText="1"/>
    </xf>
    <xf numFmtId="171" fontId="150" fillId="4" borderId="0" xfId="0" applyNumberFormat="1" applyFont="1" applyFill="1" applyAlignment="1">
      <alignment horizontal="center" vertical="center" wrapText="1"/>
    </xf>
    <xf numFmtId="171" fontId="162" fillId="0" borderId="0" xfId="0" applyNumberFormat="1" applyFont="1"/>
    <xf numFmtId="10" fontId="162" fillId="0" borderId="0" xfId="0" applyNumberFormat="1" applyFont="1"/>
    <xf numFmtId="4" fontId="150" fillId="4" borderId="0" xfId="0" applyNumberFormat="1" applyFont="1" applyFill="1" applyAlignment="1">
      <alignment horizontal="center" vertical="center" wrapText="1"/>
    </xf>
    <xf numFmtId="0" fontId="152" fillId="0" borderId="16" xfId="0" applyFont="1" applyBorder="1" applyAlignment="1">
      <alignment horizontal="left" vertical="center" wrapText="1"/>
    </xf>
    <xf numFmtId="0" fontId="159" fillId="0" borderId="16" xfId="0" applyFont="1" applyBorder="1" applyAlignment="1">
      <alignment horizontal="left" vertical="center" wrapText="1"/>
    </xf>
    <xf numFmtId="10" fontId="159" fillId="0" borderId="16" xfId="0" applyNumberFormat="1" applyFont="1" applyBorder="1" applyAlignment="1">
      <alignment horizontal="center" vertical="center" wrapText="1"/>
    </xf>
    <xf numFmtId="3" fontId="159" fillId="4" borderId="0" xfId="0" applyNumberFormat="1" applyFont="1" applyFill="1" applyAlignment="1">
      <alignment horizontal="center" vertical="center" wrapText="1"/>
    </xf>
    <xf numFmtId="9" fontId="159" fillId="4" borderId="0" xfId="0" applyNumberFormat="1" applyFont="1" applyFill="1" applyAlignment="1">
      <alignment horizontal="center" vertical="center" wrapText="1"/>
    </xf>
    <xf numFmtId="171" fontId="159" fillId="4" borderId="0" xfId="0" applyNumberFormat="1" applyFont="1" applyFill="1" applyAlignment="1">
      <alignment horizontal="center" vertical="center" wrapText="1"/>
    </xf>
    <xf numFmtId="0" fontId="150" fillId="3" borderId="16" xfId="0" applyFont="1" applyFill="1" applyBorder="1" applyAlignment="1">
      <alignment horizontal="left" vertical="center" wrapText="1"/>
    </xf>
    <xf numFmtId="10" fontId="150" fillId="3" borderId="16" xfId="0" applyNumberFormat="1" applyFont="1" applyFill="1" applyBorder="1" applyAlignment="1">
      <alignment horizontal="center" vertical="center" wrapText="1"/>
    </xf>
    <xf numFmtId="0" fontId="152" fillId="3" borderId="16" xfId="0" applyFont="1" applyFill="1" applyBorder="1" applyAlignment="1">
      <alignment horizontal="left" vertical="center" wrapText="1"/>
    </xf>
    <xf numFmtId="0" fontId="159" fillId="3" borderId="16" xfId="0" applyFont="1" applyFill="1" applyBorder="1" applyAlignment="1">
      <alignment horizontal="left" vertical="center" wrapText="1"/>
    </xf>
    <xf numFmtId="10" fontId="159" fillId="3" borderId="16" xfId="0" applyNumberFormat="1" applyFont="1" applyFill="1" applyBorder="1" applyAlignment="1">
      <alignment horizontal="center" vertical="center" wrapText="1"/>
    </xf>
    <xf numFmtId="10" fontId="159" fillId="4" borderId="0" xfId="0" applyNumberFormat="1" applyFont="1" applyFill="1" applyAlignment="1">
      <alignment horizontal="center" vertical="center" wrapText="1"/>
    </xf>
    <xf numFmtId="0" fontId="160" fillId="4" borderId="0" xfId="0" applyFont="1" applyFill="1" applyAlignment="1">
      <alignment vertical="top" wrapText="1"/>
    </xf>
    <xf numFmtId="0" fontId="160" fillId="4" borderId="23" xfId="0" applyFont="1" applyFill="1" applyBorder="1" applyAlignment="1">
      <alignment vertical="top" wrapText="1"/>
    </xf>
    <xf numFmtId="0" fontId="160" fillId="0" borderId="0" xfId="0" applyFont="1" applyAlignment="1">
      <alignment vertical="center" wrapText="1"/>
    </xf>
    <xf numFmtId="0" fontId="162" fillId="0" borderId="0" xfId="0" applyFont="1" applyAlignment="1">
      <alignment vertical="top" wrapText="1"/>
    </xf>
    <xf numFmtId="0" fontId="160" fillId="0" borderId="46" xfId="0" applyFont="1" applyBorder="1" applyAlignment="1">
      <alignment vertical="top" wrapText="1"/>
    </xf>
    <xf numFmtId="0" fontId="160" fillId="0" borderId="47" xfId="0" applyFont="1" applyBorder="1" applyAlignment="1">
      <alignment vertical="top" wrapText="1"/>
    </xf>
    <xf numFmtId="0" fontId="160" fillId="0" borderId="23" xfId="0" applyFont="1" applyBorder="1" applyAlignment="1">
      <alignment vertical="top" wrapText="1"/>
    </xf>
    <xf numFmtId="0" fontId="150" fillId="4" borderId="31" xfId="0" applyFont="1" applyFill="1" applyBorder="1" applyAlignment="1">
      <alignment horizontal="left"/>
    </xf>
    <xf numFmtId="0" fontId="150" fillId="4" borderId="1" xfId="0" applyFont="1" applyFill="1" applyBorder="1" applyAlignment="1">
      <alignment horizontal="center"/>
    </xf>
    <xf numFmtId="0" fontId="150" fillId="4" borderId="25" xfId="0" applyFont="1" applyFill="1" applyBorder="1" applyAlignment="1">
      <alignment horizontal="center"/>
    </xf>
    <xf numFmtId="0" fontId="150" fillId="3" borderId="39" xfId="0" applyFont="1" applyFill="1" applyBorder="1" applyAlignment="1">
      <alignment horizontal="left"/>
    </xf>
    <xf numFmtId="0" fontId="150" fillId="3" borderId="1" xfId="0" applyFont="1" applyFill="1" applyBorder="1" applyAlignment="1">
      <alignment horizontal="center"/>
    </xf>
    <xf numFmtId="0" fontId="150" fillId="4" borderId="39" xfId="0" applyFont="1" applyFill="1" applyBorder="1" applyAlignment="1">
      <alignment horizontal="left"/>
    </xf>
    <xf numFmtId="3" fontId="150" fillId="4" borderId="1" xfId="0" applyNumberFormat="1" applyFont="1" applyFill="1" applyBorder="1" applyAlignment="1">
      <alignment horizontal="center"/>
    </xf>
    <xf numFmtId="3" fontId="150" fillId="4" borderId="25" xfId="0" applyNumberFormat="1" applyFont="1" applyFill="1" applyBorder="1" applyAlignment="1">
      <alignment horizontal="center"/>
    </xf>
    <xf numFmtId="0" fontId="159" fillId="3" borderId="43" xfId="0" applyFont="1" applyFill="1" applyBorder="1" applyAlignment="1">
      <alignment horizontal="left"/>
    </xf>
    <xf numFmtId="3" fontId="159" fillId="3" borderId="0" xfId="0" applyNumberFormat="1" applyFont="1" applyFill="1" applyAlignment="1">
      <alignment horizontal="center"/>
    </xf>
    <xf numFmtId="0" fontId="159" fillId="3" borderId="0" xfId="0" applyFont="1" applyFill="1" applyAlignment="1">
      <alignment horizontal="center"/>
    </xf>
    <xf numFmtId="3" fontId="159" fillId="3" borderId="23" xfId="0" applyNumberFormat="1" applyFont="1" applyFill="1" applyBorder="1" applyAlignment="1">
      <alignment horizontal="center"/>
    </xf>
    <xf numFmtId="0" fontId="159" fillId="3" borderId="31" xfId="0" applyFont="1" applyFill="1" applyBorder="1" applyAlignment="1">
      <alignment horizontal="left"/>
    </xf>
    <xf numFmtId="0" fontId="159" fillId="3" borderId="1" xfId="0" applyFont="1" applyFill="1" applyBorder="1" applyAlignment="1">
      <alignment horizontal="center" vertical="center"/>
    </xf>
    <xf numFmtId="0" fontId="159" fillId="3" borderId="25" xfId="0" applyFont="1" applyFill="1" applyBorder="1" applyAlignment="1">
      <alignment horizontal="center" vertical="center"/>
    </xf>
    <xf numFmtId="0" fontId="150" fillId="4" borderId="31" xfId="0" applyFont="1" applyFill="1" applyBorder="1" applyAlignment="1">
      <alignment wrapText="1"/>
    </xf>
    <xf numFmtId="0" fontId="150" fillId="3" borderId="39" xfId="0" applyFont="1" applyFill="1" applyBorder="1" applyAlignment="1">
      <alignment wrapText="1"/>
    </xf>
    <xf numFmtId="0" fontId="150" fillId="4" borderId="39" xfId="0" applyFont="1" applyFill="1" applyBorder="1" applyAlignment="1">
      <alignment wrapText="1"/>
    </xf>
    <xf numFmtId="0" fontId="149" fillId="0" borderId="0" xfId="0" applyFont="1" applyAlignment="1">
      <alignment horizontal="left" wrapText="1"/>
    </xf>
    <xf numFmtId="0" fontId="150" fillId="0" borderId="59" xfId="0" applyFont="1" applyBorder="1" applyAlignment="1">
      <alignment vertical="top" wrapText="1"/>
    </xf>
    <xf numFmtId="0" fontId="151" fillId="0" borderId="59" xfId="0" applyFont="1" applyBorder="1" applyAlignment="1">
      <alignment vertical="top" wrapText="1"/>
    </xf>
    <xf numFmtId="0" fontId="151" fillId="0" borderId="61" xfId="0" applyFont="1" applyBorder="1" applyAlignment="1">
      <alignment vertical="top" wrapText="1"/>
    </xf>
    <xf numFmtId="0" fontId="151" fillId="0" borderId="62" xfId="0" applyFont="1" applyBorder="1" applyAlignment="1">
      <alignment vertical="top" wrapText="1"/>
    </xf>
    <xf numFmtId="0" fontId="150" fillId="0" borderId="60" xfId="0" applyFont="1" applyBorder="1" applyAlignment="1">
      <alignment vertical="top" wrapText="1"/>
    </xf>
    <xf numFmtId="0" fontId="153" fillId="2" borderId="14" xfId="0" applyFont="1" applyFill="1" applyBorder="1" applyAlignment="1">
      <alignment horizontal="center" vertical="center" wrapText="1"/>
    </xf>
    <xf numFmtId="0" fontId="150" fillId="0" borderId="31" xfId="0" applyFont="1" applyBorder="1" applyAlignment="1">
      <alignment horizontal="center"/>
    </xf>
    <xf numFmtId="10" fontId="150" fillId="0" borderId="24" xfId="0" applyNumberFormat="1" applyFont="1" applyBorder="1" applyAlignment="1">
      <alignment horizontal="center"/>
    </xf>
    <xf numFmtId="10" fontId="150" fillId="0" borderId="31" xfId="0" applyNumberFormat="1" applyFont="1" applyBorder="1" applyAlignment="1">
      <alignment horizontal="center"/>
    </xf>
    <xf numFmtId="9" fontId="150" fillId="0" borderId="24" xfId="0" applyNumberFormat="1" applyFont="1" applyBorder="1" applyAlignment="1">
      <alignment horizontal="center"/>
    </xf>
    <xf numFmtId="10" fontId="150" fillId="0" borderId="38" xfId="0" applyNumberFormat="1" applyFont="1" applyBorder="1" applyAlignment="1">
      <alignment horizontal="center"/>
    </xf>
    <xf numFmtId="0" fontId="150" fillId="3" borderId="39" xfId="0" applyFont="1" applyFill="1" applyBorder="1" applyAlignment="1">
      <alignment horizontal="center"/>
    </xf>
    <xf numFmtId="3" fontId="150" fillId="3" borderId="42" xfId="0" applyNumberFormat="1" applyFont="1" applyFill="1" applyBorder="1" applyAlignment="1">
      <alignment horizontal="center"/>
    </xf>
    <xf numFmtId="10" fontId="150" fillId="3" borderId="40" xfId="0" applyNumberFormat="1" applyFont="1" applyFill="1" applyBorder="1" applyAlignment="1">
      <alignment horizontal="center"/>
    </xf>
    <xf numFmtId="3" fontId="150" fillId="3" borderId="113" xfId="0" applyNumberFormat="1" applyFont="1" applyFill="1" applyBorder="1" applyAlignment="1">
      <alignment horizontal="center"/>
    </xf>
    <xf numFmtId="9" fontId="150" fillId="3" borderId="40" xfId="0" applyNumberFormat="1" applyFont="1" applyFill="1" applyBorder="1" applyAlignment="1">
      <alignment horizontal="center"/>
    </xf>
    <xf numFmtId="10" fontId="150" fillId="3" borderId="41" xfId="0" applyNumberFormat="1" applyFont="1" applyFill="1" applyBorder="1" applyAlignment="1">
      <alignment horizontal="center"/>
    </xf>
    <xf numFmtId="0" fontId="150" fillId="0" borderId="39" xfId="0" applyFont="1" applyBorder="1" applyAlignment="1">
      <alignment horizontal="center"/>
    </xf>
    <xf numFmtId="3" fontId="150" fillId="0" borderId="42" xfId="0" applyNumberFormat="1" applyFont="1" applyBorder="1" applyAlignment="1">
      <alignment horizontal="center"/>
    </xf>
    <xf numFmtId="10" fontId="150" fillId="0" borderId="40" xfId="0" applyNumberFormat="1" applyFont="1" applyBorder="1" applyAlignment="1">
      <alignment horizontal="center"/>
    </xf>
    <xf numFmtId="10" fontId="150" fillId="0" borderId="39" xfId="0" applyNumberFormat="1" applyFont="1" applyBorder="1" applyAlignment="1">
      <alignment horizontal="center"/>
    </xf>
    <xf numFmtId="3" fontId="150" fillId="0" borderId="113" xfId="0" applyNumberFormat="1" applyFont="1" applyBorder="1" applyAlignment="1">
      <alignment horizontal="center"/>
    </xf>
    <xf numFmtId="9" fontId="150" fillId="0" borderId="40" xfId="0" applyNumberFormat="1" applyFont="1" applyBorder="1" applyAlignment="1">
      <alignment horizontal="center"/>
    </xf>
    <xf numFmtId="10" fontId="150" fillId="0" borderId="41" xfId="0" applyNumberFormat="1" applyFont="1" applyBorder="1" applyAlignment="1">
      <alignment horizontal="center"/>
    </xf>
    <xf numFmtId="0" fontId="159" fillId="3" borderId="39" xfId="0" applyFont="1" applyFill="1" applyBorder="1" applyAlignment="1">
      <alignment horizontal="center"/>
    </xf>
    <xf numFmtId="10" fontId="159" fillId="3" borderId="39" xfId="0" applyNumberFormat="1" applyFont="1" applyFill="1" applyBorder="1" applyAlignment="1">
      <alignment horizontal="center"/>
    </xf>
    <xf numFmtId="3" fontId="159" fillId="3" borderId="113" xfId="0" applyNumberFormat="1" applyFont="1" applyFill="1" applyBorder="1" applyAlignment="1">
      <alignment horizontal="center"/>
    </xf>
    <xf numFmtId="10" fontId="159" fillId="3" borderId="41" xfId="0" applyNumberFormat="1" applyFont="1" applyFill="1" applyBorder="1" applyAlignment="1">
      <alignment horizontal="center"/>
    </xf>
    <xf numFmtId="10" fontId="159" fillId="3" borderId="40" xfId="0" applyNumberFormat="1" applyFont="1" applyFill="1" applyBorder="1" applyAlignment="1">
      <alignment horizontal="center"/>
    </xf>
    <xf numFmtId="172" fontId="150" fillId="0" borderId="25" xfId="0" applyNumberFormat="1" applyFont="1" applyBorder="1" applyAlignment="1">
      <alignment horizontal="center"/>
    </xf>
    <xf numFmtId="172" fontId="150" fillId="0" borderId="24" xfId="0" applyNumberFormat="1" applyFont="1" applyBorder="1" applyAlignment="1">
      <alignment horizontal="center"/>
    </xf>
    <xf numFmtId="172" fontId="150" fillId="3" borderId="25" xfId="0" applyNumberFormat="1" applyFont="1" applyFill="1" applyBorder="1" applyAlignment="1">
      <alignment horizontal="center"/>
    </xf>
    <xf numFmtId="172" fontId="150" fillId="3" borderId="24" xfId="0" applyNumberFormat="1" applyFont="1" applyFill="1" applyBorder="1" applyAlignment="1">
      <alignment horizontal="center"/>
    </xf>
    <xf numFmtId="10" fontId="150" fillId="3" borderId="24" xfId="0" applyNumberFormat="1" applyFont="1" applyFill="1" applyBorder="1" applyAlignment="1">
      <alignment horizontal="center"/>
    </xf>
    <xf numFmtId="0" fontId="150" fillId="0" borderId="40" xfId="0" applyFont="1" applyBorder="1" applyAlignment="1">
      <alignment horizontal="center"/>
    </xf>
    <xf numFmtId="0" fontId="150" fillId="0" borderId="42" xfId="0" applyFont="1" applyBorder="1" applyAlignment="1">
      <alignment horizontal="center"/>
    </xf>
    <xf numFmtId="172" fontId="150" fillId="0" borderId="40" xfId="0" applyNumberFormat="1" applyFont="1" applyBorder="1" applyAlignment="1">
      <alignment horizontal="center"/>
    </xf>
    <xf numFmtId="172" fontId="159" fillId="3" borderId="25" xfId="0" applyNumberFormat="1" applyFont="1" applyFill="1" applyBorder="1" applyAlignment="1">
      <alignment horizontal="center"/>
    </xf>
    <xf numFmtId="172" fontId="159" fillId="3" borderId="24" xfId="0" applyNumberFormat="1" applyFont="1" applyFill="1" applyBorder="1" applyAlignment="1">
      <alignment horizontal="center"/>
    </xf>
    <xf numFmtId="10" fontId="159" fillId="3" borderId="24" xfId="0" applyNumberFormat="1" applyFont="1" applyFill="1" applyBorder="1" applyAlignment="1">
      <alignment horizontal="center"/>
    </xf>
    <xf numFmtId="0" fontId="150" fillId="0" borderId="31" xfId="0" applyFont="1" applyBorder="1"/>
    <xf numFmtId="10" fontId="150" fillId="0" borderId="1" xfId="0" applyNumberFormat="1" applyFont="1" applyBorder="1" applyAlignment="1">
      <alignment horizontal="center"/>
    </xf>
    <xf numFmtId="10" fontId="150" fillId="0" borderId="12" xfId="0" applyNumberFormat="1" applyFont="1" applyBorder="1" applyAlignment="1">
      <alignment horizontal="center"/>
    </xf>
    <xf numFmtId="172" fontId="150" fillId="0" borderId="1" xfId="0" applyNumberFormat="1" applyFont="1" applyBorder="1" applyAlignment="1">
      <alignment horizontal="center"/>
    </xf>
    <xf numFmtId="0" fontId="150" fillId="0" borderId="39" xfId="0" applyFont="1" applyBorder="1"/>
    <xf numFmtId="10" fontId="150" fillId="0" borderId="17" xfId="0" applyNumberFormat="1" applyFont="1" applyBorder="1" applyAlignment="1">
      <alignment horizontal="center"/>
    </xf>
    <xf numFmtId="172" fontId="150" fillId="0" borderId="16" xfId="0" applyNumberFormat="1" applyFont="1" applyBorder="1" applyAlignment="1">
      <alignment horizontal="center"/>
    </xf>
    <xf numFmtId="169" fontId="150" fillId="0" borderId="17" xfId="0" applyNumberFormat="1" applyFont="1" applyBorder="1" applyAlignment="1">
      <alignment horizontal="center"/>
    </xf>
    <xf numFmtId="9" fontId="150" fillId="0" borderId="16" xfId="0" applyNumberFormat="1" applyFont="1" applyBorder="1" applyAlignment="1">
      <alignment horizontal="center"/>
    </xf>
    <xf numFmtId="0" fontId="159" fillId="3" borderId="39" xfId="0" applyFont="1" applyFill="1" applyBorder="1"/>
    <xf numFmtId="172" fontId="159" fillId="3" borderId="16" xfId="0" applyNumberFormat="1" applyFont="1" applyFill="1" applyBorder="1" applyAlignment="1">
      <alignment horizontal="center"/>
    </xf>
    <xf numFmtId="0" fontId="153" fillId="2" borderId="57" xfId="0" applyFont="1" applyFill="1" applyBorder="1" applyAlignment="1">
      <alignment horizontal="center" vertical="center" wrapText="1"/>
    </xf>
    <xf numFmtId="166" fontId="150" fillId="0" borderId="114" xfId="0" applyNumberFormat="1" applyFont="1" applyBorder="1" applyAlignment="1">
      <alignment horizontal="center" vertical="center" wrapText="1"/>
    </xf>
    <xf numFmtId="3" fontId="150" fillId="0" borderId="25" xfId="0" applyNumberFormat="1" applyFont="1" applyBorder="1" applyAlignment="1">
      <alignment horizontal="center" vertical="center" wrapText="1"/>
    </xf>
    <xf numFmtId="0" fontId="149" fillId="0" borderId="0" xfId="0" applyFont="1" applyAlignment="1">
      <alignment vertical="center" wrapText="1"/>
    </xf>
    <xf numFmtId="0" fontId="170" fillId="0" borderId="0" xfId="0" applyFont="1" applyAlignment="1">
      <alignment wrapText="1"/>
    </xf>
    <xf numFmtId="10" fontId="150" fillId="0" borderId="24" xfId="0" applyNumberFormat="1" applyFont="1" applyBorder="1" applyAlignment="1">
      <alignment horizontal="center" vertical="center" wrapText="1"/>
    </xf>
    <xf numFmtId="10" fontId="150" fillId="0" borderId="40" xfId="0" applyNumberFormat="1" applyFont="1" applyBorder="1" applyAlignment="1">
      <alignment horizontal="center" vertical="center" wrapText="1"/>
    </xf>
    <xf numFmtId="0" fontId="162" fillId="4" borderId="0" xfId="0" applyFont="1" applyFill="1" applyAlignment="1">
      <alignment vertical="top" wrapText="1"/>
    </xf>
    <xf numFmtId="0" fontId="162" fillId="4" borderId="62" xfId="0" applyFont="1" applyFill="1" applyBorder="1" applyAlignment="1">
      <alignment vertical="top" wrapText="1"/>
    </xf>
    <xf numFmtId="0" fontId="162" fillId="4" borderId="64" xfId="0" applyFont="1" applyFill="1" applyBorder="1" applyAlignment="1">
      <alignment vertical="top" wrapText="1"/>
    </xf>
    <xf numFmtId="0" fontId="162" fillId="4" borderId="65" xfId="0" applyFont="1" applyFill="1" applyBorder="1" applyAlignment="1">
      <alignment vertical="top" wrapText="1"/>
    </xf>
    <xf numFmtId="0" fontId="149" fillId="0" borderId="0" xfId="0" applyFont="1" applyAlignment="1">
      <alignment horizontal="left" vertical="center" wrapText="1"/>
    </xf>
    <xf numFmtId="0" fontId="153" fillId="2" borderId="66" xfId="0" applyFont="1" applyFill="1" applyBorder="1"/>
    <xf numFmtId="0" fontId="153" fillId="2" borderId="66" xfId="0" applyFont="1" applyFill="1" applyBorder="1" applyAlignment="1">
      <alignment horizontal="center"/>
    </xf>
    <xf numFmtId="0" fontId="150" fillId="0" borderId="1" xfId="0" applyFont="1" applyBorder="1"/>
    <xf numFmtId="0" fontId="150" fillId="0" borderId="1" xfId="0" applyFont="1" applyBorder="1" applyAlignment="1">
      <alignment horizontal="center" vertical="center" wrapText="1"/>
    </xf>
    <xf numFmtId="2" fontId="150" fillId="0" borderId="1" xfId="0" applyNumberFormat="1" applyFont="1" applyBorder="1" applyAlignment="1">
      <alignment horizontal="center" vertical="center" wrapText="1"/>
    </xf>
    <xf numFmtId="2" fontId="150" fillId="3" borderId="16" xfId="0" applyNumberFormat="1" applyFont="1" applyFill="1" applyBorder="1" applyAlignment="1">
      <alignment horizontal="center" vertical="center" wrapText="1"/>
    </xf>
    <xf numFmtId="2" fontId="150" fillId="0" borderId="16" xfId="0" applyNumberFormat="1" applyFont="1" applyBorder="1" applyAlignment="1">
      <alignment horizontal="center" vertical="center" wrapText="1"/>
    </xf>
    <xf numFmtId="0" fontId="146" fillId="0" borderId="0" xfId="0" applyFont="1" applyAlignment="1">
      <alignment vertical="top" wrapText="1"/>
    </xf>
    <xf numFmtId="0" fontId="153" fillId="2" borderId="56" xfId="0" applyFont="1" applyFill="1" applyBorder="1"/>
    <xf numFmtId="0" fontId="153" fillId="2" borderId="56" xfId="0" applyFont="1" applyFill="1" applyBorder="1" applyAlignment="1">
      <alignment horizontal="center"/>
    </xf>
    <xf numFmtId="169" fontId="150" fillId="0" borderId="1" xfId="0" applyNumberFormat="1" applyFont="1" applyBorder="1" applyAlignment="1">
      <alignment horizontal="left"/>
    </xf>
    <xf numFmtId="169" fontId="152" fillId="4" borderId="1" xfId="0" applyNumberFormat="1" applyFont="1" applyFill="1" applyBorder="1" applyAlignment="1">
      <alignment horizontal="left"/>
    </xf>
    <xf numFmtId="2" fontId="150" fillId="4" borderId="16" xfId="0" applyNumberFormat="1" applyFont="1" applyFill="1" applyBorder="1" applyAlignment="1">
      <alignment horizontal="center" vertical="center" wrapText="1"/>
    </xf>
    <xf numFmtId="2" fontId="150" fillId="4" borderId="1" xfId="0" applyNumberFormat="1" applyFont="1" applyFill="1" applyBorder="1" applyAlignment="1">
      <alignment horizontal="center" vertical="center" wrapText="1"/>
    </xf>
    <xf numFmtId="169" fontId="150" fillId="3" borderId="1" xfId="0" applyNumberFormat="1" applyFont="1" applyFill="1" applyBorder="1" applyAlignment="1">
      <alignment horizontal="left"/>
    </xf>
    <xf numFmtId="2" fontId="150" fillId="3" borderId="1" xfId="0" applyNumberFormat="1" applyFont="1" applyFill="1" applyBorder="1" applyAlignment="1">
      <alignment horizontal="center" vertical="center" wrapText="1"/>
    </xf>
    <xf numFmtId="0" fontId="160" fillId="4" borderId="46" xfId="0" applyFont="1" applyFill="1" applyBorder="1" applyAlignment="1">
      <alignment vertical="top" wrapText="1"/>
    </xf>
    <xf numFmtId="4" fontId="150" fillId="0" borderId="1" xfId="0" applyNumberFormat="1" applyFont="1" applyBorder="1" applyAlignment="1">
      <alignment horizontal="center" vertical="center" wrapText="1"/>
    </xf>
    <xf numFmtId="4" fontId="150" fillId="3" borderId="16" xfId="0" applyNumberFormat="1" applyFont="1" applyFill="1" applyBorder="1" applyAlignment="1">
      <alignment horizontal="center" vertical="center" wrapText="1"/>
    </xf>
    <xf numFmtId="4" fontId="150" fillId="3" borderId="1" xfId="0" applyNumberFormat="1" applyFont="1" applyFill="1" applyBorder="1" applyAlignment="1">
      <alignment horizontal="center" vertical="center" wrapText="1"/>
    </xf>
    <xf numFmtId="4" fontId="150" fillId="0" borderId="16" xfId="0" applyNumberFormat="1" applyFont="1" applyBorder="1" applyAlignment="1">
      <alignment horizontal="center" vertical="center" wrapText="1"/>
    </xf>
    <xf numFmtId="0" fontId="150" fillId="0" borderId="116" xfId="0" applyFont="1" applyBorder="1" applyAlignment="1">
      <alignment vertical="center" wrapText="1"/>
    </xf>
    <xf numFmtId="3" fontId="150" fillId="0" borderId="117" xfId="0" applyNumberFormat="1" applyFont="1" applyBorder="1" applyAlignment="1">
      <alignment horizontal="center" vertical="center" wrapText="1"/>
    </xf>
    <xf numFmtId="3" fontId="159" fillId="0" borderId="118" xfId="0" applyNumberFormat="1" applyFont="1" applyBorder="1" applyAlignment="1">
      <alignment horizontal="center" vertical="center" wrapText="1"/>
    </xf>
    <xf numFmtId="3" fontId="150" fillId="0" borderId="116" xfId="0" applyNumberFormat="1" applyFont="1" applyBorder="1" applyAlignment="1">
      <alignment horizontal="center" vertical="center" wrapText="1"/>
    </xf>
    <xf numFmtId="3" fontId="159" fillId="0" borderId="117" xfId="0" applyNumberFormat="1" applyFont="1" applyBorder="1" applyAlignment="1">
      <alignment horizontal="center" vertical="center" wrapText="1"/>
    </xf>
    <xf numFmtId="0" fontId="150" fillId="0" borderId="40" xfId="0" applyFont="1" applyBorder="1" applyAlignment="1">
      <alignment vertical="center" wrapText="1"/>
    </xf>
    <xf numFmtId="3" fontId="150" fillId="0" borderId="40" xfId="0" applyNumberFormat="1" applyFont="1" applyBorder="1" applyAlignment="1">
      <alignment horizontal="center" vertical="center" wrapText="1"/>
    </xf>
    <xf numFmtId="3" fontId="150" fillId="0" borderId="40" xfId="0" applyNumberFormat="1" applyFont="1" applyBorder="1" applyAlignment="1">
      <alignment horizontal="center" vertical="center"/>
    </xf>
    <xf numFmtId="3" fontId="159" fillId="0" borderId="41" xfId="0" applyNumberFormat="1" applyFont="1" applyBorder="1" applyAlignment="1">
      <alignment horizontal="center" vertical="center" wrapText="1"/>
    </xf>
    <xf numFmtId="3" fontId="150" fillId="0" borderId="42" xfId="0" applyNumberFormat="1" applyFont="1" applyBorder="1" applyAlignment="1">
      <alignment horizontal="center" vertical="center" wrapText="1"/>
    </xf>
    <xf numFmtId="0" fontId="150" fillId="0" borderId="42" xfId="0" applyFont="1" applyBorder="1" applyAlignment="1">
      <alignment vertical="center"/>
    </xf>
    <xf numFmtId="10" fontId="150" fillId="0" borderId="40" xfId="0" applyNumberFormat="1" applyFont="1" applyBorder="1" applyAlignment="1">
      <alignment horizontal="center" vertical="center"/>
    </xf>
    <xf numFmtId="0" fontId="150" fillId="0" borderId="40" xfId="0" applyFont="1" applyBorder="1" applyAlignment="1">
      <alignment horizontal="center" vertical="center"/>
    </xf>
    <xf numFmtId="10" fontId="159" fillId="0" borderId="41" xfId="0" applyNumberFormat="1" applyFont="1" applyBorder="1" applyAlignment="1">
      <alignment horizontal="center" vertical="center"/>
    </xf>
    <xf numFmtId="10" fontId="159" fillId="0" borderId="117" xfId="0" applyNumberFormat="1" applyFont="1" applyBorder="1" applyAlignment="1">
      <alignment horizontal="center" vertical="center" wrapText="1"/>
    </xf>
    <xf numFmtId="0" fontId="150" fillId="3" borderId="116" xfId="0" applyFont="1" applyFill="1" applyBorder="1" applyAlignment="1">
      <alignment vertical="center" wrapText="1"/>
    </xf>
    <xf numFmtId="3" fontId="159" fillId="3" borderId="17" xfId="0" applyNumberFormat="1" applyFont="1" applyFill="1" applyBorder="1" applyAlignment="1">
      <alignment horizontal="center" vertical="center" wrapText="1"/>
    </xf>
    <xf numFmtId="0" fontId="150" fillId="3" borderId="40" xfId="0" applyFont="1" applyFill="1" applyBorder="1" applyAlignment="1">
      <alignment vertical="center" wrapText="1"/>
    </xf>
    <xf numFmtId="3" fontId="150" fillId="3" borderId="16" xfId="0" applyNumberFormat="1" applyFont="1" applyFill="1" applyBorder="1" applyAlignment="1">
      <alignment horizontal="center" vertical="center"/>
    </xf>
    <xf numFmtId="0" fontId="150" fillId="3" borderId="16" xfId="0" applyFont="1" applyFill="1" applyBorder="1" applyAlignment="1">
      <alignment vertical="center"/>
    </xf>
    <xf numFmtId="10" fontId="150" fillId="3" borderId="16" xfId="0" applyNumberFormat="1" applyFont="1" applyFill="1" applyBorder="1" applyAlignment="1">
      <alignment horizontal="center" vertical="center"/>
    </xf>
    <xf numFmtId="10" fontId="159" fillId="3" borderId="17" xfId="0" applyNumberFormat="1" applyFont="1" applyFill="1" applyBorder="1" applyAlignment="1">
      <alignment horizontal="center" vertical="center"/>
    </xf>
    <xf numFmtId="10" fontId="159" fillId="3" borderId="42" xfId="0" applyNumberFormat="1" applyFont="1" applyFill="1" applyBorder="1" applyAlignment="1">
      <alignment horizontal="center" vertical="center"/>
    </xf>
    <xf numFmtId="3" fontId="159" fillId="4" borderId="16" xfId="0" applyNumberFormat="1" applyFont="1" applyFill="1" applyBorder="1" applyAlignment="1">
      <alignment horizontal="center" vertical="center" wrapText="1"/>
    </xf>
    <xf numFmtId="0" fontId="150" fillId="0" borderId="40" xfId="0" applyFont="1" applyBorder="1" applyAlignment="1">
      <alignment vertical="center"/>
    </xf>
    <xf numFmtId="9" fontId="150" fillId="0" borderId="40" xfId="0" applyNumberFormat="1" applyFont="1" applyBorder="1" applyAlignment="1">
      <alignment horizontal="center" vertical="center"/>
    </xf>
    <xf numFmtId="10" fontId="159" fillId="0" borderId="40" xfId="0" applyNumberFormat="1" applyFont="1" applyBorder="1" applyAlignment="1">
      <alignment horizontal="center" vertical="center"/>
    </xf>
    <xf numFmtId="9" fontId="150" fillId="3" borderId="16" xfId="0" applyNumberFormat="1" applyFont="1" applyFill="1" applyBorder="1" applyAlignment="1">
      <alignment horizontal="center" vertical="center"/>
    </xf>
    <xf numFmtId="0" fontId="159" fillId="3" borderId="116" xfId="0" applyFont="1" applyFill="1" applyBorder="1" applyAlignment="1">
      <alignment vertical="center" wrapText="1"/>
    </xf>
    <xf numFmtId="0" fontId="159" fillId="3" borderId="16" xfId="0" applyFont="1" applyFill="1" applyBorder="1" applyAlignment="1">
      <alignment vertical="center" wrapText="1"/>
    </xf>
    <xf numFmtId="0" fontId="159" fillId="3" borderId="16" xfId="0" applyFont="1" applyFill="1" applyBorder="1" applyAlignment="1">
      <alignment vertical="center"/>
    </xf>
    <xf numFmtId="10" fontId="159" fillId="3" borderId="16" xfId="0" applyNumberFormat="1" applyFont="1" applyFill="1" applyBorder="1" applyAlignment="1">
      <alignment horizontal="center" vertical="center"/>
    </xf>
    <xf numFmtId="9" fontId="159" fillId="3" borderId="16" xfId="0" applyNumberFormat="1" applyFont="1" applyFill="1" applyBorder="1" applyAlignment="1">
      <alignment horizontal="center" vertical="center"/>
    </xf>
    <xf numFmtId="0" fontId="170" fillId="0" borderId="0" xfId="0" applyFont="1"/>
    <xf numFmtId="9" fontId="150" fillId="0" borderId="1" xfId="0" applyNumberFormat="1" applyFont="1" applyBorder="1" applyAlignment="1">
      <alignment horizontal="center" vertical="center" wrapText="1"/>
    </xf>
    <xf numFmtId="9" fontId="150" fillId="0" borderId="16" xfId="0" applyNumberFormat="1" applyFont="1" applyBorder="1" applyAlignment="1">
      <alignment horizontal="center" vertical="center" wrapText="1"/>
    </xf>
    <xf numFmtId="0" fontId="153" fillId="5" borderId="119" xfId="0" applyFont="1" applyFill="1" applyBorder="1" applyAlignment="1">
      <alignment horizontal="left" vertical="center"/>
    </xf>
    <xf numFmtId="0" fontId="153" fillId="5" borderId="120" xfId="0" applyFont="1" applyFill="1" applyBorder="1" applyAlignment="1">
      <alignment horizontal="left" vertical="center"/>
    </xf>
    <xf numFmtId="0" fontId="153" fillId="2" borderId="121" xfId="0" applyFont="1" applyFill="1" applyBorder="1" applyAlignment="1">
      <alignment horizontal="center" vertical="center"/>
    </xf>
    <xf numFmtId="0" fontId="153" fillId="2" borderId="1" xfId="0" applyFont="1" applyFill="1" applyBorder="1" applyAlignment="1">
      <alignment horizontal="center" vertical="center"/>
    </xf>
    <xf numFmtId="0" fontId="153" fillId="2" borderId="122" xfId="0" applyFont="1" applyFill="1" applyBorder="1" applyAlignment="1">
      <alignment horizontal="center" vertical="center"/>
    </xf>
    <xf numFmtId="0" fontId="153" fillId="2" borderId="123" xfId="0" applyFont="1" applyFill="1" applyBorder="1" applyAlignment="1">
      <alignment horizontal="center" vertical="center"/>
    </xf>
    <xf numFmtId="9" fontId="150" fillId="4" borderId="16" xfId="0" applyNumberFormat="1" applyFont="1" applyFill="1" applyBorder="1" applyAlignment="1">
      <alignment horizontal="center" vertical="center"/>
    </xf>
    <xf numFmtId="0" fontId="160" fillId="4" borderId="60" xfId="0" applyFont="1" applyFill="1" applyBorder="1" applyAlignment="1">
      <alignment vertical="top" wrapText="1"/>
    </xf>
    <xf numFmtId="0" fontId="160" fillId="4" borderId="62" xfId="0" applyFont="1" applyFill="1" applyBorder="1" applyAlignment="1">
      <alignment vertical="top" wrapText="1"/>
    </xf>
    <xf numFmtId="0" fontId="162" fillId="4" borderId="102" xfId="0" applyFont="1" applyFill="1" applyBorder="1" applyAlignment="1">
      <alignment vertical="top" wrapText="1"/>
    </xf>
    <xf numFmtId="0" fontId="172" fillId="2" borderId="0" xfId="1" applyFont="1" applyFill="1" applyAlignment="1">
      <alignment wrapText="1"/>
    </xf>
    <xf numFmtId="0" fontId="173" fillId="2" borderId="1" xfId="0" applyFont="1" applyFill="1" applyBorder="1"/>
    <xf numFmtId="0" fontId="173" fillId="2" borderId="0" xfId="0" applyFont="1" applyFill="1"/>
    <xf numFmtId="0" fontId="134" fillId="0" borderId="16" xfId="0" applyFont="1" applyBorder="1" applyAlignment="1">
      <alignment vertical="center"/>
    </xf>
    <xf numFmtId="0" fontId="134" fillId="0" borderId="1" xfId="0" applyFont="1" applyBorder="1" applyAlignment="1">
      <alignment vertical="center"/>
    </xf>
    <xf numFmtId="0" fontId="140" fillId="0" borderId="16" xfId="0" applyFont="1" applyBorder="1" applyAlignment="1">
      <alignment vertical="center"/>
    </xf>
    <xf numFmtId="0" fontId="143" fillId="2" borderId="1" xfId="0" applyFont="1" applyFill="1" applyBorder="1"/>
    <xf numFmtId="0" fontId="143" fillId="2" borderId="0" xfId="0" applyFont="1" applyFill="1"/>
    <xf numFmtId="0" fontId="176" fillId="2" borderId="0" xfId="0" applyFont="1" applyFill="1" applyAlignment="1">
      <alignment wrapText="1"/>
    </xf>
    <xf numFmtId="0" fontId="143" fillId="2" borderId="0" xfId="0" applyFont="1" applyFill="1" applyAlignment="1">
      <alignment wrapText="1"/>
    </xf>
    <xf numFmtId="0" fontId="177" fillId="2" borderId="0" xfId="0" applyFont="1" applyFill="1" applyAlignment="1">
      <alignment wrapText="1"/>
    </xf>
    <xf numFmtId="0" fontId="178" fillId="2" borderId="0" xfId="1" applyFont="1" applyFill="1" applyAlignment="1">
      <alignment wrapText="1"/>
    </xf>
    <xf numFmtId="0" fontId="14" fillId="0" borderId="1" xfId="0" applyFont="1" applyBorder="1"/>
    <xf numFmtId="0" fontId="14" fillId="0" borderId="16" xfId="0" applyFont="1" applyBorder="1"/>
    <xf numFmtId="0" fontId="14" fillId="0" borderId="78" xfId="0" applyFont="1" applyBorder="1"/>
    <xf numFmtId="0" fontId="14" fillId="3" borderId="16" xfId="0" applyFont="1" applyFill="1" applyBorder="1"/>
    <xf numFmtId="0" fontId="14" fillId="4" borderId="16" xfId="0" applyFont="1" applyFill="1" applyBorder="1"/>
    <xf numFmtId="0" fontId="14" fillId="4" borderId="1" xfId="0" applyFont="1" applyFill="1" applyBorder="1"/>
    <xf numFmtId="0" fontId="14" fillId="0" borderId="2" xfId="0" applyFont="1" applyBorder="1"/>
    <xf numFmtId="0" fontId="14" fillId="0" borderId="25" xfId="0" applyFont="1" applyBorder="1"/>
    <xf numFmtId="0" fontId="14" fillId="0" borderId="42" xfId="0" applyFont="1" applyBorder="1"/>
    <xf numFmtId="0" fontId="134" fillId="3" borderId="39" xfId="0" applyFont="1" applyFill="1" applyBorder="1"/>
    <xf numFmtId="0" fontId="134" fillId="0" borderId="31" xfId="0" applyFont="1" applyBorder="1"/>
    <xf numFmtId="0" fontId="14" fillId="3" borderId="1" xfId="0" applyFont="1" applyFill="1" applyBorder="1"/>
    <xf numFmtId="0" fontId="155" fillId="0" borderId="25" xfId="0" applyFont="1" applyBorder="1"/>
    <xf numFmtId="0" fontId="155" fillId="0" borderId="42" xfId="0" applyFont="1" applyBorder="1"/>
    <xf numFmtId="0" fontId="141" fillId="0" borderId="0" xfId="0" applyFont="1"/>
    <xf numFmtId="0" fontId="0" fillId="11" borderId="0" xfId="0" applyFill="1"/>
    <xf numFmtId="0" fontId="19" fillId="3" borderId="1" xfId="0" applyFont="1" applyFill="1" applyBorder="1" applyAlignment="1">
      <alignment vertical="top"/>
    </xf>
    <xf numFmtId="0" fontId="19" fillId="3" borderId="0" xfId="0" applyFont="1" applyFill="1" applyAlignment="1">
      <alignment vertical="top"/>
    </xf>
    <xf numFmtId="0" fontId="19" fillId="0" borderId="1" xfId="0" applyFont="1" applyBorder="1" applyAlignment="1">
      <alignment vertical="center"/>
    </xf>
    <xf numFmtId="0" fontId="0" fillId="12" borderId="0" xfId="0" applyFill="1"/>
    <xf numFmtId="0" fontId="14" fillId="12" borderId="1" xfId="0" applyFont="1" applyFill="1" applyBorder="1"/>
    <xf numFmtId="0" fontId="17" fillId="3" borderId="108" xfId="0" applyFont="1" applyFill="1" applyBorder="1" applyAlignment="1">
      <alignment vertical="center" wrapText="1"/>
    </xf>
    <xf numFmtId="0" fontId="17" fillId="3" borderId="2" xfId="0" applyFont="1" applyFill="1" applyBorder="1" applyAlignment="1">
      <alignment vertical="center"/>
    </xf>
    <xf numFmtId="0" fontId="17" fillId="3" borderId="0" xfId="0" applyFont="1" applyFill="1" applyAlignment="1">
      <alignment vertical="center"/>
    </xf>
    <xf numFmtId="0" fontId="17" fillId="3" borderId="108" xfId="0" applyFont="1" applyFill="1" applyBorder="1" applyAlignment="1">
      <alignment vertical="center"/>
    </xf>
    <xf numFmtId="0" fontId="17" fillId="0" borderId="0" xfId="0" applyFont="1" applyAlignment="1">
      <alignment vertical="top"/>
    </xf>
    <xf numFmtId="0" fontId="17" fillId="0" borderId="2" xfId="0" applyFont="1" applyBorder="1" applyAlignment="1">
      <alignment vertical="center"/>
    </xf>
    <xf numFmtId="0" fontId="17" fillId="0" borderId="0" xfId="0" applyFont="1" applyAlignment="1">
      <alignment vertical="center"/>
    </xf>
    <xf numFmtId="0" fontId="179" fillId="0" borderId="0" xfId="0" applyFont="1"/>
    <xf numFmtId="0" fontId="17" fillId="4" borderId="16" xfId="0" applyFont="1" applyFill="1" applyBorder="1" applyAlignment="1">
      <alignment vertical="center"/>
    </xf>
    <xf numFmtId="0" fontId="134" fillId="4" borderId="16" xfId="0" applyFont="1" applyFill="1" applyBorder="1" applyAlignment="1">
      <alignment vertical="center"/>
    </xf>
    <xf numFmtId="0" fontId="62" fillId="4" borderId="16" xfId="0" applyFont="1" applyFill="1" applyBorder="1" applyAlignment="1">
      <alignment vertical="center"/>
    </xf>
    <xf numFmtId="0" fontId="62" fillId="3" borderId="16" xfId="0" applyFont="1" applyFill="1" applyBorder="1" applyAlignment="1">
      <alignment vertical="center"/>
    </xf>
    <xf numFmtId="0" fontId="134" fillId="0" borderId="70" xfId="0" applyFont="1" applyBorder="1"/>
    <xf numFmtId="0" fontId="133" fillId="0" borderId="71" xfId="0" applyFont="1" applyBorder="1"/>
    <xf numFmtId="0" fontId="133" fillId="0" borderId="16" xfId="0" applyFont="1" applyBorder="1"/>
    <xf numFmtId="0" fontId="134" fillId="0" borderId="39" xfId="0" applyFont="1" applyBorder="1"/>
    <xf numFmtId="0" fontId="140" fillId="3" borderId="39" xfId="0" applyFont="1" applyFill="1" applyBorder="1"/>
    <xf numFmtId="0" fontId="133" fillId="12" borderId="16" xfId="0" applyFont="1" applyFill="1" applyBorder="1"/>
    <xf numFmtId="0" fontId="62" fillId="0" borderId="31" xfId="0" applyFont="1" applyBorder="1"/>
    <xf numFmtId="0" fontId="17" fillId="0" borderId="39" xfId="0" applyFont="1" applyBorder="1"/>
    <xf numFmtId="0" fontId="14" fillId="3" borderId="42" xfId="0" applyFont="1" applyFill="1" applyBorder="1"/>
    <xf numFmtId="0" fontId="134" fillId="4" borderId="39" xfId="0" applyFont="1" applyFill="1" applyBorder="1" applyAlignment="1">
      <alignment vertical="center"/>
    </xf>
    <xf numFmtId="0" fontId="14" fillId="4" borderId="42" xfId="0" applyFont="1" applyFill="1" applyBorder="1"/>
    <xf numFmtId="0" fontId="134" fillId="3" borderId="31" xfId="0" applyFont="1" applyFill="1" applyBorder="1" applyAlignment="1">
      <alignment vertical="center"/>
    </xf>
    <xf numFmtId="0" fontId="140" fillId="4" borderId="39" xfId="0" applyFont="1" applyFill="1" applyBorder="1" applyAlignment="1">
      <alignment vertical="center"/>
    </xf>
    <xf numFmtId="0" fontId="140" fillId="3" borderId="39" xfId="0" applyFont="1" applyFill="1" applyBorder="1" applyAlignment="1">
      <alignment vertical="center"/>
    </xf>
    <xf numFmtId="0" fontId="14" fillId="10" borderId="73" xfId="0" applyFont="1" applyFill="1" applyBorder="1"/>
    <xf numFmtId="0" fontId="134" fillId="4" borderId="1" xfId="0" applyFont="1" applyFill="1" applyBorder="1" applyAlignment="1">
      <alignment vertical="center"/>
    </xf>
    <xf numFmtId="0" fontId="134" fillId="3" borderId="16" xfId="0" applyFont="1" applyFill="1" applyBorder="1" applyAlignment="1">
      <alignment vertical="center"/>
    </xf>
    <xf numFmtId="0" fontId="14" fillId="13" borderId="16" xfId="0" applyFont="1" applyFill="1" applyBorder="1"/>
    <xf numFmtId="0" fontId="139" fillId="14" borderId="0" xfId="0" applyFont="1" applyFill="1" applyAlignment="1">
      <alignment vertical="center"/>
    </xf>
    <xf numFmtId="0" fontId="0" fillId="15" borderId="0" xfId="0" applyFill="1"/>
    <xf numFmtId="0" fontId="139" fillId="5" borderId="88" xfId="0" applyFont="1" applyFill="1" applyBorder="1" applyAlignment="1">
      <alignment vertical="center"/>
    </xf>
    <xf numFmtId="0" fontId="14" fillId="11" borderId="91" xfId="0" applyFont="1" applyFill="1" applyBorder="1"/>
    <xf numFmtId="0" fontId="137" fillId="4" borderId="0" xfId="0" applyFont="1" applyFill="1" applyAlignment="1">
      <alignment vertical="center"/>
    </xf>
    <xf numFmtId="0" fontId="139" fillId="5" borderId="0" xfId="0" applyFont="1" applyFill="1"/>
    <xf numFmtId="0" fontId="14" fillId="10" borderId="76" xfId="0" applyFont="1" applyFill="1" applyBorder="1"/>
    <xf numFmtId="0" fontId="14" fillId="11" borderId="93" xfId="0" applyFont="1" applyFill="1" applyBorder="1"/>
    <xf numFmtId="0" fontId="139" fillId="5" borderId="92" xfId="0" applyFont="1" applyFill="1" applyBorder="1"/>
    <xf numFmtId="0" fontId="14" fillId="11" borderId="59" xfId="0" applyFont="1" applyFill="1" applyBorder="1"/>
    <xf numFmtId="0" fontId="0" fillId="0" borderId="0" xfId="0" applyAlignment="1">
      <alignment vertical="center"/>
    </xf>
    <xf numFmtId="0" fontId="139" fillId="5" borderId="64" xfId="0" applyFont="1" applyFill="1" applyBorder="1" applyAlignment="1">
      <alignment vertical="center"/>
    </xf>
    <xf numFmtId="0" fontId="14" fillId="11" borderId="64" xfId="0" applyFont="1" applyFill="1" applyBorder="1"/>
    <xf numFmtId="4" fontId="137" fillId="0" borderId="0" xfId="0" applyNumberFormat="1" applyFont="1" applyAlignment="1">
      <alignment vertical="center"/>
    </xf>
    <xf numFmtId="4" fontId="101" fillId="0" borderId="0" xfId="0" applyNumberFormat="1" applyFont="1" applyAlignment="1">
      <alignment vertical="center" wrapText="1"/>
    </xf>
    <xf numFmtId="0" fontId="149" fillId="0" borderId="0" xfId="0" applyFont="1"/>
    <xf numFmtId="0" fontId="147" fillId="0" borderId="0" xfId="0" applyFont="1"/>
    <xf numFmtId="0" fontId="145" fillId="11" borderId="0" xfId="0" applyFont="1" applyFill="1"/>
    <xf numFmtId="0" fontId="152" fillId="0" borderId="31" xfId="0" applyFont="1" applyBorder="1"/>
    <xf numFmtId="0" fontId="152" fillId="0" borderId="39" xfId="0" applyFont="1" applyBorder="1"/>
    <xf numFmtId="0" fontId="153" fillId="5" borderId="58" xfId="0" applyFont="1" applyFill="1" applyBorder="1"/>
    <xf numFmtId="0" fontId="155" fillId="11" borderId="59" xfId="0" applyFont="1" applyFill="1" applyBorder="1"/>
    <xf numFmtId="0" fontId="155" fillId="11" borderId="61" xfId="0" applyFont="1" applyFill="1" applyBorder="1"/>
    <xf numFmtId="0" fontId="153" fillId="5" borderId="0" xfId="0" applyFont="1" applyFill="1"/>
    <xf numFmtId="0" fontId="138" fillId="4" borderId="0" xfId="0" applyFont="1" applyFill="1" applyAlignment="1">
      <alignment vertical="center"/>
    </xf>
    <xf numFmtId="0" fontId="134" fillId="0" borderId="0" xfId="0" applyFont="1" applyAlignment="1">
      <alignment vertical="center"/>
    </xf>
    <xf numFmtId="0" fontId="134" fillId="0" borderId="31" xfId="0" applyFont="1" applyBorder="1" applyAlignment="1">
      <alignment vertical="center"/>
    </xf>
    <xf numFmtId="0" fontId="175" fillId="0" borderId="0" xfId="0" applyFont="1"/>
    <xf numFmtId="0" fontId="62" fillId="3" borderId="39" xfId="0" applyFont="1" applyFill="1" applyBorder="1"/>
    <xf numFmtId="0" fontId="14" fillId="12" borderId="16" xfId="0" applyFont="1" applyFill="1" applyBorder="1"/>
    <xf numFmtId="0" fontId="91" fillId="2" borderId="36" xfId="0" applyFont="1" applyFill="1" applyBorder="1" applyAlignment="1">
      <alignment horizontal="left" vertical="center"/>
    </xf>
    <xf numFmtId="0" fontId="138" fillId="0" borderId="0" xfId="0" applyFont="1" applyAlignment="1">
      <alignment vertical="top"/>
    </xf>
    <xf numFmtId="0" fontId="141" fillId="0" borderId="0" xfId="0" applyFont="1" applyAlignment="1">
      <alignment vertical="center"/>
    </xf>
    <xf numFmtId="0" fontId="179" fillId="0" borderId="0" xfId="0" applyFont="1" applyAlignment="1">
      <alignment vertical="top"/>
    </xf>
    <xf numFmtId="0" fontId="139" fillId="2" borderId="0" xfId="0" applyFont="1" applyFill="1" applyAlignment="1">
      <alignment horizontal="center" vertical="center" wrapText="1"/>
    </xf>
    <xf numFmtId="0" fontId="4" fillId="0" borderId="13" xfId="0" applyFont="1" applyBorder="1" applyAlignment="1">
      <alignment vertical="center" wrapText="1"/>
    </xf>
    <xf numFmtId="0" fontId="27" fillId="0" borderId="13" xfId="0" applyFont="1" applyBorder="1" applyAlignment="1">
      <alignment vertical="center" wrapText="1"/>
    </xf>
    <xf numFmtId="0" fontId="25" fillId="3" borderId="13" xfId="0" applyFont="1" applyFill="1" applyBorder="1" applyAlignment="1">
      <alignment vertical="center" wrapText="1"/>
    </xf>
    <xf numFmtId="0" fontId="30" fillId="3" borderId="13" xfId="0" applyFont="1" applyFill="1" applyBorder="1" applyAlignment="1">
      <alignment vertical="center" wrapText="1"/>
    </xf>
    <xf numFmtId="0" fontId="22" fillId="3" borderId="13" xfId="0" applyFont="1" applyFill="1" applyBorder="1" applyAlignment="1">
      <alignment vertical="center" wrapText="1"/>
    </xf>
    <xf numFmtId="0" fontId="30" fillId="0" borderId="13" xfId="0" applyFont="1" applyBorder="1" applyAlignment="1">
      <alignment vertical="center" wrapText="1"/>
    </xf>
    <xf numFmtId="0" fontId="4" fillId="4" borderId="13" xfId="0" applyFont="1" applyFill="1" applyBorder="1" applyAlignment="1">
      <alignment vertical="center" wrapText="1"/>
    </xf>
    <xf numFmtId="0" fontId="30" fillId="4" borderId="13" xfId="0" applyFont="1" applyFill="1" applyBorder="1" applyAlignment="1">
      <alignment vertical="center" wrapText="1"/>
    </xf>
    <xf numFmtId="0" fontId="39" fillId="4" borderId="13" xfId="0" applyFont="1" applyFill="1" applyBorder="1" applyAlignment="1">
      <alignment vertical="center" wrapText="1"/>
    </xf>
    <xf numFmtId="164" fontId="4" fillId="4" borderId="13" xfId="0" applyNumberFormat="1" applyFont="1" applyFill="1" applyBorder="1" applyAlignment="1">
      <alignment vertical="center" wrapText="1"/>
    </xf>
    <xf numFmtId="0" fontId="44" fillId="3" borderId="11" xfId="0" applyFont="1" applyFill="1" applyBorder="1" applyAlignment="1">
      <alignment vertical="center" wrapText="1"/>
    </xf>
    <xf numFmtId="0" fontId="30" fillId="0" borderId="11" xfId="0" applyFont="1" applyBorder="1" applyAlignment="1">
      <alignment vertical="center" wrapText="1"/>
    </xf>
    <xf numFmtId="0" fontId="45" fillId="4" borderId="13" xfId="0" applyFont="1" applyFill="1" applyBorder="1" applyAlignment="1">
      <alignment vertical="center" wrapText="1"/>
    </xf>
    <xf numFmtId="0" fontId="46" fillId="3" borderId="13" xfId="0" applyFont="1" applyFill="1" applyBorder="1" applyAlignment="1">
      <alignment vertical="center" wrapText="1"/>
    </xf>
    <xf numFmtId="0" fontId="47" fillId="4" borderId="13" xfId="0" applyFont="1" applyFill="1" applyBorder="1" applyAlignment="1">
      <alignment vertical="center" wrapText="1"/>
    </xf>
    <xf numFmtId="0" fontId="48" fillId="3" borderId="9" xfId="0" applyFont="1" applyFill="1" applyBorder="1" applyAlignment="1">
      <alignment vertical="center" wrapText="1"/>
    </xf>
    <xf numFmtId="0" fontId="30" fillId="0" borderId="9" xfId="0" applyFont="1" applyBorder="1" applyAlignment="1">
      <alignment vertical="center" wrapText="1"/>
    </xf>
    <xf numFmtId="0" fontId="49" fillId="4" borderId="9" xfId="0" applyFont="1" applyFill="1" applyBorder="1" applyAlignment="1">
      <alignment vertical="center" wrapText="1"/>
    </xf>
    <xf numFmtId="0" fontId="45" fillId="13" borderId="13" xfId="0" applyFont="1" applyFill="1" applyBorder="1" applyAlignment="1">
      <alignment vertical="center" wrapText="1"/>
    </xf>
    <xf numFmtId="0" fontId="46" fillId="16" borderId="13" xfId="0" applyFont="1" applyFill="1" applyBorder="1" applyAlignment="1">
      <alignment vertical="center" wrapText="1"/>
    </xf>
    <xf numFmtId="0" fontId="50" fillId="16" borderId="9" xfId="0" applyFont="1" applyFill="1" applyBorder="1" applyAlignment="1">
      <alignment vertical="center" wrapText="1"/>
    </xf>
    <xf numFmtId="0" fontId="47" fillId="13" borderId="13" xfId="0" applyFont="1" applyFill="1" applyBorder="1" applyAlignment="1">
      <alignment vertical="center" wrapText="1"/>
    </xf>
    <xf numFmtId="0" fontId="51" fillId="16" borderId="13" xfId="0" applyFont="1" applyFill="1" applyBorder="1" applyAlignment="1">
      <alignment vertical="center" wrapText="1"/>
    </xf>
    <xf numFmtId="165" fontId="134" fillId="3" borderId="13" xfId="0" applyNumberFormat="1" applyFont="1" applyFill="1" applyBorder="1" applyAlignment="1">
      <alignment horizontal="left" vertical="center" wrapText="1"/>
    </xf>
    <xf numFmtId="0" fontId="134" fillId="4" borderId="13" xfId="0" applyFont="1" applyFill="1" applyBorder="1" applyAlignment="1">
      <alignment vertical="center"/>
    </xf>
    <xf numFmtId="0" fontId="134" fillId="4" borderId="13" xfId="0" applyFont="1" applyFill="1" applyBorder="1" applyAlignment="1">
      <alignment vertical="center" wrapText="1"/>
    </xf>
    <xf numFmtId="0" fontId="134" fillId="3" borderId="13" xfId="0" applyFont="1" applyFill="1" applyBorder="1" applyAlignment="1">
      <alignment vertical="center" wrapText="1"/>
    </xf>
    <xf numFmtId="0" fontId="134" fillId="0" borderId="13" xfId="0" applyFont="1" applyBorder="1" applyAlignment="1">
      <alignment vertical="center"/>
    </xf>
    <xf numFmtId="0" fontId="180" fillId="2" borderId="0" xfId="0" applyFont="1" applyFill="1" applyAlignment="1">
      <alignment wrapText="1"/>
    </xf>
    <xf numFmtId="0" fontId="180" fillId="2" borderId="0" xfId="0" applyFont="1" applyFill="1" applyAlignment="1">
      <alignment vertical="center" wrapText="1"/>
    </xf>
    <xf numFmtId="0" fontId="181" fillId="2" borderId="0" xfId="0" applyFont="1" applyFill="1" applyAlignment="1">
      <alignment vertical="center" wrapText="1"/>
    </xf>
    <xf numFmtId="0" fontId="161" fillId="2" borderId="0" xfId="0" applyFont="1" applyFill="1" applyAlignment="1">
      <alignment wrapText="1"/>
    </xf>
    <xf numFmtId="0" fontId="30" fillId="4" borderId="102" xfId="0" applyFont="1" applyFill="1" applyBorder="1" applyAlignment="1">
      <alignment vertical="top" wrapText="1"/>
    </xf>
    <xf numFmtId="0" fontId="137" fillId="0" borderId="0" xfId="0" applyFont="1" applyAlignment="1">
      <alignment horizontal="left" vertical="center"/>
    </xf>
    <xf numFmtId="0" fontId="60" fillId="0" borderId="102" xfId="0" applyFont="1" applyBorder="1" applyAlignment="1">
      <alignment vertical="center" wrapText="1"/>
    </xf>
    <xf numFmtId="0" fontId="160" fillId="0" borderId="102" xfId="0" applyFont="1" applyBorder="1" applyAlignment="1">
      <alignment vertical="top" wrapText="1"/>
    </xf>
    <xf numFmtId="0" fontId="145" fillId="0" borderId="0" xfId="0" applyFont="1" applyAlignment="1">
      <alignment vertical="center"/>
    </xf>
    <xf numFmtId="0" fontId="145" fillId="11" borderId="0" xfId="0" applyFont="1" applyFill="1" applyAlignment="1">
      <alignment vertical="center"/>
    </xf>
    <xf numFmtId="0" fontId="1" fillId="2" borderId="102" xfId="0" applyFont="1" applyFill="1" applyBorder="1" applyAlignment="1">
      <alignment vertical="center"/>
    </xf>
    <xf numFmtId="0" fontId="185" fillId="2" borderId="0" xfId="0" applyFont="1" applyFill="1" applyAlignment="1">
      <alignment vertical="center" wrapText="1"/>
    </xf>
    <xf numFmtId="0" fontId="186" fillId="2" borderId="0" xfId="1" applyFont="1" applyFill="1" applyAlignment="1">
      <alignment vertical="center" wrapText="1"/>
    </xf>
    <xf numFmtId="0" fontId="4" fillId="3" borderId="0" xfId="0" applyFont="1" applyFill="1" applyAlignment="1">
      <alignment vertical="top" wrapText="1"/>
    </xf>
    <xf numFmtId="0" fontId="0" fillId="12" borderId="0" xfId="0" applyFill="1"/>
    <xf numFmtId="0" fontId="17" fillId="3" borderId="9" xfId="0" applyFont="1" applyFill="1" applyBorder="1" applyAlignment="1">
      <alignment vertical="center"/>
    </xf>
    <xf numFmtId="0" fontId="14" fillId="0" borderId="11" xfId="0" applyFont="1" applyBorder="1"/>
    <xf numFmtId="0" fontId="6" fillId="3" borderId="9" xfId="0" applyFont="1" applyFill="1" applyBorder="1" applyAlignment="1">
      <alignment vertical="center" wrapText="1"/>
    </xf>
    <xf numFmtId="0" fontId="19" fillId="3" borderId="0" xfId="0" applyFont="1" applyFill="1" applyAlignment="1">
      <alignment vertical="center" wrapText="1"/>
    </xf>
    <xf numFmtId="0" fontId="0" fillId="0" borderId="0" xfId="0"/>
    <xf numFmtId="0" fontId="14" fillId="0" borderId="10" xfId="0" applyFont="1" applyBorder="1"/>
    <xf numFmtId="0" fontId="17" fillId="3" borderId="10" xfId="0" applyFont="1" applyFill="1" applyBorder="1" applyAlignment="1">
      <alignment vertical="center"/>
    </xf>
    <xf numFmtId="0" fontId="17" fillId="3" borderId="9" xfId="0" applyFont="1" applyFill="1" applyBorder="1" applyAlignment="1">
      <alignment vertical="center" wrapText="1"/>
    </xf>
    <xf numFmtId="0" fontId="6" fillId="3" borderId="0" xfId="0" applyFont="1" applyFill="1" applyAlignment="1">
      <alignment vertical="center"/>
    </xf>
    <xf numFmtId="0" fontId="14" fillId="0" borderId="1" xfId="0" applyFont="1" applyBorder="1"/>
    <xf numFmtId="0" fontId="16" fillId="2" borderId="4" xfId="0" applyFont="1" applyFill="1" applyBorder="1" applyAlignment="1">
      <alignment horizontal="center" vertical="center" wrapText="1"/>
    </xf>
    <xf numFmtId="0" fontId="14" fillId="0" borderId="6" xfId="0" applyFont="1" applyBorder="1"/>
    <xf numFmtId="0" fontId="14" fillId="0" borderId="5" xfId="0" applyFont="1" applyBorder="1"/>
    <xf numFmtId="0" fontId="16" fillId="2" borderId="3" xfId="0" applyFont="1" applyFill="1" applyBorder="1" applyAlignment="1">
      <alignment horizontal="center" vertical="center" wrapText="1"/>
    </xf>
    <xf numFmtId="0" fontId="14" fillId="0" borderId="7" xfId="0" applyFont="1" applyBorder="1"/>
    <xf numFmtId="0" fontId="6" fillId="5" borderId="0" xfId="0" applyFont="1" applyFill="1" applyAlignment="1">
      <alignment vertical="center"/>
    </xf>
    <xf numFmtId="0" fontId="6" fillId="0" borderId="9" xfId="0" applyFont="1" applyBorder="1" applyAlignment="1">
      <alignment vertical="center"/>
    </xf>
    <xf numFmtId="0" fontId="17" fillId="0" borderId="9" xfId="0" applyFont="1" applyBorder="1" applyAlignment="1">
      <alignment vertical="center"/>
    </xf>
    <xf numFmtId="0" fontId="17" fillId="4" borderId="9" xfId="0" applyFont="1" applyFill="1" applyBorder="1" applyAlignment="1">
      <alignment horizontal="left" vertical="center" wrapText="1"/>
    </xf>
    <xf numFmtId="0" fontId="6" fillId="3" borderId="9" xfId="0" applyFont="1" applyFill="1" applyBorder="1" applyAlignment="1">
      <alignment vertical="center"/>
    </xf>
    <xf numFmtId="0" fontId="17" fillId="3" borderId="9" xfId="0" applyFont="1" applyFill="1" applyBorder="1" applyAlignment="1">
      <alignment horizontal="left" vertical="center"/>
    </xf>
    <xf numFmtId="0" fontId="17" fillId="3" borderId="14" xfId="0" applyFont="1" applyFill="1" applyBorder="1" applyAlignment="1">
      <alignment horizontal="left" vertical="center" wrapText="1"/>
    </xf>
    <xf numFmtId="0" fontId="14" fillId="0" borderId="14" xfId="0" applyFont="1" applyBorder="1"/>
    <xf numFmtId="0" fontId="14" fillId="0" borderId="12" xfId="0" applyFont="1" applyBorder="1"/>
    <xf numFmtId="0" fontId="17" fillId="0" borderId="9" xfId="0" applyFont="1" applyBorder="1" applyAlignment="1">
      <alignment vertical="center" wrapText="1"/>
    </xf>
    <xf numFmtId="0" fontId="6" fillId="0" borderId="9" xfId="0" applyFont="1" applyBorder="1" applyAlignment="1">
      <alignment vertical="center" wrapText="1"/>
    </xf>
    <xf numFmtId="0" fontId="17" fillId="3" borderId="10" xfId="0" applyFont="1" applyFill="1" applyBorder="1" applyAlignment="1">
      <alignment vertical="center" wrapText="1"/>
    </xf>
    <xf numFmtId="0" fontId="17" fillId="4" borderId="9" xfId="0" applyFont="1" applyFill="1" applyBorder="1" applyAlignment="1">
      <alignment vertical="center" wrapText="1"/>
    </xf>
    <xf numFmtId="0" fontId="14" fillId="3" borderId="11" xfId="0" applyFont="1" applyFill="1" applyBorder="1"/>
    <xf numFmtId="0" fontId="14" fillId="4" borderId="11" xfId="0" applyFont="1" applyFill="1" applyBorder="1"/>
    <xf numFmtId="0" fontId="3" fillId="5" borderId="0" xfId="0" applyFont="1" applyFill="1" applyAlignment="1">
      <alignment vertical="center" wrapText="1"/>
    </xf>
    <xf numFmtId="0" fontId="3" fillId="5" borderId="15" xfId="0" applyFont="1" applyFill="1" applyBorder="1" applyAlignment="1">
      <alignment vertical="center" wrapText="1"/>
    </xf>
    <xf numFmtId="0" fontId="14" fillId="0" borderId="16" xfId="0" applyFont="1" applyBorder="1"/>
    <xf numFmtId="0" fontId="14" fillId="0" borderId="17" xfId="0" applyFont="1" applyBorder="1"/>
    <xf numFmtId="0" fontId="3" fillId="5" borderId="18" xfId="0" applyFont="1" applyFill="1" applyBorder="1" applyAlignment="1">
      <alignment vertical="center" wrapText="1"/>
    </xf>
    <xf numFmtId="0" fontId="14" fillId="0" borderId="2" xfId="0" applyFont="1" applyBorder="1"/>
    <xf numFmtId="0" fontId="14" fillId="0" borderId="19" xfId="0" applyFont="1" applyBorder="1"/>
    <xf numFmtId="0" fontId="17" fillId="0" borderId="18" xfId="0" applyFont="1" applyBorder="1" applyAlignment="1">
      <alignment vertical="center" wrapText="1"/>
    </xf>
    <xf numFmtId="0" fontId="14" fillId="0" borderId="20" xfId="0" applyFont="1" applyBorder="1"/>
    <xf numFmtId="0" fontId="11" fillId="4" borderId="0" xfId="0" applyFont="1" applyFill="1" applyAlignment="1">
      <alignment vertical="center"/>
    </xf>
    <xf numFmtId="0" fontId="13" fillId="0" borderId="0" xfId="0" applyFont="1" applyAlignment="1">
      <alignment horizontal="left" vertical="center" wrapText="1" indent="1"/>
    </xf>
    <xf numFmtId="0" fontId="0" fillId="0" borderId="0" xfId="0" applyAlignment="1">
      <alignment horizontal="left" indent="1"/>
    </xf>
    <xf numFmtId="0" fontId="12" fillId="3" borderId="2" xfId="0" applyFont="1" applyFill="1" applyBorder="1" applyAlignment="1">
      <alignment vertical="center" wrapText="1"/>
    </xf>
    <xf numFmtId="0" fontId="1" fillId="3" borderId="2" xfId="0" applyFont="1" applyFill="1" applyBorder="1" applyAlignment="1">
      <alignment vertical="center" wrapText="1"/>
    </xf>
    <xf numFmtId="0" fontId="16" fillId="2" borderId="3" xfId="0" applyFont="1" applyFill="1" applyBorder="1" applyAlignment="1">
      <alignment vertical="center" wrapText="1"/>
    </xf>
    <xf numFmtId="0" fontId="1" fillId="5" borderId="0" xfId="0" applyFont="1" applyFill="1" applyAlignment="1">
      <alignment horizontal="left" vertical="center" wrapText="1"/>
    </xf>
    <xf numFmtId="0" fontId="1" fillId="3" borderId="0" xfId="0" applyFont="1" applyFill="1" applyAlignment="1">
      <alignment horizontal="left" vertical="center" wrapText="1"/>
    </xf>
    <xf numFmtId="0" fontId="12" fillId="4" borderId="0" xfId="0" applyFont="1" applyFill="1" applyAlignment="1">
      <alignment horizontal="center" vertical="center" wrapText="1"/>
    </xf>
    <xf numFmtId="0" fontId="14" fillId="4" borderId="10" xfId="0" applyFont="1" applyFill="1" applyBorder="1"/>
    <xf numFmtId="0" fontId="17" fillId="4" borderId="9" xfId="0" applyFont="1" applyFill="1" applyBorder="1" applyAlignment="1">
      <alignment vertical="center"/>
    </xf>
    <xf numFmtId="0" fontId="14" fillId="3" borderId="10" xfId="0" applyFont="1" applyFill="1" applyBorder="1"/>
    <xf numFmtId="0" fontId="52" fillId="0" borderId="0" xfId="0" applyFont="1"/>
    <xf numFmtId="0" fontId="134" fillId="0" borderId="0" xfId="0" applyFont="1" applyAlignment="1">
      <alignment horizontal="left" vertical="top" wrapText="1"/>
    </xf>
    <xf numFmtId="0" fontId="17" fillId="0" borderId="0" xfId="0" applyFont="1" applyAlignment="1">
      <alignment horizontal="left" vertical="center" wrapText="1"/>
    </xf>
    <xf numFmtId="0" fontId="17" fillId="0" borderId="0" xfId="0" applyFont="1" applyAlignment="1">
      <alignment horizontal="center" vertical="center" wrapText="1"/>
    </xf>
    <xf numFmtId="10" fontId="17" fillId="0" borderId="0" xfId="0" applyNumberFormat="1" applyFont="1" applyAlignment="1">
      <alignment horizontal="left" vertical="center" wrapText="1"/>
    </xf>
    <xf numFmtId="0" fontId="17" fillId="3" borderId="0" xfId="0" applyFont="1" applyFill="1" applyAlignment="1">
      <alignment horizontal="left" vertical="center" wrapText="1"/>
    </xf>
    <xf numFmtId="0" fontId="17" fillId="3" borderId="0" xfId="0" applyFont="1" applyFill="1" applyAlignment="1">
      <alignment horizontal="center" vertical="center" wrapText="1"/>
    </xf>
    <xf numFmtId="0" fontId="17" fillId="0" borderId="0" xfId="0" applyFont="1" applyAlignment="1">
      <alignment vertical="center" wrapText="1"/>
    </xf>
    <xf numFmtId="164" fontId="17" fillId="0" borderId="0" xfId="0" applyNumberFormat="1" applyFont="1" applyAlignment="1">
      <alignment horizontal="center" vertical="center" wrapText="1"/>
    </xf>
    <xf numFmtId="0" fontId="3" fillId="5" borderId="0" xfId="0" applyFont="1" applyFill="1" applyAlignment="1">
      <alignment horizontal="left" vertical="center" wrapText="1"/>
    </xf>
    <xf numFmtId="9" fontId="17" fillId="3" borderId="0" xfId="0" applyNumberFormat="1" applyFont="1" applyFill="1" applyAlignment="1">
      <alignment horizontal="left" vertical="center" wrapText="1"/>
    </xf>
    <xf numFmtId="164" fontId="17" fillId="3" borderId="0" xfId="0" applyNumberFormat="1" applyFont="1" applyFill="1" applyAlignment="1">
      <alignment horizontal="center" vertical="center" wrapText="1"/>
    </xf>
    <xf numFmtId="10" fontId="17" fillId="3" borderId="0" xfId="0" applyNumberFormat="1" applyFont="1" applyFill="1" applyAlignment="1">
      <alignment horizontal="left" vertical="center" wrapText="1"/>
    </xf>
    <xf numFmtId="0" fontId="19" fillId="3" borderId="0" xfId="0" applyFont="1" applyFill="1" applyAlignment="1">
      <alignment horizontal="center" vertical="center" wrapText="1"/>
    </xf>
    <xf numFmtId="0" fontId="3" fillId="2" borderId="0" xfId="0" applyFont="1" applyFill="1" applyAlignment="1">
      <alignment horizontal="left" vertical="center" wrapText="1"/>
    </xf>
    <xf numFmtId="0" fontId="17" fillId="3" borderId="0" xfId="0" applyFont="1" applyFill="1" applyAlignment="1">
      <alignment vertical="center" wrapText="1"/>
    </xf>
    <xf numFmtId="0" fontId="17" fillId="0" borderId="102" xfId="0" applyFont="1" applyBorder="1" applyAlignment="1">
      <alignment horizontal="left" vertical="center" wrapText="1"/>
    </xf>
    <xf numFmtId="0" fontId="17" fillId="0" borderId="108" xfId="0" applyFont="1" applyBorder="1" applyAlignment="1">
      <alignment horizontal="left" vertical="center" wrapText="1"/>
    </xf>
    <xf numFmtId="0" fontId="19" fillId="0" borderId="0" xfId="0" applyFont="1" applyAlignment="1">
      <alignment horizontal="center" vertical="center" wrapText="1"/>
    </xf>
    <xf numFmtId="0" fontId="137" fillId="0" borderId="0" xfId="0" applyFont="1" applyAlignment="1">
      <alignment horizontal="right" vertical="top"/>
    </xf>
    <xf numFmtId="0" fontId="183" fillId="0" borderId="0" xfId="0" applyFont="1"/>
    <xf numFmtId="0" fontId="60" fillId="0" borderId="0" xfId="0" applyFont="1" applyAlignment="1">
      <alignment vertical="center"/>
    </xf>
    <xf numFmtId="0" fontId="137" fillId="0" borderId="0" xfId="0" applyFont="1" applyAlignment="1">
      <alignment vertical="center"/>
    </xf>
    <xf numFmtId="0" fontId="134" fillId="0" borderId="0" xfId="0" applyFont="1" applyAlignment="1">
      <alignment vertical="center" wrapText="1"/>
    </xf>
    <xf numFmtId="0" fontId="184" fillId="0" borderId="0" xfId="0" applyFont="1"/>
    <xf numFmtId="0" fontId="137" fillId="0" borderId="0" xfId="0" applyFont="1" applyAlignment="1">
      <alignment vertical="center" wrapText="1"/>
    </xf>
    <xf numFmtId="0" fontId="60" fillId="0" borderId="0" xfId="0" applyFont="1" applyAlignment="1">
      <alignment vertical="center" wrapText="1"/>
    </xf>
    <xf numFmtId="0" fontId="17" fillId="4" borderId="27" xfId="0" applyFont="1" applyFill="1" applyBorder="1" applyAlignment="1">
      <alignment horizontal="center" vertical="center" wrapText="1"/>
    </xf>
    <xf numFmtId="0" fontId="14" fillId="0" borderId="26" xfId="0" applyFont="1" applyBorder="1"/>
    <xf numFmtId="164" fontId="17" fillId="4" borderId="27" xfId="0" applyNumberFormat="1" applyFont="1" applyFill="1" applyBorder="1" applyAlignment="1">
      <alignment horizontal="center" vertical="center" wrapText="1"/>
    </xf>
    <xf numFmtId="0" fontId="17" fillId="4" borderId="27" xfId="0" applyFont="1" applyFill="1" applyBorder="1" applyAlignment="1">
      <alignment horizontal="left" vertical="center" wrapText="1"/>
    </xf>
    <xf numFmtId="0" fontId="1" fillId="0" borderId="27" xfId="0" applyFont="1" applyBorder="1" applyAlignment="1">
      <alignment horizontal="center" vertical="center"/>
    </xf>
    <xf numFmtId="0" fontId="59" fillId="3" borderId="0" xfId="0" applyFont="1" applyFill="1" applyAlignment="1">
      <alignment horizontal="left" vertical="center" wrapText="1"/>
    </xf>
    <xf numFmtId="0" fontId="54" fillId="4" borderId="27" xfId="0" applyFont="1" applyFill="1" applyBorder="1" applyAlignment="1">
      <alignment horizontal="center" vertical="center" wrapText="1"/>
    </xf>
    <xf numFmtId="10" fontId="17" fillId="4" borderId="27" xfId="0" applyNumberFormat="1" applyFont="1" applyFill="1" applyBorder="1" applyAlignment="1">
      <alignment horizontal="left" vertical="center" wrapText="1"/>
    </xf>
    <xf numFmtId="9" fontId="17" fillId="0" borderId="0" xfId="0" applyNumberFormat="1" applyFont="1" applyAlignment="1">
      <alignment horizontal="left" vertical="center" wrapText="1"/>
    </xf>
    <xf numFmtId="0" fontId="3" fillId="6" borderId="21" xfId="0" applyFont="1" applyFill="1" applyBorder="1" applyAlignment="1">
      <alignment horizontal="left" vertical="center" wrapText="1"/>
    </xf>
    <xf numFmtId="0" fontId="14" fillId="0" borderId="21" xfId="0" applyFont="1" applyBorder="1"/>
    <xf numFmtId="0" fontId="17" fillId="4" borderId="22" xfId="0" applyFont="1" applyFill="1" applyBorder="1" applyAlignment="1">
      <alignment horizontal="center" vertical="center" wrapText="1"/>
    </xf>
    <xf numFmtId="0" fontId="14" fillId="0" borderId="22" xfId="0" applyFont="1" applyBorder="1"/>
    <xf numFmtId="0" fontId="14" fillId="0" borderId="24" xfId="0" applyFont="1" applyBorder="1"/>
    <xf numFmtId="0" fontId="17" fillId="4" borderId="0" xfId="0" applyFont="1" applyFill="1" applyAlignment="1">
      <alignment horizontal="left" vertical="center" wrapText="1"/>
    </xf>
    <xf numFmtId="0" fontId="17" fillId="4" borderId="124" xfId="0" applyFont="1" applyFill="1" applyBorder="1" applyAlignment="1">
      <alignment horizontal="left" vertical="center" wrapText="1"/>
    </xf>
    <xf numFmtId="0" fontId="17" fillId="4" borderId="125" xfId="0" applyFont="1" applyFill="1" applyBorder="1" applyAlignment="1">
      <alignment horizontal="left" vertical="center" wrapText="1"/>
    </xf>
    <xf numFmtId="0" fontId="17" fillId="4" borderId="30" xfId="0" applyFont="1" applyFill="1" applyBorder="1" applyAlignment="1">
      <alignment horizontal="left" vertical="center" wrapText="1"/>
    </xf>
    <xf numFmtId="0" fontId="17" fillId="4" borderId="23" xfId="0" applyFont="1" applyFill="1" applyBorder="1" applyAlignment="1">
      <alignment horizontal="left" vertical="center" wrapText="1"/>
    </xf>
    <xf numFmtId="0" fontId="17" fillId="4" borderId="31" xfId="0" applyFont="1" applyFill="1" applyBorder="1" applyAlignment="1">
      <alignment horizontal="left" vertical="center" wrapText="1"/>
    </xf>
    <xf numFmtId="0" fontId="17" fillId="4" borderId="25" xfId="0" applyFont="1" applyFill="1" applyBorder="1" applyAlignment="1">
      <alignment horizontal="left" vertical="center" wrapText="1"/>
    </xf>
    <xf numFmtId="0" fontId="17" fillId="0" borderId="2" xfId="0" applyFont="1" applyBorder="1" applyAlignment="1">
      <alignment vertical="center" wrapText="1"/>
    </xf>
    <xf numFmtId="0" fontId="53" fillId="0" borderId="0" xfId="0" applyFont="1" applyAlignment="1">
      <alignment horizontal="left" vertical="center" wrapText="1"/>
    </xf>
    <xf numFmtId="0" fontId="17" fillId="0" borderId="27" xfId="0" applyFont="1" applyBorder="1" applyAlignment="1">
      <alignment horizontal="left" vertical="center" wrapText="1"/>
    </xf>
    <xf numFmtId="0" fontId="19" fillId="0" borderId="27" xfId="0" applyFont="1" applyBorder="1" applyAlignment="1">
      <alignment horizontal="center" vertical="center" wrapText="1"/>
    </xf>
    <xf numFmtId="0" fontId="135" fillId="0" borderId="27" xfId="0" quotePrefix="1" applyFont="1" applyBorder="1" applyAlignment="1">
      <alignment horizontal="center" vertical="center" wrapText="1"/>
    </xf>
    <xf numFmtId="10" fontId="17" fillId="0" borderId="27" xfId="0" applyNumberFormat="1" applyFont="1" applyBorder="1" applyAlignment="1">
      <alignment horizontal="left" vertical="center" wrapText="1"/>
    </xf>
    <xf numFmtId="164" fontId="17" fillId="0" borderId="27" xfId="0" applyNumberFormat="1" applyFont="1" applyBorder="1" applyAlignment="1">
      <alignment horizontal="center" vertical="center" wrapText="1"/>
    </xf>
    <xf numFmtId="9" fontId="17" fillId="0" borderId="27" xfId="0" applyNumberFormat="1" applyFont="1" applyBorder="1" applyAlignment="1">
      <alignment horizontal="left" vertical="center" wrapText="1"/>
    </xf>
    <xf numFmtId="0" fontId="11" fillId="0" borderId="0" xfId="0" applyFont="1"/>
    <xf numFmtId="0" fontId="4" fillId="0" borderId="0" xfId="0" applyFont="1" applyAlignment="1">
      <alignment vertical="top" wrapText="1"/>
    </xf>
    <xf numFmtId="0" fontId="3" fillId="6" borderId="0" xfId="0" applyFont="1" applyFill="1" applyAlignment="1">
      <alignment horizontal="left" vertical="center" wrapText="1"/>
    </xf>
    <xf numFmtId="0" fontId="3" fillId="6" borderId="28" xfId="0" applyFont="1" applyFill="1" applyBorder="1" applyAlignment="1">
      <alignment horizontal="left" vertical="center" wrapText="1"/>
    </xf>
    <xf numFmtId="0" fontId="14" fillId="0" borderId="29" xfId="0" applyFont="1" applyBorder="1"/>
    <xf numFmtId="0" fontId="54" fillId="0" borderId="0" xfId="0" applyFont="1" applyAlignment="1">
      <alignment horizontal="center" vertical="center" wrapText="1"/>
    </xf>
    <xf numFmtId="0" fontId="55" fillId="0" borderId="0" xfId="0" applyFont="1" applyAlignment="1">
      <alignment horizontal="center" vertical="center" wrapText="1"/>
    </xf>
    <xf numFmtId="0" fontId="17" fillId="3" borderId="2" xfId="0" applyFont="1" applyFill="1" applyBorder="1" applyAlignment="1">
      <alignment horizontal="left" vertical="center" wrapText="1"/>
    </xf>
    <xf numFmtId="0" fontId="19" fillId="3" borderId="2"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0" borderId="16" xfId="0" applyFont="1" applyBorder="1" applyAlignment="1">
      <alignment horizontal="left" vertical="center" wrapText="1"/>
    </xf>
    <xf numFmtId="0" fontId="19" fillId="3" borderId="2" xfId="0" applyFont="1" applyFill="1" applyBorder="1" applyAlignment="1">
      <alignment horizontal="left" vertical="center" wrapText="1"/>
    </xf>
    <xf numFmtId="0" fontId="17" fillId="0" borderId="109" xfId="0" applyFont="1" applyBorder="1" applyAlignment="1">
      <alignment horizontal="left" vertical="center" wrapText="1"/>
    </xf>
    <xf numFmtId="164" fontId="54" fillId="0" borderId="0" xfId="0" applyNumberFormat="1" applyFont="1" applyAlignment="1">
      <alignment horizontal="center" vertical="center" wrapText="1"/>
    </xf>
    <xf numFmtId="0" fontId="58" fillId="0" borderId="0" xfId="0" applyFont="1" applyAlignment="1">
      <alignment horizontal="center" vertical="center" wrapText="1"/>
    </xf>
    <xf numFmtId="9" fontId="17" fillId="4" borderId="27" xfId="0" applyNumberFormat="1" applyFont="1" applyFill="1" applyBorder="1" applyAlignment="1">
      <alignment horizontal="left" vertical="center" wrapText="1"/>
    </xf>
    <xf numFmtId="0" fontId="19" fillId="4" borderId="27" xfId="0" applyFont="1" applyFill="1" applyBorder="1" applyAlignment="1">
      <alignment horizontal="center" vertical="center" wrapText="1"/>
    </xf>
    <xf numFmtId="0" fontId="57" fillId="3" borderId="2" xfId="0" applyFont="1" applyFill="1" applyBorder="1" applyAlignment="1">
      <alignment horizontal="left" vertical="center" wrapText="1"/>
    </xf>
    <xf numFmtId="0" fontId="15" fillId="5" borderId="0" xfId="0" applyFont="1" applyFill="1" applyAlignment="1">
      <alignment vertical="center"/>
    </xf>
    <xf numFmtId="0" fontId="14" fillId="0" borderId="23" xfId="0" applyFont="1" applyBorder="1"/>
    <xf numFmtId="0" fontId="61" fillId="0" borderId="0" xfId="0" applyFont="1" applyAlignment="1">
      <alignment horizontal="left" vertical="center" wrapText="1"/>
    </xf>
    <xf numFmtId="0" fontId="17" fillId="0" borderId="0" xfId="0" applyFont="1" applyAlignment="1">
      <alignment horizontal="left" vertical="top" wrapText="1"/>
    </xf>
    <xf numFmtId="0" fontId="134" fillId="3" borderId="0" xfId="0" applyFont="1" applyFill="1" applyAlignment="1">
      <alignment vertical="center" wrapText="1"/>
    </xf>
    <xf numFmtId="0" fontId="52" fillId="0" borderId="0" xfId="0" applyFont="1" applyAlignment="1">
      <alignment vertical="center"/>
    </xf>
    <xf numFmtId="0" fontId="1" fillId="3" borderId="0" xfId="0" applyFont="1" applyFill="1" applyAlignment="1">
      <alignment vertical="center" wrapText="1"/>
    </xf>
    <xf numFmtId="0" fontId="61" fillId="3" borderId="0" xfId="0" applyFont="1" applyFill="1" applyAlignment="1">
      <alignment vertical="center" wrapText="1"/>
    </xf>
    <xf numFmtId="0" fontId="17" fillId="0" borderId="39" xfId="0" applyFont="1" applyBorder="1" applyAlignment="1">
      <alignment horizontal="center" vertical="center" wrapText="1"/>
    </xf>
    <xf numFmtId="0" fontId="14" fillId="0" borderId="42" xfId="0" applyFont="1" applyBorder="1"/>
    <xf numFmtId="0" fontId="17" fillId="3" borderId="39" xfId="0" applyFont="1" applyFill="1" applyBorder="1" applyAlignment="1">
      <alignment horizontal="center" vertical="center" wrapText="1"/>
    </xf>
    <xf numFmtId="0" fontId="134" fillId="0" borderId="0" xfId="0" applyFont="1" applyAlignment="1">
      <alignment vertical="top" wrapText="1"/>
    </xf>
    <xf numFmtId="0" fontId="134" fillId="0" borderId="45" xfId="0" applyFont="1" applyBorder="1" applyAlignment="1">
      <alignment vertical="top" wrapText="1"/>
    </xf>
    <xf numFmtId="0" fontId="14" fillId="0" borderId="46" xfId="0" applyFont="1" applyBorder="1"/>
    <xf numFmtId="0" fontId="14" fillId="0" borderId="30" xfId="0" applyFont="1" applyBorder="1"/>
    <xf numFmtId="0" fontId="62" fillId="0" borderId="43" xfId="0" applyFont="1" applyBorder="1" applyAlignment="1">
      <alignment vertical="center" wrapText="1"/>
    </xf>
    <xf numFmtId="0" fontId="14" fillId="0" borderId="31" xfId="0" applyFont="1" applyBorder="1"/>
    <xf numFmtId="0" fontId="17" fillId="3" borderId="43" xfId="0" applyFont="1" applyFill="1" applyBorder="1" applyAlignment="1">
      <alignment vertical="center" wrapText="1"/>
    </xf>
    <xf numFmtId="0" fontId="14" fillId="0" borderId="44" xfId="0" applyFont="1" applyBorder="1"/>
    <xf numFmtId="0" fontId="14" fillId="0" borderId="25" xfId="0" applyFont="1" applyBorder="1"/>
    <xf numFmtId="0" fontId="17" fillId="0" borderId="43" xfId="0" applyFont="1" applyBorder="1" applyAlignment="1">
      <alignment horizontal="left" vertical="center" wrapText="1"/>
    </xf>
    <xf numFmtId="0" fontId="137" fillId="0" borderId="0" xfId="0" applyFont="1" applyAlignment="1">
      <alignment horizontal="left" vertical="top" wrapText="1"/>
    </xf>
    <xf numFmtId="0" fontId="14" fillId="0" borderId="48" xfId="0" applyFont="1" applyBorder="1"/>
    <xf numFmtId="0" fontId="14" fillId="0" borderId="34" xfId="0" applyFont="1" applyBorder="1"/>
    <xf numFmtId="0" fontId="139" fillId="5" borderId="0" xfId="0" applyFont="1" applyFill="1" applyAlignment="1">
      <alignment wrapText="1"/>
    </xf>
    <xf numFmtId="0" fontId="17" fillId="0" borderId="31" xfId="0" applyFont="1" applyBorder="1" applyAlignment="1">
      <alignment vertical="center" wrapText="1"/>
    </xf>
    <xf numFmtId="0" fontId="17" fillId="3" borderId="39" xfId="0" applyFont="1" applyFill="1" applyBorder="1" applyAlignment="1">
      <alignment vertical="center" wrapText="1"/>
    </xf>
    <xf numFmtId="0" fontId="17" fillId="3" borderId="16" xfId="0" applyFont="1" applyFill="1" applyBorder="1" applyAlignment="1">
      <alignment horizontal="center" vertical="center"/>
    </xf>
    <xf numFmtId="0" fontId="134" fillId="3" borderId="16" xfId="0" applyFont="1" applyFill="1" applyBorder="1" applyAlignment="1">
      <alignment horizontal="center" vertical="center" wrapText="1"/>
    </xf>
    <xf numFmtId="0" fontId="15" fillId="2" borderId="0" xfId="0" applyFont="1" applyFill="1" applyAlignment="1">
      <alignment horizontal="center" vertical="center" wrapText="1"/>
    </xf>
    <xf numFmtId="0" fontId="17" fillId="0" borderId="31" xfId="0" applyFont="1" applyBorder="1" applyAlignment="1">
      <alignment horizontal="center" vertical="center"/>
    </xf>
    <xf numFmtId="0" fontId="134" fillId="0" borderId="31" xfId="0" applyFont="1" applyBorder="1" applyAlignment="1">
      <alignment horizontal="center" vertical="center" wrapText="1"/>
    </xf>
    <xf numFmtId="0" fontId="17" fillId="0" borderId="39" xfId="0" applyFont="1" applyBorder="1" applyAlignment="1">
      <alignment horizontal="center" vertical="center"/>
    </xf>
    <xf numFmtId="0" fontId="134" fillId="0" borderId="39" xfId="0" applyFont="1" applyBorder="1" applyAlignment="1">
      <alignment horizontal="center" vertical="center" wrapText="1"/>
    </xf>
    <xf numFmtId="0" fontId="17" fillId="3" borderId="16" xfId="0" applyFont="1" applyFill="1" applyBorder="1" applyAlignment="1">
      <alignment horizontal="center" vertical="center" wrapText="1"/>
    </xf>
    <xf numFmtId="0" fontId="137" fillId="0" borderId="45" xfId="0" applyFont="1" applyBorder="1" applyAlignment="1">
      <alignment vertical="center"/>
    </xf>
    <xf numFmtId="0" fontId="17" fillId="0" borderId="0" xfId="0" applyFont="1" applyAlignment="1">
      <alignment vertical="top" wrapText="1"/>
    </xf>
    <xf numFmtId="0" fontId="3" fillId="2" borderId="0" xfId="0" applyFont="1" applyFill="1" applyAlignment="1">
      <alignment horizontal="center" vertical="center" wrapText="1"/>
    </xf>
    <xf numFmtId="0" fontId="17" fillId="0" borderId="30" xfId="0" applyFont="1" applyBorder="1" applyAlignment="1">
      <alignment vertical="center" wrapText="1"/>
    </xf>
    <xf numFmtId="0" fontId="14" fillId="0" borderId="32" xfId="0" applyFont="1" applyBorder="1"/>
    <xf numFmtId="0" fontId="17" fillId="3" borderId="33" xfId="0" applyFont="1" applyFill="1" applyBorder="1" applyAlignment="1">
      <alignment horizontal="left" vertical="center" wrapText="1"/>
    </xf>
    <xf numFmtId="0" fontId="14" fillId="0" borderId="33" xfId="0" applyFont="1" applyBorder="1"/>
    <xf numFmtId="0" fontId="17" fillId="3" borderId="2" xfId="0" applyFont="1" applyFill="1" applyBorder="1" applyAlignment="1">
      <alignment vertical="center" wrapText="1"/>
    </xf>
    <xf numFmtId="0" fontId="134" fillId="3" borderId="2" xfId="0" applyFont="1" applyFill="1" applyBorder="1" applyAlignment="1">
      <alignment vertical="center" wrapText="1"/>
    </xf>
    <xf numFmtId="0" fontId="17" fillId="0" borderId="1" xfId="0" applyFont="1" applyBorder="1" applyAlignment="1">
      <alignment horizontal="left" vertical="center" wrapText="1"/>
    </xf>
    <xf numFmtId="0" fontId="15" fillId="5" borderId="0" xfId="0" applyFont="1" applyFill="1" applyAlignment="1">
      <alignment horizontal="center" vertical="center"/>
    </xf>
    <xf numFmtId="0" fontId="15" fillId="5" borderId="36" xfId="0" applyFont="1" applyFill="1" applyBorder="1" applyAlignment="1">
      <alignment horizontal="center" vertical="center"/>
    </xf>
    <xf numFmtId="0" fontId="14" fillId="0" borderId="36" xfId="0" applyFont="1" applyBorder="1"/>
    <xf numFmtId="0" fontId="14" fillId="0" borderId="37" xfId="0" applyFont="1" applyBorder="1"/>
    <xf numFmtId="0" fontId="60" fillId="0" borderId="0" xfId="0" applyFont="1" applyAlignment="1">
      <alignment wrapText="1"/>
    </xf>
    <xf numFmtId="0" fontId="66" fillId="4" borderId="0" xfId="0" applyFont="1" applyFill="1"/>
    <xf numFmtId="0" fontId="52" fillId="0" borderId="0" xfId="0" applyFont="1" applyAlignment="1">
      <alignment wrapText="1"/>
    </xf>
    <xf numFmtId="0" fontId="15" fillId="5" borderId="21" xfId="0" applyFont="1" applyFill="1" applyBorder="1" applyAlignment="1">
      <alignment horizontal="center" vertical="center"/>
    </xf>
    <xf numFmtId="0" fontId="17" fillId="3" borderId="43" xfId="0" applyFont="1" applyFill="1" applyBorder="1" applyAlignment="1">
      <alignment horizontal="left" vertical="center" wrapText="1"/>
    </xf>
    <xf numFmtId="0" fontId="62" fillId="0" borderId="30" xfId="0" applyFont="1" applyBorder="1" applyAlignment="1">
      <alignment vertical="center" wrapText="1"/>
    </xf>
    <xf numFmtId="0" fontId="17" fillId="3" borderId="30" xfId="0" applyFont="1" applyFill="1" applyBorder="1" applyAlignment="1">
      <alignment horizontal="center" vertical="center" wrapText="1"/>
    </xf>
    <xf numFmtId="0" fontId="17" fillId="0" borderId="30" xfId="0" applyFont="1" applyBorder="1" applyAlignment="1">
      <alignment horizontal="center" vertical="center" wrapText="1"/>
    </xf>
    <xf numFmtId="0" fontId="138" fillId="0" borderId="0" xfId="0" applyFont="1" applyAlignment="1">
      <alignment horizontal="left" vertical="center" wrapText="1"/>
    </xf>
    <xf numFmtId="0" fontId="52" fillId="0" borderId="0" xfId="0" applyFont="1" applyAlignment="1">
      <alignment horizontal="left" vertical="center" wrapText="1"/>
    </xf>
    <xf numFmtId="0" fontId="134" fillId="0" borderId="103" xfId="0" applyFont="1" applyBorder="1" applyAlignment="1">
      <alignment horizontal="left" vertical="top" wrapText="1"/>
    </xf>
    <xf numFmtId="0" fontId="134" fillId="0" borderId="105" xfId="0" applyFont="1" applyBorder="1" applyAlignment="1">
      <alignment horizontal="left" vertical="top" wrapText="1"/>
    </xf>
    <xf numFmtId="0" fontId="134" fillId="0" borderId="30" xfId="0" applyFont="1" applyBorder="1" applyAlignment="1">
      <alignment horizontal="left" vertical="top" wrapText="1"/>
    </xf>
    <xf numFmtId="0" fontId="134" fillId="0" borderId="102" xfId="0" applyFont="1" applyBorder="1" applyAlignment="1">
      <alignment horizontal="left" vertical="top" wrapText="1"/>
    </xf>
    <xf numFmtId="0" fontId="139" fillId="5" borderId="0" xfId="0" applyFont="1" applyFill="1" applyAlignment="1">
      <alignment horizontal="left" vertical="center" wrapText="1"/>
    </xf>
    <xf numFmtId="0" fontId="137" fillId="0" borderId="0" xfId="0" applyFont="1" applyAlignment="1">
      <alignment vertical="top" wrapText="1"/>
    </xf>
    <xf numFmtId="0" fontId="15" fillId="2" borderId="0" xfId="0" applyFont="1" applyFill="1" applyAlignment="1">
      <alignment horizontal="center"/>
    </xf>
    <xf numFmtId="0" fontId="17" fillId="0" borderId="2" xfId="0" applyFont="1" applyBorder="1" applyAlignment="1">
      <alignment horizontal="center" vertical="center"/>
    </xf>
    <xf numFmtId="0" fontId="134" fillId="0" borderId="43" xfId="0" applyFont="1" applyBorder="1" applyAlignment="1">
      <alignment vertical="center" wrapText="1"/>
    </xf>
    <xf numFmtId="0" fontId="63" fillId="4" borderId="0" xfId="0" applyFont="1" applyFill="1"/>
    <xf numFmtId="0" fontId="63" fillId="4" borderId="0" xfId="0" applyFont="1" applyFill="1" applyAlignment="1">
      <alignment wrapText="1"/>
    </xf>
    <xf numFmtId="0" fontId="54" fillId="4" borderId="0" xfId="0" applyFont="1" applyFill="1" applyAlignment="1">
      <alignment horizontal="left" vertical="center" wrapText="1"/>
    </xf>
    <xf numFmtId="0" fontId="54" fillId="4" borderId="0" xfId="0" applyFont="1" applyFill="1" applyAlignment="1">
      <alignment horizontal="center" vertical="center" wrapText="1"/>
    </xf>
    <xf numFmtId="0" fontId="15" fillId="4" borderId="0" xfId="0" applyFont="1" applyFill="1" applyAlignment="1">
      <alignment horizontal="center" vertical="center" wrapText="1"/>
    </xf>
    <xf numFmtId="0" fontId="35" fillId="4" borderId="0" xfId="0" applyFont="1" applyFill="1" applyAlignment="1">
      <alignment horizontal="left" vertical="center" wrapText="1"/>
    </xf>
    <xf numFmtId="4" fontId="35" fillId="4" borderId="0" xfId="0" applyNumberFormat="1" applyFont="1" applyFill="1" applyAlignment="1">
      <alignment horizontal="center" vertical="center" wrapText="1"/>
    </xf>
    <xf numFmtId="0" fontId="35" fillId="4" borderId="0" xfId="0" applyFont="1" applyFill="1" applyAlignment="1">
      <alignment horizontal="center" vertical="center" wrapText="1"/>
    </xf>
    <xf numFmtId="0" fontId="35" fillId="4" borderId="0" xfId="0" applyFont="1" applyFill="1" applyAlignment="1">
      <alignment horizontal="left" vertical="center"/>
    </xf>
    <xf numFmtId="4" fontId="35" fillId="4" borderId="0" xfId="0" applyNumberFormat="1" applyFont="1" applyFill="1" applyAlignment="1">
      <alignment horizontal="center" vertical="center"/>
    </xf>
    <xf numFmtId="0" fontId="15" fillId="4" borderId="0" xfId="0" applyFont="1" applyFill="1" applyAlignment="1">
      <alignment horizontal="center" wrapText="1"/>
    </xf>
    <xf numFmtId="0" fontId="15" fillId="4" borderId="0" xfId="0" applyFont="1" applyFill="1" applyAlignment="1">
      <alignment horizontal="left" vertical="center" wrapText="1"/>
    </xf>
    <xf numFmtId="0" fontId="15" fillId="2" borderId="0" xfId="0" applyFont="1" applyFill="1" applyAlignment="1">
      <alignment horizontal="center" wrapText="1"/>
    </xf>
    <xf numFmtId="0" fontId="17" fillId="0" borderId="23" xfId="0" applyFont="1" applyBorder="1" applyAlignment="1">
      <alignment horizontal="center" vertical="center" wrapText="1"/>
    </xf>
    <xf numFmtId="0" fontId="17" fillId="0" borderId="14" xfId="0" applyFont="1" applyBorder="1" applyAlignment="1">
      <alignment horizontal="center" vertical="center" wrapText="1"/>
    </xf>
    <xf numFmtId="0" fontId="134" fillId="0" borderId="30" xfId="0" applyFont="1" applyBorder="1" applyAlignment="1">
      <alignment horizontal="left" vertical="center" wrapText="1"/>
    </xf>
    <xf numFmtId="4" fontId="17" fillId="3" borderId="2" xfId="0" applyNumberFormat="1" applyFont="1" applyFill="1" applyBorder="1" applyAlignment="1">
      <alignment horizontal="center" vertical="center" wrapText="1"/>
    </xf>
    <xf numFmtId="4" fontId="17" fillId="3" borderId="0" xfId="0" applyNumberFormat="1" applyFont="1" applyFill="1" applyAlignment="1">
      <alignment horizontal="center" vertical="center" wrapText="1"/>
    </xf>
    <xf numFmtId="0" fontId="17" fillId="3" borderId="18" xfId="0" applyFont="1" applyFill="1" applyBorder="1" applyAlignment="1">
      <alignment horizontal="center" vertical="center" wrapText="1"/>
    </xf>
    <xf numFmtId="0" fontId="14" fillId="0" borderId="50" xfId="0" applyFont="1" applyBorder="1"/>
    <xf numFmtId="4" fontId="17" fillId="3" borderId="18" xfId="0" applyNumberFormat="1" applyFont="1" applyFill="1" applyBorder="1" applyAlignment="1">
      <alignment horizontal="center" vertical="center" wrapText="1"/>
    </xf>
    <xf numFmtId="4" fontId="17" fillId="4" borderId="22" xfId="0" applyNumberFormat="1" applyFont="1" applyFill="1" applyBorder="1" applyAlignment="1">
      <alignment horizontal="center" vertical="center"/>
    </xf>
    <xf numFmtId="4" fontId="17" fillId="0" borderId="22" xfId="0" applyNumberFormat="1" applyFont="1" applyBorder="1" applyAlignment="1">
      <alignment horizontal="center" vertical="center"/>
    </xf>
    <xf numFmtId="0" fontId="17" fillId="0" borderId="22" xfId="0" applyFont="1" applyBorder="1" applyAlignment="1">
      <alignment horizontal="center" vertical="center"/>
    </xf>
    <xf numFmtId="4" fontId="17" fillId="0" borderId="22" xfId="0" applyNumberFormat="1" applyFont="1" applyBorder="1" applyAlignment="1">
      <alignment horizontal="center" vertical="center" wrapText="1"/>
    </xf>
    <xf numFmtId="4" fontId="17" fillId="0" borderId="23" xfId="0" applyNumberFormat="1" applyFont="1" applyBorder="1" applyAlignment="1">
      <alignment horizontal="center" vertical="center"/>
    </xf>
    <xf numFmtId="3" fontId="17" fillId="0" borderId="22" xfId="0" applyNumberFormat="1" applyFont="1" applyBorder="1" applyAlignment="1">
      <alignment horizontal="center" vertical="center"/>
    </xf>
    <xf numFmtId="4" fontId="17" fillId="0" borderId="52" xfId="0" applyNumberFormat="1" applyFont="1" applyBorder="1" applyAlignment="1">
      <alignment horizontal="center" vertical="center" wrapText="1"/>
    </xf>
    <xf numFmtId="0" fontId="14" fillId="0" borderId="52" xfId="0" applyFont="1" applyBorder="1"/>
    <xf numFmtId="0" fontId="14" fillId="0" borderId="38" xfId="0" applyFont="1" applyBorder="1"/>
    <xf numFmtId="0" fontId="134" fillId="0" borderId="51" xfId="0" applyFont="1" applyBorder="1" applyAlignment="1">
      <alignment vertical="center" wrapText="1"/>
    </xf>
    <xf numFmtId="0" fontId="137" fillId="0" borderId="30" xfId="0" applyFont="1" applyBorder="1" applyAlignment="1">
      <alignment horizontal="left" vertical="top" wrapText="1"/>
    </xf>
    <xf numFmtId="0" fontId="137" fillId="0" borderId="102" xfId="0" applyFont="1" applyBorder="1" applyAlignment="1">
      <alignment horizontal="left" vertical="top" wrapText="1"/>
    </xf>
    <xf numFmtId="0" fontId="3" fillId="2" borderId="1" xfId="0" applyFont="1" applyFill="1" applyBorder="1" applyAlignment="1">
      <alignment horizontal="center"/>
    </xf>
    <xf numFmtId="0" fontId="17" fillId="0" borderId="31" xfId="0" applyFont="1" applyBorder="1"/>
    <xf numFmtId="166" fontId="17" fillId="6" borderId="31" xfId="0" applyNumberFormat="1" applyFont="1" applyFill="1" applyBorder="1" applyAlignment="1">
      <alignment horizontal="center"/>
    </xf>
    <xf numFmtId="0" fontId="17" fillId="3" borderId="31" xfId="0" applyFont="1" applyFill="1" applyBorder="1"/>
    <xf numFmtId="166" fontId="17" fillId="3" borderId="1" xfId="0" applyNumberFormat="1" applyFont="1" applyFill="1" applyBorder="1" applyAlignment="1">
      <alignment horizontal="center"/>
    </xf>
    <xf numFmtId="166" fontId="17" fillId="6" borderId="39" xfId="0" applyNumberFormat="1" applyFont="1" applyFill="1" applyBorder="1" applyAlignment="1">
      <alignment horizontal="center"/>
    </xf>
    <xf numFmtId="0" fontId="137" fillId="0" borderId="0" xfId="0" applyFont="1" applyAlignment="1">
      <alignment horizontal="left" vertical="top"/>
    </xf>
    <xf numFmtId="0" fontId="80" fillId="4" borderId="0" xfId="0" applyFont="1" applyFill="1"/>
    <xf numFmtId="0" fontId="62" fillId="0" borderId="2" xfId="0" applyFont="1" applyBorder="1" applyAlignment="1">
      <alignment horizontal="left" vertical="center" wrapText="1"/>
    </xf>
    <xf numFmtId="0" fontId="135" fillId="0" borderId="0" xfId="0" applyFont="1" applyAlignment="1">
      <alignment vertical="top" wrapText="1"/>
    </xf>
    <xf numFmtId="0" fontId="15" fillId="5" borderId="53" xfId="0" applyFont="1" applyFill="1" applyBorder="1"/>
    <xf numFmtId="0" fontId="14" fillId="0" borderId="54" xfId="0" applyFont="1" applyBorder="1"/>
    <xf numFmtId="0" fontId="3" fillId="2" borderId="55" xfId="0" applyFont="1" applyFill="1" applyBorder="1" applyAlignment="1">
      <alignment horizontal="left" vertical="center"/>
    </xf>
    <xf numFmtId="0" fontId="14" fillId="0" borderId="56" xfId="0" applyFont="1" applyBorder="1"/>
    <xf numFmtId="0" fontId="14" fillId="0" borderId="57" xfId="0" applyFont="1" applyBorder="1"/>
    <xf numFmtId="0" fontId="3" fillId="2" borderId="55" xfId="0" applyFont="1" applyFill="1" applyBorder="1" applyAlignment="1">
      <alignment horizontal="center" vertical="center"/>
    </xf>
    <xf numFmtId="166" fontId="17" fillId="0" borderId="1" xfId="0" applyNumberFormat="1" applyFont="1" applyBorder="1" applyAlignment="1">
      <alignment horizontal="center" vertical="center"/>
    </xf>
    <xf numFmtId="166" fontId="17" fillId="3" borderId="1" xfId="0" applyNumberFormat="1" applyFont="1" applyFill="1" applyBorder="1" applyAlignment="1">
      <alignment horizontal="center" vertical="center"/>
    </xf>
    <xf numFmtId="0" fontId="62" fillId="0" borderId="2" xfId="0" applyFont="1" applyBorder="1" applyAlignment="1">
      <alignment vertical="center" wrapText="1"/>
    </xf>
    <xf numFmtId="0" fontId="62" fillId="3" borderId="0" xfId="0" applyFont="1" applyFill="1" applyAlignment="1">
      <alignment vertical="center" wrapText="1"/>
    </xf>
    <xf numFmtId="0" fontId="82" fillId="0" borderId="2" xfId="0" applyFont="1" applyBorder="1" applyAlignment="1">
      <alignment vertical="center" wrapText="1"/>
    </xf>
    <xf numFmtId="0" fontId="82" fillId="3" borderId="0" xfId="0" applyFont="1" applyFill="1" applyAlignment="1">
      <alignment vertical="center" wrapText="1"/>
    </xf>
    <xf numFmtId="0" fontId="19" fillId="0" borderId="2" xfId="0" applyFont="1" applyBorder="1" applyAlignment="1">
      <alignment vertical="center" wrapText="1"/>
    </xf>
    <xf numFmtId="0" fontId="17" fillId="0" borderId="39" xfId="0" applyFont="1" applyBorder="1" applyAlignment="1">
      <alignment horizontal="left" vertical="center" wrapText="1"/>
    </xf>
    <xf numFmtId="3" fontId="17" fillId="3" borderId="2" xfId="0" applyNumberFormat="1" applyFont="1" applyFill="1" applyBorder="1" applyAlignment="1">
      <alignment horizontal="center" vertical="center"/>
    </xf>
    <xf numFmtId="0" fontId="17" fillId="3" borderId="2" xfId="0" applyFont="1" applyFill="1" applyBorder="1" applyAlignment="1">
      <alignment horizontal="center" vertical="center"/>
    </xf>
    <xf numFmtId="0" fontId="134" fillId="4" borderId="58" xfId="0" applyFont="1" applyFill="1" applyBorder="1" applyAlignment="1">
      <alignment vertical="top" wrapText="1"/>
    </xf>
    <xf numFmtId="0" fontId="14" fillId="0" borderId="59" xfId="0" applyFont="1" applyBorder="1"/>
    <xf numFmtId="0" fontId="14" fillId="0" borderId="60" xfId="0" applyFont="1" applyBorder="1"/>
    <xf numFmtId="3" fontId="17" fillId="4" borderId="31" xfId="0" applyNumberFormat="1" applyFont="1" applyFill="1" applyBorder="1" applyAlignment="1">
      <alignment vertical="center" wrapText="1"/>
    </xf>
    <xf numFmtId="3" fontId="17" fillId="3" borderId="43" xfId="0" applyNumberFormat="1" applyFont="1" applyFill="1" applyBorder="1" applyAlignment="1">
      <alignment vertical="center" wrapText="1"/>
    </xf>
    <xf numFmtId="0" fontId="84" fillId="3" borderId="2" xfId="0" applyFont="1" applyFill="1" applyBorder="1" applyAlignment="1">
      <alignment horizontal="center" vertical="center"/>
    </xf>
    <xf numFmtId="3" fontId="17" fillId="4" borderId="2" xfId="0" applyNumberFormat="1" applyFont="1" applyFill="1" applyBorder="1" applyAlignment="1">
      <alignment horizontal="center" vertical="center"/>
    </xf>
    <xf numFmtId="0" fontId="17" fillId="4" borderId="2" xfId="0" applyFont="1" applyFill="1" applyBorder="1" applyAlignment="1">
      <alignment horizontal="center" vertical="center"/>
    </xf>
    <xf numFmtId="3" fontId="17" fillId="4" borderId="43" xfId="0" applyNumberFormat="1" applyFont="1" applyFill="1" applyBorder="1" applyAlignment="1">
      <alignment vertical="center" wrapText="1"/>
    </xf>
    <xf numFmtId="10" fontId="84" fillId="4" borderId="2" xfId="0" applyNumberFormat="1" applyFont="1" applyFill="1" applyBorder="1" applyAlignment="1">
      <alignment horizontal="center" vertical="center"/>
    </xf>
    <xf numFmtId="10" fontId="17" fillId="4" borderId="2" xfId="0" applyNumberFormat="1" applyFont="1" applyFill="1" applyBorder="1" applyAlignment="1">
      <alignment horizontal="center" vertical="center"/>
    </xf>
    <xf numFmtId="3" fontId="17" fillId="3" borderId="39" xfId="0" applyNumberFormat="1" applyFont="1" applyFill="1" applyBorder="1" applyAlignment="1">
      <alignment vertical="center" wrapText="1"/>
    </xf>
    <xf numFmtId="0" fontId="84" fillId="4" borderId="2" xfId="0" applyFont="1" applyFill="1" applyBorder="1" applyAlignment="1">
      <alignment horizontal="center" vertical="center"/>
    </xf>
    <xf numFmtId="10" fontId="17" fillId="3" borderId="2" xfId="0" applyNumberFormat="1" applyFont="1" applyFill="1" applyBorder="1" applyAlignment="1">
      <alignment horizontal="center" vertical="center"/>
    </xf>
    <xf numFmtId="10" fontId="84" fillId="3" borderId="2" xfId="0" applyNumberFormat="1" applyFont="1" applyFill="1" applyBorder="1" applyAlignment="1">
      <alignment horizontal="center" vertical="center"/>
    </xf>
    <xf numFmtId="10" fontId="17" fillId="3" borderId="44" xfId="0" applyNumberFormat="1" applyFont="1" applyFill="1" applyBorder="1" applyAlignment="1">
      <alignment horizontal="center" vertical="center"/>
    </xf>
    <xf numFmtId="0" fontId="17" fillId="4" borderId="0" xfId="0" applyFont="1" applyFill="1" applyAlignment="1">
      <alignment horizontal="center" vertical="center"/>
    </xf>
    <xf numFmtId="10" fontId="84" fillId="4" borderId="0" xfId="0" applyNumberFormat="1" applyFont="1" applyFill="1" applyAlignment="1">
      <alignment horizontal="center" vertical="center"/>
    </xf>
    <xf numFmtId="49" fontId="137" fillId="4" borderId="0" xfId="0" applyNumberFormat="1" applyFont="1" applyFill="1" applyAlignment="1">
      <alignment horizontal="left" vertical="center" wrapText="1"/>
    </xf>
    <xf numFmtId="0" fontId="85" fillId="4" borderId="0" xfId="0" applyFont="1" applyFill="1"/>
    <xf numFmtId="10" fontId="17" fillId="4" borderId="0" xfId="0" applyNumberFormat="1" applyFont="1" applyFill="1" applyAlignment="1">
      <alignment horizontal="center" vertical="center"/>
    </xf>
    <xf numFmtId="3" fontId="17" fillId="4" borderId="39" xfId="0" applyNumberFormat="1" applyFont="1" applyFill="1" applyBorder="1" applyAlignment="1">
      <alignment vertical="center" wrapText="1"/>
    </xf>
    <xf numFmtId="3" fontId="17" fillId="4" borderId="30" xfId="0" applyNumberFormat="1" applyFont="1" applyFill="1" applyBorder="1" applyAlignment="1">
      <alignment vertical="center" wrapText="1"/>
    </xf>
    <xf numFmtId="0" fontId="14" fillId="0" borderId="63" xfId="0" applyFont="1" applyBorder="1"/>
    <xf numFmtId="0" fontId="86" fillId="0" borderId="0" xfId="0" applyFont="1"/>
    <xf numFmtId="3" fontId="134" fillId="4" borderId="30" xfId="0" applyNumberFormat="1" applyFont="1" applyFill="1" applyBorder="1" applyAlignment="1">
      <alignment vertical="center" wrapText="1"/>
    </xf>
    <xf numFmtId="0" fontId="17" fillId="4" borderId="46" xfId="0" applyFont="1" applyFill="1" applyBorder="1" applyAlignment="1">
      <alignment horizontal="center" vertical="center"/>
    </xf>
    <xf numFmtId="3" fontId="17" fillId="4" borderId="46" xfId="0" applyNumberFormat="1" applyFont="1" applyFill="1" applyBorder="1" applyAlignment="1">
      <alignment horizontal="center" vertical="center"/>
    </xf>
    <xf numFmtId="0" fontId="17" fillId="4" borderId="47" xfId="0" applyFont="1" applyFill="1" applyBorder="1" applyAlignment="1">
      <alignment horizontal="center" vertical="center"/>
    </xf>
    <xf numFmtId="3" fontId="17" fillId="3" borderId="44" xfId="0" applyNumberFormat="1" applyFont="1" applyFill="1" applyBorder="1" applyAlignment="1">
      <alignment horizontal="center" vertical="center"/>
    </xf>
    <xf numFmtId="9" fontId="17" fillId="3" borderId="2" xfId="0" applyNumberFormat="1" applyFont="1" applyFill="1" applyBorder="1" applyAlignment="1">
      <alignment horizontal="center" vertical="center"/>
    </xf>
    <xf numFmtId="9" fontId="17" fillId="3" borderId="44" xfId="0" applyNumberFormat="1" applyFont="1" applyFill="1" applyBorder="1" applyAlignment="1">
      <alignment horizontal="center" vertical="center"/>
    </xf>
    <xf numFmtId="3" fontId="134" fillId="3" borderId="43" xfId="0" applyNumberFormat="1" applyFont="1" applyFill="1" applyBorder="1" applyAlignment="1">
      <alignment vertical="center" wrapText="1"/>
    </xf>
    <xf numFmtId="3" fontId="134" fillId="4" borderId="43" xfId="0" applyNumberFormat="1" applyFont="1" applyFill="1" applyBorder="1" applyAlignment="1">
      <alignment vertical="center" wrapText="1"/>
    </xf>
    <xf numFmtId="3" fontId="17" fillId="4" borderId="44" xfId="0" applyNumberFormat="1" applyFont="1" applyFill="1" applyBorder="1" applyAlignment="1">
      <alignment horizontal="center" vertical="center"/>
    </xf>
    <xf numFmtId="0" fontId="19" fillId="4" borderId="0" xfId="0" applyFont="1" applyFill="1" applyAlignment="1">
      <alignment horizontal="left" vertical="top" wrapText="1"/>
    </xf>
    <xf numFmtId="0" fontId="139" fillId="5" borderId="0" xfId="0" applyFont="1" applyFill="1" applyAlignment="1">
      <alignment vertical="center" wrapText="1"/>
    </xf>
    <xf numFmtId="0" fontId="84" fillId="4" borderId="0" xfId="0" applyFont="1" applyFill="1" applyAlignment="1">
      <alignment horizontal="center" vertical="center"/>
    </xf>
    <xf numFmtId="0" fontId="134" fillId="4" borderId="31" xfId="0" applyFont="1" applyFill="1" applyBorder="1" applyAlignment="1">
      <alignment vertical="center"/>
    </xf>
    <xf numFmtId="0" fontId="17" fillId="4" borderId="43" xfId="0" applyFont="1" applyFill="1" applyBorder="1" applyAlignment="1">
      <alignment vertical="center" wrapText="1"/>
    </xf>
    <xf numFmtId="0" fontId="134" fillId="3" borderId="43" xfId="0" applyFont="1" applyFill="1" applyBorder="1" applyAlignment="1">
      <alignment vertical="center" wrapText="1"/>
    </xf>
    <xf numFmtId="0" fontId="17" fillId="3" borderId="44" xfId="0" applyFont="1" applyFill="1" applyBorder="1" applyAlignment="1">
      <alignment horizontal="center" vertical="center"/>
    </xf>
    <xf numFmtId="0" fontId="138" fillId="0" borderId="0" xfId="0" applyFont="1"/>
    <xf numFmtId="0" fontId="135" fillId="4" borderId="0" xfId="0" applyFont="1" applyFill="1" applyAlignment="1">
      <alignment vertical="top" wrapText="1"/>
    </xf>
    <xf numFmtId="10" fontId="54" fillId="4" borderId="67" xfId="0" applyNumberFormat="1" applyFont="1" applyFill="1" applyBorder="1" applyAlignment="1">
      <alignment horizontal="center" vertical="center"/>
    </xf>
    <xf numFmtId="10" fontId="54" fillId="4" borderId="68" xfId="0" applyNumberFormat="1" applyFont="1" applyFill="1" applyBorder="1" applyAlignment="1">
      <alignment horizontal="center" vertical="center"/>
    </xf>
    <xf numFmtId="10" fontId="58" fillId="0" borderId="0" xfId="0" applyNumberFormat="1" applyFont="1" applyAlignment="1">
      <alignment horizontal="center" vertical="center"/>
    </xf>
    <xf numFmtId="0" fontId="137" fillId="4" borderId="0" xfId="0" applyFont="1" applyFill="1" applyAlignment="1">
      <alignment vertical="top" wrapText="1"/>
    </xf>
    <xf numFmtId="0" fontId="134" fillId="0" borderId="31" xfId="0" applyFont="1" applyBorder="1" applyAlignment="1">
      <alignment vertical="center" wrapText="1"/>
    </xf>
    <xf numFmtId="0" fontId="182" fillId="0" borderId="1" xfId="0" applyFont="1" applyBorder="1"/>
    <xf numFmtId="0" fontId="134" fillId="3" borderId="39" xfId="0" applyFont="1" applyFill="1" applyBorder="1" applyAlignment="1">
      <alignment vertical="center" wrapText="1"/>
    </xf>
    <xf numFmtId="0" fontId="182" fillId="0" borderId="16" xfId="0" applyFont="1" applyBorder="1"/>
    <xf numFmtId="0" fontId="17" fillId="0" borderId="39" xfId="0" applyFont="1" applyBorder="1" applyAlignment="1">
      <alignment vertical="center" wrapText="1"/>
    </xf>
    <xf numFmtId="0" fontId="17" fillId="4" borderId="31" xfId="0" applyFont="1" applyFill="1" applyBorder="1" applyAlignment="1">
      <alignment vertical="center" wrapText="1"/>
    </xf>
    <xf numFmtId="0" fontId="14" fillId="4" borderId="1" xfId="0" applyFont="1" applyFill="1" applyBorder="1" applyAlignment="1">
      <alignment vertical="center"/>
    </xf>
    <xf numFmtId="0" fontId="14" fillId="3" borderId="16" xfId="0" applyFont="1" applyFill="1" applyBorder="1" applyAlignment="1">
      <alignment vertical="center"/>
    </xf>
    <xf numFmtId="0" fontId="17" fillId="4" borderId="39" xfId="0" applyFont="1" applyFill="1" applyBorder="1" applyAlignment="1">
      <alignment vertical="center" wrapText="1"/>
    </xf>
    <xf numFmtId="0" fontId="14" fillId="4" borderId="16" xfId="0" applyFont="1" applyFill="1" applyBorder="1" applyAlignment="1">
      <alignment vertical="center"/>
    </xf>
    <xf numFmtId="0" fontId="134" fillId="4" borderId="0" xfId="0" applyFont="1" applyFill="1" applyAlignment="1">
      <alignment vertical="top" wrapText="1"/>
    </xf>
    <xf numFmtId="0" fontId="60" fillId="4" borderId="0" xfId="0" applyFont="1" applyFill="1"/>
    <xf numFmtId="0" fontId="3" fillId="4" borderId="0" xfId="0" applyFont="1" applyFill="1" applyAlignment="1">
      <alignment vertical="center" wrapText="1"/>
    </xf>
    <xf numFmtId="0" fontId="60" fillId="0" borderId="105" xfId="0" applyFont="1" applyBorder="1" applyAlignment="1">
      <alignment horizontal="left" vertical="top" wrapText="1"/>
    </xf>
    <xf numFmtId="0" fontId="60" fillId="0" borderId="102" xfId="0" applyFont="1" applyBorder="1" applyAlignment="1">
      <alignment horizontal="left" vertical="top" wrapText="1"/>
    </xf>
    <xf numFmtId="0" fontId="60" fillId="4" borderId="60" xfId="0" applyFont="1" applyFill="1" applyBorder="1" applyAlignment="1">
      <alignment vertical="top" wrapText="1"/>
    </xf>
    <xf numFmtId="0" fontId="17" fillId="4" borderId="44" xfId="0" applyFont="1" applyFill="1" applyBorder="1" applyAlignment="1">
      <alignment horizontal="center" vertical="center"/>
    </xf>
    <xf numFmtId="0" fontId="17" fillId="4" borderId="39" xfId="0" applyFont="1" applyFill="1" applyBorder="1" applyAlignment="1">
      <alignment vertical="center"/>
    </xf>
    <xf numFmtId="0" fontId="134" fillId="4" borderId="43" xfId="0" applyFont="1" applyFill="1" applyBorder="1" applyAlignment="1">
      <alignment vertical="center" wrapText="1"/>
    </xf>
    <xf numFmtId="9" fontId="17" fillId="4" borderId="2" xfId="0" applyNumberFormat="1" applyFont="1" applyFill="1" applyBorder="1" applyAlignment="1">
      <alignment horizontal="center" vertical="center"/>
    </xf>
    <xf numFmtId="9" fontId="17" fillId="4" borderId="44" xfId="0" applyNumberFormat="1" applyFont="1" applyFill="1" applyBorder="1" applyAlignment="1">
      <alignment horizontal="center" vertical="center"/>
    </xf>
    <xf numFmtId="49" fontId="137" fillId="4" borderId="0" xfId="0" applyNumberFormat="1" applyFont="1" applyFill="1" applyAlignment="1">
      <alignment horizontal="left" vertical="top" wrapText="1"/>
    </xf>
    <xf numFmtId="0" fontId="134" fillId="3" borderId="43" xfId="0" applyFont="1" applyFill="1" applyBorder="1" applyAlignment="1">
      <alignment horizontal="left" vertical="center" wrapText="1"/>
    </xf>
    <xf numFmtId="0" fontId="89" fillId="0" borderId="0" xfId="0" applyFont="1"/>
    <xf numFmtId="10" fontId="17" fillId="4" borderId="44" xfId="0" applyNumberFormat="1" applyFont="1" applyFill="1" applyBorder="1" applyAlignment="1">
      <alignment horizontal="center" vertical="center"/>
    </xf>
    <xf numFmtId="0" fontId="17" fillId="3" borderId="39" xfId="0" applyFont="1" applyFill="1" applyBorder="1" applyAlignment="1">
      <alignment vertical="center"/>
    </xf>
    <xf numFmtId="0" fontId="17" fillId="0" borderId="0" xfId="0" applyFont="1" applyAlignment="1">
      <alignment horizontal="center" vertical="center"/>
    </xf>
    <xf numFmtId="0" fontId="88" fillId="2" borderId="55" xfId="0" applyFont="1" applyFill="1" applyBorder="1" applyAlignment="1">
      <alignment wrapText="1"/>
    </xf>
    <xf numFmtId="0" fontId="17" fillId="4" borderId="1" xfId="0" applyFont="1" applyFill="1" applyBorder="1" applyAlignment="1">
      <alignment vertical="center" wrapText="1"/>
    </xf>
    <xf numFmtId="0" fontId="14" fillId="4" borderId="1" xfId="0" applyFont="1" applyFill="1" applyBorder="1"/>
    <xf numFmtId="0" fontId="17" fillId="4" borderId="16" xfId="0" applyFont="1" applyFill="1" applyBorder="1" applyAlignment="1">
      <alignment vertical="center" wrapText="1"/>
    </xf>
    <xf numFmtId="0" fontId="14" fillId="3" borderId="16" xfId="0" applyFont="1" applyFill="1" applyBorder="1"/>
    <xf numFmtId="0" fontId="14" fillId="4" borderId="16" xfId="0" applyFont="1" applyFill="1" applyBorder="1"/>
    <xf numFmtId="0" fontId="93" fillId="4" borderId="0" xfId="0" applyFont="1" applyFill="1" applyAlignment="1">
      <alignment vertical="center" wrapText="1"/>
    </xf>
    <xf numFmtId="0" fontId="134" fillId="0" borderId="2" xfId="0" applyFont="1" applyBorder="1" applyAlignment="1">
      <alignment vertical="center" wrapText="1"/>
    </xf>
    <xf numFmtId="0" fontId="136" fillId="0" borderId="0" xfId="0" applyFont="1" applyAlignment="1">
      <alignment vertical="center" wrapText="1"/>
    </xf>
    <xf numFmtId="0" fontId="15" fillId="2" borderId="0" xfId="0" applyFont="1" applyFill="1" applyAlignment="1">
      <alignment vertical="center"/>
    </xf>
    <xf numFmtId="0" fontId="17" fillId="8" borderId="2" xfId="0" applyFont="1" applyFill="1" applyBorder="1" applyAlignment="1">
      <alignment horizontal="center" vertical="center"/>
    </xf>
    <xf numFmtId="0" fontId="17" fillId="8" borderId="2" xfId="0" applyFont="1" applyFill="1" applyBorder="1" applyAlignment="1">
      <alignment horizontal="center" vertical="center" wrapText="1"/>
    </xf>
    <xf numFmtId="0" fontId="17" fillId="7" borderId="2" xfId="0" applyFont="1" applyFill="1" applyBorder="1" applyAlignment="1">
      <alignment horizontal="center" vertical="center" wrapText="1"/>
    </xf>
    <xf numFmtId="0" fontId="134" fillId="0" borderId="0" xfId="0" applyFont="1" applyAlignment="1">
      <alignment horizontal="left" vertical="center" wrapText="1"/>
    </xf>
    <xf numFmtId="0" fontId="95" fillId="0" borderId="0" xfId="0" applyFont="1"/>
    <xf numFmtId="0" fontId="3" fillId="5" borderId="0" xfId="0" applyFont="1" applyFill="1" applyAlignment="1">
      <alignment vertical="center"/>
    </xf>
    <xf numFmtId="0" fontId="17" fillId="7" borderId="0" xfId="0" applyFont="1" applyFill="1" applyAlignment="1">
      <alignment horizontal="center" vertical="center" wrapText="1"/>
    </xf>
    <xf numFmtId="0" fontId="134" fillId="4" borderId="0" xfId="0" applyFont="1" applyFill="1" applyAlignment="1">
      <alignment vertical="center" wrapText="1"/>
    </xf>
    <xf numFmtId="0" fontId="14" fillId="3" borderId="1" xfId="0" applyFont="1" applyFill="1" applyBorder="1"/>
    <xf numFmtId="0" fontId="17" fillId="7" borderId="2" xfId="0" applyFont="1" applyFill="1" applyBorder="1" applyAlignment="1">
      <alignment horizontal="center" vertical="center"/>
    </xf>
    <xf numFmtId="0" fontId="17" fillId="7" borderId="0" xfId="0" applyFont="1" applyFill="1" applyAlignment="1">
      <alignment horizontal="center" vertical="center"/>
    </xf>
    <xf numFmtId="0" fontId="3" fillId="2" borderId="55" xfId="0" applyFont="1" applyFill="1" applyBorder="1"/>
    <xf numFmtId="0" fontId="3" fillId="2" borderId="102" xfId="0" applyFont="1" applyFill="1" applyBorder="1" applyAlignment="1">
      <alignment horizontal="left" vertical="center" wrapText="1"/>
    </xf>
    <xf numFmtId="0" fontId="3" fillId="2" borderId="108" xfId="0" applyFont="1" applyFill="1" applyBorder="1" applyAlignment="1">
      <alignment horizontal="left" vertical="center" wrapText="1"/>
    </xf>
    <xf numFmtId="0" fontId="17" fillId="8" borderId="0" xfId="0" applyFont="1" applyFill="1" applyAlignment="1">
      <alignment horizontal="center" vertical="center" wrapText="1"/>
    </xf>
    <xf numFmtId="0" fontId="135" fillId="0" borderId="2" xfId="0" applyFont="1" applyBorder="1" applyAlignment="1">
      <alignment vertical="center" wrapText="1"/>
    </xf>
    <xf numFmtId="0" fontId="134" fillId="0" borderId="1" xfId="0" applyFont="1" applyBorder="1" applyAlignment="1">
      <alignment vertical="center" wrapText="1"/>
    </xf>
    <xf numFmtId="0" fontId="134" fillId="3" borderId="1" xfId="0" applyFont="1" applyFill="1" applyBorder="1" applyAlignment="1">
      <alignment vertical="center" wrapText="1"/>
    </xf>
    <xf numFmtId="0" fontId="52" fillId="4" borderId="0" xfId="0" applyFont="1" applyFill="1"/>
    <xf numFmtId="0" fontId="3" fillId="5" borderId="1" xfId="0" applyFont="1" applyFill="1" applyBorder="1" applyAlignment="1">
      <alignment vertical="center"/>
    </xf>
    <xf numFmtId="0" fontId="11" fillId="0" borderId="0" xfId="0" applyFont="1" applyAlignment="1">
      <alignment wrapText="1"/>
    </xf>
    <xf numFmtId="0" fontId="3" fillId="2" borderId="0" xfId="0" applyFont="1" applyFill="1"/>
    <xf numFmtId="0" fontId="62" fillId="0" borderId="39" xfId="0" applyFont="1" applyBorder="1"/>
    <xf numFmtId="0" fontId="137" fillId="0" borderId="58" xfId="0" applyFont="1" applyBorder="1" applyAlignment="1">
      <alignment vertical="top" wrapText="1"/>
    </xf>
    <xf numFmtId="0" fontId="3" fillId="2" borderId="0" xfId="0" applyFont="1" applyFill="1" applyAlignment="1">
      <alignment vertical="center" wrapText="1"/>
    </xf>
    <xf numFmtId="0" fontId="15" fillId="5" borderId="0" xfId="0" applyFont="1" applyFill="1" applyAlignment="1">
      <alignment vertical="center" wrapText="1"/>
    </xf>
    <xf numFmtId="0" fontId="3" fillId="2" borderId="72" xfId="0" applyFont="1" applyFill="1" applyBorder="1" applyAlignment="1">
      <alignment horizontal="left" vertical="center" wrapText="1"/>
    </xf>
    <xf numFmtId="0" fontId="3" fillId="2" borderId="73" xfId="0" applyFont="1" applyFill="1" applyBorder="1" applyAlignment="1">
      <alignment horizontal="left" vertical="center" wrapText="1"/>
    </xf>
    <xf numFmtId="0" fontId="3" fillId="2" borderId="74" xfId="0" applyFont="1" applyFill="1" applyBorder="1" applyAlignment="1">
      <alignment horizontal="left" vertical="center" wrapText="1"/>
    </xf>
    <xf numFmtId="0" fontId="3" fillId="2" borderId="75" xfId="0" applyFont="1" applyFill="1" applyBorder="1" applyAlignment="1">
      <alignment horizontal="left" vertical="center" wrapText="1"/>
    </xf>
    <xf numFmtId="0" fontId="3" fillId="2" borderId="55" xfId="0" applyFont="1" applyFill="1" applyBorder="1" applyAlignment="1">
      <alignment horizontal="center" vertical="center" wrapText="1"/>
    </xf>
    <xf numFmtId="0" fontId="134" fillId="0" borderId="31" xfId="0" applyFont="1" applyBorder="1"/>
    <xf numFmtId="49" fontId="17" fillId="0" borderId="31" xfId="0" applyNumberFormat="1" applyFont="1" applyBorder="1" applyAlignment="1">
      <alignment horizontal="center"/>
    </xf>
    <xf numFmtId="0" fontId="3" fillId="5" borderId="58" xfId="0" applyFont="1" applyFill="1" applyBorder="1" applyAlignment="1">
      <alignment vertical="top" wrapText="1"/>
    </xf>
    <xf numFmtId="0" fontId="14" fillId="0" borderId="61" xfId="0" applyFont="1" applyBorder="1"/>
    <xf numFmtId="0" fontId="137" fillId="0" borderId="0" xfId="0" applyFont="1" applyAlignment="1">
      <alignment horizontal="left" vertical="center" wrapText="1"/>
    </xf>
    <xf numFmtId="0" fontId="3" fillId="5" borderId="77" xfId="0" applyFont="1" applyFill="1" applyBorder="1" applyAlignment="1">
      <alignment vertical="top" wrapText="1"/>
    </xf>
    <xf numFmtId="0" fontId="14" fillId="0" borderId="78" xfId="0" applyFont="1" applyBorder="1"/>
    <xf numFmtId="0" fontId="14" fillId="0" borderId="79" xfId="0" applyFont="1" applyBorder="1"/>
    <xf numFmtId="0" fontId="3" fillId="2" borderId="74" xfId="0" applyFont="1" applyFill="1" applyBorder="1" applyAlignment="1">
      <alignment horizontal="left" vertical="center"/>
    </xf>
    <xf numFmtId="0" fontId="14" fillId="0" borderId="82" xfId="0" applyFont="1" applyBorder="1"/>
    <xf numFmtId="0" fontId="14" fillId="0" borderId="75" xfId="0" applyFont="1" applyBorder="1"/>
    <xf numFmtId="0" fontId="134" fillId="4" borderId="60" xfId="0" applyFont="1" applyFill="1" applyBorder="1" applyAlignment="1">
      <alignment vertical="top" wrapText="1"/>
    </xf>
    <xf numFmtId="0" fontId="3" fillId="2" borderId="0" xfId="0" applyFont="1" applyFill="1" applyAlignment="1">
      <alignment vertical="center"/>
    </xf>
    <xf numFmtId="0" fontId="134" fillId="0" borderId="1" xfId="0" applyFont="1" applyBorder="1"/>
    <xf numFmtId="0" fontId="134" fillId="3" borderId="1" xfId="0" applyFont="1" applyFill="1" applyBorder="1"/>
    <xf numFmtId="0" fontId="17" fillId="3" borderId="1" xfId="0" applyFont="1" applyFill="1" applyBorder="1"/>
    <xf numFmtId="0" fontId="17" fillId="0" borderId="1" xfId="0" applyFont="1" applyBorder="1"/>
    <xf numFmtId="0" fontId="62" fillId="3" borderId="1" xfId="0" applyFont="1" applyFill="1" applyBorder="1"/>
    <xf numFmtId="0" fontId="3" fillId="5" borderId="0" xfId="0" applyFont="1" applyFill="1" applyAlignment="1">
      <alignment wrapText="1"/>
    </xf>
    <xf numFmtId="0" fontId="3" fillId="2" borderId="72" xfId="0" applyFont="1" applyFill="1" applyBorder="1" applyAlignment="1">
      <alignment vertical="center"/>
    </xf>
    <xf numFmtId="0" fontId="14" fillId="0" borderId="76" xfId="0" applyFont="1" applyBorder="1"/>
    <xf numFmtId="0" fontId="139" fillId="2" borderId="0" xfId="0" applyFont="1" applyFill="1" applyAlignment="1">
      <alignment horizontal="left" vertical="center" wrapText="1"/>
    </xf>
    <xf numFmtId="0" fontId="14" fillId="0" borderId="86" xfId="0" applyFont="1" applyBorder="1" applyAlignment="1">
      <alignment wrapText="1"/>
    </xf>
    <xf numFmtId="0" fontId="3" fillId="2" borderId="0" xfId="0" applyFont="1" applyFill="1" applyAlignment="1">
      <alignment horizontal="center" vertical="center"/>
    </xf>
    <xf numFmtId="0" fontId="139" fillId="2" borderId="89" xfId="0" applyFont="1" applyFill="1" applyBorder="1" applyAlignment="1">
      <alignment vertical="center" wrapText="1"/>
    </xf>
    <xf numFmtId="0" fontId="14" fillId="0" borderId="90" xfId="0" applyFont="1" applyBorder="1"/>
    <xf numFmtId="0" fontId="137" fillId="4" borderId="103" xfId="0" applyFont="1" applyFill="1" applyBorder="1" applyAlignment="1">
      <alignment horizontal="left" vertical="top" wrapText="1"/>
    </xf>
    <xf numFmtId="0" fontId="137" fillId="4" borderId="105" xfId="0" applyFont="1" applyFill="1" applyBorder="1" applyAlignment="1">
      <alignment horizontal="left" vertical="top" wrapText="1"/>
    </xf>
    <xf numFmtId="0" fontId="137" fillId="4" borderId="47" xfId="0" applyFont="1" applyFill="1" applyBorder="1" applyAlignment="1">
      <alignment horizontal="left" vertical="top" wrapText="1"/>
    </xf>
    <xf numFmtId="0" fontId="137" fillId="4" borderId="30" xfId="0" applyFont="1" applyFill="1" applyBorder="1" applyAlignment="1">
      <alignment horizontal="left" vertical="top" wrapText="1"/>
    </xf>
    <xf numFmtId="0" fontId="137" fillId="4" borderId="102" xfId="0" applyFont="1" applyFill="1" applyBorder="1" applyAlignment="1">
      <alignment horizontal="left" vertical="top" wrapText="1"/>
    </xf>
    <xf numFmtId="0" fontId="137" fillId="4" borderId="23" xfId="0" applyFont="1" applyFill="1" applyBorder="1" applyAlignment="1">
      <alignment horizontal="left" vertical="top" wrapText="1"/>
    </xf>
    <xf numFmtId="0" fontId="137" fillId="4" borderId="48" xfId="0" applyFont="1" applyFill="1" applyBorder="1" applyAlignment="1">
      <alignment horizontal="left" vertical="top" wrapText="1"/>
    </xf>
    <xf numFmtId="0" fontId="137" fillId="4" borderId="34" xfId="0" applyFont="1" applyFill="1" applyBorder="1" applyAlignment="1">
      <alignment horizontal="left" vertical="top" wrapText="1"/>
    </xf>
    <xf numFmtId="0" fontId="137" fillId="4" borderId="35" xfId="0" applyFont="1" applyFill="1" applyBorder="1" applyAlignment="1">
      <alignment horizontal="left" vertical="top" wrapText="1"/>
    </xf>
    <xf numFmtId="0" fontId="139" fillId="2" borderId="0" xfId="0" applyFont="1" applyFill="1" applyAlignment="1">
      <alignment vertical="center" wrapText="1"/>
    </xf>
    <xf numFmtId="0" fontId="134" fillId="0" borderId="1" xfId="0" applyFont="1" applyBorder="1" applyAlignment="1">
      <alignment horizontal="left" vertical="center" wrapText="1"/>
    </xf>
    <xf numFmtId="0" fontId="134" fillId="3" borderId="1" xfId="0" applyFont="1" applyFill="1" applyBorder="1" applyAlignment="1">
      <alignment horizontal="left" vertical="center" wrapText="1"/>
    </xf>
    <xf numFmtId="0" fontId="62" fillId="0" borderId="1" xfId="0" applyFont="1" applyBorder="1" applyAlignment="1">
      <alignment horizontal="left" vertical="center" wrapText="1"/>
    </xf>
    <xf numFmtId="0" fontId="17" fillId="3" borderId="1" xfId="0" applyFont="1" applyFill="1" applyBorder="1" applyAlignment="1">
      <alignment horizontal="left" vertical="center" wrapText="1"/>
    </xf>
    <xf numFmtId="0" fontId="137" fillId="4" borderId="58" xfId="0" applyFont="1" applyFill="1" applyBorder="1" applyAlignment="1">
      <alignment vertical="top" wrapText="1"/>
    </xf>
    <xf numFmtId="0" fontId="14" fillId="0" borderId="59" xfId="0" applyFont="1" applyBorder="1" applyAlignment="1">
      <alignment vertical="top"/>
    </xf>
    <xf numFmtId="0" fontId="14" fillId="0" borderId="60" xfId="0" applyFont="1" applyBorder="1" applyAlignment="1">
      <alignment vertical="top"/>
    </xf>
    <xf numFmtId="0" fontId="0" fillId="0" borderId="0" xfId="0" applyAlignment="1">
      <alignment vertical="top"/>
    </xf>
    <xf numFmtId="4" fontId="17" fillId="3" borderId="2" xfId="0" applyNumberFormat="1" applyFont="1" applyFill="1" applyBorder="1" applyAlignment="1">
      <alignment horizontal="center" vertical="center"/>
    </xf>
    <xf numFmtId="0" fontId="137" fillId="4" borderId="0" xfId="0" applyFont="1" applyFill="1" applyAlignment="1">
      <alignment vertical="center" wrapText="1"/>
    </xf>
    <xf numFmtId="0" fontId="134" fillId="3" borderId="2" xfId="0" applyFont="1" applyFill="1" applyBorder="1" applyAlignment="1">
      <alignment horizontal="left" vertical="center" wrapText="1"/>
    </xf>
    <xf numFmtId="0" fontId="134" fillId="0" borderId="2" xfId="0" applyFont="1" applyBorder="1" applyAlignment="1">
      <alignment horizontal="left" vertical="center" wrapText="1"/>
    </xf>
    <xf numFmtId="0" fontId="134" fillId="3" borderId="16" xfId="0" applyFont="1" applyFill="1" applyBorder="1" applyAlignment="1">
      <alignment horizontal="left" vertical="center" wrapText="1"/>
    </xf>
    <xf numFmtId="3" fontId="17" fillId="3" borderId="44" xfId="0" applyNumberFormat="1" applyFont="1" applyFill="1" applyBorder="1" applyAlignment="1">
      <alignment horizontal="center" vertical="center" wrapText="1"/>
    </xf>
    <xf numFmtId="0" fontId="134" fillId="4" borderId="2" xfId="0" applyFont="1" applyFill="1" applyBorder="1" applyAlignment="1">
      <alignment horizontal="center" vertical="center"/>
    </xf>
    <xf numFmtId="0" fontId="1" fillId="0" borderId="0" xfId="0" applyFont="1"/>
    <xf numFmtId="0" fontId="137" fillId="4" borderId="102" xfId="0" applyFont="1" applyFill="1" applyBorder="1" applyAlignment="1">
      <alignment vertical="top" wrapText="1"/>
    </xf>
    <xf numFmtId="0" fontId="14" fillId="0" borderId="102" xfId="0" applyFont="1" applyBorder="1"/>
    <xf numFmtId="0" fontId="52" fillId="0" borderId="0" xfId="0" applyFont="1" applyAlignment="1">
      <alignment horizontal="left" wrapText="1"/>
    </xf>
    <xf numFmtId="0" fontId="14" fillId="0" borderId="62" xfId="0" applyFont="1" applyBorder="1"/>
    <xf numFmtId="0" fontId="14" fillId="0" borderId="69" xfId="0" applyFont="1" applyBorder="1"/>
    <xf numFmtId="0" fontId="14" fillId="0" borderId="64" xfId="0" applyFont="1" applyBorder="1"/>
    <xf numFmtId="0" fontId="14" fillId="0" borderId="65" xfId="0" applyFont="1" applyBorder="1"/>
    <xf numFmtId="4" fontId="62" fillId="3" borderId="39" xfId="0" applyNumberFormat="1" applyFont="1" applyFill="1" applyBorder="1" applyAlignment="1">
      <alignment vertical="center" wrapText="1"/>
    </xf>
    <xf numFmtId="4" fontId="60" fillId="4" borderId="0" xfId="0" applyNumberFormat="1" applyFont="1" applyFill="1" applyAlignment="1">
      <alignment vertical="top" wrapText="1"/>
    </xf>
    <xf numFmtId="0" fontId="134" fillId="4" borderId="102" xfId="0" applyFont="1" applyFill="1" applyBorder="1" applyAlignment="1">
      <alignment horizontal="left" vertical="top" wrapText="1"/>
    </xf>
    <xf numFmtId="0" fontId="17" fillId="4" borderId="102" xfId="0" applyFont="1" applyFill="1" applyBorder="1" applyAlignment="1">
      <alignment horizontal="left" vertical="top" wrapText="1"/>
    </xf>
    <xf numFmtId="4" fontId="134" fillId="0" borderId="16" xfId="0" applyNumberFormat="1" applyFont="1" applyBorder="1" applyAlignment="1">
      <alignment vertical="center" wrapText="1"/>
    </xf>
    <xf numFmtId="4" fontId="17" fillId="3" borderId="43" xfId="0" applyNumberFormat="1" applyFont="1" applyFill="1" applyBorder="1" applyAlignment="1">
      <alignment vertical="center" wrapText="1"/>
    </xf>
    <xf numFmtId="4" fontId="134" fillId="3" borderId="16" xfId="0" applyNumberFormat="1" applyFont="1" applyFill="1" applyBorder="1" applyAlignment="1">
      <alignment vertical="center" wrapText="1"/>
    </xf>
    <xf numFmtId="4" fontId="17" fillId="0" borderId="30" xfId="0" applyNumberFormat="1" applyFont="1" applyBorder="1" applyAlignment="1">
      <alignment vertical="center" wrapText="1"/>
    </xf>
    <xf numFmtId="4" fontId="134" fillId="0" borderId="39" xfId="0" applyNumberFormat="1" applyFont="1" applyBorder="1" applyAlignment="1">
      <alignment vertical="center" wrapText="1"/>
    </xf>
    <xf numFmtId="0" fontId="17" fillId="3" borderId="39" xfId="0" applyFont="1" applyFill="1" applyBorder="1" applyAlignment="1">
      <alignment horizontal="left" vertical="center" wrapText="1"/>
    </xf>
    <xf numFmtId="0" fontId="134" fillId="3" borderId="39" xfId="0" applyFont="1" applyFill="1" applyBorder="1" applyAlignment="1">
      <alignment horizontal="left" vertical="center" wrapText="1"/>
    </xf>
    <xf numFmtId="0" fontId="134" fillId="0" borderId="43" xfId="0" applyFont="1" applyBorder="1" applyAlignment="1">
      <alignment horizontal="left" vertical="center" wrapText="1"/>
    </xf>
    <xf numFmtId="0" fontId="134" fillId="0" borderId="39" xfId="0" applyFont="1" applyBorder="1" applyAlignment="1">
      <alignment horizontal="left" vertical="center" wrapText="1"/>
    </xf>
    <xf numFmtId="0" fontId="139" fillId="5" borderId="0" xfId="0" applyFont="1" applyFill="1" applyAlignment="1">
      <alignment vertical="center"/>
    </xf>
    <xf numFmtId="0" fontId="3" fillId="2" borderId="0" xfId="0" applyFont="1" applyFill="1" applyAlignment="1">
      <alignment horizontal="left" vertical="center"/>
    </xf>
    <xf numFmtId="0" fontId="139" fillId="2" borderId="0" xfId="0" applyFont="1" applyFill="1" applyAlignment="1">
      <alignment horizontal="center" vertical="center" wrapText="1"/>
    </xf>
    <xf numFmtId="0" fontId="17" fillId="0" borderId="31" xfId="0" applyFont="1" applyBorder="1" applyAlignment="1">
      <alignment horizontal="left" vertical="center" wrapText="1"/>
    </xf>
    <xf numFmtId="0" fontId="137" fillId="0" borderId="45" xfId="0" applyFont="1" applyBorder="1" applyAlignment="1">
      <alignment vertical="top" wrapText="1"/>
    </xf>
    <xf numFmtId="4" fontId="17" fillId="0" borderId="0" xfId="0" applyNumberFormat="1" applyFont="1" applyAlignment="1">
      <alignment horizontal="left" vertical="center" wrapText="1"/>
    </xf>
    <xf numFmtId="49" fontId="134" fillId="0" borderId="0" xfId="0" applyNumberFormat="1" applyFont="1" applyAlignment="1">
      <alignment horizontal="left" vertical="center" wrapText="1"/>
    </xf>
    <xf numFmtId="4" fontId="17" fillId="3" borderId="2" xfId="0" applyNumberFormat="1" applyFont="1" applyFill="1" applyBorder="1" applyAlignment="1">
      <alignment horizontal="left" vertical="center" wrapText="1"/>
    </xf>
    <xf numFmtId="49" fontId="134" fillId="3" borderId="2" xfId="0" applyNumberFormat="1" applyFont="1" applyFill="1" applyBorder="1" applyAlignment="1">
      <alignment horizontal="left" vertical="center" wrapText="1"/>
    </xf>
    <xf numFmtId="4" fontId="17" fillId="0" borderId="2" xfId="0" applyNumberFormat="1" applyFont="1" applyBorder="1" applyAlignment="1">
      <alignment horizontal="left" vertical="center" wrapText="1"/>
    </xf>
    <xf numFmtId="49" fontId="134" fillId="0" borderId="2" xfId="0" applyNumberFormat="1" applyFont="1" applyBorder="1" applyAlignment="1">
      <alignment horizontal="left" vertical="center" wrapText="1"/>
    </xf>
    <xf numFmtId="0" fontId="3" fillId="4" borderId="0" xfId="0" applyFont="1" applyFill="1" applyAlignment="1">
      <alignment wrapText="1"/>
    </xf>
    <xf numFmtId="0" fontId="139" fillId="5" borderId="58" xfId="0" applyFont="1" applyFill="1" applyBorder="1" applyAlignment="1">
      <alignment vertical="top" wrapText="1"/>
    </xf>
    <xf numFmtId="0" fontId="14" fillId="0" borderId="94" xfId="0" applyFont="1" applyBorder="1"/>
    <xf numFmtId="0" fontId="139" fillId="2" borderId="95" xfId="0" applyFont="1" applyFill="1" applyBorder="1" applyAlignment="1">
      <alignment vertical="center" wrapText="1"/>
    </xf>
    <xf numFmtId="0" fontId="14" fillId="0" borderId="96" xfId="0" applyFont="1" applyBorder="1"/>
    <xf numFmtId="0" fontId="14" fillId="0" borderId="97" xfId="0" applyFont="1" applyBorder="1"/>
    <xf numFmtId="0" fontId="134" fillId="4" borderId="98" xfId="0" applyFont="1" applyFill="1" applyBorder="1" applyAlignment="1">
      <alignment vertical="center"/>
    </xf>
    <xf numFmtId="0" fontId="14" fillId="0" borderId="99" xfId="0" applyFont="1" applyBorder="1"/>
    <xf numFmtId="0" fontId="14" fillId="0" borderId="100" xfId="0" applyFont="1" applyBorder="1"/>
    <xf numFmtId="0" fontId="134" fillId="3" borderId="39" xfId="0" applyFont="1" applyFill="1" applyBorder="1" applyAlignment="1">
      <alignment vertical="center"/>
    </xf>
    <xf numFmtId="10" fontId="17" fillId="4" borderId="51" xfId="0" applyNumberFormat="1" applyFont="1" applyFill="1" applyBorder="1" applyAlignment="1">
      <alignment horizontal="center" vertical="center"/>
    </xf>
    <xf numFmtId="0" fontId="14" fillId="0" borderId="73" xfId="0" applyFont="1" applyBorder="1"/>
    <xf numFmtId="0" fontId="14" fillId="0" borderId="74" xfId="0" applyFont="1" applyBorder="1"/>
    <xf numFmtId="4" fontId="137" fillId="4" borderId="102" xfId="0" applyNumberFormat="1" applyFont="1" applyFill="1" applyBorder="1" applyAlignment="1">
      <alignment horizontal="left" vertical="top" wrapText="1"/>
    </xf>
    <xf numFmtId="4" fontId="60" fillId="4" borderId="102" xfId="0" applyNumberFormat="1" applyFont="1" applyFill="1" applyBorder="1" applyAlignment="1">
      <alignment horizontal="left" vertical="top" wrapText="1"/>
    </xf>
    <xf numFmtId="4" fontId="17" fillId="0" borderId="43" xfId="0" applyNumberFormat="1" applyFont="1" applyBorder="1" applyAlignment="1">
      <alignment vertical="center" wrapText="1"/>
    </xf>
    <xf numFmtId="4" fontId="140" fillId="3" borderId="31" xfId="0" applyNumberFormat="1" applyFont="1" applyFill="1" applyBorder="1" applyAlignment="1">
      <alignment vertical="center" wrapText="1"/>
    </xf>
    <xf numFmtId="4" fontId="140" fillId="3" borderId="39" xfId="0" applyNumberFormat="1" applyFont="1" applyFill="1" applyBorder="1" applyAlignment="1">
      <alignment vertical="center" wrapText="1"/>
    </xf>
    <xf numFmtId="4" fontId="62" fillId="3" borderId="31" xfId="0" applyNumberFormat="1" applyFont="1" applyFill="1" applyBorder="1" applyAlignment="1">
      <alignment vertical="center" wrapText="1"/>
    </xf>
    <xf numFmtId="4" fontId="137" fillId="4" borderId="0" xfId="0" applyNumberFormat="1" applyFont="1" applyFill="1" applyAlignment="1">
      <alignment vertical="top" wrapText="1"/>
    </xf>
    <xf numFmtId="0" fontId="139" fillId="2" borderId="0" xfId="0" applyFont="1" applyFill="1" applyAlignment="1">
      <alignment vertical="center"/>
    </xf>
    <xf numFmtId="0" fontId="134" fillId="4" borderId="31" xfId="0" applyFont="1" applyFill="1" applyBorder="1"/>
    <xf numFmtId="0" fontId="17" fillId="3" borderId="39" xfId="0" applyFont="1" applyFill="1" applyBorder="1"/>
    <xf numFmtId="0" fontId="17" fillId="4" borderId="39" xfId="0" applyFont="1" applyFill="1" applyBorder="1"/>
    <xf numFmtId="0" fontId="134" fillId="3" borderId="39" xfId="0" applyFont="1" applyFill="1" applyBorder="1"/>
    <xf numFmtId="0" fontId="62" fillId="4" borderId="39" xfId="0" applyFont="1" applyFill="1" applyBorder="1"/>
    <xf numFmtId="4" fontId="137" fillId="0" borderId="0" xfId="0" applyNumberFormat="1" applyFont="1" applyAlignment="1">
      <alignment vertical="top" wrapText="1"/>
    </xf>
    <xf numFmtId="0" fontId="14" fillId="0" borderId="62" xfId="0" applyFont="1" applyBorder="1" applyAlignment="1">
      <alignment vertical="top"/>
    </xf>
    <xf numFmtId="0" fontId="14" fillId="0" borderId="64" xfId="0" applyFont="1" applyBorder="1" applyAlignment="1">
      <alignment vertical="top"/>
    </xf>
    <xf numFmtId="0" fontId="14" fillId="0" borderId="65" xfId="0" applyFont="1" applyBorder="1" applyAlignment="1">
      <alignment vertical="top"/>
    </xf>
    <xf numFmtId="0" fontId="139" fillId="2" borderId="0" xfId="0" applyFont="1" applyFill="1" applyAlignment="1">
      <alignment horizontal="center" vertical="center"/>
    </xf>
    <xf numFmtId="4" fontId="134" fillId="4" borderId="0" xfId="0" applyNumberFormat="1" applyFont="1" applyFill="1" applyAlignment="1">
      <alignment horizontal="left" vertical="center" wrapText="1"/>
    </xf>
    <xf numFmtId="4" fontId="134" fillId="4" borderId="0" xfId="0" applyNumberFormat="1" applyFont="1" applyFill="1" applyAlignment="1">
      <alignment vertical="center" wrapText="1"/>
    </xf>
    <xf numFmtId="4" fontId="134" fillId="3" borderId="2" xfId="0" applyNumberFormat="1" applyFont="1" applyFill="1" applyBorder="1" applyAlignment="1">
      <alignment vertical="center" wrapText="1"/>
    </xf>
    <xf numFmtId="4" fontId="134" fillId="4" borderId="2" xfId="0" applyNumberFormat="1" applyFont="1" applyFill="1" applyBorder="1" applyAlignment="1">
      <alignment horizontal="left" vertical="center" wrapText="1"/>
    </xf>
    <xf numFmtId="4" fontId="134" fillId="3" borderId="2" xfId="0" applyNumberFormat="1" applyFont="1" applyFill="1" applyBorder="1" applyAlignment="1">
      <alignment horizontal="left" vertical="center" wrapText="1"/>
    </xf>
    <xf numFmtId="4" fontId="134" fillId="4" borderId="2" xfId="0" applyNumberFormat="1" applyFont="1" applyFill="1" applyBorder="1" applyAlignment="1">
      <alignment vertical="center" wrapText="1"/>
    </xf>
    <xf numFmtId="4" fontId="17" fillId="3" borderId="39" xfId="0" applyNumberFormat="1" applyFont="1" applyFill="1" applyBorder="1" applyAlignment="1">
      <alignment horizontal="left" vertical="center" wrapText="1"/>
    </xf>
    <xf numFmtId="4" fontId="17" fillId="4" borderId="43" xfId="0" applyNumberFormat="1" applyFont="1" applyFill="1" applyBorder="1" applyAlignment="1">
      <alignment horizontal="left" vertical="center" wrapText="1"/>
    </xf>
    <xf numFmtId="4" fontId="17" fillId="3" borderId="43" xfId="0" applyNumberFormat="1" applyFont="1" applyFill="1" applyBorder="1" applyAlignment="1">
      <alignment horizontal="left" vertical="center" wrapText="1"/>
    </xf>
    <xf numFmtId="4" fontId="134" fillId="4" borderId="1" xfId="0" applyNumberFormat="1" applyFont="1" applyFill="1" applyBorder="1" applyAlignment="1">
      <alignment horizontal="left" vertical="center" wrapText="1"/>
    </xf>
    <xf numFmtId="4" fontId="134" fillId="3" borderId="16" xfId="0" applyNumberFormat="1" applyFont="1" applyFill="1" applyBorder="1" applyAlignment="1">
      <alignment horizontal="left" vertical="center" wrapText="1"/>
    </xf>
    <xf numFmtId="0" fontId="0" fillId="0" borderId="0" xfId="0" applyAlignment="1">
      <alignment vertical="center"/>
    </xf>
    <xf numFmtId="4" fontId="17" fillId="4" borderId="31" xfId="0" applyNumberFormat="1" applyFont="1" applyFill="1" applyBorder="1" applyAlignment="1">
      <alignment horizontal="left" vertical="center" wrapText="1"/>
    </xf>
    <xf numFmtId="0" fontId="143" fillId="2" borderId="0" xfId="0" applyFont="1" applyFill="1" applyAlignment="1">
      <alignment horizontal="left" vertical="center"/>
    </xf>
    <xf numFmtId="0" fontId="62" fillId="0" borderId="0" xfId="0" applyFont="1"/>
    <xf numFmtId="0" fontId="17" fillId="0" borderId="31" xfId="0" applyFont="1" applyBorder="1" applyAlignment="1">
      <alignment vertical="center"/>
    </xf>
    <xf numFmtId="0" fontId="17" fillId="0" borderId="39" xfId="0" applyFont="1" applyBorder="1" applyAlignment="1">
      <alignment vertical="center"/>
    </xf>
    <xf numFmtId="0" fontId="3" fillId="2" borderId="0" xfId="0" applyFont="1" applyFill="1" applyAlignment="1">
      <alignment horizontal="center" vertical="top"/>
    </xf>
    <xf numFmtId="0" fontId="140" fillId="0" borderId="0" xfId="0" applyFont="1" applyAlignment="1">
      <alignment vertical="center"/>
    </xf>
    <xf numFmtId="0" fontId="62" fillId="0" borderId="39" xfId="0" applyFont="1" applyBorder="1" applyAlignment="1">
      <alignment vertical="center"/>
    </xf>
    <xf numFmtId="0" fontId="137" fillId="4" borderId="0" xfId="0" applyFont="1" applyFill="1" applyAlignment="1">
      <alignment horizontal="left" vertical="top" wrapText="1"/>
    </xf>
    <xf numFmtId="0" fontId="60" fillId="4" borderId="0" xfId="0" applyFont="1" applyFill="1" applyAlignment="1">
      <alignment horizontal="left" vertical="top" wrapText="1"/>
    </xf>
    <xf numFmtId="0" fontId="3" fillId="2" borderId="64" xfId="0" applyFont="1" applyFill="1" applyBorder="1" applyAlignment="1">
      <alignment horizontal="center" vertical="center"/>
    </xf>
    <xf numFmtId="0" fontId="3" fillId="4" borderId="0" xfId="0" applyFont="1" applyFill="1" applyAlignment="1">
      <alignment horizontal="center" vertical="center" wrapText="1"/>
    </xf>
    <xf numFmtId="4" fontId="137" fillId="4" borderId="103" xfId="0" applyNumberFormat="1" applyFont="1" applyFill="1" applyBorder="1" applyAlignment="1">
      <alignment vertical="center" wrapText="1"/>
    </xf>
    <xf numFmtId="0" fontId="14" fillId="0" borderId="104" xfId="0" applyFont="1" applyBorder="1"/>
    <xf numFmtId="0" fontId="14" fillId="0" borderId="105" xfId="0" applyFont="1" applyBorder="1"/>
    <xf numFmtId="0" fontId="3" fillId="4" borderId="0" xfId="0" applyFont="1" applyFill="1" applyAlignment="1">
      <alignment horizontal="center" vertical="center"/>
    </xf>
    <xf numFmtId="0" fontId="3" fillId="2" borderId="0" xfId="0" applyFont="1" applyFill="1" applyAlignment="1">
      <alignment vertical="top"/>
    </xf>
    <xf numFmtId="4" fontId="17" fillId="0" borderId="31" xfId="0" applyNumberFormat="1" applyFont="1" applyBorder="1" applyAlignment="1">
      <alignment vertical="center" wrapText="1"/>
    </xf>
    <xf numFmtId="4" fontId="17" fillId="3" borderId="39" xfId="0" applyNumberFormat="1" applyFont="1" applyFill="1" applyBorder="1" applyAlignment="1">
      <alignment vertical="center" wrapText="1"/>
    </xf>
    <xf numFmtId="4" fontId="17" fillId="0" borderId="39" xfId="0" applyNumberFormat="1" applyFont="1" applyBorder="1" applyAlignment="1">
      <alignment vertical="center" wrapText="1"/>
    </xf>
    <xf numFmtId="0" fontId="140" fillId="0" borderId="39" xfId="0" applyFont="1" applyBorder="1" applyAlignment="1">
      <alignment vertical="center" wrapText="1"/>
    </xf>
    <xf numFmtId="0" fontId="139" fillId="5" borderId="58" xfId="0" applyFont="1" applyFill="1" applyBorder="1" applyAlignment="1">
      <alignment vertical="center" wrapText="1"/>
    </xf>
    <xf numFmtId="0" fontId="3" fillId="2" borderId="82" xfId="0" applyFont="1" applyFill="1" applyBorder="1" applyAlignment="1">
      <alignment horizontal="center" vertical="center"/>
    </xf>
    <xf numFmtId="0" fontId="3" fillId="2" borderId="76" xfId="0" applyFont="1" applyFill="1" applyBorder="1" applyAlignment="1">
      <alignment horizontal="center" vertical="center" wrapText="1"/>
    </xf>
    <xf numFmtId="0" fontId="134" fillId="0" borderId="30" xfId="0" applyFont="1" applyBorder="1" applyAlignment="1">
      <alignment vertical="center" wrapText="1"/>
    </xf>
    <xf numFmtId="4" fontId="137" fillId="4" borderId="60" xfId="0" applyNumberFormat="1" applyFont="1" applyFill="1" applyBorder="1" applyAlignment="1">
      <alignment horizontal="left" vertical="top" wrapText="1"/>
    </xf>
    <xf numFmtId="4" fontId="134" fillId="0" borderId="31" xfId="0" applyNumberFormat="1" applyFont="1" applyBorder="1" applyAlignment="1">
      <alignment horizontal="left" vertical="center" wrapText="1"/>
    </xf>
    <xf numFmtId="4" fontId="134" fillId="3" borderId="39" xfId="0" applyNumberFormat="1" applyFont="1" applyFill="1" applyBorder="1" applyAlignment="1">
      <alignment vertical="center" wrapText="1"/>
    </xf>
    <xf numFmtId="0" fontId="3" fillId="2" borderId="56" xfId="0" applyFont="1" applyFill="1" applyBorder="1" applyAlignment="1">
      <alignment horizontal="center" vertical="center"/>
    </xf>
    <xf numFmtId="0" fontId="14" fillId="0" borderId="107" xfId="0" applyFont="1" applyBorder="1"/>
    <xf numFmtId="0" fontId="3" fillId="2" borderId="73" xfId="0" applyFont="1" applyFill="1" applyBorder="1" applyAlignment="1">
      <alignment horizontal="center" vertical="center" wrapText="1"/>
    </xf>
    <xf numFmtId="0" fontId="139" fillId="5" borderId="77" xfId="0" applyFont="1" applyFill="1" applyBorder="1" applyAlignment="1">
      <alignment vertical="center" wrapText="1"/>
    </xf>
    <xf numFmtId="0" fontId="134" fillId="4" borderId="0" xfId="0" applyFont="1" applyFill="1" applyAlignment="1">
      <alignment horizontal="left" vertical="top" wrapText="1"/>
    </xf>
    <xf numFmtId="0" fontId="137" fillId="0" borderId="0" xfId="0" applyFont="1" applyAlignment="1">
      <alignment horizontal="left" vertical="center"/>
    </xf>
    <xf numFmtId="0" fontId="139" fillId="2" borderId="76" xfId="0" applyFont="1" applyFill="1" applyBorder="1" applyAlignment="1">
      <alignment horizontal="center" vertical="center" wrapText="1"/>
    </xf>
    <xf numFmtId="0" fontId="139" fillId="2" borderId="72" xfId="0" applyFont="1" applyFill="1" applyBorder="1" applyAlignment="1">
      <alignment horizontal="left" vertical="center" wrapText="1"/>
    </xf>
    <xf numFmtId="0" fontId="14" fillId="0" borderId="49" xfId="0" applyFont="1" applyBorder="1"/>
    <xf numFmtId="0" fontId="62" fillId="4" borderId="39" xfId="0" applyFont="1" applyFill="1" applyBorder="1" applyAlignment="1">
      <alignment vertical="center"/>
    </xf>
    <xf numFmtId="0" fontId="62" fillId="0" borderId="31" xfId="0" applyFont="1" applyBorder="1" applyAlignment="1">
      <alignment vertical="center"/>
    </xf>
    <xf numFmtId="0" fontId="17" fillId="4" borderId="31" xfId="0" applyFont="1" applyFill="1" applyBorder="1" applyAlignment="1">
      <alignment vertical="center"/>
    </xf>
    <xf numFmtId="0" fontId="62" fillId="3" borderId="31" xfId="0" applyFont="1" applyFill="1" applyBorder="1" applyAlignment="1">
      <alignment vertical="center" wrapText="1"/>
    </xf>
    <xf numFmtId="0" fontId="139" fillId="2" borderId="106" xfId="0" applyFont="1" applyFill="1" applyBorder="1" applyAlignment="1">
      <alignment horizontal="center" vertical="center" wrapText="1"/>
    </xf>
    <xf numFmtId="0" fontId="14" fillId="0" borderId="106" xfId="0" applyFont="1" applyBorder="1"/>
    <xf numFmtId="0" fontId="14" fillId="0" borderId="83" xfId="0" applyFont="1" applyBorder="1"/>
    <xf numFmtId="0" fontId="3" fillId="2" borderId="107" xfId="0" applyFont="1" applyFill="1" applyBorder="1" applyAlignment="1">
      <alignment horizontal="center" vertical="center" wrapText="1"/>
    </xf>
    <xf numFmtId="0" fontId="3" fillId="2" borderId="55" xfId="0" applyFont="1" applyFill="1" applyBorder="1" applyAlignment="1">
      <alignment vertical="center"/>
    </xf>
    <xf numFmtId="0" fontId="139" fillId="2" borderId="55" xfId="0" applyFont="1" applyFill="1" applyBorder="1" applyAlignment="1">
      <alignment horizontal="left" vertical="center"/>
    </xf>
    <xf numFmtId="0" fontId="17" fillId="0" borderId="1" xfId="0" applyFont="1" applyBorder="1" applyAlignment="1">
      <alignment vertical="center" wrapText="1"/>
    </xf>
    <xf numFmtId="169" fontId="54" fillId="0" borderId="0" xfId="0" applyNumberFormat="1" applyFont="1" applyAlignment="1">
      <alignment horizontal="center" vertical="center"/>
    </xf>
    <xf numFmtId="171" fontId="134" fillId="4" borderId="2" xfId="0" applyNumberFormat="1" applyFont="1" applyFill="1" applyBorder="1" applyAlignment="1">
      <alignment horizontal="center" vertical="center" wrapText="1"/>
    </xf>
    <xf numFmtId="0" fontId="133" fillId="0" borderId="1" xfId="0" applyFont="1" applyBorder="1"/>
    <xf numFmtId="0" fontId="137" fillId="0" borderId="0" xfId="0" applyFont="1" applyAlignment="1">
      <alignment wrapText="1"/>
    </xf>
    <xf numFmtId="171" fontId="54" fillId="0" borderId="0" xfId="0" applyNumberFormat="1" applyFont="1" applyAlignment="1">
      <alignment horizontal="center" vertical="center"/>
    </xf>
    <xf numFmtId="0" fontId="54" fillId="0" borderId="0" xfId="0" applyFont="1" applyAlignment="1">
      <alignment horizontal="center" vertical="center"/>
    </xf>
    <xf numFmtId="0" fontId="137" fillId="4" borderId="58" xfId="0" applyFont="1" applyFill="1" applyBorder="1" applyAlignment="1">
      <alignment vertical="center" wrapText="1"/>
    </xf>
    <xf numFmtId="0" fontId="137" fillId="4" borderId="60" xfId="0" applyFont="1" applyFill="1" applyBorder="1" applyAlignment="1">
      <alignment vertical="center" wrapText="1"/>
    </xf>
    <xf numFmtId="170" fontId="54" fillId="4" borderId="0" xfId="0" applyNumberFormat="1" applyFont="1" applyFill="1" applyAlignment="1">
      <alignment horizontal="center" vertical="center"/>
    </xf>
    <xf numFmtId="0" fontId="139" fillId="2" borderId="0" xfId="0" applyFont="1" applyFill="1" applyAlignment="1">
      <alignment wrapText="1"/>
    </xf>
    <xf numFmtId="4" fontId="140" fillId="4" borderId="43" xfId="0" applyNumberFormat="1" applyFont="1" applyFill="1" applyBorder="1" applyAlignment="1">
      <alignment vertical="center" wrapText="1"/>
    </xf>
    <xf numFmtId="0" fontId="14" fillId="0" borderId="110" xfId="0" applyFont="1" applyBorder="1"/>
    <xf numFmtId="170" fontId="62" fillId="4" borderId="0" xfId="0" applyNumberFormat="1" applyFont="1" applyFill="1" applyAlignment="1">
      <alignment horizontal="center" vertical="center"/>
    </xf>
    <xf numFmtId="0" fontId="142" fillId="0" borderId="0" xfId="0" applyFont="1" applyAlignment="1">
      <alignment vertical="top" wrapText="1"/>
    </xf>
    <xf numFmtId="0" fontId="3" fillId="5" borderId="0" xfId="0" applyFont="1" applyFill="1" applyAlignment="1">
      <alignment horizontal="left" vertical="center"/>
    </xf>
    <xf numFmtId="0" fontId="142" fillId="0" borderId="102" xfId="0" applyFont="1" applyBorder="1" applyAlignment="1">
      <alignment horizontal="left" vertical="top" wrapText="1"/>
    </xf>
    <xf numFmtId="0" fontId="114" fillId="0" borderId="0" xfId="0" applyFont="1" applyAlignment="1">
      <alignment vertical="top"/>
    </xf>
    <xf numFmtId="170" fontId="134" fillId="3" borderId="0" xfId="0" applyNumberFormat="1" applyFont="1" applyFill="1" applyAlignment="1">
      <alignment horizontal="center" vertical="center" wrapText="1"/>
    </xf>
    <xf numFmtId="169" fontId="134" fillId="3" borderId="2" xfId="0" applyNumberFormat="1" applyFont="1" applyFill="1" applyBorder="1" applyAlignment="1">
      <alignment horizontal="center" vertical="center" wrapText="1"/>
    </xf>
    <xf numFmtId="170" fontId="54" fillId="0" borderId="0" xfId="0" applyNumberFormat="1" applyFont="1" applyAlignment="1">
      <alignment horizontal="center" vertical="center"/>
    </xf>
    <xf numFmtId="170" fontId="134" fillId="3" borderId="2" xfId="0" applyNumberFormat="1" applyFont="1" applyFill="1" applyBorder="1" applyAlignment="1">
      <alignment horizontal="center" vertical="center" wrapText="1"/>
    </xf>
    <xf numFmtId="0" fontId="150" fillId="0" borderId="0" xfId="0" applyFont="1" applyAlignment="1">
      <alignment vertical="top" wrapText="1"/>
    </xf>
    <xf numFmtId="0" fontId="145" fillId="0" borderId="0" xfId="0" applyFont="1"/>
    <xf numFmtId="0" fontId="153" fillId="2" borderId="111" xfId="0" applyFont="1" applyFill="1" applyBorder="1" applyAlignment="1">
      <alignment vertical="center"/>
    </xf>
    <xf numFmtId="0" fontId="155" fillId="0" borderId="83" xfId="0" applyFont="1" applyBorder="1"/>
    <xf numFmtId="0" fontId="153" fillId="2" borderId="55" xfId="0" applyFont="1" applyFill="1" applyBorder="1" applyAlignment="1">
      <alignment horizontal="center"/>
    </xf>
    <xf numFmtId="0" fontId="155" fillId="0" borderId="56" xfId="0" applyFont="1" applyBorder="1"/>
    <xf numFmtId="0" fontId="155" fillId="0" borderId="57" xfId="0" applyFont="1" applyBorder="1"/>
    <xf numFmtId="0" fontId="153" fillId="2" borderId="0" xfId="0" applyFont="1" applyFill="1" applyAlignment="1">
      <alignment vertical="center"/>
    </xf>
    <xf numFmtId="0" fontId="160" fillId="0" borderId="0" xfId="0" applyFont="1" applyAlignment="1">
      <alignment vertical="top" wrapText="1"/>
    </xf>
    <xf numFmtId="0" fontId="153" fillId="2" borderId="0" xfId="0" applyFont="1" applyFill="1" applyAlignment="1">
      <alignment horizontal="center" vertical="center" wrapText="1"/>
    </xf>
    <xf numFmtId="0" fontId="153" fillId="2" borderId="55" xfId="0" applyFont="1" applyFill="1" applyBorder="1" applyAlignment="1">
      <alignment horizontal="center" vertical="center" wrapText="1"/>
    </xf>
    <xf numFmtId="10" fontId="150" fillId="4" borderId="1" xfId="0" applyNumberFormat="1" applyFont="1" applyFill="1" applyBorder="1" applyAlignment="1">
      <alignment horizontal="center"/>
    </xf>
    <xf numFmtId="0" fontId="155" fillId="4" borderId="1" xfId="0" applyFont="1" applyFill="1" applyBorder="1"/>
    <xf numFmtId="10" fontId="150" fillId="3" borderId="1" xfId="0" applyNumberFormat="1" applyFont="1" applyFill="1" applyBorder="1" applyAlignment="1">
      <alignment horizontal="center" vertical="center"/>
    </xf>
    <xf numFmtId="0" fontId="155" fillId="3" borderId="1" xfId="0" applyFont="1" applyFill="1" applyBorder="1"/>
    <xf numFmtId="10" fontId="150" fillId="3" borderId="1" xfId="0" applyNumberFormat="1" applyFont="1" applyFill="1" applyBorder="1" applyAlignment="1">
      <alignment horizontal="center"/>
    </xf>
    <xf numFmtId="0" fontId="149" fillId="0" borderId="0" xfId="0" applyFont="1" applyAlignment="1">
      <alignment horizontal="left" vertical="center"/>
    </xf>
    <xf numFmtId="9" fontId="150" fillId="3" borderId="1" xfId="0" applyNumberFormat="1" applyFont="1" applyFill="1" applyBorder="1" applyAlignment="1">
      <alignment horizontal="center"/>
    </xf>
    <xf numFmtId="0" fontId="153" fillId="2" borderId="0" xfId="0" applyFont="1" applyFill="1" applyAlignment="1">
      <alignment horizontal="center" vertical="center"/>
    </xf>
    <xf numFmtId="0" fontId="147" fillId="0" borderId="0" xfId="0" applyFont="1" applyAlignment="1">
      <alignment wrapText="1"/>
    </xf>
    <xf numFmtId="0" fontId="149" fillId="0" borderId="0" xfId="0" applyFont="1" applyAlignment="1">
      <alignment horizontal="left" wrapText="1"/>
    </xf>
    <xf numFmtId="0" fontId="153" fillId="2" borderId="111" xfId="0" applyFont="1" applyFill="1" applyBorder="1" applyAlignment="1">
      <alignment horizontal="center" vertical="center"/>
    </xf>
    <xf numFmtId="0" fontId="153" fillId="2" borderId="72" xfId="0" applyFont="1" applyFill="1" applyBorder="1" applyAlignment="1">
      <alignment horizontal="center" vertical="center"/>
    </xf>
    <xf numFmtId="0" fontId="155" fillId="0" borderId="76" xfId="0" applyFont="1" applyBorder="1"/>
    <xf numFmtId="0" fontId="155" fillId="0" borderId="73" xfId="0" applyFont="1" applyBorder="1"/>
    <xf numFmtId="0" fontId="153" fillId="2" borderId="76" xfId="0" applyFont="1" applyFill="1" applyBorder="1" applyAlignment="1">
      <alignment horizontal="center" vertical="center"/>
    </xf>
    <xf numFmtId="0" fontId="153" fillId="5" borderId="0" xfId="0" applyFont="1" applyFill="1" applyAlignment="1">
      <alignment vertical="center"/>
    </xf>
    <xf numFmtId="0" fontId="160" fillId="4" borderId="0" xfId="0" applyFont="1" applyFill="1" applyAlignment="1">
      <alignment horizontal="left" vertical="center" wrapText="1"/>
    </xf>
    <xf numFmtId="0" fontId="153" fillId="2" borderId="56" xfId="0" applyFont="1" applyFill="1" applyBorder="1"/>
    <xf numFmtId="169" fontId="150" fillId="0" borderId="1" xfId="0" applyNumberFormat="1" applyFont="1" applyBorder="1" applyAlignment="1">
      <alignment horizontal="left"/>
    </xf>
    <xf numFmtId="0" fontId="155" fillId="0" borderId="1" xfId="0" applyFont="1" applyBorder="1"/>
    <xf numFmtId="0" fontId="150" fillId="4" borderId="2" xfId="0" applyFont="1" applyFill="1" applyBorder="1" applyAlignment="1">
      <alignment vertical="center" wrapText="1"/>
    </xf>
    <xf numFmtId="0" fontId="155" fillId="4" borderId="2" xfId="0" applyFont="1" applyFill="1" applyBorder="1"/>
    <xf numFmtId="0" fontId="150" fillId="3" borderId="16" xfId="0" applyFont="1" applyFill="1" applyBorder="1" applyAlignment="1">
      <alignment vertical="center" wrapText="1"/>
    </xf>
    <xf numFmtId="0" fontId="155" fillId="3" borderId="16" xfId="0" applyFont="1" applyFill="1" applyBorder="1"/>
    <xf numFmtId="169" fontId="150" fillId="3" borderId="1" xfId="0" applyNumberFormat="1" applyFont="1" applyFill="1" applyBorder="1" applyAlignment="1">
      <alignment horizontal="left"/>
    </xf>
    <xf numFmtId="0" fontId="149" fillId="0" borderId="0" xfId="0" applyFont="1" applyAlignment="1">
      <alignment wrapText="1"/>
    </xf>
    <xf numFmtId="0" fontId="153" fillId="5" borderId="0" xfId="0" applyFont="1" applyFill="1" applyAlignment="1">
      <alignment vertical="center" wrapText="1"/>
    </xf>
    <xf numFmtId="0" fontId="155" fillId="0" borderId="91" xfId="0" applyFont="1" applyBorder="1"/>
    <xf numFmtId="0" fontId="150" fillId="3" borderId="2" xfId="0" applyFont="1" applyFill="1" applyBorder="1" applyAlignment="1">
      <alignment vertical="center" wrapText="1"/>
    </xf>
    <xf numFmtId="0" fontId="150" fillId="0" borderId="2" xfId="0" applyFont="1" applyBorder="1" applyAlignment="1">
      <alignment vertical="center" wrapText="1"/>
    </xf>
    <xf numFmtId="0" fontId="159" fillId="3" borderId="2" xfId="0" applyFont="1" applyFill="1" applyBorder="1" applyAlignment="1">
      <alignment vertical="center" wrapText="1"/>
    </xf>
    <xf numFmtId="0" fontId="150" fillId="0" borderId="1" xfId="0" applyFont="1" applyBorder="1"/>
    <xf numFmtId="0" fontId="150" fillId="4" borderId="16" xfId="0" applyFont="1" applyFill="1" applyBorder="1" applyAlignment="1">
      <alignment vertical="center" wrapText="1"/>
    </xf>
    <xf numFmtId="0" fontId="155" fillId="4" borderId="16" xfId="0" applyFont="1" applyFill="1" applyBorder="1"/>
    <xf numFmtId="3" fontId="150" fillId="4" borderId="2" xfId="0" applyNumberFormat="1" applyFont="1" applyFill="1" applyBorder="1" applyAlignment="1">
      <alignment horizontal="center" vertical="center"/>
    </xf>
    <xf numFmtId="3" fontId="150" fillId="3" borderId="0" xfId="0" applyNumberFormat="1" applyFont="1" applyFill="1" applyAlignment="1">
      <alignment horizontal="center" vertical="center"/>
    </xf>
    <xf numFmtId="3" fontId="150" fillId="4" borderId="0" xfId="0" applyNumberFormat="1" applyFont="1" applyFill="1" applyAlignment="1">
      <alignment horizontal="center" vertical="center"/>
    </xf>
    <xf numFmtId="0" fontId="150" fillId="4" borderId="0" xfId="0" applyFont="1" applyFill="1" applyAlignment="1">
      <alignment vertical="center" wrapText="1"/>
    </xf>
    <xf numFmtId="3" fontId="150" fillId="3" borderId="2" xfId="0" applyNumberFormat="1" applyFont="1" applyFill="1" applyBorder="1" applyAlignment="1">
      <alignment horizontal="center" vertical="center"/>
    </xf>
    <xf numFmtId="0" fontId="150" fillId="3" borderId="0" xfId="0" applyFont="1" applyFill="1" applyAlignment="1">
      <alignment vertical="center" wrapText="1"/>
    </xf>
    <xf numFmtId="0" fontId="160" fillId="4" borderId="60" xfId="0" applyFont="1" applyFill="1" applyBorder="1" applyAlignment="1">
      <alignment vertical="top" wrapText="1"/>
    </xf>
    <xf numFmtId="0" fontId="155" fillId="0" borderId="60" xfId="0" applyFont="1" applyBorder="1"/>
    <xf numFmtId="0" fontId="149" fillId="0" borderId="0" xfId="0" applyFont="1" applyAlignment="1">
      <alignment horizontal="left" vertical="center" wrapText="1"/>
    </xf>
    <xf numFmtId="0" fontId="153" fillId="2" borderId="55" xfId="0" applyFont="1" applyFill="1" applyBorder="1" applyAlignment="1">
      <alignment horizontal="center" vertical="center"/>
    </xf>
    <xf numFmtId="0" fontId="153" fillId="2" borderId="111" xfId="0" applyFont="1" applyFill="1" applyBorder="1" applyAlignment="1">
      <alignment horizontal="center" vertical="center" wrapText="1"/>
    </xf>
    <xf numFmtId="0" fontId="155" fillId="0" borderId="106" xfId="0" applyFont="1" applyBorder="1"/>
    <xf numFmtId="0" fontId="153" fillId="2" borderId="111" xfId="0" applyFont="1" applyFill="1" applyBorder="1" applyAlignment="1">
      <alignment vertical="center" wrapText="1"/>
    </xf>
    <xf numFmtId="0" fontId="150" fillId="0" borderId="16" xfId="0" applyFont="1" applyBorder="1"/>
    <xf numFmtId="0" fontId="155" fillId="0" borderId="16" xfId="0" applyFont="1" applyBorder="1"/>
    <xf numFmtId="0" fontId="153" fillId="2" borderId="72" xfId="0" applyFont="1" applyFill="1" applyBorder="1" applyAlignment="1">
      <alignment vertical="center" wrapText="1"/>
    </xf>
    <xf numFmtId="0" fontId="155" fillId="0" borderId="107" xfId="0" applyFont="1" applyBorder="1"/>
    <xf numFmtId="0" fontId="155" fillId="0" borderId="74" xfId="0" applyFont="1" applyBorder="1"/>
    <xf numFmtId="0" fontId="153" fillId="2" borderId="56" xfId="0" applyFont="1" applyFill="1" applyBorder="1" applyAlignment="1">
      <alignment horizontal="center" vertical="center"/>
    </xf>
    <xf numFmtId="0" fontId="153" fillId="2" borderId="73" xfId="0" applyFont="1" applyFill="1" applyBorder="1" applyAlignment="1">
      <alignment horizontal="center" vertical="center" wrapText="1"/>
    </xf>
    <xf numFmtId="0" fontId="155" fillId="0" borderId="75" xfId="0" applyFont="1" applyBorder="1"/>
    <xf numFmtId="0" fontId="153" fillId="2" borderId="0" xfId="0" applyFont="1" applyFill="1" applyAlignment="1">
      <alignment vertical="center" wrapText="1"/>
    </xf>
    <xf numFmtId="0" fontId="161" fillId="4" borderId="0" xfId="0" applyFont="1" applyFill="1" applyAlignment="1">
      <alignment horizontal="center" vertical="center"/>
    </xf>
    <xf numFmtId="0" fontId="153" fillId="2" borderId="0" xfId="0" applyFont="1" applyFill="1" applyAlignment="1">
      <alignment horizontal="center"/>
    </xf>
    <xf numFmtId="0" fontId="150" fillId="0" borderId="0" xfId="0" applyFont="1" applyAlignment="1">
      <alignment vertical="center"/>
    </xf>
    <xf numFmtId="171" fontId="150" fillId="0" borderId="31" xfId="0" applyNumberFormat="1" applyFont="1" applyBorder="1" applyAlignment="1">
      <alignment horizontal="center"/>
    </xf>
    <xf numFmtId="0" fontId="171" fillId="0" borderId="25" xfId="0" applyFont="1" applyBorder="1"/>
    <xf numFmtId="10" fontId="144" fillId="4" borderId="0" xfId="0" applyNumberFormat="1" applyFont="1" applyFill="1" applyAlignment="1">
      <alignment horizontal="center"/>
    </xf>
    <xf numFmtId="0" fontId="160" fillId="0" borderId="102" xfId="0" applyFont="1" applyBorder="1" applyAlignment="1">
      <alignment horizontal="left" vertical="top" wrapText="1"/>
    </xf>
    <xf numFmtId="9" fontId="150" fillId="0" borderId="31" xfId="0" applyNumberFormat="1" applyFont="1" applyBorder="1" applyAlignment="1">
      <alignment horizontal="center"/>
    </xf>
    <xf numFmtId="0" fontId="145" fillId="0" borderId="0" xfId="0" applyFont="1" applyAlignment="1">
      <alignment vertical="top"/>
    </xf>
    <xf numFmtId="0" fontId="150" fillId="3" borderId="2" xfId="0" applyFont="1" applyFill="1" applyBorder="1" applyAlignment="1">
      <alignment vertical="center"/>
    </xf>
    <xf numFmtId="0" fontId="150" fillId="0" borderId="2" xfId="0" applyFont="1" applyBorder="1" applyAlignment="1">
      <alignment vertical="center"/>
    </xf>
    <xf numFmtId="0" fontId="152" fillId="0" borderId="0" xfId="0" applyFont="1" applyAlignment="1">
      <alignment vertical="center"/>
    </xf>
    <xf numFmtId="0" fontId="159" fillId="0" borderId="0" xfId="0" applyFont="1" applyAlignment="1">
      <alignment vertical="center"/>
    </xf>
    <xf numFmtId="0" fontId="153" fillId="4" borderId="0" xfId="0" applyFont="1" applyFill="1" applyAlignment="1">
      <alignment horizontal="center" vertical="center"/>
    </xf>
    <xf numFmtId="0" fontId="152" fillId="0" borderId="2" xfId="0" applyFont="1" applyBorder="1" applyAlignment="1">
      <alignment vertical="center"/>
    </xf>
    <xf numFmtId="0" fontId="160" fillId="0" borderId="2" xfId="0" applyFont="1" applyBorder="1" applyAlignment="1">
      <alignment horizontal="left" vertical="top" wrapText="1"/>
    </xf>
    <xf numFmtId="0" fontId="149" fillId="0" borderId="0" xfId="0" applyFont="1" applyAlignment="1">
      <alignment vertical="center" wrapText="1"/>
    </xf>
    <xf numFmtId="0" fontId="146" fillId="0" borderId="0" xfId="0" applyFont="1" applyAlignment="1">
      <alignment vertical="top" wrapText="1"/>
    </xf>
    <xf numFmtId="0" fontId="153" fillId="2" borderId="74" xfId="0" applyFont="1" applyFill="1" applyBorder="1" applyAlignment="1">
      <alignment horizontal="center" vertical="center"/>
    </xf>
    <xf numFmtId="0" fontId="153" fillId="2" borderId="107" xfId="0" applyFont="1" applyFill="1" applyBorder="1" applyAlignment="1">
      <alignment horizontal="center" vertical="center"/>
    </xf>
    <xf numFmtId="0" fontId="155" fillId="0" borderId="49" xfId="0" applyFont="1" applyBorder="1"/>
    <xf numFmtId="0" fontId="155" fillId="0" borderId="121" xfId="0" applyFont="1" applyBorder="1"/>
    <xf numFmtId="0" fontId="155" fillId="0" borderId="122" xfId="0" applyFont="1" applyBorder="1"/>
    <xf numFmtId="0" fontId="160" fillId="0" borderId="45" xfId="0" applyFont="1" applyBorder="1" applyAlignment="1">
      <alignment vertical="top" wrapText="1"/>
    </xf>
    <xf numFmtId="0" fontId="155" fillId="0" borderId="46" xfId="0" applyFont="1" applyBorder="1"/>
    <xf numFmtId="0" fontId="160" fillId="0" borderId="30" xfId="0" applyFont="1" applyBorder="1" applyAlignment="1">
      <alignment vertical="top" wrapText="1"/>
    </xf>
    <xf numFmtId="0" fontId="155" fillId="0" borderId="102" xfId="0" applyFont="1" applyBorder="1"/>
    <xf numFmtId="0" fontId="155" fillId="0" borderId="30" xfId="0" applyFont="1" applyBorder="1"/>
    <xf numFmtId="0" fontId="150" fillId="0" borderId="0" xfId="0" applyFont="1" applyAlignment="1">
      <alignment vertical="center" wrapText="1"/>
    </xf>
    <xf numFmtId="0" fontId="155" fillId="0" borderId="115" xfId="0" applyFont="1" applyBorder="1"/>
    <xf numFmtId="0" fontId="159" fillId="0" borderId="2" xfId="0" applyFont="1" applyBorder="1" applyAlignment="1">
      <alignment vertical="center"/>
    </xf>
    <xf numFmtId="0" fontId="145" fillId="0" borderId="0" xfId="0" applyFont="1" applyAlignment="1">
      <alignment wrapText="1"/>
    </xf>
    <xf numFmtId="0" fontId="150" fillId="0" borderId="0" xfId="0" applyFont="1" applyAlignment="1">
      <alignment horizontal="left" vertical="top" wrapText="1"/>
    </xf>
    <xf numFmtId="0" fontId="153" fillId="5" borderId="0" xfId="0" applyFont="1" applyFill="1" applyAlignment="1">
      <alignment horizontal="left" vertical="center" wrapText="1"/>
    </xf>
    <xf numFmtId="0" fontId="150" fillId="0" borderId="31" xfId="0" applyFont="1" applyBorder="1" applyAlignment="1">
      <alignment vertical="center" wrapText="1"/>
    </xf>
    <xf numFmtId="0" fontId="155" fillId="0" borderId="25" xfId="0" applyFont="1" applyBorder="1"/>
    <xf numFmtId="0" fontId="150" fillId="0" borderId="39" xfId="0" applyFont="1" applyBorder="1" applyAlignment="1">
      <alignment wrapText="1"/>
    </xf>
    <xf numFmtId="0" fontId="155" fillId="0" borderId="42" xfId="0" applyFont="1" applyBorder="1"/>
    <xf numFmtId="3" fontId="17" fillId="0" borderId="1" xfId="0" applyNumberFormat="1" applyFont="1" applyBorder="1" applyAlignment="1">
      <alignment horizontal="center" vertical="center"/>
    </xf>
    <xf numFmtId="0" fontId="17" fillId="0" borderId="1" xfId="0" applyFont="1" applyBorder="1" applyAlignment="1">
      <alignment horizontal="center" vertical="center"/>
    </xf>
    <xf numFmtId="2" fontId="17" fillId="3" borderId="0" xfId="0" applyNumberFormat="1" applyFont="1" applyFill="1" applyAlignment="1">
      <alignment horizontal="center" vertical="center" wrapText="1"/>
    </xf>
    <xf numFmtId="4" fontId="17" fillId="3" borderId="19" xfId="0" applyNumberFormat="1" applyFont="1" applyFill="1" applyBorder="1" applyAlignment="1">
      <alignment horizontal="center" vertical="center"/>
    </xf>
    <xf numFmtId="4" fontId="17" fillId="3" borderId="14" xfId="0" applyNumberFormat="1" applyFont="1" applyFill="1" applyBorder="1" applyAlignment="1">
      <alignment horizontal="center" vertical="center" wrapText="1"/>
    </xf>
    <xf numFmtId="1" fontId="17" fillId="0" borderId="0" xfId="0" applyNumberFormat="1" applyFont="1" applyAlignment="1">
      <alignment horizontal="center" vertical="center" wrapText="1"/>
    </xf>
    <xf numFmtId="3" fontId="17" fillId="0" borderId="2" xfId="0" applyNumberFormat="1" applyFont="1" applyBorder="1" applyAlignment="1">
      <alignment horizontal="center" vertical="center"/>
    </xf>
    <xf numFmtId="3" fontId="17" fillId="0" borderId="19" xfId="0" applyNumberFormat="1" applyFont="1" applyBorder="1" applyAlignment="1">
      <alignment horizontal="center" vertical="center"/>
    </xf>
    <xf numFmtId="3" fontId="17" fillId="0" borderId="0" xfId="0" applyNumberFormat="1" applyFont="1" applyAlignment="1">
      <alignment horizontal="center" vertical="center"/>
    </xf>
    <xf numFmtId="0" fontId="138" fillId="0" borderId="0" xfId="0" applyFont="1" applyAlignment="1">
      <alignment vertical="center"/>
    </xf>
    <xf numFmtId="0" fontId="17" fillId="0" borderId="16" xfId="0" applyFont="1" applyBorder="1" applyAlignment="1">
      <alignment horizontal="center" vertical="center"/>
    </xf>
    <xf numFmtId="3" fontId="17" fillId="0" borderId="16" xfId="0" applyNumberFormat="1" applyFont="1" applyBorder="1" applyAlignment="1">
      <alignment horizontal="center" vertical="center"/>
    </xf>
    <xf numFmtId="0" fontId="15" fillId="2" borderId="0" xfId="0" applyFont="1" applyFill="1" applyAlignment="1">
      <alignment horizontal="center" vertical="center"/>
    </xf>
    <xf numFmtId="0" fontId="139" fillId="2" borderId="50" xfId="0" applyFont="1" applyFill="1" applyBorder="1" applyAlignment="1">
      <alignment horizontal="center" vertical="center"/>
    </xf>
    <xf numFmtId="0" fontId="62" fillId="0" borderId="16" xfId="0" applyFont="1" applyBorder="1" applyAlignment="1">
      <alignment horizontal="center" vertical="center"/>
    </xf>
    <xf numFmtId="3" fontId="62" fillId="0" borderId="16" xfId="0" applyNumberFormat="1" applyFont="1" applyBorder="1" applyAlignment="1">
      <alignment horizontal="center" vertical="center"/>
    </xf>
    <xf numFmtId="3" fontId="17" fillId="3" borderId="0" xfId="0" applyNumberFormat="1" applyFont="1" applyFill="1" applyAlignment="1">
      <alignment horizontal="center" vertical="center" wrapText="1"/>
    </xf>
    <xf numFmtId="0" fontId="64" fillId="2" borderId="0" xfId="0" applyFont="1" applyFill="1" applyAlignment="1">
      <alignment horizontal="center" vertical="center"/>
    </xf>
    <xf numFmtId="9" fontId="17" fillId="0" borderId="2" xfId="0" applyNumberFormat="1" applyFont="1" applyBorder="1" applyAlignment="1">
      <alignment horizontal="center" vertical="center"/>
    </xf>
    <xf numFmtId="9" fontId="17" fillId="0" borderId="0" xfId="0" applyNumberFormat="1" applyFont="1" applyAlignment="1">
      <alignment horizontal="center" vertical="center" wrapText="1"/>
    </xf>
    <xf numFmtId="10" fontId="17" fillId="0" borderId="2" xfId="0" applyNumberFormat="1" applyFont="1" applyBorder="1" applyAlignment="1">
      <alignment horizontal="center" vertical="center"/>
    </xf>
    <xf numFmtId="0" fontId="138" fillId="0" borderId="0" xfId="0" applyFont="1" applyAlignment="1">
      <alignment vertical="center" wrapText="1"/>
    </xf>
    <xf numFmtId="3" fontId="17" fillId="0" borderId="14" xfId="0" applyNumberFormat="1" applyFont="1" applyBorder="1" applyAlignment="1">
      <alignment horizontal="center" vertical="center"/>
    </xf>
    <xf numFmtId="3" fontId="17" fillId="3" borderId="0" xfId="0" applyNumberFormat="1" applyFont="1" applyFill="1" applyAlignment="1">
      <alignment horizontal="center" vertical="center"/>
    </xf>
    <xf numFmtId="3" fontId="17" fillId="3" borderId="19" xfId="0" applyNumberFormat="1" applyFont="1" applyFill="1" applyBorder="1" applyAlignment="1">
      <alignment horizontal="center" vertical="center"/>
    </xf>
    <xf numFmtId="3" fontId="17" fillId="3" borderId="14" xfId="0" applyNumberFormat="1" applyFont="1" applyFill="1" applyBorder="1" applyAlignment="1">
      <alignment horizontal="center" vertical="center"/>
    </xf>
    <xf numFmtId="4" fontId="17" fillId="3" borderId="0" xfId="0" applyNumberFormat="1" applyFont="1" applyFill="1" applyAlignment="1">
      <alignment horizontal="center" vertical="center"/>
    </xf>
    <xf numFmtId="4" fontId="17" fillId="3" borderId="14" xfId="0" applyNumberFormat="1" applyFont="1" applyFill="1" applyBorder="1" applyAlignment="1">
      <alignment horizontal="center" vertical="center"/>
    </xf>
    <xf numFmtId="0" fontId="174" fillId="0" borderId="0" xfId="0" applyFont="1"/>
    <xf numFmtId="0" fontId="52" fillId="4" borderId="0" xfId="0" applyFont="1" applyFill="1" applyAlignment="1">
      <alignment vertical="center" wrapText="1"/>
    </xf>
    <xf numFmtId="0" fontId="138" fillId="0" borderId="0" xfId="0" applyFont="1" applyAlignment="1">
      <alignment vertical="top" wrapText="1"/>
    </xf>
    <xf numFmtId="3" fontId="19" fillId="3" borderId="2" xfId="0" applyNumberFormat="1" applyFont="1" applyFill="1" applyBorder="1" applyAlignment="1">
      <alignment horizontal="left" vertical="center"/>
    </xf>
    <xf numFmtId="0" fontId="135" fillId="3" borderId="2" xfId="0" applyFont="1" applyFill="1" applyBorder="1" applyAlignment="1">
      <alignment vertical="center" wrapText="1"/>
    </xf>
    <xf numFmtId="3" fontId="19" fillId="0" borderId="2" xfId="0" applyNumberFormat="1" applyFont="1" applyBorder="1" applyAlignment="1">
      <alignment horizontal="left" vertical="center"/>
    </xf>
    <xf numFmtId="0" fontId="91" fillId="2" borderId="36" xfId="0" applyFont="1" applyFill="1" applyBorder="1" applyAlignment="1">
      <alignment horizontal="left" vertical="center" wrapText="1"/>
    </xf>
    <xf numFmtId="0" fontId="19" fillId="0" borderId="0" xfId="0" applyFont="1" applyAlignment="1">
      <alignment vertical="center"/>
    </xf>
    <xf numFmtId="0" fontId="134" fillId="0" borderId="108" xfId="0" applyFont="1" applyBorder="1" applyAlignment="1">
      <alignment vertical="center" wrapText="1"/>
    </xf>
    <xf numFmtId="0" fontId="135" fillId="0" borderId="16" xfId="0" applyFont="1" applyBorder="1" applyAlignment="1">
      <alignment vertical="center" wrapText="1"/>
    </xf>
    <xf numFmtId="0" fontId="134" fillId="0" borderId="16" xfId="0" applyFont="1" applyBorder="1" applyAlignment="1">
      <alignment vertical="center" wrapText="1"/>
    </xf>
    <xf numFmtId="0" fontId="19" fillId="3" borderId="2" xfId="0" applyFont="1" applyFill="1" applyBorder="1" applyAlignment="1">
      <alignment vertical="center" wrapText="1"/>
    </xf>
    <xf numFmtId="166" fontId="17" fillId="0" borderId="1" xfId="0" applyNumberFormat="1" applyFont="1" applyBorder="1" applyAlignment="1">
      <alignment horizontal="center"/>
    </xf>
    <xf numFmtId="166" fontId="17" fillId="3" borderId="16" xfId="0" applyNumberFormat="1" applyFont="1" applyFill="1" applyBorder="1" applyAlignment="1">
      <alignment horizontal="center"/>
    </xf>
    <xf numFmtId="166" fontId="17" fillId="0" borderId="16" xfId="0" applyNumberFormat="1" applyFont="1" applyBorder="1" applyAlignment="1">
      <alignment horizontal="center"/>
    </xf>
    <xf numFmtId="166" fontId="62" fillId="3" borderId="16" xfId="0" applyNumberFormat="1" applyFont="1" applyFill="1" applyBorder="1" applyAlignment="1">
      <alignment horizontal="center"/>
    </xf>
    <xf numFmtId="0" fontId="138" fillId="0" borderId="0" xfId="0" applyFont="1" applyAlignment="1">
      <alignment wrapText="1"/>
    </xf>
    <xf numFmtId="0" fontId="139" fillId="5" borderId="1" xfId="0" applyFont="1" applyFill="1" applyBorder="1" applyAlignment="1">
      <alignment vertical="center" wrapText="1"/>
    </xf>
    <xf numFmtId="3" fontId="135" fillId="0" borderId="2" xfId="0" applyNumberFormat="1" applyFont="1" applyBorder="1" applyAlignment="1">
      <alignment horizontal="left" vertical="center"/>
    </xf>
    <xf numFmtId="0" fontId="14" fillId="0" borderId="46" xfId="0" applyFont="1" applyBorder="1" applyAlignment="1">
      <alignment vertical="top"/>
    </xf>
    <xf numFmtId="0" fontId="14" fillId="0" borderId="30" xfId="0" applyFont="1" applyBorder="1" applyAlignment="1">
      <alignment vertical="top"/>
    </xf>
    <xf numFmtId="0" fontId="141" fillId="0" borderId="0" xfId="0" applyFont="1"/>
    <xf numFmtId="0" fontId="17" fillId="0" borderId="31" xfId="0" applyFont="1" applyBorder="1" applyAlignment="1">
      <alignment wrapText="1"/>
    </xf>
    <xf numFmtId="0" fontId="62" fillId="0" borderId="39" xfId="0" applyFont="1" applyBorder="1" applyAlignment="1">
      <alignment wrapText="1"/>
    </xf>
    <xf numFmtId="0" fontId="54" fillId="0" borderId="23" xfId="0" applyFont="1" applyBorder="1" applyAlignment="1">
      <alignment horizontal="center" vertical="center"/>
    </xf>
    <xf numFmtId="0" fontId="140" fillId="0" borderId="31" xfId="0" applyFont="1" applyBorder="1" applyAlignment="1">
      <alignment vertical="center" wrapText="1"/>
    </xf>
    <xf numFmtId="0" fontId="0" fillId="0" borderId="0" xfId="0" applyAlignment="1">
      <alignment wrapText="1"/>
    </xf>
    <xf numFmtId="0" fontId="17" fillId="0" borderId="1" xfId="0" applyFont="1" applyBorder="1" applyAlignment="1">
      <alignment wrapText="1"/>
    </xf>
    <xf numFmtId="0" fontId="134" fillId="3" borderId="16" xfId="0" applyFont="1" applyFill="1" applyBorder="1" applyAlignment="1">
      <alignment wrapText="1"/>
    </xf>
    <xf numFmtId="0" fontId="134" fillId="0" borderId="16" xfId="0" applyFont="1" applyBorder="1" applyAlignment="1">
      <alignment wrapText="1"/>
    </xf>
    <xf numFmtId="0" fontId="62" fillId="3" borderId="16" xfId="0" applyFont="1" applyFill="1" applyBorder="1" applyAlignment="1">
      <alignment wrapText="1"/>
    </xf>
    <xf numFmtId="0" fontId="52" fillId="0" borderId="0" xfId="0" applyFont="1" applyAlignment="1">
      <alignment vertical="center" wrapText="1"/>
    </xf>
    <xf numFmtId="167" fontId="54" fillId="0" borderId="0" xfId="0" applyNumberFormat="1" applyFont="1" applyAlignment="1">
      <alignment horizontal="center" vertical="center"/>
    </xf>
    <xf numFmtId="0" fontId="134" fillId="0" borderId="1" xfId="0" applyFont="1" applyBorder="1" applyAlignment="1">
      <alignment horizontal="left" vertical="center"/>
    </xf>
    <xf numFmtId="0" fontId="134" fillId="3" borderId="1" xfId="0" applyFont="1" applyFill="1" applyBorder="1" applyAlignment="1">
      <alignment horizontal="left" vertical="center"/>
    </xf>
  </cellXfs>
  <cellStyles count="2">
    <cellStyle name="Hiperlink" xfId="1" builtinId="8"/>
    <cellStyle name="Normal" xfId="0" builtinId="0"/>
  </cellStyles>
  <dxfs count="118">
    <dxf>
      <font>
        <color rgb="FFFF6D00"/>
      </font>
      <fill>
        <patternFill patternType="solid">
          <fgColor rgb="FF5C2212"/>
          <bgColor rgb="FF5C2212"/>
        </patternFill>
      </fill>
    </dxf>
    <dxf>
      <font>
        <color rgb="FFFFFFFF"/>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5C2212"/>
          <bgColor rgb="FF5C2212"/>
        </patternFill>
      </fill>
    </dxf>
    <dxf>
      <font>
        <color rgb="FFFFFFFF"/>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5C2212"/>
          <bgColor rgb="FF5C2212"/>
        </patternFill>
      </fill>
    </dxf>
    <dxf>
      <font>
        <color rgb="FFFFFFFF"/>
      </font>
      <fill>
        <patternFill patternType="solid">
          <fgColor rgb="FFC14B2C"/>
          <bgColor rgb="FFC14B2C"/>
        </patternFill>
      </fill>
    </dxf>
    <dxf>
      <font>
        <color rgb="FFFFFFFF"/>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5C2212"/>
          <bgColor rgb="FF5C2212"/>
        </patternFill>
      </fill>
    </dxf>
    <dxf>
      <font>
        <color rgb="FFFFFFFF"/>
      </font>
      <fill>
        <patternFill patternType="solid">
          <fgColor rgb="FFC14B2C"/>
          <bgColor rgb="FFC14B2C"/>
        </patternFill>
      </fill>
    </dxf>
    <dxf>
      <font>
        <color rgb="FFFFFFFF"/>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5C2212"/>
          <bgColor rgb="FF5C2212"/>
        </patternFill>
      </fill>
    </dxf>
    <dxf>
      <fill>
        <patternFill patternType="solid">
          <fgColor rgb="FFB7E1CD"/>
          <bgColor rgb="FFB7E1CD"/>
        </patternFill>
      </fill>
    </dxf>
    <dxf>
      <font>
        <color rgb="FFFFFFFF"/>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5C2212"/>
          <bgColor rgb="FF5C2212"/>
        </patternFill>
      </fill>
    </dxf>
    <dxf>
      <font>
        <color rgb="FFFFFFFF"/>
      </font>
      <fill>
        <patternFill patternType="solid">
          <fgColor rgb="FFC14B2C"/>
          <bgColor rgb="FFC14B2C"/>
        </patternFill>
      </fill>
    </dxf>
    <dxf>
      <font>
        <color rgb="FFFFFFFF"/>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5C2212"/>
          <bgColor rgb="FF5C2212"/>
        </patternFill>
      </fill>
    </dxf>
    <dxf>
      <font>
        <color rgb="FFFFFFFF"/>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5C2212"/>
          <bgColor rgb="FF5C2212"/>
        </patternFill>
      </fill>
    </dxf>
    <dxf>
      <font>
        <color rgb="FFFFFFFF"/>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5C2212"/>
          <bgColor rgb="FF5C2212"/>
        </patternFill>
      </fill>
    </dxf>
    <dxf>
      <font>
        <color rgb="FFFFFFFF"/>
      </font>
      <fill>
        <patternFill patternType="solid">
          <fgColor rgb="FFC14B2C"/>
          <bgColor rgb="FFC14B2C"/>
        </patternFill>
      </fill>
    </dxf>
    <dxf>
      <font>
        <color rgb="FFFFFFFF"/>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5C2212"/>
          <bgColor rgb="FF5C2212"/>
        </patternFill>
      </fill>
    </dxf>
    <dxf>
      <font>
        <color rgb="FFFFFFFF"/>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5C2212"/>
          <bgColor rgb="FF5C2212"/>
        </patternFill>
      </fill>
    </dxf>
    <dxf>
      <font>
        <color rgb="FFFFFFFF"/>
      </font>
      <fill>
        <patternFill patternType="solid">
          <fgColor rgb="FFC14B2C"/>
          <bgColor rgb="FFC14B2C"/>
        </patternFill>
      </fill>
    </dxf>
    <dxf>
      <font>
        <color rgb="FFFFFFFF"/>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5C2212"/>
          <bgColor rgb="FF5C2212"/>
        </patternFill>
      </fill>
    </dxf>
    <dxf>
      <font>
        <color rgb="FFFFFFFF"/>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5C2212"/>
          <bgColor rgb="FF5C2212"/>
        </patternFill>
      </fill>
    </dxf>
    <dxf>
      <font>
        <color rgb="FFFFFFFF"/>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5C2212"/>
          <bgColor rgb="FF5C2212"/>
        </patternFill>
      </fill>
    </dxf>
    <dxf>
      <font>
        <color rgb="FFFFFFFF"/>
      </font>
      <fill>
        <patternFill patternType="solid">
          <fgColor rgb="FF5C2212"/>
          <bgColor rgb="FF5C2212"/>
        </patternFill>
      </fill>
    </dxf>
    <dxf>
      <font>
        <color rgb="FFFFFFFF"/>
      </font>
      <fill>
        <patternFill patternType="solid">
          <fgColor rgb="FFC14B2C"/>
          <bgColor rgb="FFC14B2C"/>
        </patternFill>
      </fill>
    </dxf>
    <dxf>
      <font>
        <color rgb="FFFFFFFF"/>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5C2212"/>
          <bgColor rgb="FF5C2212"/>
        </patternFill>
      </fill>
    </dxf>
    <dxf>
      <fill>
        <patternFill patternType="solid">
          <fgColor rgb="FFB7E1CD"/>
          <bgColor rgb="FFB7E1CD"/>
        </patternFill>
      </fill>
    </dxf>
    <dxf>
      <font>
        <color rgb="FFFFFFFF"/>
      </font>
      <fill>
        <patternFill patternType="solid">
          <fgColor rgb="FF5C2212"/>
          <bgColor rgb="FF5C2212"/>
        </patternFill>
      </fill>
    </dxf>
    <dxf>
      <font>
        <color rgb="FFFF6D00"/>
      </font>
      <fill>
        <patternFill patternType="solid">
          <fgColor rgb="FF5C2212"/>
          <bgColor rgb="FF5C2212"/>
        </patternFill>
      </fill>
    </dxf>
    <dxf>
      <font>
        <color rgb="FFFFFFFF"/>
      </font>
      <fill>
        <patternFill patternType="solid">
          <fgColor rgb="FFC14B2C"/>
          <bgColor rgb="FFC14B2C"/>
        </patternFill>
      </fill>
    </dxf>
    <dxf>
      <font>
        <color rgb="FFFF6D00"/>
      </font>
      <fill>
        <patternFill patternType="solid">
          <fgColor rgb="FF5C2212"/>
          <bgColor rgb="FF5C2212"/>
        </patternFill>
      </fill>
    </dxf>
    <dxf>
      <font>
        <color rgb="FFFFFFFF"/>
      </font>
      <fill>
        <patternFill patternType="solid">
          <fgColor rgb="FFC14B2C"/>
          <bgColor rgb="FFC14B2C"/>
        </patternFill>
      </fill>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name val="Verdana"/>
        <family val="2"/>
        <scheme val="major"/>
      </font>
    </dxf>
    <dxf>
      <font>
        <strike val="0"/>
        <outline val="0"/>
        <shadow val="0"/>
        <u val="none"/>
        <vertAlign val="baseline"/>
        <sz val="9"/>
        <color rgb="FF5C2212"/>
        <name val="Verdana"/>
        <scheme val="none"/>
      </font>
    </dxf>
    <dxf>
      <font>
        <strike val="0"/>
        <outline val="0"/>
        <shadow val="0"/>
        <u val="none"/>
        <vertAlign val="baseline"/>
        <sz val="9"/>
        <color rgb="FF5C2212"/>
        <name val="Verdana"/>
        <scheme val="none"/>
      </font>
    </dxf>
    <dxf>
      <font>
        <strike val="0"/>
        <outline val="0"/>
        <shadow val="0"/>
        <u val="none"/>
        <vertAlign val="baseline"/>
        <sz val="9"/>
        <color rgb="FF5C2212"/>
        <name val="Verdana"/>
        <scheme val="none"/>
      </font>
    </dxf>
    <dxf>
      <font>
        <strike val="0"/>
        <outline val="0"/>
        <shadow val="0"/>
        <u val="none"/>
        <vertAlign val="baseline"/>
        <sz val="9"/>
        <color rgb="FF5C2212"/>
        <name val="Verdana"/>
        <scheme val="none"/>
      </font>
    </dxf>
    <dxf>
      <border outline="0">
        <left style="thin">
          <color rgb="FFFF6D00"/>
        </left>
      </border>
    </dxf>
    <dxf>
      <alignment horizontal="general" vertical="center" textRotation="0" wrapText="1" indent="0" justifyLastLine="0" shrinkToFit="0" readingOrder="0"/>
      <border outline="0">
        <left style="thin">
          <color rgb="FFFF6D00"/>
        </left>
      </border>
    </dxf>
    <dxf>
      <alignment horizontal="general" vertical="center" textRotation="0" wrapText="1" indent="0" justifyLastLine="0" shrinkToFit="0" readingOrder="0"/>
      <border outline="0">
        <right style="thin">
          <color rgb="FFFF6D00"/>
        </right>
      </border>
    </dxf>
    <dxf>
      <border outline="0">
        <right style="thin">
          <color rgb="FFFF6D00"/>
        </right>
      </border>
    </dxf>
    <dxf>
      <fill>
        <patternFill patternType="solid">
          <fgColor rgb="FFFFFFFF"/>
          <bgColor rgb="FFFFFFFF"/>
        </patternFill>
      </fill>
    </dxf>
    <dxf>
      <fill>
        <patternFill patternType="solid">
          <fgColor rgb="FFFAEEE6"/>
          <bgColor rgb="FFFAEEE6"/>
        </patternFill>
      </fill>
    </dxf>
    <dxf>
      <fill>
        <patternFill patternType="solid">
          <fgColor rgb="FFFFFFFF"/>
          <bgColor rgb="FFFFFFFF"/>
        </patternFill>
      </fill>
    </dxf>
    <dxf>
      <fill>
        <patternFill patternType="solid">
          <fgColor rgb="FFFFFFFF"/>
          <bgColor rgb="FFFFFFFF"/>
        </patternFill>
      </fill>
    </dxf>
    <dxf>
      <fill>
        <patternFill patternType="solid">
          <fgColor rgb="FFFAEEE6"/>
          <bgColor rgb="FFFAEEE6"/>
        </patternFill>
      </fill>
    </dxf>
    <dxf>
      <fill>
        <patternFill patternType="solid">
          <fgColor rgb="FFFFFFFF"/>
          <bgColor rgb="FFFFFFFF"/>
        </patternFill>
      </fill>
    </dxf>
    <dxf>
      <fill>
        <patternFill patternType="solid">
          <fgColor rgb="FFFFFFFF"/>
          <bgColor rgb="FFFFFFFF"/>
        </patternFill>
      </fill>
    </dxf>
    <dxf>
      <fill>
        <patternFill patternType="solid">
          <fgColor rgb="FFFAEEE6"/>
          <bgColor rgb="FFFAEEE6"/>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AEEE6"/>
          <bgColor rgb="FFFAEEE6"/>
        </patternFill>
      </fill>
    </dxf>
    <dxf>
      <fill>
        <patternFill patternType="solid">
          <fgColor rgb="FFFFFFFF"/>
          <bgColor rgb="FFFFFFFF"/>
        </patternFill>
      </fill>
    </dxf>
    <dxf>
      <fill>
        <patternFill patternType="solid">
          <fgColor rgb="FFFFFFFF"/>
          <bgColor rgb="FFFFFFFF"/>
        </patternFill>
      </fill>
    </dxf>
    <dxf>
      <fill>
        <patternFill patternType="solid">
          <fgColor rgb="FFFAEEE6"/>
          <bgColor rgb="FFFAEEE6"/>
        </patternFill>
      </fill>
    </dxf>
    <dxf>
      <fill>
        <patternFill patternType="solid">
          <fgColor rgb="FFFFFFFF"/>
          <bgColor rgb="FFFFFFFF"/>
        </patternFill>
      </fill>
    </dxf>
    <dxf>
      <fill>
        <patternFill patternType="solid">
          <fgColor rgb="FFFFFFFF"/>
          <bgColor rgb="FFFFFFFF"/>
        </patternFill>
      </fill>
    </dxf>
    <dxf>
      <fill>
        <patternFill patternType="solid">
          <fgColor rgb="FFFAEEE6"/>
          <bgColor rgb="FFFAEEE6"/>
        </patternFill>
      </fill>
    </dxf>
    <dxf>
      <fill>
        <patternFill patternType="solid">
          <fgColor rgb="FFFFFFFF"/>
          <bgColor rgb="FFFFFFFF"/>
        </patternFill>
      </fill>
    </dxf>
  </dxfs>
  <tableStyles count="7">
    <tableStyle name="Sumário-style" pivot="0" count="3" xr9:uid="{00000000-0011-0000-FFFF-FFFF00000000}">
      <tableStyleElement type="headerRow" dxfId="117"/>
      <tableStyleElement type="firstRowStripe" dxfId="116"/>
      <tableStyleElement type="secondRowStripe" dxfId="115"/>
    </tableStyle>
    <tableStyle name="Biodiversidade e clima-style" pivot="0" count="3" xr9:uid="{00000000-0011-0000-FFFF-FFFF01000000}">
      <tableStyleElement type="headerRow" dxfId="114"/>
      <tableStyleElement type="firstRowStripe" dxfId="113"/>
      <tableStyleElement type="secondRowStripe" dxfId="112"/>
    </tableStyle>
    <tableStyle name="Circularidade e Ecodesign-style" pivot="0" count="3" xr9:uid="{00000000-0011-0000-FFFF-FFFF02000000}">
      <tableStyleElement type="headerRow" dxfId="111"/>
      <tableStyleElement type="firstRowStripe" dxfId="110"/>
      <tableStyleElement type="secondRowStripe" dxfId="109"/>
    </tableStyle>
    <tableStyle name="Circularidade e Ecodesign-style 2" pivot="0" count="3" xr9:uid="{00000000-0011-0000-FFFF-FFFF03000000}">
      <tableStyleElement type="headerRow" dxfId="108"/>
      <tableStyleElement type="firstRowStripe" dxfId="107"/>
      <tableStyleElement type="secondRowStripe" dxfId="106"/>
    </tableStyle>
    <tableStyle name="Pessoas Colaboradoras-style" pivot="0" count="3" xr9:uid="{00000000-0011-0000-FFFF-FFFF04000000}">
      <tableStyleElement type="headerRow" dxfId="105"/>
      <tableStyleElement type="firstRowStripe" dxfId="104"/>
      <tableStyleElement type="secondRowStripe" dxfId="103"/>
    </tableStyle>
    <tableStyle name="Pessoas Colaboradoras-style 2" pivot="0" count="3" xr9:uid="{00000000-0011-0000-FFFF-FFFF05000000}">
      <tableStyleElement type="headerRow" dxfId="102"/>
      <tableStyleElement type="firstRowStripe" dxfId="101"/>
      <tableStyleElement type="secondRowStripe" dxfId="100"/>
    </tableStyle>
    <tableStyle name="Saúde, Segurança e Bem-Estar-style" pivot="0" count="3" xr9:uid="{00000000-0011-0000-FFFF-FFFF06000000}">
      <tableStyleElement type="headerRow" dxfId="99"/>
      <tableStyleElement type="firstRowStripe" dxfId="98"/>
      <tableStyleElement type="secondRowStripe" dxfId="97"/>
    </tableStyle>
  </tableStyles>
  <colors>
    <mruColors>
      <color rgb="FFFAEEE6"/>
      <color rgb="FF5C2212"/>
      <color rgb="FFC14B2C"/>
      <color rgb="FFFF6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customschemas.google.com/relationships/workbookmetadata" Target="metadata"/><Relationship Id="rId28" Type="http://schemas.microsoft.com/office/2022/10/relationships/richValueRel" Target="richData/richValueRel.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sheetMetadata" Target="metadata.xml"/><Relationship Id="rId30"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2" Type="http://schemas.openxmlformats.org/officeDocument/2006/relationships/image" Target="../media/image37.png"/><Relationship Id="rId1" Type="http://schemas.openxmlformats.org/officeDocument/2006/relationships/image" Target="../media/image36.jpg"/></Relationships>
</file>

<file path=xl/drawings/_rels/drawing2.xml.rels><?xml version="1.0" encoding="UTF-8" standalone="yes"?>
<Relationships xmlns="http://schemas.openxmlformats.org/package/2006/relationships"><Relationship Id="rId1" Type="http://schemas.openxmlformats.org/officeDocument/2006/relationships/image" Target="../media/image37.png"/></Relationships>
</file>

<file path=xl/drawings/_rels/drawing3.xml.rels><?xml version="1.0" encoding="UTF-8" standalone="yes"?>
<Relationships xmlns="http://schemas.openxmlformats.org/package/2006/relationships"><Relationship Id="rId3" Type="http://schemas.openxmlformats.org/officeDocument/2006/relationships/image" Target="../media/image40.jpeg"/><Relationship Id="rId2" Type="http://schemas.openxmlformats.org/officeDocument/2006/relationships/image" Target="../media/image39.jpeg"/><Relationship Id="rId1" Type="http://schemas.openxmlformats.org/officeDocument/2006/relationships/image" Target="../media/image38.jpeg"/><Relationship Id="rId4" Type="http://schemas.openxmlformats.org/officeDocument/2006/relationships/image" Target="../media/image37.png"/></Relationships>
</file>

<file path=xl/drawings/_rels/drawing4.xml.rels><?xml version="1.0" encoding="UTF-8" standalone="yes"?>
<Relationships xmlns="http://schemas.openxmlformats.org/package/2006/relationships"><Relationship Id="rId1" Type="http://schemas.openxmlformats.org/officeDocument/2006/relationships/image" Target="../media/image37.png"/></Relationships>
</file>

<file path=xl/drawings/_rels/drawing5.xml.rels><?xml version="1.0" encoding="UTF-8" standalone="yes"?>
<Relationships xmlns="http://schemas.openxmlformats.org/package/2006/relationships"><Relationship Id="rId1" Type="http://schemas.openxmlformats.org/officeDocument/2006/relationships/image" Target="../media/image37.png"/></Relationships>
</file>

<file path=xl/drawings/_rels/drawing6.xml.rels><?xml version="1.0" encoding="UTF-8" standalone="yes"?>
<Relationships xmlns="http://schemas.openxmlformats.org/package/2006/relationships"><Relationship Id="rId1" Type="http://schemas.openxmlformats.org/officeDocument/2006/relationships/image" Target="../media/image37.png"/></Relationships>
</file>

<file path=xl/drawings/_rels/drawing7.xml.rels><?xml version="1.0" encoding="UTF-8" standalone="yes"?>
<Relationships xmlns="http://schemas.openxmlformats.org/package/2006/relationships"><Relationship Id="rId1" Type="http://schemas.openxmlformats.org/officeDocument/2006/relationships/image" Target="../media/image37.png"/></Relationships>
</file>

<file path=xl/drawings/_rels/drawing8.xml.rels><?xml version="1.0" encoding="UTF-8" standalone="yes"?>
<Relationships xmlns="http://schemas.openxmlformats.org/package/2006/relationships"><Relationship Id="rId1" Type="http://schemas.openxmlformats.org/officeDocument/2006/relationships/image" Target="../media/image37.png"/></Relationships>
</file>

<file path=xl/drawings/_rels/drawing9.xml.rels><?xml version="1.0" encoding="UTF-8" standalone="yes"?>
<Relationships xmlns="http://schemas.openxmlformats.org/package/2006/relationships"><Relationship Id="rId1" Type="http://schemas.openxmlformats.org/officeDocument/2006/relationships/image" Target="../media/image3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7.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7.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7.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7.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7.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7.png"/></Relationships>
</file>

<file path=xl/drawings/drawing1.xml><?xml version="1.0" encoding="utf-8"?>
<xdr:wsDr xmlns:xdr="http://schemas.openxmlformats.org/drawingml/2006/spreadsheetDrawing" xmlns:a="http://schemas.openxmlformats.org/drawingml/2006/main">
  <xdr:twoCellAnchor editAs="absolute">
    <xdr:from>
      <xdr:col>9</xdr:col>
      <xdr:colOff>276225</xdr:colOff>
      <xdr:row>0</xdr:row>
      <xdr:rowOff>0</xdr:rowOff>
    </xdr:from>
    <xdr:to>
      <xdr:col>22</xdr:col>
      <xdr:colOff>828675</xdr:colOff>
      <xdr:row>39</xdr:row>
      <xdr:rowOff>53975</xdr:rowOff>
    </xdr:to>
    <xdr:pic>
      <xdr:nvPicPr>
        <xdr:cNvPr id="2" name="image11.jpg" title="Imagem">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xdr:twoCellAnchor>
  <xdr:oneCellAnchor>
    <xdr:from>
      <xdr:col>1</xdr:col>
      <xdr:colOff>0</xdr:colOff>
      <xdr:row>0</xdr:row>
      <xdr:rowOff>0</xdr:rowOff>
    </xdr:from>
    <xdr:ext cx="1314450" cy="43815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1428750" cy="476250"/>
    <xdr:pic>
      <xdr:nvPicPr>
        <xdr:cNvPr id="3" name="image1.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editAs="absolute">
    <xdr:from>
      <xdr:col>4</xdr:col>
      <xdr:colOff>28048</xdr:colOff>
      <xdr:row>14</xdr:row>
      <xdr:rowOff>135254</xdr:rowOff>
    </xdr:from>
    <xdr:to>
      <xdr:col>9</xdr:col>
      <xdr:colOff>537770</xdr:colOff>
      <xdr:row>45</xdr:row>
      <xdr:rowOff>158815</xdr:rowOff>
    </xdr:to>
    <xdr:pic>
      <xdr:nvPicPr>
        <xdr:cNvPr id="2" name="image10.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07937" y="3155032"/>
          <a:ext cx="4743055" cy="6147783"/>
        </a:xfrm>
        <a:prstGeom prst="rect">
          <a:avLst/>
        </a:prstGeom>
        <a:noFill/>
      </xdr:spPr>
    </xdr:pic>
    <xdr:clientData/>
  </xdr:twoCellAnchor>
  <xdr:twoCellAnchor editAs="absolute">
    <xdr:from>
      <xdr:col>9</xdr:col>
      <xdr:colOff>309836</xdr:colOff>
      <xdr:row>14</xdr:row>
      <xdr:rowOff>135254</xdr:rowOff>
    </xdr:from>
    <xdr:to>
      <xdr:col>15</xdr:col>
      <xdr:colOff>0</xdr:colOff>
      <xdr:row>45</xdr:row>
      <xdr:rowOff>158815</xdr:rowOff>
    </xdr:to>
    <xdr:pic>
      <xdr:nvPicPr>
        <xdr:cNvPr id="3" name="image9.jp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7323058" y="3155032"/>
          <a:ext cx="4771222" cy="6147783"/>
        </a:xfrm>
        <a:prstGeom prst="rect">
          <a:avLst/>
        </a:prstGeom>
        <a:noFill/>
      </xdr:spPr>
    </xdr:pic>
    <xdr:clientData/>
  </xdr:twoCellAnchor>
  <xdr:twoCellAnchor editAs="absolute">
    <xdr:from>
      <xdr:col>14</xdr:col>
      <xdr:colOff>534555</xdr:colOff>
      <xdr:row>14</xdr:row>
      <xdr:rowOff>135254</xdr:rowOff>
    </xdr:from>
    <xdr:to>
      <xdr:col>22</xdr:col>
      <xdr:colOff>225777</xdr:colOff>
      <xdr:row>45</xdr:row>
      <xdr:rowOff>158815</xdr:rowOff>
    </xdr:to>
    <xdr:pic>
      <xdr:nvPicPr>
        <xdr:cNvPr id="4" name="image8.jpg">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1781111" y="3155032"/>
          <a:ext cx="4771222" cy="6147783"/>
        </a:xfrm>
        <a:prstGeom prst="rect">
          <a:avLst/>
        </a:prstGeom>
        <a:noFill/>
      </xdr:spPr>
    </xdr:pic>
    <xdr:clientData/>
  </xdr:twoCellAnchor>
  <xdr:oneCellAnchor>
    <xdr:from>
      <xdr:col>1</xdr:col>
      <xdr:colOff>0</xdr:colOff>
      <xdr:row>0</xdr:row>
      <xdr:rowOff>0</xdr:rowOff>
    </xdr:from>
    <xdr:ext cx="1343025" cy="447675"/>
    <xdr:pic>
      <xdr:nvPicPr>
        <xdr:cNvPr id="5" name="image1.png">
          <a:extLst>
            <a:ext uri="{FF2B5EF4-FFF2-40B4-BE49-F238E27FC236}">
              <a16:creationId xmlns:a16="http://schemas.microsoft.com/office/drawing/2014/main" id="{00000000-0008-0000-02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0</xdr:rowOff>
    </xdr:from>
    <xdr:ext cx="1343025" cy="4476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0</xdr:rowOff>
    </xdr:from>
    <xdr:ext cx="1343025" cy="4476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0</xdr:row>
      <xdr:rowOff>0</xdr:rowOff>
    </xdr:from>
    <xdr:ext cx="1428750" cy="476250"/>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0</xdr:row>
      <xdr:rowOff>0</xdr:rowOff>
    </xdr:from>
    <xdr:ext cx="1485900" cy="4953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0</xdr:row>
      <xdr:rowOff>0</xdr:rowOff>
    </xdr:from>
    <xdr:ext cx="1485900" cy="4953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1343025" cy="447675"/>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0</xdr:row>
      <xdr:rowOff>0</xdr:rowOff>
    </xdr:from>
    <xdr:ext cx="1371600" cy="457200"/>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0</xdr:row>
      <xdr:rowOff>0</xdr:rowOff>
    </xdr:from>
    <xdr:ext cx="1400175" cy="466725"/>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0</xdr:row>
      <xdr:rowOff>0</xdr:rowOff>
    </xdr:from>
    <xdr:ext cx="1371600" cy="457200"/>
    <xdr:pic>
      <xdr:nvPicPr>
        <xdr:cNvPr id="2" name="image1.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0</xdr:row>
      <xdr:rowOff>0</xdr:rowOff>
    </xdr:from>
    <xdr:ext cx="1543050" cy="514350"/>
    <xdr:pic>
      <xdr:nvPicPr>
        <xdr:cNvPr id="2" name="image1.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0</xdr:row>
      <xdr:rowOff>0</xdr:rowOff>
    </xdr:from>
    <xdr:ext cx="1543050" cy="514350"/>
    <xdr:pic>
      <xdr:nvPicPr>
        <xdr:cNvPr id="2" name="image1.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1428750" cy="476250"/>
    <xdr:pic>
      <xdr:nvPicPr>
        <xdr:cNvPr id="2" name="image1.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0</xdr:row>
      <xdr:rowOff>0</xdr:rowOff>
    </xdr:from>
    <xdr:ext cx="1600200" cy="533400"/>
    <xdr:pic>
      <xdr:nvPicPr>
        <xdr:cNvPr id="2" name="image1.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0</xdr:row>
      <xdr:rowOff>0</xdr:rowOff>
    </xdr:from>
    <xdr:ext cx="1543050" cy="514350"/>
    <xdr:pic>
      <xdr:nvPicPr>
        <xdr:cNvPr id="2" name="image1.png">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0</xdr:row>
      <xdr:rowOff>0</xdr:rowOff>
    </xdr:from>
    <xdr:ext cx="1428750" cy="476250"/>
    <xdr:pic>
      <xdr:nvPicPr>
        <xdr:cNvPr id="2" name="image1.pn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0</xdr:row>
      <xdr:rowOff>0</xdr:rowOff>
    </xdr:from>
    <xdr:ext cx="1543050" cy="514350"/>
    <xdr:pic>
      <xdr:nvPicPr>
        <xdr:cNvPr id="2" name="image1.png">
          <a:extLst>
            <a:ext uri="{FF2B5EF4-FFF2-40B4-BE49-F238E27FC236}">
              <a16:creationId xmlns:a16="http://schemas.microsoft.com/office/drawing/2014/main" id="{00000000-0008-0000-1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richData/_rels/richValueRel.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8" Type="http://schemas.openxmlformats.org/officeDocument/2006/relationships/image" Target="../media/image8.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5">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E265:L302" headerRowCount="0">
  <tableColumns count="8">
    <tableColumn id="1" xr3:uid="{00000000-0010-0000-0000-000001000000}" name="Column1"/>
    <tableColumn id="2" xr3:uid="{00000000-0010-0000-0000-000002000000}" name="Column2"/>
    <tableColumn id="3" xr3:uid="{00000000-0010-0000-0000-000003000000}" name="Column3" dataDxfId="96"/>
    <tableColumn id="4" xr3:uid="{00000000-0010-0000-0000-000004000000}" name="Column4" dataDxfId="95"/>
    <tableColumn id="5" xr3:uid="{00000000-0010-0000-0000-000005000000}" name="Column5" dataDxfId="94"/>
    <tableColumn id="6" xr3:uid="{00000000-0010-0000-0000-000006000000}" name="Column6" dataDxfId="93"/>
    <tableColumn id="7" xr3:uid="{00000000-0010-0000-0000-000007000000}" name="Column7"/>
    <tableColumn id="8" xr3:uid="{00000000-0010-0000-0000-000008000000}" name="Column8"/>
  </tableColumns>
  <tableStyleInfo name="Sumário-style" showFirstColumn="1" showLastColumn="1" showRowStripes="1" showColumnStripes="0"/>
  <extLst>
    <ext uri="GoogleSheetsCustomDataVersion1">
      <go:sheetsCustomData xmlns:go="http://customooxmlschemas.google.com/" headerRowCount="1"/>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E534:P537" headerRowCount="0">
  <tableColumns count="12">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s>
  <tableStyleInfo name="Biodiversidade e clima-style" showFirstColumn="1" showLastColumn="1" showRowStripes="1" showColumnStripes="0"/>
  <extLst>
    <ext uri="GoogleSheetsCustomDataVersion1">
      <go:sheetsCustomData xmlns:go="http://customooxmlschemas.google.com/" headerRowCount="1"/>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E90:I96" headerRowCount="0">
  <tableColumns count="5">
    <tableColumn id="1" xr3:uid="{00000000-0010-0000-0200-000001000000}" name="Column1"/>
    <tableColumn id="2" xr3:uid="{00000000-0010-0000-0200-000002000000}" name="Column2" dataDxfId="92"/>
    <tableColumn id="3" xr3:uid="{00000000-0010-0000-0200-000003000000}" name="Column3" dataDxfId="91"/>
    <tableColumn id="4" xr3:uid="{00000000-0010-0000-0200-000004000000}" name="Column4" dataDxfId="90"/>
    <tableColumn id="5" xr3:uid="{00000000-0010-0000-0200-000005000000}" name="Column5" dataDxfId="89"/>
  </tableColumns>
  <tableStyleInfo name="Circularidade e Ecodesign-style" showFirstColumn="1" showLastColumn="1" showRowStripes="1" showColumnStripes="0"/>
  <extLst>
    <ext uri="GoogleSheetsCustomDataVersion1">
      <go:sheetsCustomData xmlns:go="http://customooxmlschemas.google.com/" headerRowCount="1"/>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I149" headerRowCount="0">
  <tableColumns count="1">
    <tableColumn id="1" xr3:uid="{00000000-0010-0000-0300-000001000000}" name="Column1"/>
  </tableColumns>
  <tableStyleInfo name="Circularidade e Ecodesign-style 2" showFirstColumn="1" showLastColumn="1" showRowStripes="1" showColumnStripes="0"/>
  <extLst>
    <ext uri="GoogleSheetsCustomDataVersion1">
      <go:sheetsCustomData xmlns:go="http://customooxmlschemas.google.com/" headerRowCount="1"/>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E356:W373" headerRowCount="0" headerRowDxfId="88" dataDxfId="87" totalsRowDxfId="86">
  <tableColumns count="19">
    <tableColumn id="1" xr3:uid="{00000000-0010-0000-0400-000001000000}" name="Column1" dataDxfId="85"/>
    <tableColumn id="2" xr3:uid="{00000000-0010-0000-0400-000002000000}" name="Column2" dataDxfId="84"/>
    <tableColumn id="3" xr3:uid="{00000000-0010-0000-0400-000003000000}" name="Column3" dataDxfId="83"/>
    <tableColumn id="4" xr3:uid="{00000000-0010-0000-0400-000004000000}" name="Column4" dataDxfId="82"/>
    <tableColumn id="5" xr3:uid="{00000000-0010-0000-0400-000005000000}" name="Column5" dataDxfId="81"/>
    <tableColumn id="6" xr3:uid="{00000000-0010-0000-0400-000006000000}" name="Column6" dataDxfId="80"/>
    <tableColumn id="7" xr3:uid="{00000000-0010-0000-0400-000007000000}" name="Column7" dataDxfId="79"/>
    <tableColumn id="8" xr3:uid="{00000000-0010-0000-0400-000008000000}" name="Column8" dataDxfId="78"/>
    <tableColumn id="9" xr3:uid="{00000000-0010-0000-0400-000009000000}" name="Column9" dataDxfId="77"/>
    <tableColumn id="10" xr3:uid="{00000000-0010-0000-0400-00000A000000}" name="Column10" dataDxfId="76"/>
    <tableColumn id="11" xr3:uid="{00000000-0010-0000-0400-00000B000000}" name="Column11" dataDxfId="75"/>
    <tableColumn id="12" xr3:uid="{00000000-0010-0000-0400-00000C000000}" name="Column12" dataDxfId="74"/>
    <tableColumn id="13" xr3:uid="{00000000-0010-0000-0400-00000D000000}" name="Column13" dataDxfId="73"/>
    <tableColumn id="14" xr3:uid="{00000000-0010-0000-0400-00000E000000}" name="Column14" dataDxfId="72"/>
    <tableColumn id="15" xr3:uid="{00000000-0010-0000-0400-00000F000000}" name="Column15" dataDxfId="71"/>
    <tableColumn id="16" xr3:uid="{00000000-0010-0000-0400-000010000000}" name="Column16" dataDxfId="70"/>
    <tableColumn id="17" xr3:uid="{00000000-0010-0000-0400-000011000000}" name="Column17" dataDxfId="69"/>
    <tableColumn id="18" xr3:uid="{00000000-0010-0000-0400-000012000000}" name="Column18" dataDxfId="68"/>
    <tableColumn id="19" xr3:uid="{00000000-0010-0000-0400-000013000000}" name="Column19" dataDxfId="67"/>
  </tableColumns>
  <tableStyleInfo name="Pessoas Colaboradoras-style" showFirstColumn="1" showLastColumn="1" showRowStripes="1" showColumnStripes="0"/>
  <extLst>
    <ext uri="GoogleSheetsCustomDataVersion1">
      <go:sheetsCustomData xmlns:go="http://customooxmlschemas.google.com/" headerRowCount="1"/>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E511:I515" headerRowCount="0" headerRowDxfId="66" dataDxfId="65" totalsRowDxfId="64">
  <tableColumns count="5">
    <tableColumn id="1" xr3:uid="{00000000-0010-0000-0500-000001000000}" name="Column1" dataDxfId="63"/>
    <tableColumn id="2" xr3:uid="{00000000-0010-0000-0500-000002000000}" name="Column2" dataDxfId="62"/>
    <tableColumn id="3" xr3:uid="{00000000-0010-0000-0500-000003000000}" name="Column3" dataDxfId="61"/>
    <tableColumn id="4" xr3:uid="{00000000-0010-0000-0500-000004000000}" name="Column4" dataDxfId="60"/>
    <tableColumn id="5" xr3:uid="{00000000-0010-0000-0500-000005000000}" name="Column5" dataDxfId="59"/>
  </tableColumns>
  <tableStyleInfo name="Pessoas Colaboradoras-style 2" showFirstColumn="1" showLastColumn="1" showRowStripes="1" showColumnStripes="0"/>
  <extLst>
    <ext uri="GoogleSheetsCustomDataVersion1">
      <go:sheetsCustomData xmlns:go="http://customooxmlschemas.google.com/" headerRowCount="1"/>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A1" headerRowCount="0">
  <tableColumns count="1">
    <tableColumn id="1" xr3:uid="{00000000-0010-0000-0600-000001000000}" name="Column1"/>
  </tableColumns>
  <tableStyleInfo name="Saúde, Segurança e Bem-Estar-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FF6D00"/>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ri.natura.com.br/"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hyperlink" Target="https://ri.natura.com.br/politicas/norma-de-cadeias-criticas-de-abastecimento/" TargetMode="External"/><Relationship Id="rId2" Type="http://schemas.openxmlformats.org/officeDocument/2006/relationships/hyperlink" Target="https://api.mziq.com/mzfilemanager/v2/d/67c3b7d4-64ea-4c2f-b380-6596a2ac2fbf/fd9ae7a2-1f18-6ab2-fe38-c0952aaba0d6?origin=2" TargetMode="External"/><Relationship Id="rId1" Type="http://schemas.openxmlformats.org/officeDocument/2006/relationships/hyperlink" Target="https://api.mziq.com/mzfilemanager/v2/d/67c3b7d4-64ea-4c2f-b380-6596a2ac2fbf/51254579-1603-60db-a00b-613f4456984d?origin=2" TargetMode="External"/><Relationship Id="rId6" Type="http://schemas.openxmlformats.org/officeDocument/2006/relationships/drawing" Target="../drawings/drawing4.xml"/><Relationship Id="rId5" Type="http://schemas.openxmlformats.org/officeDocument/2006/relationships/hyperlink" Target="https://ri.natura.com.br/politicas/norma-de-cadeias-criticas-de-abastecimento/" TargetMode="External"/><Relationship Id="rId4" Type="http://schemas.openxmlformats.org/officeDocument/2006/relationships/hyperlink" Target="https://ipsbrasil.org.br/pt"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s://ri.natura.com.br/governanca-corporativa/visao-geral/" TargetMode="External"/><Relationship Id="rId2" Type="http://schemas.openxmlformats.org/officeDocument/2006/relationships/hyperlink" Target="https://api.mziq.com/mzfilemanager/v2/d/9e61d5ff-4641-4ec3-97a5-3595f938bb75/279ca3e1-1126-b866-34d9-9215f394f490?origin=2" TargetMode="External"/><Relationship Id="rId1" Type="http://schemas.openxmlformats.org/officeDocument/2006/relationships/hyperlink" Target="https://ri.natura.com.br/governanca-corporativa/visao-geral/" TargetMode="External"/><Relationship Id="rId6" Type="http://schemas.openxmlformats.org/officeDocument/2006/relationships/drawing" Target="../drawings/drawing6.xml"/><Relationship Id="rId5" Type="http://schemas.openxmlformats.org/officeDocument/2006/relationships/hyperlink" Target="https://ri.natura.com.br/governanca-corporativa/estatuto-codigos-politicas-e-regimentos/" TargetMode="External"/><Relationship Id="rId4" Type="http://schemas.openxmlformats.org/officeDocument/2006/relationships/hyperlink" Target="https://api.mziq.com/mzfilemanager/v2/d/67c3b7d4-64ea-4c2f-b380-6596a2ac2fbf/bc922b37-c5bc-c55f-7c08-6779c98f1e0c?origin=2"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naturacampus.com.br/"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api.mziq.com/mzfilemanager/v2/d/9e61d5ff-4641-4ec3-97a5-3595f938bb75/1c8b7d9e-a97f-98c9-a911-73275b701841?origin=2" TargetMode="External"/><Relationship Id="rId2" Type="http://schemas.openxmlformats.org/officeDocument/2006/relationships/hyperlink" Target="https://api.mziq.com/mzfilemanager/v2/d/119ea4f0-4493-4c9c-a74c-61687c1a275b/2b4044f6-4e0e-cac0-25e3-ee4ae852db1e?origin=2" TargetMode="External"/><Relationship Id="rId1" Type="http://schemas.openxmlformats.org/officeDocument/2006/relationships/hyperlink" Target="https://api.mziq.com/mzfilemanager/v2/d/9e61d5ff-4641-4ec3-97a5-3595f938bb75/9c7ebc40-e044-f2ef-2ffe-a67386f1723a?origin=2" TargetMode="External"/><Relationship Id="rId5" Type="http://schemas.openxmlformats.org/officeDocument/2006/relationships/drawing" Target="../drawings/drawing8.xml"/><Relationship Id="rId4" Type="http://schemas.openxmlformats.org/officeDocument/2006/relationships/hyperlink" Target="https://ri.natura.com.br/politicas/norma-de-cadeias-criticas-de-abastecimento/"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hyperlink" Target="https://api.mziq.com/mzfilemanager/v2/d/67c3b7d4-64ea-4c2f-b380-6596a2ac2fbf/51254579-1603-60db-a00b-613f4456984d?origin=2" TargetMode="External"/><Relationship Id="rId1" Type="http://schemas.openxmlformats.org/officeDocument/2006/relationships/hyperlink" Target="https://api.mziq.com/mzfilemanager/v2/d/67c3b7d4-64ea-4c2f-b380-6596a2ac2fbf/fd9ae7a2-1f18-6ab2-fe38-c0952aaba0d6?origin=2" TargetMode="External"/><Relationship Id="rId4" Type="http://schemas.openxmlformats.org/officeDocument/2006/relationships/table" Target="../tables/table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4.xml"/><Relationship Id="rId1" Type="http://schemas.openxmlformats.org/officeDocument/2006/relationships/hyperlink" Target="https://esg-scorecard.natura.com.br/search?indicator=3f3bd846-227b-441e-a75a-7a9fadbdc686&amp;for=avalia%C3%A7%C3%A3o%20do%20ciclo" TargetMode="External"/><Relationship Id="rId4" Type="http://schemas.openxmlformats.org/officeDocument/2006/relationships/table" Target="../tables/table4.x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hyperlink" Target="https://ri.natura.com.br/governanca-corporativa/diretoria-conselhos-e-comites/conselho-de-administracao/" TargetMode="External"/><Relationship Id="rId1" Type="http://schemas.openxmlformats.org/officeDocument/2006/relationships/hyperlink" Target="https://ri.natura.com.br/governanca-corporativa/diretoria-conselhos-e-comites/conselho-de-administracao/" TargetMode="External"/><Relationship Id="rId5" Type="http://schemas.openxmlformats.org/officeDocument/2006/relationships/table" Target="../tables/table6.xml"/><Relationship Id="rId4" Type="http://schemas.openxmlformats.org/officeDocument/2006/relationships/table" Target="../tables/table5.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hyperlink" Target="https://ri.natura.com.br/sustentabilidade/gestao-por-impacto-ipl/" TargetMode="Externa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70"/>
  <sheetViews>
    <sheetView showGridLines="0" showRowColHeaders="0" tabSelected="1" zoomScale="80" zoomScaleNormal="80" workbookViewId="0">
      <selection activeCell="G1" sqref="G1"/>
    </sheetView>
  </sheetViews>
  <sheetFormatPr defaultColWidth="11.125" defaultRowHeight="15" customHeight="1"/>
  <cols>
    <col min="1" max="1" width="1.875" style="865" customWidth="1"/>
    <col min="2" max="2" width="30.875" style="865" customWidth="1"/>
    <col min="3" max="3" width="1.875" style="865" customWidth="1"/>
    <col min="4" max="4" width="2.5" style="1297" customWidth="1"/>
    <col min="5" max="6" width="11.125" style="1297" customWidth="1"/>
    <col min="7" max="7" width="11.125" style="1297"/>
    <col min="8" max="8" width="10.625" style="1297" customWidth="1"/>
    <col min="9" max="9" width="4.5" style="1297" customWidth="1"/>
    <col min="10" max="25" width="11.125" style="1297"/>
    <col min="26" max="26" width="0" hidden="1" customWidth="1"/>
    <col min="27" max="27" width="11.125" style="1297"/>
  </cols>
  <sheetData>
    <row r="1" spans="1:22" ht="34.5" customHeight="1">
      <c r="A1" s="1"/>
      <c r="B1" s="2"/>
      <c r="C1" s="1"/>
      <c r="D1" s="3"/>
      <c r="E1" s="3"/>
      <c r="F1" s="3"/>
      <c r="G1" s="3"/>
      <c r="H1" s="3"/>
      <c r="I1" s="3"/>
      <c r="J1" s="3"/>
      <c r="K1" s="3"/>
      <c r="L1" s="3"/>
      <c r="M1" s="3"/>
      <c r="N1" s="3"/>
      <c r="O1" s="3"/>
      <c r="P1" s="3"/>
      <c r="Q1" s="3"/>
      <c r="R1" s="3"/>
      <c r="S1" s="3"/>
      <c r="T1" s="3"/>
      <c r="U1" s="3"/>
      <c r="V1" s="3"/>
    </row>
    <row r="2" spans="1:22" ht="15.75" customHeight="1">
      <c r="A2" s="1"/>
      <c r="B2" s="4"/>
      <c r="C2" s="1"/>
      <c r="D2" s="3"/>
      <c r="E2" s="1405" t="s">
        <v>0</v>
      </c>
      <c r="F2" s="1406"/>
      <c r="G2" s="1406"/>
      <c r="H2" s="1406"/>
      <c r="I2" s="5"/>
      <c r="J2" s="3"/>
      <c r="K2" s="3"/>
      <c r="L2" s="3"/>
      <c r="M2" s="3"/>
      <c r="N2" s="3"/>
      <c r="O2" s="3"/>
      <c r="P2" s="3"/>
      <c r="Q2" s="3"/>
      <c r="R2" s="3"/>
      <c r="S2" s="3"/>
      <c r="T2" s="3"/>
      <c r="U2" s="3"/>
      <c r="V2" s="3"/>
    </row>
    <row r="3" spans="1:22" ht="15.75" customHeight="1">
      <c r="A3" s="6"/>
      <c r="B3" s="7" t="s">
        <v>1</v>
      </c>
      <c r="C3" s="6"/>
      <c r="D3" s="3"/>
      <c r="E3" s="1406"/>
      <c r="F3" s="1406"/>
      <c r="G3" s="1406"/>
      <c r="H3" s="1406"/>
      <c r="I3" s="5"/>
      <c r="J3" s="3"/>
      <c r="K3" s="3"/>
      <c r="L3" s="3"/>
      <c r="M3" s="3"/>
      <c r="N3" s="3"/>
      <c r="O3" s="3"/>
      <c r="P3" s="3"/>
      <c r="Q3" s="3"/>
      <c r="R3" s="3"/>
      <c r="S3" s="3"/>
      <c r="T3" s="3"/>
      <c r="U3" s="3"/>
      <c r="V3" s="3"/>
    </row>
    <row r="4" spans="1:22" ht="15.75" customHeight="1">
      <c r="A4" s="1"/>
      <c r="B4" s="8"/>
      <c r="C4" s="1"/>
      <c r="D4" s="3"/>
      <c r="E4" s="1406"/>
      <c r="F4" s="1406"/>
      <c r="G4" s="1406"/>
      <c r="H4" s="1406"/>
      <c r="I4" s="5"/>
      <c r="J4" s="3"/>
      <c r="K4" s="3"/>
      <c r="L4" s="3"/>
      <c r="M4" s="3"/>
      <c r="N4" s="3"/>
      <c r="O4" s="3"/>
      <c r="P4" s="3"/>
      <c r="Q4" s="3"/>
      <c r="R4" s="3"/>
      <c r="S4" s="3"/>
      <c r="T4" s="3"/>
      <c r="U4" s="3"/>
      <c r="V4" s="3"/>
    </row>
    <row r="5" spans="1:22" ht="15.75" customHeight="1">
      <c r="A5" s="1"/>
      <c r="B5" s="9"/>
      <c r="C5" s="1"/>
      <c r="D5" s="3"/>
      <c r="E5" s="1406"/>
      <c r="F5" s="1406"/>
      <c r="G5" s="1406"/>
      <c r="H5" s="1406"/>
      <c r="I5" s="5"/>
      <c r="J5" s="3"/>
      <c r="K5" s="3"/>
      <c r="L5" s="3"/>
      <c r="M5" s="3"/>
      <c r="N5" s="3"/>
      <c r="O5" s="3"/>
      <c r="P5" s="3"/>
      <c r="Q5" s="3"/>
      <c r="R5" s="3"/>
      <c r="S5" s="3"/>
      <c r="T5" s="3"/>
      <c r="U5" s="3"/>
      <c r="V5" s="3"/>
    </row>
    <row r="6" spans="1:22" ht="15.75" customHeight="1">
      <c r="A6" s="10"/>
      <c r="B6" s="7" t="s">
        <v>2</v>
      </c>
      <c r="C6" s="10"/>
      <c r="D6" s="3"/>
      <c r="E6" s="1406"/>
      <c r="F6" s="1406"/>
      <c r="G6" s="1406"/>
      <c r="H6" s="1406"/>
      <c r="I6" s="5"/>
      <c r="J6" s="3"/>
      <c r="K6" s="3"/>
      <c r="L6" s="3"/>
      <c r="M6" s="3"/>
      <c r="N6" s="3"/>
      <c r="O6" s="3"/>
      <c r="P6" s="3"/>
      <c r="Q6" s="3"/>
      <c r="R6" s="3"/>
      <c r="S6" s="3"/>
      <c r="T6" s="3"/>
      <c r="U6" s="3"/>
      <c r="V6" s="3"/>
    </row>
    <row r="7" spans="1:22" ht="15.75" customHeight="1">
      <c r="A7" s="1"/>
      <c r="B7" s="8"/>
      <c r="C7" s="1"/>
      <c r="D7" s="3"/>
      <c r="E7" s="1406"/>
      <c r="F7" s="1406"/>
      <c r="G7" s="1406"/>
      <c r="H7" s="1406"/>
      <c r="I7" s="5"/>
      <c r="J7" s="3"/>
      <c r="K7" s="3"/>
      <c r="L7" s="3"/>
      <c r="M7" s="3"/>
      <c r="N7" s="3"/>
      <c r="O7" s="3"/>
      <c r="P7" s="3"/>
      <c r="Q7" s="3"/>
      <c r="R7" s="3"/>
      <c r="S7" s="3"/>
      <c r="T7" s="3"/>
      <c r="U7" s="3"/>
      <c r="V7" s="3"/>
    </row>
    <row r="8" spans="1:22" ht="15.75" customHeight="1">
      <c r="A8" s="1"/>
      <c r="B8" s="9"/>
      <c r="C8" s="1"/>
      <c r="D8" s="3"/>
      <c r="E8" s="1406"/>
      <c r="F8" s="1406"/>
      <c r="G8" s="1406"/>
      <c r="H8" s="1406"/>
      <c r="I8" s="5"/>
      <c r="J8" s="3"/>
      <c r="K8" s="3"/>
      <c r="L8" s="3"/>
      <c r="M8" s="3"/>
      <c r="N8" s="3"/>
      <c r="O8" s="3"/>
      <c r="P8" s="3"/>
      <c r="Q8" s="3"/>
      <c r="R8" s="3"/>
      <c r="S8" s="3"/>
      <c r="T8" s="3"/>
      <c r="U8" s="3"/>
      <c r="V8" s="3"/>
    </row>
    <row r="9" spans="1:22" ht="15.75" customHeight="1">
      <c r="A9" s="1"/>
      <c r="B9" s="7" t="s">
        <v>3</v>
      </c>
      <c r="C9" s="1"/>
      <c r="D9" s="3"/>
      <c r="E9" s="1406"/>
      <c r="F9" s="1406"/>
      <c r="G9" s="1406"/>
      <c r="H9" s="1406"/>
      <c r="I9" s="5"/>
      <c r="J9" s="3"/>
      <c r="K9" s="3"/>
      <c r="L9" s="3"/>
      <c r="M9" s="3"/>
      <c r="N9" s="3"/>
      <c r="O9" s="3"/>
      <c r="P9" s="3"/>
      <c r="Q9" s="3"/>
      <c r="R9" s="3"/>
      <c r="S9" s="3"/>
      <c r="T9" s="3"/>
      <c r="U9" s="3"/>
      <c r="V9" s="3"/>
    </row>
    <row r="10" spans="1:22" ht="15.75" customHeight="1">
      <c r="A10" s="1"/>
      <c r="B10" s="4" t="s">
        <v>4</v>
      </c>
      <c r="C10" s="1"/>
      <c r="D10" s="3"/>
      <c r="E10" s="1406"/>
      <c r="F10" s="1406"/>
      <c r="G10" s="1406"/>
      <c r="H10" s="1406"/>
      <c r="I10" s="5"/>
      <c r="J10" s="3"/>
      <c r="K10" s="3"/>
      <c r="L10" s="3"/>
      <c r="M10" s="3"/>
      <c r="N10" s="3"/>
      <c r="O10" s="3"/>
      <c r="P10" s="3"/>
      <c r="Q10" s="3"/>
      <c r="R10" s="3"/>
      <c r="S10" s="3"/>
      <c r="T10" s="3"/>
      <c r="U10" s="3"/>
      <c r="V10" s="3"/>
    </row>
    <row r="11" spans="1:22" ht="15.75" customHeight="1">
      <c r="A11" s="1"/>
      <c r="B11" s="1393" t="s">
        <v>5</v>
      </c>
      <c r="C11" s="1"/>
      <c r="D11" s="3"/>
      <c r="E11" s="1406"/>
      <c r="F11" s="1406"/>
      <c r="G11" s="1406"/>
      <c r="H11" s="1406"/>
      <c r="I11" s="5"/>
      <c r="J11" s="3"/>
      <c r="K11" s="3"/>
      <c r="L11" s="3"/>
      <c r="M11" s="3"/>
      <c r="N11" s="3"/>
      <c r="O11" s="3"/>
      <c r="P11" s="3"/>
      <c r="Q11" s="3"/>
      <c r="R11" s="3"/>
      <c r="S11" s="3"/>
      <c r="T11" s="3"/>
      <c r="U11" s="3"/>
      <c r="V11" s="3"/>
    </row>
    <row r="12" spans="1:22" ht="15.75" customHeight="1">
      <c r="A12" s="1"/>
      <c r="B12" s="4" t="s">
        <v>6</v>
      </c>
      <c r="C12" s="1"/>
      <c r="D12" s="3"/>
      <c r="E12" s="1406"/>
      <c r="F12" s="1406"/>
      <c r="G12" s="1406"/>
      <c r="H12" s="1406"/>
      <c r="I12" s="5"/>
      <c r="J12" s="3"/>
      <c r="K12" s="3"/>
      <c r="L12" s="3"/>
      <c r="M12" s="3"/>
      <c r="N12" s="3"/>
      <c r="O12" s="3"/>
      <c r="P12" s="3"/>
      <c r="Q12" s="3"/>
      <c r="R12" s="3"/>
      <c r="S12" s="3"/>
      <c r="T12" s="3"/>
      <c r="U12" s="3"/>
      <c r="V12" s="3"/>
    </row>
    <row r="13" spans="1:22" ht="15.75" customHeight="1">
      <c r="A13" s="1"/>
      <c r="B13" s="4" t="s">
        <v>7</v>
      </c>
      <c r="C13" s="1"/>
      <c r="D13" s="3"/>
      <c r="E13" s="1406"/>
      <c r="F13" s="1406"/>
      <c r="G13" s="1406"/>
      <c r="H13" s="1406"/>
      <c r="I13" s="5"/>
      <c r="J13" s="3"/>
      <c r="K13" s="3"/>
      <c r="L13" s="3"/>
      <c r="M13" s="3"/>
      <c r="N13" s="3"/>
      <c r="O13" s="3"/>
      <c r="P13" s="3"/>
      <c r="Q13" s="3"/>
      <c r="R13" s="3"/>
      <c r="S13" s="3"/>
      <c r="T13" s="3"/>
      <c r="U13" s="3"/>
      <c r="V13" s="3"/>
    </row>
    <row r="14" spans="1:22" ht="15.75" customHeight="1">
      <c r="A14" s="1"/>
      <c r="B14" s="8"/>
      <c r="C14" s="1"/>
      <c r="D14" s="3"/>
      <c r="E14" s="1406"/>
      <c r="F14" s="1406"/>
      <c r="G14" s="1406"/>
      <c r="H14" s="1406"/>
      <c r="I14" s="5"/>
      <c r="J14" s="3"/>
      <c r="K14" s="3"/>
      <c r="L14" s="3"/>
      <c r="M14" s="3"/>
      <c r="N14" s="3"/>
      <c r="O14" s="3"/>
      <c r="P14" s="3"/>
      <c r="Q14" s="3"/>
      <c r="R14" s="3"/>
      <c r="S14" s="3"/>
      <c r="T14" s="3"/>
      <c r="U14" s="3"/>
      <c r="V14" s="3"/>
    </row>
    <row r="15" spans="1:22" ht="15.75" customHeight="1">
      <c r="A15" s="1"/>
      <c r="B15" s="9"/>
      <c r="C15" s="1"/>
      <c r="D15" s="3"/>
      <c r="E15" s="1406"/>
      <c r="F15" s="1406"/>
      <c r="G15" s="1406"/>
      <c r="H15" s="1406"/>
      <c r="I15" s="5"/>
      <c r="J15" s="3"/>
      <c r="K15" s="3"/>
      <c r="L15" s="3"/>
      <c r="M15" s="3"/>
      <c r="N15" s="3"/>
      <c r="O15" s="3"/>
      <c r="P15" s="3"/>
      <c r="Q15" s="3"/>
      <c r="R15" s="3"/>
      <c r="S15" s="3"/>
      <c r="T15" s="3"/>
      <c r="U15" s="3"/>
      <c r="V15" s="3"/>
    </row>
    <row r="16" spans="1:22" ht="15.75" customHeight="1">
      <c r="A16" s="1"/>
      <c r="B16" s="7" t="s">
        <v>8</v>
      </c>
      <c r="C16" s="1"/>
      <c r="D16" s="3"/>
      <c r="E16" s="1406"/>
      <c r="F16" s="1406"/>
      <c r="G16" s="1406"/>
      <c r="H16" s="1406"/>
      <c r="I16" s="5"/>
      <c r="J16" s="3"/>
      <c r="K16" s="3"/>
      <c r="L16" s="3"/>
      <c r="M16" s="3"/>
      <c r="N16" s="3"/>
      <c r="O16" s="3"/>
      <c r="P16" s="3"/>
      <c r="Q16" s="3"/>
      <c r="R16" s="3"/>
      <c r="S16" s="3"/>
      <c r="T16" s="3"/>
      <c r="U16" s="3"/>
      <c r="V16" s="3"/>
    </row>
    <row r="17" spans="1:22" ht="15.75" customHeight="1">
      <c r="A17" s="1"/>
      <c r="B17" s="4" t="s">
        <v>9</v>
      </c>
      <c r="C17" s="1"/>
      <c r="D17" s="3"/>
      <c r="E17" s="1406"/>
      <c r="F17" s="1406"/>
      <c r="G17" s="1406"/>
      <c r="H17" s="1406"/>
      <c r="I17" s="5"/>
      <c r="J17" s="3"/>
      <c r="K17" s="3"/>
      <c r="L17" s="3"/>
      <c r="M17" s="3"/>
      <c r="N17" s="3"/>
      <c r="O17" s="3"/>
      <c r="P17" s="3"/>
      <c r="Q17" s="3"/>
      <c r="R17" s="3"/>
      <c r="S17" s="3"/>
      <c r="T17" s="3"/>
      <c r="U17" s="3"/>
      <c r="V17" s="3"/>
    </row>
    <row r="18" spans="1:22" ht="15.75" customHeight="1">
      <c r="A18" s="1"/>
      <c r="B18" s="4" t="s">
        <v>10</v>
      </c>
      <c r="C18" s="1"/>
      <c r="D18" s="3"/>
      <c r="E18" s="1406"/>
      <c r="F18" s="1406"/>
      <c r="G18" s="1406"/>
      <c r="H18" s="1406"/>
      <c r="I18" s="5"/>
      <c r="J18" s="3"/>
      <c r="K18" s="3"/>
      <c r="L18" s="3"/>
      <c r="M18" s="3"/>
      <c r="N18" s="3"/>
      <c r="O18" s="3"/>
      <c r="P18" s="3"/>
      <c r="Q18" s="3"/>
      <c r="R18" s="3"/>
      <c r="S18" s="3"/>
      <c r="T18" s="3"/>
      <c r="U18" s="3"/>
      <c r="V18" s="3"/>
    </row>
    <row r="19" spans="1:22" ht="15.75" customHeight="1">
      <c r="A19" s="1"/>
      <c r="B19" s="4" t="s">
        <v>11</v>
      </c>
      <c r="C19" s="1"/>
      <c r="D19" s="3"/>
      <c r="E19" s="1406"/>
      <c r="F19" s="1406"/>
      <c r="G19" s="1406"/>
      <c r="H19" s="1406"/>
      <c r="I19" s="5"/>
      <c r="J19" s="3"/>
      <c r="K19" s="3"/>
      <c r="L19" s="3"/>
      <c r="M19" s="3"/>
      <c r="N19" s="3"/>
      <c r="O19" s="3"/>
      <c r="P19" s="3"/>
      <c r="Q19" s="3"/>
      <c r="R19" s="3"/>
      <c r="S19" s="3"/>
      <c r="T19" s="3"/>
      <c r="U19" s="3"/>
      <c r="V19" s="3"/>
    </row>
    <row r="20" spans="1:22" ht="15.75" customHeight="1">
      <c r="A20" s="1"/>
      <c r="B20" s="4" t="s">
        <v>12</v>
      </c>
      <c r="C20" s="1"/>
      <c r="D20" s="3"/>
      <c r="E20" s="1406"/>
      <c r="F20" s="1406"/>
      <c r="G20" s="1406"/>
      <c r="H20" s="1406"/>
      <c r="I20" s="5"/>
      <c r="J20" s="3"/>
      <c r="K20" s="3"/>
      <c r="L20" s="3"/>
      <c r="M20" s="3"/>
      <c r="N20" s="3"/>
      <c r="O20" s="3"/>
      <c r="P20" s="3"/>
      <c r="Q20" s="3"/>
      <c r="R20" s="3"/>
      <c r="S20" s="3"/>
      <c r="T20" s="3"/>
      <c r="U20" s="3"/>
      <c r="V20" s="3"/>
    </row>
    <row r="21" spans="1:22" ht="15.75" customHeight="1">
      <c r="A21" s="1"/>
      <c r="B21" s="4" t="s">
        <v>13</v>
      </c>
      <c r="C21" s="1"/>
      <c r="D21" s="3"/>
      <c r="E21" s="1406"/>
      <c r="F21" s="1406"/>
      <c r="G21" s="1406"/>
      <c r="H21" s="1406"/>
      <c r="I21" s="5"/>
      <c r="J21" s="3"/>
      <c r="K21" s="3"/>
      <c r="L21" s="3"/>
      <c r="M21" s="3"/>
      <c r="N21" s="3"/>
      <c r="O21" s="3"/>
      <c r="P21" s="3"/>
      <c r="Q21" s="3"/>
      <c r="R21" s="3"/>
      <c r="S21" s="3"/>
      <c r="T21" s="3"/>
      <c r="U21" s="3"/>
      <c r="V21" s="3"/>
    </row>
    <row r="22" spans="1:22" ht="15.75" customHeight="1">
      <c r="A22" s="1"/>
      <c r="B22" s="8"/>
      <c r="C22" s="1"/>
      <c r="D22" s="3"/>
      <c r="E22" s="1406"/>
      <c r="F22" s="1406"/>
      <c r="G22" s="1406"/>
      <c r="H22" s="1406"/>
      <c r="I22" s="5"/>
      <c r="J22" s="3"/>
      <c r="K22" s="3"/>
      <c r="L22" s="3"/>
      <c r="M22" s="3"/>
      <c r="N22" s="3"/>
      <c r="O22" s="3"/>
      <c r="P22" s="3"/>
      <c r="Q22" s="3"/>
      <c r="R22" s="3"/>
      <c r="S22" s="3"/>
      <c r="T22" s="3"/>
      <c r="U22" s="3"/>
      <c r="V22" s="3"/>
    </row>
    <row r="23" spans="1:22" ht="15.75" customHeight="1">
      <c r="A23" s="1"/>
      <c r="B23" s="9"/>
      <c r="C23" s="1"/>
      <c r="D23" s="3"/>
      <c r="E23" s="1406"/>
      <c r="F23" s="1406"/>
      <c r="G23" s="1406"/>
      <c r="H23" s="1406"/>
      <c r="I23" s="5"/>
      <c r="J23" s="3"/>
      <c r="K23" s="3"/>
      <c r="L23" s="3"/>
      <c r="M23" s="3"/>
      <c r="N23" s="3"/>
      <c r="O23" s="3"/>
      <c r="P23" s="3"/>
      <c r="Q23" s="3"/>
      <c r="R23" s="3"/>
      <c r="S23" s="3"/>
      <c r="T23" s="3"/>
      <c r="U23" s="3"/>
      <c r="V23" s="3"/>
    </row>
    <row r="24" spans="1:22" ht="15.75" customHeight="1">
      <c r="A24" s="1"/>
      <c r="B24" s="1403" t="s">
        <v>14</v>
      </c>
      <c r="C24" s="1"/>
      <c r="D24" s="3"/>
      <c r="E24" s="1406"/>
      <c r="F24" s="1406"/>
      <c r="G24" s="1406"/>
      <c r="H24" s="1406"/>
      <c r="I24" s="5"/>
      <c r="J24" s="3"/>
      <c r="K24" s="3"/>
      <c r="L24" s="3"/>
      <c r="M24" s="3"/>
      <c r="N24" s="3"/>
      <c r="O24" s="3"/>
      <c r="P24" s="3"/>
      <c r="Q24" s="3"/>
      <c r="R24" s="3"/>
      <c r="S24" s="3"/>
      <c r="T24" s="3"/>
      <c r="U24" s="3"/>
      <c r="V24" s="3"/>
    </row>
    <row r="25" spans="1:22" ht="15.75" customHeight="1">
      <c r="A25" s="1"/>
      <c r="B25" s="4" t="s">
        <v>15</v>
      </c>
      <c r="C25" s="1"/>
      <c r="D25" s="3"/>
      <c r="E25" s="1406"/>
      <c r="F25" s="1406"/>
      <c r="G25" s="1406"/>
      <c r="H25" s="1406"/>
      <c r="I25" s="5"/>
      <c r="J25" s="3"/>
      <c r="K25" s="3"/>
      <c r="L25" s="3"/>
      <c r="M25" s="3"/>
      <c r="N25" s="3"/>
      <c r="O25" s="3"/>
      <c r="P25" s="3"/>
      <c r="Q25" s="3"/>
      <c r="R25" s="3"/>
      <c r="S25" s="3"/>
      <c r="T25" s="3"/>
      <c r="U25" s="3"/>
      <c r="V25" s="3"/>
    </row>
    <row r="26" spans="1:22" ht="15.75" customHeight="1">
      <c r="A26" s="1"/>
      <c r="B26" s="4" t="s">
        <v>16</v>
      </c>
      <c r="C26" s="1"/>
      <c r="D26" s="3"/>
      <c r="E26" s="1406"/>
      <c r="F26" s="1406"/>
      <c r="G26" s="1406"/>
      <c r="H26" s="1406"/>
      <c r="I26" s="5"/>
      <c r="J26" s="3"/>
      <c r="K26" s="3"/>
      <c r="L26" s="3"/>
      <c r="M26" s="3"/>
      <c r="N26" s="3"/>
      <c r="O26" s="3"/>
      <c r="P26" s="3"/>
      <c r="Q26" s="3"/>
      <c r="R26" s="3"/>
      <c r="S26" s="3"/>
      <c r="T26" s="3"/>
      <c r="U26" s="3"/>
      <c r="V26" s="3"/>
    </row>
    <row r="27" spans="1:22" ht="15.75" customHeight="1">
      <c r="A27" s="1"/>
      <c r="B27" s="4" t="s">
        <v>17</v>
      </c>
      <c r="C27" s="1"/>
      <c r="D27" s="3"/>
      <c r="E27" s="1406"/>
      <c r="F27" s="1406"/>
      <c r="G27" s="1406"/>
      <c r="H27" s="1406"/>
      <c r="I27" s="5"/>
      <c r="J27" s="3"/>
      <c r="K27" s="3"/>
      <c r="L27" s="3"/>
      <c r="M27" s="3"/>
      <c r="N27" s="3"/>
      <c r="O27" s="3"/>
      <c r="P27" s="3"/>
      <c r="Q27" s="3"/>
      <c r="R27" s="3"/>
      <c r="S27" s="3"/>
      <c r="T27" s="3"/>
      <c r="U27" s="3"/>
      <c r="V27" s="3"/>
    </row>
    <row r="28" spans="1:22" ht="15.75" customHeight="1">
      <c r="A28" s="1"/>
      <c r="B28" s="4" t="s">
        <v>18</v>
      </c>
      <c r="C28" s="1"/>
      <c r="D28" s="3"/>
      <c r="E28" s="1406"/>
      <c r="F28" s="1406"/>
      <c r="G28" s="1406"/>
      <c r="H28" s="1406"/>
      <c r="I28" s="5"/>
      <c r="J28" s="3"/>
      <c r="K28" s="3"/>
      <c r="L28" s="3"/>
      <c r="M28" s="3"/>
      <c r="N28" s="3"/>
      <c r="O28" s="3"/>
      <c r="P28" s="3"/>
      <c r="Q28" s="3"/>
      <c r="R28" s="3"/>
      <c r="S28" s="3"/>
      <c r="T28" s="3"/>
      <c r="U28" s="3"/>
      <c r="V28" s="3"/>
    </row>
    <row r="29" spans="1:22" ht="15.75" customHeight="1">
      <c r="A29" s="1"/>
      <c r="B29" s="4" t="s">
        <v>19</v>
      </c>
      <c r="C29" s="1"/>
      <c r="D29" s="3"/>
      <c r="E29" s="1406"/>
      <c r="F29" s="1406"/>
      <c r="G29" s="1406"/>
      <c r="H29" s="1406"/>
      <c r="I29" s="5"/>
      <c r="J29" s="3"/>
      <c r="K29" s="3"/>
      <c r="L29" s="3"/>
      <c r="M29" s="3"/>
      <c r="N29" s="3"/>
      <c r="O29" s="3"/>
      <c r="P29" s="3"/>
      <c r="Q29" s="3"/>
      <c r="R29" s="3"/>
      <c r="S29" s="3"/>
      <c r="T29" s="3"/>
      <c r="U29" s="3"/>
      <c r="V29" s="3"/>
    </row>
    <row r="30" spans="1:22" ht="15.75" customHeight="1">
      <c r="A30" s="1"/>
      <c r="B30" s="8"/>
      <c r="C30" s="1"/>
      <c r="D30" s="3"/>
      <c r="E30" s="1406"/>
      <c r="F30" s="1406"/>
      <c r="G30" s="1406"/>
      <c r="H30" s="1406"/>
      <c r="I30" s="5"/>
      <c r="J30" s="3"/>
      <c r="K30" s="3"/>
      <c r="L30" s="3"/>
      <c r="M30" s="3"/>
      <c r="N30" s="3"/>
      <c r="O30" s="3"/>
      <c r="P30" s="3"/>
      <c r="Q30" s="3"/>
      <c r="R30" s="3"/>
      <c r="S30" s="3"/>
      <c r="T30" s="3"/>
      <c r="U30" s="3"/>
      <c r="V30" s="3"/>
    </row>
    <row r="31" spans="1:22" ht="15.75" customHeight="1">
      <c r="A31" s="1"/>
      <c r="B31" s="9"/>
      <c r="C31" s="1"/>
      <c r="D31" s="3"/>
      <c r="E31" s="1406"/>
      <c r="F31" s="1406"/>
      <c r="G31" s="1406"/>
      <c r="H31" s="1406"/>
      <c r="I31" s="5"/>
      <c r="J31" s="3"/>
      <c r="K31" s="3"/>
      <c r="L31" s="3"/>
      <c r="M31" s="3"/>
      <c r="N31" s="3"/>
      <c r="O31" s="3"/>
      <c r="P31" s="3"/>
      <c r="Q31" s="3"/>
      <c r="R31" s="3"/>
      <c r="S31" s="3"/>
      <c r="T31" s="3"/>
      <c r="U31" s="3"/>
      <c r="V31" s="3"/>
    </row>
    <row r="32" spans="1:22" ht="15.75" customHeight="1">
      <c r="A32" s="1"/>
      <c r="B32" s="1404" t="s">
        <v>20</v>
      </c>
      <c r="C32" s="1"/>
      <c r="D32" s="3"/>
      <c r="E32" s="1406"/>
      <c r="F32" s="1406"/>
      <c r="G32" s="1406"/>
      <c r="H32" s="1406"/>
      <c r="I32" s="3"/>
      <c r="J32" s="3"/>
      <c r="K32" s="3"/>
      <c r="L32" s="3"/>
      <c r="M32" s="3"/>
      <c r="N32" s="3"/>
      <c r="O32" s="3"/>
      <c r="P32" s="3"/>
      <c r="Q32" s="3"/>
      <c r="R32" s="3"/>
      <c r="S32" s="3"/>
      <c r="T32" s="3"/>
      <c r="U32" s="3"/>
      <c r="V32" s="3"/>
    </row>
    <row r="33" spans="1:22" ht="15.75" customHeight="1">
      <c r="A33" s="1"/>
      <c r="B33" s="4" t="s">
        <v>21</v>
      </c>
      <c r="C33" s="1"/>
      <c r="D33" s="3"/>
      <c r="E33" s="1406"/>
      <c r="F33" s="1406"/>
      <c r="G33" s="1406"/>
      <c r="H33" s="1406"/>
      <c r="I33" s="3"/>
      <c r="J33" s="3"/>
      <c r="K33" s="3"/>
      <c r="L33" s="3"/>
      <c r="M33" s="3"/>
      <c r="N33" s="3"/>
      <c r="O33" s="3"/>
      <c r="P33" s="3"/>
      <c r="Q33" s="3"/>
      <c r="R33" s="3"/>
      <c r="S33" s="3"/>
      <c r="T33" s="3"/>
      <c r="U33" s="3"/>
      <c r="V33" s="3"/>
    </row>
    <row r="34" spans="1:22" ht="15.75" customHeight="1">
      <c r="A34" s="1"/>
      <c r="B34" s="11"/>
      <c r="C34" s="1"/>
      <c r="D34" s="3"/>
      <c r="E34" s="1406"/>
      <c r="F34" s="1406"/>
      <c r="G34" s="1406"/>
      <c r="H34" s="1406"/>
      <c r="I34" s="3"/>
      <c r="J34" s="3"/>
      <c r="K34" s="3"/>
      <c r="L34" s="3"/>
      <c r="M34" s="3"/>
      <c r="N34" s="3"/>
      <c r="O34" s="3"/>
      <c r="P34" s="3"/>
      <c r="Q34" s="3"/>
      <c r="R34" s="3"/>
      <c r="S34" s="3"/>
      <c r="T34" s="3"/>
      <c r="U34" s="3"/>
      <c r="V34" s="3"/>
    </row>
    <row r="35" spans="1:22" ht="15.75" customHeight="1">
      <c r="A35" s="1"/>
      <c r="B35" s="4"/>
      <c r="C35" s="1"/>
      <c r="D35" s="3"/>
      <c r="E35" s="1406"/>
      <c r="F35" s="1406"/>
      <c r="G35" s="1406"/>
      <c r="H35" s="1406"/>
      <c r="I35" s="3"/>
      <c r="J35" s="3"/>
      <c r="K35" s="3"/>
      <c r="L35" s="3"/>
      <c r="M35" s="3"/>
      <c r="N35" s="3"/>
      <c r="O35" s="3"/>
      <c r="P35" s="3"/>
      <c r="Q35" s="3"/>
      <c r="R35" s="3"/>
      <c r="S35" s="3"/>
      <c r="T35" s="3"/>
      <c r="U35" s="3"/>
      <c r="V35" s="3"/>
    </row>
    <row r="36" spans="1:22" ht="15.75" customHeight="1">
      <c r="A36" s="1"/>
      <c r="B36" s="12"/>
      <c r="C36" s="1"/>
      <c r="D36" s="3"/>
      <c r="E36" s="1406"/>
      <c r="F36" s="1406"/>
      <c r="G36" s="1406"/>
      <c r="H36" s="1406"/>
      <c r="I36" s="3"/>
      <c r="J36" s="3"/>
      <c r="K36" s="3"/>
      <c r="L36" s="3"/>
      <c r="M36" s="3"/>
      <c r="N36" s="3"/>
      <c r="O36" s="3"/>
      <c r="P36" s="3"/>
      <c r="Q36" s="3"/>
      <c r="R36" s="3"/>
      <c r="S36" s="3"/>
      <c r="T36" s="3"/>
      <c r="U36" s="3"/>
      <c r="V36" s="3"/>
    </row>
    <row r="37" spans="1:22" ht="15.75" customHeight="1">
      <c r="A37" s="1"/>
      <c r="B37" s="4"/>
      <c r="C37" s="1"/>
      <c r="D37" s="3"/>
      <c r="E37" s="1406"/>
      <c r="F37" s="1406"/>
      <c r="G37" s="1406"/>
      <c r="H37" s="1406"/>
      <c r="I37" s="3"/>
      <c r="J37" s="3"/>
      <c r="K37" s="3"/>
      <c r="L37" s="3"/>
      <c r="M37" s="3"/>
      <c r="N37" s="3"/>
      <c r="O37" s="3"/>
      <c r="P37" s="3"/>
      <c r="Q37" s="3"/>
      <c r="R37" s="3"/>
      <c r="S37" s="3"/>
      <c r="T37" s="3"/>
      <c r="U37" s="3"/>
      <c r="V37" s="3"/>
    </row>
    <row r="38" spans="1:22" ht="15.75" customHeight="1">
      <c r="A38" s="1"/>
      <c r="B38" s="9"/>
      <c r="C38" s="1"/>
      <c r="D38" s="3"/>
      <c r="E38" s="13"/>
      <c r="F38" s="13"/>
      <c r="G38" s="13"/>
      <c r="H38" s="13"/>
      <c r="I38" s="3"/>
      <c r="J38" s="3"/>
      <c r="K38" s="3"/>
      <c r="L38" s="3"/>
      <c r="M38" s="3"/>
      <c r="N38" s="3"/>
      <c r="O38" s="3"/>
      <c r="P38" s="3"/>
      <c r="Q38" s="3"/>
      <c r="R38" s="3"/>
      <c r="S38" s="3"/>
      <c r="T38" s="3"/>
      <c r="U38" s="3"/>
      <c r="V38" s="3"/>
    </row>
    <row r="39" spans="1:22" ht="21" customHeight="1">
      <c r="A39" s="1"/>
      <c r="B39" s="7"/>
      <c r="C39" s="1"/>
      <c r="D39" s="3"/>
      <c r="E39" s="13"/>
      <c r="F39" s="13"/>
      <c r="G39" s="13"/>
      <c r="H39" s="13"/>
      <c r="I39" s="3"/>
      <c r="J39" s="3"/>
      <c r="K39" s="3"/>
      <c r="L39" s="3"/>
      <c r="M39" s="3"/>
      <c r="N39" s="3"/>
      <c r="O39" s="3"/>
      <c r="P39" s="3"/>
      <c r="Q39" s="3"/>
      <c r="R39" s="3"/>
      <c r="S39" s="3"/>
      <c r="T39" s="3"/>
      <c r="U39" s="3"/>
      <c r="V39" s="3"/>
    </row>
    <row r="40" spans="1:22" ht="15.75" customHeight="1">
      <c r="A40" s="1"/>
      <c r="B40" s="4"/>
      <c r="C40" s="1"/>
      <c r="D40" s="3"/>
      <c r="E40" s="13"/>
      <c r="F40" s="13"/>
      <c r="G40" s="13"/>
      <c r="H40" s="13"/>
      <c r="I40" s="3"/>
      <c r="J40" s="3"/>
      <c r="K40" s="3"/>
      <c r="L40" s="3"/>
      <c r="M40" s="3"/>
      <c r="N40" s="3"/>
      <c r="O40" s="3"/>
      <c r="P40" s="3"/>
      <c r="Q40" s="3"/>
      <c r="R40" s="3"/>
      <c r="S40" s="3"/>
      <c r="T40" s="3"/>
      <c r="U40" s="3"/>
      <c r="V40" s="3"/>
    </row>
    <row r="41" spans="1:22" ht="15.75" customHeight="1">
      <c r="A41" s="1"/>
      <c r="B41" s="9"/>
      <c r="C41" s="1"/>
      <c r="D41" s="3"/>
      <c r="E41" s="3"/>
      <c r="F41" s="3"/>
      <c r="G41" s="3"/>
      <c r="H41" s="3"/>
      <c r="I41" s="3"/>
      <c r="J41" s="3"/>
      <c r="K41" s="3"/>
      <c r="L41" s="3"/>
      <c r="M41" s="3"/>
      <c r="N41" s="3"/>
      <c r="O41" s="3"/>
      <c r="P41" s="3"/>
      <c r="Q41" s="3"/>
      <c r="R41" s="3"/>
      <c r="S41" s="3"/>
      <c r="T41" s="3"/>
      <c r="U41" s="3"/>
      <c r="V41" s="3"/>
    </row>
    <row r="146" spans="1:3" s="1297" customFormat="1" ht="15" customHeight="1">
      <c r="A146" s="865"/>
      <c r="B146" s="865"/>
      <c r="C146" s="865"/>
    </row>
    <row r="147" spans="1:3" s="1297" customFormat="1" ht="15" customHeight="1">
      <c r="A147" s="865"/>
      <c r="B147" s="865"/>
      <c r="C147" s="865"/>
    </row>
    <row r="148" spans="1:3" s="1297" customFormat="1" ht="15" customHeight="1">
      <c r="A148" s="865"/>
      <c r="B148" s="865"/>
      <c r="C148" s="865"/>
    </row>
    <row r="149" spans="1:3" s="1297" customFormat="1" ht="15" customHeight="1">
      <c r="A149" s="865"/>
      <c r="B149" s="865"/>
      <c r="C149" s="865"/>
    </row>
    <row r="150" spans="1:3" s="1297" customFormat="1" ht="15" customHeight="1">
      <c r="A150" s="865"/>
      <c r="B150" s="865"/>
      <c r="C150" s="865"/>
    </row>
    <row r="151" spans="1:3" s="1297" customFormat="1" ht="15" customHeight="1">
      <c r="A151" s="865"/>
      <c r="B151" s="865"/>
      <c r="C151" s="865"/>
    </row>
    <row r="152" spans="1:3" s="1297" customFormat="1" ht="15" customHeight="1">
      <c r="A152" s="865"/>
      <c r="B152" s="865"/>
      <c r="C152" s="865"/>
    </row>
    <row r="153" spans="1:3" s="1297" customFormat="1" ht="15" customHeight="1">
      <c r="A153" s="865"/>
      <c r="B153" s="865"/>
      <c r="C153" s="865"/>
    </row>
    <row r="154" spans="1:3" s="1297" customFormat="1" ht="15" customHeight="1">
      <c r="A154" s="865"/>
      <c r="B154" s="865"/>
      <c r="C154" s="865"/>
    </row>
    <row r="155" spans="1:3" s="1297" customFormat="1" ht="15" customHeight="1">
      <c r="A155" s="865"/>
      <c r="B155" s="865"/>
      <c r="C155" s="865"/>
    </row>
    <row r="156" spans="1:3" s="1297" customFormat="1" ht="15" customHeight="1">
      <c r="A156" s="865"/>
      <c r="B156" s="865"/>
      <c r="C156" s="865"/>
    </row>
    <row r="157" spans="1:3" s="1297" customFormat="1" ht="15" customHeight="1">
      <c r="A157" s="865"/>
      <c r="B157" s="865"/>
      <c r="C157" s="865"/>
    </row>
    <row r="158" spans="1:3" s="1297" customFormat="1" ht="15" customHeight="1">
      <c r="A158" s="865"/>
      <c r="B158" s="865"/>
      <c r="C158" s="865"/>
    </row>
    <row r="159" spans="1:3" s="1297" customFormat="1" ht="15" customHeight="1">
      <c r="A159" s="865"/>
      <c r="B159" s="865"/>
      <c r="C159" s="865"/>
    </row>
    <row r="160" spans="1:3" s="1297" customFormat="1" ht="15" customHeight="1">
      <c r="A160" s="865"/>
      <c r="B160" s="865"/>
      <c r="C160" s="865"/>
    </row>
    <row r="161" spans="1:3" s="1297" customFormat="1" ht="15" customHeight="1">
      <c r="A161" s="865"/>
      <c r="B161" s="865"/>
      <c r="C161" s="865"/>
    </row>
    <row r="162" spans="1:3" s="1297" customFormat="1" ht="15" customHeight="1">
      <c r="A162" s="865"/>
      <c r="B162" s="865"/>
      <c r="C162" s="865"/>
    </row>
    <row r="163" spans="1:3" s="1297" customFormat="1" ht="15" customHeight="1">
      <c r="A163" s="865"/>
      <c r="B163" s="865"/>
      <c r="C163" s="865"/>
    </row>
    <row r="164" spans="1:3" s="1297" customFormat="1" ht="15" customHeight="1">
      <c r="A164" s="865"/>
      <c r="B164" s="865"/>
      <c r="C164" s="865"/>
    </row>
    <row r="165" spans="1:3" s="1297" customFormat="1" ht="15" customHeight="1">
      <c r="A165" s="865"/>
      <c r="B165" s="865"/>
      <c r="C165" s="865"/>
    </row>
    <row r="166" spans="1:3" s="1297" customFormat="1" ht="15" customHeight="1">
      <c r="A166" s="865"/>
      <c r="B166" s="865"/>
      <c r="C166" s="865"/>
    </row>
    <row r="167" spans="1:3" s="1297" customFormat="1" ht="15" customHeight="1">
      <c r="A167" s="865"/>
      <c r="B167" s="865"/>
      <c r="C167" s="865"/>
    </row>
    <row r="168" spans="1:3" s="1297" customFormat="1" ht="15" customHeight="1">
      <c r="A168" s="865"/>
      <c r="B168" s="865"/>
      <c r="C168" s="865"/>
    </row>
    <row r="169" spans="1:3" s="1297" customFormat="1" ht="15" customHeight="1">
      <c r="A169" s="865"/>
      <c r="B169" s="865"/>
      <c r="C169" s="865"/>
    </row>
    <row r="170" spans="1:3" s="1297" customFormat="1" ht="15" customHeight="1">
      <c r="A170" s="865"/>
      <c r="B170" s="865"/>
      <c r="C170" s="865"/>
    </row>
  </sheetData>
  <sheetProtection algorithmName="SHA-512" hashValue="H3ZECCz336pwhH/dl/XMwOkO7vDBxptxH5+70u33vuhzkvk3FnacY7ut9yKeH8LXO1Ht7E5ML2YLuMYp/7PftQ==" saltValue="ZAQLSX4cI3KYwJdaoYojPw==" spinCount="100000" sheet="1" objects="1" scenarios="1"/>
  <mergeCells count="1">
    <mergeCell ref="E2:H37"/>
  </mergeCells>
  <conditionalFormatting sqref="A4 C4">
    <cfRule type="notContainsBlanks" dxfId="58" priority="3">
      <formula>LEN(TRIM(A4))&gt;0</formula>
    </cfRule>
  </conditionalFormatting>
  <conditionalFormatting sqref="B4 B37">
    <cfRule type="notContainsBlanks" dxfId="57" priority="2">
      <formula>LEN(TRIM(B4))&gt;0</formula>
    </cfRule>
  </conditionalFormatting>
  <hyperlinks>
    <hyperlink ref="E2" r:id="rId1" xr:uid="{00000000-0004-0000-0000-000000000000}"/>
    <hyperlink ref="B3" location="Materialidade!A1" display="Materialidade" xr:uid="{00000000-0004-0000-0000-000001000000}"/>
    <hyperlink ref="B6" location="'Compromissos 2030'!A1" display="Compromissos 2030" xr:uid="{00000000-0004-0000-0000-000002000000}"/>
    <hyperlink ref="B10" location="'Governança Corporativa'!A1" display="Governança Corporativa" xr:uid="{00000000-0004-0000-0000-000003000000}"/>
    <hyperlink ref="B11" location="'Reputação, Governo e Engajament'!A1" display="Reputação, Governo e Engajamento" xr:uid="{00000000-0004-0000-0000-000004000000}"/>
    <hyperlink ref="B12" location="'Cadeia de Valor'!A1" display="Cadeia de Valor " xr:uid="{00000000-0004-0000-0000-000005000000}"/>
    <hyperlink ref="B13" location="'Inovação, Tecnologia e Dados'!A1" display="Inovação, Tecnologia e Dados" xr:uid="{00000000-0004-0000-0000-000006000000}"/>
    <hyperlink ref="B17" location="'Biodiversidade e clima'!A1" display="Biodiversidade e Clima" xr:uid="{00000000-0004-0000-0000-000007000000}"/>
    <hyperlink ref="B18" location="Energia!A1" display="Energia" xr:uid="{00000000-0004-0000-0000-000008000000}"/>
    <hyperlink ref="B19" location="'Recursos Hídricos'!A1" display="Recursos Hídricos" xr:uid="{00000000-0004-0000-0000-000009000000}"/>
    <hyperlink ref="B20" location="'Resíduos'!A1" display="Resíduos" xr:uid="{00000000-0004-0000-0000-00000A000000}"/>
    <hyperlink ref="B21" location="'Circularidade e Ecodesign'!A1" display="Circularidade e Ecodesign" xr:uid="{00000000-0004-0000-0000-00000B000000}"/>
    <hyperlink ref="B25" location="'Pessoas Colaboradoras'!A1" display="Pessoas Colaboradoras" xr:uid="{00000000-0004-0000-0000-00000C000000}"/>
    <hyperlink ref="B26" location="'Saúde, Segurança e Bem-Estar'!A1" display="Saúde, Segurança e Bem-Estar" xr:uid="{00000000-0004-0000-0000-00000D000000}"/>
    <hyperlink ref="B27" location="'Direitos Humanos'!A1" display="Direitos Humanos" xr:uid="{00000000-0004-0000-0000-00000E000000}"/>
    <hyperlink ref="B28" location="'Impacto Social'!A1" display="Impacto Social" xr:uid="{00000000-0004-0000-0000-00000F000000}"/>
    <hyperlink ref="B29" location="'Experiência do Cliente'!A1" display="Experiência do Cliente" xr:uid="{00000000-0004-0000-0000-000010000000}"/>
    <hyperlink ref="B33" location="'Verificação Externa'!A1" display="Verificação Externa" xr:uid="{00000000-0004-0000-0000-000011000000}"/>
    <hyperlink ref="B32" location="Sumário!A1" display="Sumário" xr:uid="{8EF3F9D6-DF8B-4F9C-94A1-0D9742403D2A}"/>
  </hyperlinks>
  <pageMargins left="0.511811024" right="0.511811024" top="0.78740157499999996" bottom="0.78740157499999996" header="0.31496062000000002" footer="0.31496062000000002"/>
  <pageSetup scale="9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N322"/>
  <sheetViews>
    <sheetView showGridLines="0" showRowColHeaders="0" zoomScale="80" zoomScaleNormal="80" workbookViewId="0">
      <selection activeCell="G47" sqref="G47:G52"/>
    </sheetView>
  </sheetViews>
  <sheetFormatPr defaultColWidth="11.125" defaultRowHeight="15" customHeight="1"/>
  <cols>
    <col min="1" max="1" width="2.125" customWidth="1"/>
    <col min="2" max="2" width="30.875" customWidth="1"/>
    <col min="3" max="4" width="1.625" customWidth="1"/>
    <col min="5" max="5" width="31" customWidth="1"/>
    <col min="6" max="6" width="37" customWidth="1"/>
    <col min="7" max="7" width="36.125" customWidth="1"/>
    <col min="8" max="8" width="25.5" customWidth="1"/>
    <col min="9" max="9" width="15" customWidth="1"/>
    <col min="10" max="10" width="27.875" customWidth="1"/>
    <col min="11" max="11" width="51.625" customWidth="1"/>
    <col min="14" max="14" width="11.125" hidden="1"/>
  </cols>
  <sheetData>
    <row r="1" spans="1:13" ht="37.5" customHeight="1">
      <c r="A1" s="6"/>
      <c r="B1" s="2"/>
      <c r="C1" s="6"/>
      <c r="E1" s="14"/>
      <c r="F1" s="15"/>
      <c r="G1" s="14"/>
      <c r="H1" s="16"/>
      <c r="I1" s="14"/>
      <c r="J1" s="14"/>
      <c r="K1" s="14"/>
      <c r="L1" s="14"/>
      <c r="M1" s="17"/>
    </row>
    <row r="2" spans="1:13">
      <c r="A2" s="6"/>
      <c r="B2" s="4"/>
      <c r="C2" s="6"/>
      <c r="E2" s="1446" t="s">
        <v>22</v>
      </c>
      <c r="F2" s="1411"/>
      <c r="G2" s="18"/>
      <c r="H2" s="18"/>
      <c r="I2" s="18"/>
      <c r="J2" s="14"/>
      <c r="K2" s="14"/>
      <c r="L2" s="14"/>
      <c r="M2" s="17"/>
    </row>
    <row r="3" spans="1:13" ht="15.75">
      <c r="A3" s="6"/>
      <c r="B3" s="19" t="s">
        <v>1</v>
      </c>
      <c r="C3" s="6"/>
      <c r="E3" s="20"/>
      <c r="F3" s="18"/>
      <c r="G3" s="18"/>
      <c r="H3" s="18"/>
      <c r="I3" s="18"/>
      <c r="J3" s="14"/>
      <c r="K3" s="14"/>
      <c r="L3" s="14"/>
      <c r="M3" s="17"/>
    </row>
    <row r="4" spans="1:13" ht="12.75">
      <c r="A4" s="6"/>
      <c r="B4" s="21"/>
      <c r="C4" s="6"/>
      <c r="E4" s="1454" t="e" vm="1">
        <v>#VALUE!</v>
      </c>
      <c r="F4" s="1447" t="s">
        <v>23</v>
      </c>
      <c r="G4" s="1448"/>
      <c r="H4" s="1448"/>
      <c r="I4" s="22"/>
      <c r="J4" s="14"/>
      <c r="K4" s="14"/>
      <c r="L4" s="14"/>
      <c r="M4" s="17"/>
    </row>
    <row r="5" spans="1:13" ht="12.75">
      <c r="A5" s="6"/>
      <c r="B5" s="6"/>
      <c r="C5" s="6"/>
      <c r="E5" s="1454"/>
      <c r="F5" s="1448"/>
      <c r="G5" s="1448"/>
      <c r="H5" s="1448"/>
      <c r="I5" s="22"/>
      <c r="J5" s="14"/>
      <c r="K5" s="14"/>
      <c r="L5" s="14"/>
      <c r="M5" s="17"/>
    </row>
    <row r="6" spans="1:13" ht="15.75">
      <c r="A6" s="6"/>
      <c r="B6" s="19" t="s">
        <v>2</v>
      </c>
      <c r="C6" s="6"/>
      <c r="E6" s="1454"/>
      <c r="F6" s="1448"/>
      <c r="G6" s="1448"/>
      <c r="H6" s="1448"/>
      <c r="I6" s="22"/>
      <c r="J6" s="14"/>
      <c r="K6" s="14"/>
      <c r="L6" s="14"/>
      <c r="M6" s="17"/>
    </row>
    <row r="7" spans="1:13" ht="12.75">
      <c r="A7" s="6"/>
      <c r="B7" s="21"/>
      <c r="C7" s="6"/>
      <c r="E7" s="1454"/>
      <c r="F7" s="1448"/>
      <c r="G7" s="1448"/>
      <c r="H7" s="1448"/>
      <c r="I7" s="22"/>
      <c r="J7" s="14"/>
      <c r="K7" s="14"/>
      <c r="L7" s="14"/>
      <c r="M7" s="17"/>
    </row>
    <row r="8" spans="1:13" ht="12.75">
      <c r="A8" s="6"/>
      <c r="B8" s="6"/>
      <c r="C8" s="6"/>
      <c r="E8" s="20"/>
      <c r="F8" s="23"/>
      <c r="G8" s="24"/>
      <c r="H8" s="24"/>
      <c r="I8" s="24"/>
      <c r="J8" s="14"/>
      <c r="K8" s="14"/>
      <c r="L8" s="14"/>
      <c r="M8" s="17"/>
    </row>
    <row r="9" spans="1:13" ht="15.75">
      <c r="A9" s="6"/>
      <c r="B9" s="19" t="s">
        <v>3</v>
      </c>
      <c r="C9" s="6"/>
      <c r="E9" s="1449" t="s">
        <v>24</v>
      </c>
      <c r="F9" s="1450" t="s">
        <v>25</v>
      </c>
      <c r="G9" s="1442"/>
      <c r="H9" s="1442"/>
      <c r="I9" s="1442"/>
      <c r="J9" s="26"/>
      <c r="K9" s="26"/>
      <c r="L9" s="26"/>
      <c r="M9" s="17"/>
    </row>
    <row r="10" spans="1:13" ht="12.75">
      <c r="A10" s="6"/>
      <c r="B10" s="27" t="s">
        <v>4</v>
      </c>
      <c r="C10" s="6"/>
      <c r="E10" s="1411"/>
      <c r="F10" s="1416"/>
      <c r="G10" s="1416"/>
      <c r="H10" s="1416"/>
      <c r="I10" s="1416"/>
      <c r="J10" s="28"/>
      <c r="K10" s="28"/>
      <c r="L10" s="28"/>
      <c r="M10" s="17"/>
    </row>
    <row r="11" spans="1:13" s="1339" customFormat="1" ht="16.5" customHeight="1">
      <c r="A11" s="88"/>
      <c r="B11" s="1393" t="s">
        <v>5</v>
      </c>
      <c r="C11" s="88"/>
      <c r="E11" s="1449" t="s">
        <v>26</v>
      </c>
      <c r="F11" s="1450" t="s">
        <v>27</v>
      </c>
      <c r="G11" s="1442"/>
      <c r="H11" s="29"/>
      <c r="I11" s="30"/>
      <c r="J11" s="30"/>
      <c r="K11" s="30"/>
      <c r="L11" s="30"/>
      <c r="M11" s="14"/>
    </row>
    <row r="12" spans="1:13" ht="12.75">
      <c r="A12" s="6"/>
      <c r="B12" s="27" t="s">
        <v>6</v>
      </c>
      <c r="C12" s="6"/>
      <c r="E12" s="1416"/>
      <c r="F12" s="1411"/>
      <c r="G12" s="1411"/>
      <c r="H12" s="31"/>
      <c r="I12" s="28"/>
      <c r="J12" s="28"/>
      <c r="K12" s="28"/>
      <c r="L12" s="28"/>
      <c r="M12" s="17"/>
    </row>
    <row r="13" spans="1:13" ht="12.75">
      <c r="A13" s="6"/>
      <c r="B13" s="27" t="s">
        <v>7</v>
      </c>
      <c r="C13" s="6"/>
      <c r="E13" s="1449" t="s">
        <v>28</v>
      </c>
      <c r="F13" s="1450" t="s">
        <v>29</v>
      </c>
      <c r="G13" s="1442"/>
      <c r="H13" s="1453"/>
      <c r="I13" s="1415"/>
      <c r="J13" s="1415"/>
      <c r="K13" s="1415"/>
      <c r="L13" s="1415"/>
      <c r="M13" s="17"/>
    </row>
    <row r="14" spans="1:13" ht="12.75">
      <c r="A14" s="6"/>
      <c r="B14" s="21"/>
      <c r="C14" s="6"/>
      <c r="E14" s="1416"/>
      <c r="F14" s="1416"/>
      <c r="G14" s="1416"/>
      <c r="H14" s="1416"/>
      <c r="I14" s="1416"/>
      <c r="J14" s="1416"/>
      <c r="K14" s="1416"/>
      <c r="L14" s="1416"/>
      <c r="M14" s="17"/>
    </row>
    <row r="15" spans="1:13" ht="12.75">
      <c r="A15" s="6"/>
      <c r="B15" s="6"/>
      <c r="C15" s="6"/>
      <c r="E15" s="14"/>
      <c r="F15" s="32"/>
      <c r="G15" s="14"/>
      <c r="H15" s="16"/>
      <c r="I15" s="14"/>
      <c r="J15" s="14"/>
      <c r="K15" s="14"/>
      <c r="L15" s="14"/>
      <c r="M15" s="17"/>
    </row>
    <row r="16" spans="1:13" ht="15.75">
      <c r="A16" s="6"/>
      <c r="B16" s="19" t="s">
        <v>8</v>
      </c>
      <c r="C16" s="6"/>
      <c r="E16" s="1451" t="s">
        <v>30</v>
      </c>
      <c r="F16" s="1420" t="s">
        <v>31</v>
      </c>
      <c r="G16" s="1417" t="s">
        <v>32</v>
      </c>
      <c r="H16" s="1419"/>
      <c r="I16" s="1417" t="s">
        <v>33</v>
      </c>
      <c r="J16" s="1418"/>
      <c r="K16" s="1419"/>
      <c r="L16" s="1420" t="s">
        <v>34</v>
      </c>
      <c r="M16" s="17"/>
    </row>
    <row r="17" spans="1:13" ht="25.5">
      <c r="A17" s="33"/>
      <c r="B17" s="27" t="s">
        <v>9</v>
      </c>
      <c r="C17" s="33"/>
      <c r="E17" s="1421"/>
      <c r="F17" s="1421"/>
      <c r="G17" s="34" t="s">
        <v>35</v>
      </c>
      <c r="H17" s="34" t="s">
        <v>36</v>
      </c>
      <c r="I17" s="34" t="s">
        <v>37</v>
      </c>
      <c r="J17" s="34" t="s">
        <v>38</v>
      </c>
      <c r="K17" s="34" t="s">
        <v>39</v>
      </c>
      <c r="L17" s="1421"/>
      <c r="M17" s="17"/>
    </row>
    <row r="18" spans="1:13" ht="12.75">
      <c r="A18" s="6"/>
      <c r="B18" s="27" t="s">
        <v>10</v>
      </c>
      <c r="C18" s="6"/>
      <c r="E18" s="14"/>
      <c r="F18" s="32"/>
      <c r="G18" s="14"/>
      <c r="H18" s="16"/>
      <c r="I18" s="14"/>
      <c r="J18" s="14"/>
      <c r="K18" s="14"/>
      <c r="L18" s="14"/>
      <c r="M18" s="17"/>
    </row>
    <row r="19" spans="1:13" ht="12.75">
      <c r="A19" s="6"/>
      <c r="B19" s="27" t="s">
        <v>11</v>
      </c>
      <c r="C19" s="6"/>
      <c r="E19" s="1437" t="s">
        <v>40</v>
      </c>
      <c r="F19" s="1411"/>
      <c r="G19" s="1411"/>
      <c r="H19" s="1452"/>
      <c r="I19" s="1422"/>
      <c r="J19" s="1422"/>
      <c r="K19" s="1422"/>
      <c r="L19" s="1422"/>
      <c r="M19" s="17"/>
    </row>
    <row r="20" spans="1:13" ht="12.75">
      <c r="A20" s="6"/>
      <c r="B20" s="27" t="s">
        <v>12</v>
      </c>
      <c r="C20" s="6"/>
      <c r="E20" s="1411"/>
      <c r="F20" s="1411"/>
      <c r="G20" s="1411"/>
      <c r="H20" s="1411"/>
      <c r="I20" s="1411"/>
      <c r="J20" s="1411"/>
      <c r="K20" s="1411"/>
      <c r="L20" s="1411"/>
      <c r="M20" s="17"/>
    </row>
    <row r="21" spans="1:13" ht="12.75">
      <c r="A21" s="6"/>
      <c r="B21" s="27" t="s">
        <v>13</v>
      </c>
      <c r="C21" s="6"/>
      <c r="E21" s="1425" t="s">
        <v>41</v>
      </c>
      <c r="F21" s="1431" t="s">
        <v>42</v>
      </c>
      <c r="G21" s="1431" t="s">
        <v>43</v>
      </c>
      <c r="H21" s="1432"/>
      <c r="I21" s="1424"/>
      <c r="J21" s="1424"/>
      <c r="K21" s="1424"/>
      <c r="L21" s="1424"/>
      <c r="M21" s="17"/>
    </row>
    <row r="22" spans="1:13" ht="12.75">
      <c r="A22" s="6"/>
      <c r="B22" s="21"/>
      <c r="C22" s="6"/>
      <c r="E22" s="1412"/>
      <c r="F22" s="1412"/>
      <c r="G22" s="1412"/>
      <c r="H22" s="1412"/>
      <c r="I22" s="1412"/>
      <c r="J22" s="1412"/>
      <c r="K22" s="1412"/>
      <c r="L22" s="1412"/>
      <c r="M22" s="17"/>
    </row>
    <row r="23" spans="1:13" ht="12.75">
      <c r="A23" s="6"/>
      <c r="B23" s="6"/>
      <c r="C23" s="6"/>
      <c r="E23" s="1412"/>
      <c r="F23" s="1412"/>
      <c r="G23" s="1412"/>
      <c r="H23" s="1412"/>
      <c r="I23" s="1412"/>
      <c r="J23" s="1412"/>
      <c r="K23" s="1412"/>
      <c r="L23" s="1412"/>
      <c r="M23" s="17"/>
    </row>
    <row r="24" spans="1:13" ht="15.75">
      <c r="A24" s="6"/>
      <c r="B24" s="19" t="s">
        <v>14</v>
      </c>
      <c r="C24" s="6"/>
      <c r="E24" s="1412"/>
      <c r="F24" s="1412"/>
      <c r="G24" s="1412"/>
      <c r="H24" s="1412"/>
      <c r="I24" s="1412"/>
      <c r="J24" s="1412"/>
      <c r="K24" s="1412"/>
      <c r="L24" s="1412"/>
      <c r="M24" s="17"/>
    </row>
    <row r="25" spans="1:13" ht="12.75">
      <c r="A25" s="6"/>
      <c r="B25" s="27" t="s">
        <v>15</v>
      </c>
      <c r="C25" s="6"/>
      <c r="E25" s="1412"/>
      <c r="F25" s="1412"/>
      <c r="G25" s="1412"/>
      <c r="H25" s="1412"/>
      <c r="I25" s="1412"/>
      <c r="J25" s="1412"/>
      <c r="K25" s="1412"/>
      <c r="L25" s="1412"/>
      <c r="M25" s="17"/>
    </row>
    <row r="26" spans="1:13" ht="12.75">
      <c r="A26" s="6"/>
      <c r="B26" s="27" t="s">
        <v>16</v>
      </c>
      <c r="C26" s="6"/>
      <c r="E26" s="1412"/>
      <c r="F26" s="1412"/>
      <c r="G26" s="1412"/>
      <c r="H26" s="1412"/>
      <c r="I26" s="1412"/>
      <c r="J26" s="1412"/>
      <c r="K26" s="1412"/>
      <c r="L26" s="1412"/>
      <c r="M26" s="17"/>
    </row>
    <row r="27" spans="1:13" ht="12.75">
      <c r="A27" s="6"/>
      <c r="B27" s="27" t="s">
        <v>17</v>
      </c>
      <c r="C27" s="6"/>
      <c r="E27" s="1412"/>
      <c r="F27" s="1412"/>
      <c r="G27" s="1412"/>
      <c r="H27" s="1412"/>
      <c r="I27" s="1412"/>
      <c r="J27" s="1412"/>
      <c r="K27" s="1412"/>
      <c r="L27" s="1412"/>
      <c r="M27" s="17"/>
    </row>
    <row r="28" spans="1:13" ht="12.75">
      <c r="A28" s="6"/>
      <c r="B28" s="27" t="s">
        <v>18</v>
      </c>
      <c r="C28" s="6"/>
      <c r="E28" s="1412"/>
      <c r="F28" s="1412"/>
      <c r="G28" s="1412"/>
      <c r="H28" s="1412"/>
      <c r="I28" s="1412"/>
      <c r="J28" s="1412"/>
      <c r="K28" s="1412"/>
      <c r="L28" s="1412"/>
      <c r="M28" s="17"/>
    </row>
    <row r="29" spans="1:13" ht="12.75">
      <c r="A29" s="6"/>
      <c r="B29" s="27" t="s">
        <v>19</v>
      </c>
      <c r="C29" s="6"/>
      <c r="E29" s="1412"/>
      <c r="F29" s="1412"/>
      <c r="G29" s="1412"/>
      <c r="H29" s="1412"/>
      <c r="I29" s="1412"/>
      <c r="J29" s="1412"/>
      <c r="K29" s="1412"/>
      <c r="L29" s="1412"/>
      <c r="M29" s="17"/>
    </row>
    <row r="30" spans="1:13" ht="12.75">
      <c r="A30" s="6"/>
      <c r="B30" s="21"/>
      <c r="C30" s="6"/>
      <c r="E30" s="1412"/>
      <c r="F30" s="1412"/>
      <c r="G30" s="1412"/>
      <c r="H30" s="1412"/>
      <c r="I30" s="1412"/>
      <c r="J30" s="1412"/>
      <c r="K30" s="1412"/>
      <c r="L30" s="1412"/>
      <c r="M30" s="17"/>
    </row>
    <row r="31" spans="1:13" ht="12.75">
      <c r="A31" s="6"/>
      <c r="B31" s="6"/>
      <c r="C31" s="6"/>
      <c r="E31" s="1412"/>
      <c r="F31" s="1412"/>
      <c r="G31" s="1412"/>
      <c r="H31" s="1412"/>
      <c r="I31" s="1412"/>
      <c r="J31" s="1412"/>
      <c r="K31" s="1412"/>
      <c r="L31" s="1412"/>
      <c r="M31" s="17"/>
    </row>
    <row r="32" spans="1:13" ht="15.75">
      <c r="A32" s="6"/>
      <c r="B32" s="1404" t="s">
        <v>20</v>
      </c>
      <c r="C32" s="6"/>
      <c r="E32" s="1412"/>
      <c r="F32" s="1412"/>
      <c r="G32" s="1412"/>
      <c r="H32" s="1412"/>
      <c r="I32" s="1412"/>
      <c r="J32" s="1412"/>
      <c r="K32" s="1412"/>
      <c r="L32" s="1412"/>
      <c r="M32" s="17"/>
    </row>
    <row r="33" spans="1:13" ht="12.75">
      <c r="A33" s="6"/>
      <c r="B33" s="27" t="s">
        <v>21</v>
      </c>
      <c r="C33" s="6"/>
      <c r="E33" s="1412"/>
      <c r="F33" s="1412"/>
      <c r="G33" s="1412"/>
      <c r="H33" s="1412"/>
      <c r="I33" s="1412"/>
      <c r="J33" s="1412"/>
      <c r="K33" s="1412"/>
      <c r="L33" s="1412"/>
      <c r="M33" s="17"/>
    </row>
    <row r="34" spans="1:13" ht="12.75">
      <c r="A34" s="6"/>
      <c r="B34" s="27"/>
      <c r="C34" s="6"/>
      <c r="E34" s="1412"/>
      <c r="F34" s="1412"/>
      <c r="G34" s="1412"/>
      <c r="H34" s="1412"/>
      <c r="I34" s="1412"/>
      <c r="J34" s="1412"/>
      <c r="K34" s="1412"/>
      <c r="L34" s="1412"/>
      <c r="M34" s="17"/>
    </row>
    <row r="35" spans="1:13" ht="12.75">
      <c r="A35" s="6"/>
      <c r="B35" s="27"/>
      <c r="C35" s="6"/>
      <c r="E35" s="1412"/>
      <c r="F35" s="1412"/>
      <c r="G35" s="1412"/>
      <c r="H35" s="1412"/>
      <c r="I35" s="1412"/>
      <c r="J35" s="1412"/>
      <c r="K35" s="1412"/>
      <c r="L35" s="1412"/>
      <c r="M35" s="17"/>
    </row>
    <row r="36" spans="1:13" ht="12.75">
      <c r="A36" s="6"/>
      <c r="B36" s="4"/>
      <c r="C36" s="6"/>
      <c r="E36" s="1412"/>
      <c r="F36" s="1412"/>
      <c r="G36" s="1412"/>
      <c r="H36" s="1412"/>
      <c r="I36" s="1412"/>
      <c r="J36" s="1412"/>
      <c r="K36" s="1412"/>
      <c r="L36" s="1412"/>
      <c r="M36" s="17"/>
    </row>
    <row r="37" spans="1:13" ht="12.75">
      <c r="A37" s="6"/>
      <c r="B37" s="4"/>
      <c r="C37" s="6"/>
      <c r="E37" s="1412"/>
      <c r="F37" s="1412"/>
      <c r="G37" s="1412"/>
      <c r="H37" s="1412"/>
      <c r="I37" s="1412"/>
      <c r="J37" s="1412"/>
      <c r="K37" s="1412"/>
      <c r="L37" s="1412"/>
      <c r="M37" s="17"/>
    </row>
    <row r="38" spans="1:13">
      <c r="A38" s="6"/>
      <c r="B38" s="9"/>
      <c r="C38" s="6"/>
      <c r="E38" s="1412"/>
      <c r="F38" s="1412"/>
      <c r="G38" s="1412"/>
      <c r="H38" s="1412"/>
      <c r="I38" s="1412"/>
      <c r="J38" s="1412"/>
      <c r="K38" s="1412"/>
      <c r="L38" s="1412"/>
      <c r="M38" s="17"/>
    </row>
    <row r="39" spans="1:13" ht="15.75">
      <c r="A39" s="6"/>
      <c r="B39" s="40"/>
      <c r="C39" s="6"/>
      <c r="E39" s="1412"/>
      <c r="F39" s="1412"/>
      <c r="G39" s="1412"/>
      <c r="H39" s="1412"/>
      <c r="I39" s="1412"/>
      <c r="J39" s="1412"/>
      <c r="K39" s="1412"/>
      <c r="L39" s="1412"/>
      <c r="M39" s="17"/>
    </row>
    <row r="40" spans="1:13" ht="12.75">
      <c r="A40" s="6"/>
      <c r="B40" s="4"/>
      <c r="C40" s="6"/>
      <c r="E40" s="1412"/>
      <c r="F40" s="1408"/>
      <c r="G40" s="1408"/>
      <c r="H40" s="1408"/>
      <c r="I40" s="1408"/>
      <c r="J40" s="1408"/>
      <c r="K40" s="1408"/>
      <c r="L40" s="1408"/>
      <c r="M40" s="17"/>
    </row>
    <row r="41" spans="1:13">
      <c r="A41" s="6"/>
      <c r="B41" s="9"/>
      <c r="C41" s="6"/>
      <c r="E41" s="1412"/>
      <c r="F41" s="1414" t="s">
        <v>44</v>
      </c>
      <c r="G41" s="1414" t="s">
        <v>45</v>
      </c>
      <c r="H41" s="1409"/>
      <c r="I41" s="1407"/>
      <c r="J41" s="1407"/>
      <c r="K41" s="1407"/>
      <c r="L41" s="1407"/>
      <c r="M41" s="17"/>
    </row>
    <row r="42" spans="1:13" ht="15.75">
      <c r="A42" s="6"/>
      <c r="B42" s="7"/>
      <c r="C42" s="6"/>
      <c r="E42" s="1412"/>
      <c r="F42" s="1412"/>
      <c r="G42" s="1412"/>
      <c r="H42" s="1412"/>
      <c r="I42" s="1412"/>
      <c r="J42" s="1412"/>
      <c r="K42" s="1412"/>
      <c r="L42" s="1412"/>
      <c r="M42" s="17"/>
    </row>
    <row r="43" spans="1:13" ht="12.75">
      <c r="A43" s="6"/>
      <c r="B43" s="4"/>
      <c r="C43" s="6"/>
      <c r="E43" s="1412"/>
      <c r="F43" s="1412"/>
      <c r="G43" s="1412"/>
      <c r="H43" s="1412"/>
      <c r="I43" s="1412"/>
      <c r="J43" s="1412"/>
      <c r="K43" s="1412"/>
      <c r="L43" s="1412"/>
      <c r="M43" s="17"/>
    </row>
    <row r="44" spans="1:13" ht="15.75">
      <c r="A44" s="6"/>
      <c r="B44" s="7"/>
      <c r="C44" s="6"/>
      <c r="E44" s="1412"/>
      <c r="F44" s="1412"/>
      <c r="G44" s="1412"/>
      <c r="H44" s="1412"/>
      <c r="I44" s="1412"/>
      <c r="J44" s="1412"/>
      <c r="K44" s="1412"/>
      <c r="L44" s="1412"/>
      <c r="M44" s="17"/>
    </row>
    <row r="45" spans="1:13" ht="12.75">
      <c r="A45" s="6"/>
      <c r="B45" s="4"/>
      <c r="C45" s="6"/>
      <c r="E45" s="1412"/>
      <c r="F45" s="1408"/>
      <c r="G45" s="1408"/>
      <c r="H45" s="1408"/>
      <c r="I45" s="1408"/>
      <c r="J45" s="1408"/>
      <c r="K45" s="1408"/>
      <c r="L45" s="1408"/>
      <c r="M45" s="17"/>
    </row>
    <row r="46" spans="1:13" ht="81.75" customHeight="1">
      <c r="A46" s="6"/>
      <c r="B46" s="4"/>
      <c r="C46" s="6"/>
      <c r="E46" s="1412"/>
      <c r="F46" s="44" t="s">
        <v>46</v>
      </c>
      <c r="G46" s="45" t="s">
        <v>1668</v>
      </c>
      <c r="H46" s="46"/>
      <c r="I46" s="47"/>
      <c r="J46" s="47"/>
      <c r="K46" s="47"/>
      <c r="L46" s="47"/>
      <c r="M46" s="17"/>
    </row>
    <row r="47" spans="1:13" ht="12.75">
      <c r="A47" s="6"/>
      <c r="B47" s="4"/>
      <c r="C47" s="6"/>
      <c r="E47" s="1412"/>
      <c r="F47" s="1428" t="s">
        <v>47</v>
      </c>
      <c r="G47" s="1410" t="s">
        <v>48</v>
      </c>
      <c r="H47" s="42"/>
      <c r="I47" s="1407"/>
      <c r="J47" s="43"/>
      <c r="K47" s="43"/>
      <c r="L47" s="43"/>
      <c r="M47" s="17"/>
    </row>
    <row r="48" spans="1:13" ht="12.75">
      <c r="A48" s="6"/>
      <c r="B48" s="4"/>
      <c r="C48" s="6"/>
      <c r="E48" s="1412"/>
      <c r="F48" s="1429"/>
      <c r="G48" s="1411"/>
      <c r="H48" s="48"/>
      <c r="I48" s="1412"/>
      <c r="J48" s="49"/>
      <c r="K48" s="49"/>
      <c r="L48" s="49"/>
      <c r="M48" s="17"/>
    </row>
    <row r="49" spans="1:13" ht="12.75">
      <c r="A49" s="6"/>
      <c r="B49" s="4"/>
      <c r="C49" s="6"/>
      <c r="E49" s="1412"/>
      <c r="F49" s="1429"/>
      <c r="G49" s="1411"/>
      <c r="H49" s="48"/>
      <c r="I49" s="1412"/>
      <c r="J49" s="1413"/>
      <c r="K49" s="1413"/>
      <c r="L49" s="1413"/>
      <c r="M49" s="17"/>
    </row>
    <row r="50" spans="1:13" ht="12.75">
      <c r="A50" s="6"/>
      <c r="B50" s="4"/>
      <c r="C50" s="6"/>
      <c r="E50" s="1412"/>
      <c r="F50" s="1429"/>
      <c r="G50" s="1411"/>
      <c r="H50" s="48"/>
      <c r="I50" s="1412"/>
      <c r="J50" s="1412"/>
      <c r="K50" s="1412"/>
      <c r="L50" s="1412"/>
      <c r="M50" s="17"/>
    </row>
    <row r="51" spans="1:13" ht="12.75">
      <c r="A51" s="6"/>
      <c r="B51" s="4"/>
      <c r="C51" s="6"/>
      <c r="E51" s="1412"/>
      <c r="F51" s="1429"/>
      <c r="G51" s="1411"/>
      <c r="H51" s="48"/>
      <c r="I51" s="1412"/>
      <c r="J51" s="1412"/>
      <c r="K51" s="1412"/>
      <c r="L51" s="1412"/>
      <c r="M51" s="17"/>
    </row>
    <row r="52" spans="1:13" ht="45" customHeight="1">
      <c r="A52" s="6"/>
      <c r="B52" s="4"/>
      <c r="C52" s="6"/>
      <c r="E52" s="1412"/>
      <c r="F52" s="1430"/>
      <c r="G52" s="1411"/>
      <c r="H52" s="50"/>
      <c r="I52" s="1408"/>
      <c r="J52" s="1408"/>
      <c r="K52" s="1408"/>
      <c r="L52" s="1408"/>
      <c r="M52" s="17"/>
    </row>
    <row r="53" spans="1:13" ht="18" customHeight="1">
      <c r="A53" s="6"/>
      <c r="B53" s="4"/>
      <c r="C53" s="6"/>
      <c r="E53" s="1412"/>
      <c r="F53" s="51" t="s">
        <v>49</v>
      </c>
      <c r="G53" s="52" t="s">
        <v>50</v>
      </c>
      <c r="H53" s="53" t="s">
        <v>51</v>
      </c>
      <c r="I53" s="47"/>
      <c r="J53" s="47"/>
      <c r="K53" s="47"/>
      <c r="L53" s="47"/>
      <c r="M53" s="17"/>
    </row>
    <row r="54" spans="1:13" ht="12.75">
      <c r="A54" s="6"/>
      <c r="B54" s="4"/>
      <c r="C54" s="6"/>
      <c r="E54" s="1412"/>
      <c r="F54" s="1428" t="s">
        <v>52</v>
      </c>
      <c r="G54" s="1407" t="s">
        <v>53</v>
      </c>
      <c r="H54" s="1409"/>
      <c r="I54" s="1407"/>
      <c r="J54" s="1407"/>
      <c r="K54" s="1407"/>
      <c r="L54" s="1407"/>
      <c r="M54" s="17"/>
    </row>
    <row r="55" spans="1:13" ht="22.35" customHeight="1">
      <c r="A55" s="6"/>
      <c r="B55" s="9"/>
      <c r="C55" s="6"/>
      <c r="E55" s="1412"/>
      <c r="F55" s="1430"/>
      <c r="G55" s="1408"/>
      <c r="H55" s="1408"/>
      <c r="I55" s="1408"/>
      <c r="J55" s="1408"/>
      <c r="K55" s="1408"/>
      <c r="L55" s="1408"/>
      <c r="M55" s="17"/>
    </row>
    <row r="56" spans="1:13" ht="132.6" customHeight="1">
      <c r="A56" s="6"/>
      <c r="B56" s="7"/>
      <c r="C56" s="6"/>
      <c r="E56" s="1412"/>
      <c r="F56" s="51" t="s">
        <v>54</v>
      </c>
      <c r="G56" s="45" t="s">
        <v>55</v>
      </c>
      <c r="H56" s="53" t="s">
        <v>56</v>
      </c>
      <c r="I56" s="47" t="s">
        <v>57</v>
      </c>
      <c r="J56" s="47" t="s">
        <v>58</v>
      </c>
      <c r="K56" s="54" t="s">
        <v>59</v>
      </c>
      <c r="L56" s="47" t="s">
        <v>60</v>
      </c>
      <c r="M56" s="17"/>
    </row>
    <row r="57" spans="1:13" ht="22.5">
      <c r="A57" s="6"/>
      <c r="B57" s="4"/>
      <c r="C57" s="6"/>
      <c r="E57" s="1412"/>
      <c r="F57" s="37" t="s">
        <v>61</v>
      </c>
      <c r="G57" s="55" t="s">
        <v>62</v>
      </c>
      <c r="H57" s="56" t="s">
        <v>56</v>
      </c>
      <c r="I57" s="55"/>
      <c r="J57" s="57"/>
      <c r="K57" s="57"/>
      <c r="L57" s="55">
        <v>8</v>
      </c>
      <c r="M57" s="17"/>
    </row>
    <row r="58" spans="1:13" ht="22.5">
      <c r="A58" s="6"/>
      <c r="B58" s="4"/>
      <c r="C58" s="6"/>
      <c r="E58" s="1412"/>
      <c r="F58" s="58" t="s">
        <v>63</v>
      </c>
      <c r="G58" s="59" t="s">
        <v>64</v>
      </c>
      <c r="H58" s="60" t="s">
        <v>65</v>
      </c>
      <c r="I58" s="59"/>
      <c r="J58" s="59"/>
      <c r="K58" s="59"/>
      <c r="L58" s="59" t="s">
        <v>66</v>
      </c>
      <c r="M58" s="17"/>
    </row>
    <row r="59" spans="1:13" ht="22.5">
      <c r="A59" s="6"/>
      <c r="B59" s="9"/>
      <c r="C59" s="6"/>
      <c r="E59" s="1412"/>
      <c r="F59" s="54" t="s">
        <v>67</v>
      </c>
      <c r="G59" s="52" t="s">
        <v>64</v>
      </c>
      <c r="H59" s="61" t="s">
        <v>65</v>
      </c>
      <c r="I59" s="47"/>
      <c r="J59" s="47"/>
      <c r="K59" s="47"/>
      <c r="L59" s="47" t="s">
        <v>66</v>
      </c>
      <c r="M59" s="17"/>
    </row>
    <row r="60" spans="1:13" ht="22.5">
      <c r="A60" s="6"/>
      <c r="B60" s="7"/>
      <c r="C60" s="6"/>
      <c r="E60" s="1412"/>
      <c r="F60" s="62" t="s">
        <v>68</v>
      </c>
      <c r="G60" s="59" t="s">
        <v>64</v>
      </c>
      <c r="H60" s="63" t="s">
        <v>65</v>
      </c>
      <c r="I60" s="59"/>
      <c r="J60" s="59"/>
      <c r="K60" s="59"/>
      <c r="L60" s="59" t="s">
        <v>66</v>
      </c>
      <c r="M60" s="17"/>
    </row>
    <row r="61" spans="1:13" ht="12.75">
      <c r="A61" s="6"/>
      <c r="B61" s="4"/>
      <c r="C61" s="6"/>
      <c r="E61" s="1412"/>
      <c r="F61" s="1431" t="s">
        <v>69</v>
      </c>
      <c r="G61" s="1434" t="s">
        <v>70</v>
      </c>
      <c r="H61" s="1423"/>
      <c r="I61" s="38"/>
      <c r="J61" s="38"/>
      <c r="K61" s="38"/>
      <c r="L61" s="1424" t="s">
        <v>66</v>
      </c>
      <c r="M61" s="17"/>
    </row>
    <row r="62" spans="1:13" ht="12.75">
      <c r="A62" s="6"/>
      <c r="B62" s="11"/>
      <c r="C62" s="6"/>
      <c r="E62" s="1412"/>
      <c r="F62" s="1412"/>
      <c r="G62" s="1412"/>
      <c r="H62" s="1412"/>
      <c r="I62" s="64"/>
      <c r="J62" s="64"/>
      <c r="K62" s="64"/>
      <c r="L62" s="1412"/>
      <c r="M62" s="17"/>
    </row>
    <row r="63" spans="1:13" ht="12.75">
      <c r="A63" s="6"/>
      <c r="B63" s="11"/>
      <c r="C63" s="6"/>
      <c r="E63" s="1412"/>
      <c r="F63" s="1412"/>
      <c r="G63" s="1412"/>
      <c r="H63" s="1412"/>
      <c r="I63" s="64"/>
      <c r="J63" s="64"/>
      <c r="K63" s="64"/>
      <c r="L63" s="1412"/>
      <c r="M63" s="17"/>
    </row>
    <row r="64" spans="1:13" ht="12.75">
      <c r="A64" s="6"/>
      <c r="B64" s="11"/>
      <c r="C64" s="6"/>
      <c r="E64" s="1412"/>
      <c r="F64" s="1412"/>
      <c r="G64" s="1412"/>
      <c r="H64" s="1412"/>
      <c r="I64" s="64"/>
      <c r="J64" s="64"/>
      <c r="K64" s="64"/>
      <c r="L64" s="1412"/>
      <c r="M64" s="17"/>
    </row>
    <row r="65" spans="1:13" ht="12.75">
      <c r="A65" s="6"/>
      <c r="B65" s="11"/>
      <c r="C65" s="6"/>
      <c r="E65" s="1412"/>
      <c r="F65" s="1412"/>
      <c r="G65" s="1412"/>
      <c r="H65" s="1412"/>
      <c r="I65" s="64"/>
      <c r="J65" s="64"/>
      <c r="K65" s="64"/>
      <c r="L65" s="1412"/>
      <c r="M65" s="17"/>
    </row>
    <row r="66" spans="1:13" ht="12.75">
      <c r="A66" s="6"/>
      <c r="B66" s="11"/>
      <c r="C66" s="6"/>
      <c r="E66" s="1412"/>
      <c r="F66" s="1412"/>
      <c r="G66" s="1412"/>
      <c r="H66" s="1412"/>
      <c r="I66" s="64"/>
      <c r="J66" s="64"/>
      <c r="K66" s="64"/>
      <c r="L66" s="1412"/>
      <c r="M66" s="17"/>
    </row>
    <row r="67" spans="1:13" ht="12.75">
      <c r="A67" s="6"/>
      <c r="B67" s="11"/>
      <c r="C67" s="6"/>
      <c r="E67" s="1412"/>
      <c r="F67" s="1412"/>
      <c r="G67" s="1412"/>
      <c r="H67" s="1412"/>
      <c r="I67" s="64"/>
      <c r="J67" s="64"/>
      <c r="K67" s="64"/>
      <c r="L67" s="1412"/>
      <c r="M67" s="17"/>
    </row>
    <row r="68" spans="1:13" ht="15.75" customHeight="1">
      <c r="A68" s="6"/>
      <c r="B68" s="11"/>
      <c r="C68" s="6"/>
      <c r="E68" s="1412"/>
      <c r="F68" s="1412"/>
      <c r="G68" s="1412"/>
      <c r="H68" s="1412"/>
      <c r="I68" s="64"/>
      <c r="J68" s="64"/>
      <c r="K68" s="64"/>
      <c r="L68" s="1412"/>
      <c r="M68" s="17"/>
    </row>
    <row r="69" spans="1:13" ht="15.75" customHeight="1">
      <c r="A69" s="6"/>
      <c r="B69" s="11"/>
      <c r="C69" s="6"/>
      <c r="E69" s="1412"/>
      <c r="F69" s="1412"/>
      <c r="G69" s="1412"/>
      <c r="H69" s="1412"/>
      <c r="I69" s="64"/>
      <c r="J69" s="64"/>
      <c r="K69" s="64"/>
      <c r="L69" s="1412"/>
      <c r="M69" s="17"/>
    </row>
    <row r="70" spans="1:13" ht="15.75" customHeight="1">
      <c r="A70" s="6"/>
      <c r="B70" s="11"/>
      <c r="C70" s="6"/>
      <c r="E70" s="1412"/>
      <c r="F70" s="1412"/>
      <c r="G70" s="1412"/>
      <c r="H70" s="1412"/>
      <c r="I70" s="64"/>
      <c r="J70" s="64"/>
      <c r="K70" s="64"/>
      <c r="L70" s="1412"/>
      <c r="M70" s="17"/>
    </row>
    <row r="71" spans="1:13" ht="15.75" customHeight="1">
      <c r="A71" s="6"/>
      <c r="B71" s="11"/>
      <c r="C71" s="6"/>
      <c r="E71" s="1412"/>
      <c r="F71" s="1412"/>
      <c r="G71" s="1412"/>
      <c r="H71" s="1412"/>
      <c r="I71" s="64"/>
      <c r="J71" s="64"/>
      <c r="K71" s="64"/>
      <c r="L71" s="1412"/>
      <c r="M71" s="17"/>
    </row>
    <row r="72" spans="1:13" ht="15.75" customHeight="1">
      <c r="A72" s="6"/>
      <c r="B72" s="11"/>
      <c r="C72" s="6"/>
      <c r="E72" s="1412"/>
      <c r="F72" s="1412"/>
      <c r="G72" s="1412"/>
      <c r="H72" s="1412"/>
      <c r="I72" s="64"/>
      <c r="J72" s="64"/>
      <c r="K72" s="64"/>
      <c r="L72" s="1412"/>
      <c r="M72" s="17"/>
    </row>
    <row r="73" spans="1:13" ht="12.75">
      <c r="A73" s="6"/>
      <c r="B73" s="11"/>
      <c r="C73" s="6"/>
      <c r="E73" s="1412"/>
      <c r="F73" s="1412"/>
      <c r="G73" s="1412"/>
      <c r="H73" s="1412"/>
      <c r="I73" s="64"/>
      <c r="J73" s="64"/>
      <c r="K73" s="64"/>
      <c r="L73" s="1412"/>
      <c r="M73" s="17"/>
    </row>
    <row r="74" spans="1:13" ht="12.75">
      <c r="A74" s="6"/>
      <c r="B74" s="11"/>
      <c r="C74" s="6"/>
      <c r="E74" s="1412"/>
      <c r="F74" s="1412"/>
      <c r="G74" s="1412"/>
      <c r="H74" s="1412"/>
      <c r="I74" s="64"/>
      <c r="J74" s="64"/>
      <c r="K74" s="64"/>
      <c r="L74" s="1412"/>
      <c r="M74" s="17"/>
    </row>
    <row r="75" spans="1:13" ht="12.75">
      <c r="A75" s="6"/>
      <c r="B75" s="11"/>
      <c r="C75" s="6"/>
      <c r="E75" s="1412"/>
      <c r="F75" s="1412"/>
      <c r="G75" s="1412"/>
      <c r="H75" s="1412"/>
      <c r="I75" s="64"/>
      <c r="J75" s="64"/>
      <c r="K75" s="64"/>
      <c r="L75" s="1412"/>
      <c r="M75" s="17"/>
    </row>
    <row r="76" spans="1:13" ht="12.75">
      <c r="A76" s="6"/>
      <c r="B76" s="11"/>
      <c r="C76" s="6"/>
      <c r="E76" s="1412"/>
      <c r="F76" s="1412"/>
      <c r="G76" s="1412"/>
      <c r="H76" s="1412"/>
      <c r="I76" s="64"/>
      <c r="J76" s="64"/>
      <c r="K76" s="64"/>
      <c r="L76" s="1412"/>
      <c r="M76" s="17"/>
    </row>
    <row r="77" spans="1:13" ht="12.75">
      <c r="A77" s="6"/>
      <c r="B77" s="11"/>
      <c r="C77" s="6"/>
      <c r="E77" s="1412"/>
      <c r="F77" s="1412"/>
      <c r="G77" s="1412"/>
      <c r="H77" s="1412"/>
      <c r="I77" s="64"/>
      <c r="J77" s="64"/>
      <c r="K77" s="64"/>
      <c r="L77" s="1412"/>
      <c r="M77" s="17"/>
    </row>
    <row r="78" spans="1:13" ht="33.6" customHeight="1">
      <c r="A78" s="6"/>
      <c r="B78" s="11"/>
      <c r="C78" s="6"/>
      <c r="E78" s="1412"/>
      <c r="F78" s="1412"/>
      <c r="G78" s="1412"/>
      <c r="H78" s="1412"/>
      <c r="I78" s="64"/>
      <c r="J78" s="64"/>
      <c r="K78" s="64"/>
      <c r="L78" s="1412"/>
      <c r="M78" s="17"/>
    </row>
    <row r="79" spans="1:13" ht="12.75">
      <c r="A79" s="6"/>
      <c r="B79" s="11"/>
      <c r="C79" s="6"/>
      <c r="E79" s="1412"/>
      <c r="F79" s="1414" t="s">
        <v>71</v>
      </c>
      <c r="G79" s="1412"/>
      <c r="H79" s="1426"/>
      <c r="I79" s="1407"/>
      <c r="J79" s="1407"/>
      <c r="K79" s="1407"/>
      <c r="L79" s="1427">
        <v>16</v>
      </c>
      <c r="M79" s="17"/>
    </row>
    <row r="80" spans="1:13" ht="12.75">
      <c r="A80" s="6"/>
      <c r="B80" s="11"/>
      <c r="C80" s="6"/>
      <c r="E80" s="1412"/>
      <c r="F80" s="1412"/>
      <c r="G80" s="1412"/>
      <c r="H80" s="1412"/>
      <c r="I80" s="1412"/>
      <c r="J80" s="1412"/>
      <c r="K80" s="1412"/>
      <c r="L80" s="1412"/>
      <c r="M80" s="17"/>
    </row>
    <row r="81" spans="1:13" ht="12.75">
      <c r="A81" s="6"/>
      <c r="B81" s="11"/>
      <c r="C81" s="6"/>
      <c r="E81" s="1412"/>
      <c r="F81" s="1412"/>
      <c r="G81" s="1412"/>
      <c r="H81" s="1412"/>
      <c r="I81" s="1412"/>
      <c r="J81" s="1412"/>
      <c r="K81" s="1412"/>
      <c r="L81" s="1412"/>
      <c r="M81" s="17"/>
    </row>
    <row r="82" spans="1:13" ht="12.75">
      <c r="A82" s="6"/>
      <c r="B82" s="11"/>
      <c r="C82" s="6"/>
      <c r="E82" s="1412"/>
      <c r="F82" s="1412"/>
      <c r="G82" s="1412"/>
      <c r="H82" s="1412"/>
      <c r="I82" s="1412"/>
      <c r="J82" s="1412"/>
      <c r="K82" s="1412"/>
      <c r="L82" s="1412"/>
      <c r="M82" s="17"/>
    </row>
    <row r="83" spans="1:13" ht="18" customHeight="1">
      <c r="A83" s="6"/>
      <c r="B83" s="11"/>
      <c r="C83" s="6"/>
      <c r="E83" s="1412"/>
      <c r="F83" s="1412"/>
      <c r="G83" s="1412"/>
      <c r="H83" s="1412"/>
      <c r="I83" s="1412"/>
      <c r="J83" s="1412"/>
      <c r="K83" s="1412"/>
      <c r="L83" s="1412"/>
      <c r="M83" s="17"/>
    </row>
    <row r="84" spans="1:13" ht="12.75">
      <c r="A84" s="6"/>
      <c r="B84" s="11"/>
      <c r="C84" s="6"/>
      <c r="E84" s="1412"/>
      <c r="F84" s="1412"/>
      <c r="G84" s="1412"/>
      <c r="H84" s="1412"/>
      <c r="I84" s="1412"/>
      <c r="J84" s="1412"/>
      <c r="K84" s="1412"/>
      <c r="L84" s="1412"/>
      <c r="M84" s="17"/>
    </row>
    <row r="85" spans="1:13" ht="12.75">
      <c r="A85" s="6"/>
      <c r="B85" s="11"/>
      <c r="C85" s="6"/>
      <c r="E85" s="1412"/>
      <c r="F85" s="1412"/>
      <c r="G85" s="1412"/>
      <c r="H85" s="1412"/>
      <c r="I85" s="1412"/>
      <c r="J85" s="1412"/>
      <c r="K85" s="1412"/>
      <c r="L85" s="1412"/>
      <c r="M85" s="17"/>
    </row>
    <row r="86" spans="1:13" ht="12.75">
      <c r="A86" s="6"/>
      <c r="B86" s="11"/>
      <c r="C86" s="6"/>
      <c r="E86" s="1412"/>
      <c r="F86" s="1412"/>
      <c r="G86" s="1412"/>
      <c r="H86" s="1412"/>
      <c r="I86" s="1412"/>
      <c r="J86" s="1412"/>
      <c r="K86" s="1412"/>
      <c r="L86" s="1412"/>
      <c r="M86" s="17"/>
    </row>
    <row r="87" spans="1:13" ht="12.75">
      <c r="A87" s="6"/>
      <c r="B87" s="11"/>
      <c r="C87" s="6"/>
      <c r="E87" s="1412"/>
      <c r="F87" s="1412"/>
      <c r="G87" s="1412"/>
      <c r="H87" s="1412"/>
      <c r="I87" s="1412"/>
      <c r="J87" s="1412"/>
      <c r="K87" s="1412"/>
      <c r="L87" s="1412"/>
      <c r="M87" s="17"/>
    </row>
    <row r="88" spans="1:13" ht="12.75">
      <c r="A88" s="6"/>
      <c r="B88" s="11"/>
      <c r="C88" s="6"/>
      <c r="E88" s="1412"/>
      <c r="F88" s="1412"/>
      <c r="G88" s="1412"/>
      <c r="H88" s="1412"/>
      <c r="I88" s="1412"/>
      <c r="J88" s="1412"/>
      <c r="K88" s="1412"/>
      <c r="L88" s="1412"/>
      <c r="M88" s="17"/>
    </row>
    <row r="89" spans="1:13" ht="12.75">
      <c r="A89" s="6"/>
      <c r="B89" s="11"/>
      <c r="C89" s="6"/>
      <c r="E89" s="1412"/>
      <c r="F89" s="1412"/>
      <c r="G89" s="1412"/>
      <c r="H89" s="1412"/>
      <c r="I89" s="1412"/>
      <c r="J89" s="1412"/>
      <c r="K89" s="1412"/>
      <c r="L89" s="1412"/>
      <c r="M89" s="17"/>
    </row>
    <row r="90" spans="1:13" ht="12.75">
      <c r="A90" s="6"/>
      <c r="B90" s="4"/>
      <c r="C90" s="6"/>
      <c r="E90" s="1412"/>
      <c r="F90" s="1412"/>
      <c r="G90" s="1412"/>
      <c r="H90" s="1412"/>
      <c r="I90" s="1412"/>
      <c r="J90" s="1412"/>
      <c r="K90" s="1412"/>
      <c r="L90" s="1412"/>
      <c r="M90" s="17"/>
    </row>
    <row r="91" spans="1:13" ht="12.75">
      <c r="A91" s="6"/>
      <c r="B91" s="4"/>
      <c r="C91" s="6"/>
      <c r="E91" s="1412"/>
      <c r="F91" s="1412"/>
      <c r="G91" s="1412"/>
      <c r="H91" s="1412"/>
      <c r="I91" s="1412"/>
      <c r="J91" s="1412"/>
      <c r="K91" s="1412"/>
      <c r="L91" s="1412"/>
      <c r="M91" s="17"/>
    </row>
    <row r="92" spans="1:13" ht="12.75">
      <c r="A92" s="6"/>
      <c r="B92" s="4"/>
      <c r="C92" s="6"/>
      <c r="E92" s="1412"/>
      <c r="F92" s="1412"/>
      <c r="G92" s="1412"/>
      <c r="H92" s="1412"/>
      <c r="I92" s="1412"/>
      <c r="J92" s="1412"/>
      <c r="K92" s="1412"/>
      <c r="L92" s="1412"/>
      <c r="M92" s="17"/>
    </row>
    <row r="93" spans="1:13" ht="204.6" customHeight="1">
      <c r="A93" s="6"/>
      <c r="B93" s="9"/>
      <c r="C93" s="6"/>
      <c r="E93" s="1412"/>
      <c r="F93" s="1408"/>
      <c r="G93" s="1408"/>
      <c r="H93" s="1412"/>
      <c r="I93" s="1408"/>
      <c r="J93" s="1408"/>
      <c r="K93" s="1408"/>
      <c r="L93" s="1408"/>
      <c r="M93" s="17"/>
    </row>
    <row r="94" spans="1:13" ht="15.75">
      <c r="A94" s="6"/>
      <c r="B94" s="7"/>
      <c r="C94" s="6"/>
      <c r="E94" s="1412"/>
      <c r="F94" s="1431" t="s">
        <v>72</v>
      </c>
      <c r="G94" s="1434" t="s">
        <v>73</v>
      </c>
      <c r="H94" s="1423"/>
      <c r="I94" s="1424"/>
      <c r="J94" s="1424"/>
      <c r="K94" s="1424"/>
      <c r="L94" s="1424"/>
      <c r="M94" s="17"/>
    </row>
    <row r="95" spans="1:13" ht="35.1" customHeight="1">
      <c r="A95" s="6"/>
      <c r="B95" s="4"/>
      <c r="C95" s="6"/>
      <c r="E95" s="1412"/>
      <c r="F95" s="1412"/>
      <c r="G95" s="1412"/>
      <c r="H95" s="1412"/>
      <c r="I95" s="1412"/>
      <c r="J95" s="1412"/>
      <c r="K95" s="1412"/>
      <c r="L95" s="1412"/>
      <c r="M95" s="17"/>
    </row>
    <row r="96" spans="1:13">
      <c r="A96" s="6"/>
      <c r="B96" s="9"/>
      <c r="C96" s="6"/>
      <c r="E96" s="1412"/>
      <c r="F96" s="1412"/>
      <c r="G96" s="1412"/>
      <c r="H96" s="1412"/>
      <c r="I96" s="1412"/>
      <c r="J96" s="1412"/>
      <c r="K96" s="1412"/>
      <c r="L96" s="1412"/>
      <c r="M96" s="17"/>
    </row>
    <row r="97" spans="1:13" ht="15.75">
      <c r="A97" s="6"/>
      <c r="B97" s="7"/>
      <c r="C97" s="6"/>
      <c r="E97" s="1412"/>
      <c r="F97" s="1412"/>
      <c r="G97" s="1412"/>
      <c r="H97" s="1412"/>
      <c r="I97" s="1412"/>
      <c r="J97" s="1412"/>
      <c r="K97" s="1412"/>
      <c r="L97" s="1412"/>
      <c r="M97" s="17"/>
    </row>
    <row r="98" spans="1:13" ht="12.75">
      <c r="A98" s="6"/>
      <c r="B98" s="4"/>
      <c r="C98" s="6"/>
      <c r="E98" s="1412"/>
      <c r="F98" s="1412"/>
      <c r="G98" s="1412"/>
      <c r="H98" s="1412"/>
      <c r="I98" s="1412"/>
      <c r="J98" s="1412"/>
      <c r="K98" s="1412"/>
      <c r="L98" s="1412"/>
      <c r="M98" s="17"/>
    </row>
    <row r="99" spans="1:13" ht="12.75">
      <c r="A99" s="6"/>
      <c r="B99" s="4"/>
      <c r="C99" s="6"/>
      <c r="E99" s="1412"/>
      <c r="F99" s="1412"/>
      <c r="G99" s="1412"/>
      <c r="H99" s="1412"/>
      <c r="I99" s="1412"/>
      <c r="J99" s="1412"/>
      <c r="K99" s="1412"/>
      <c r="L99" s="1412"/>
      <c r="M99" s="17"/>
    </row>
    <row r="100" spans="1:13" ht="12.75">
      <c r="A100" s="6"/>
      <c r="B100" s="4"/>
      <c r="C100" s="6"/>
      <c r="E100" s="1412"/>
      <c r="F100" s="1412"/>
      <c r="G100" s="1412"/>
      <c r="H100" s="1412"/>
      <c r="I100" s="1412"/>
      <c r="J100" s="1412"/>
      <c r="K100" s="1412"/>
      <c r="L100" s="1412"/>
      <c r="M100" s="17"/>
    </row>
    <row r="101" spans="1:13">
      <c r="A101" s="6"/>
      <c r="B101" s="9"/>
      <c r="C101" s="6"/>
      <c r="E101" s="1412"/>
      <c r="F101" s="1412"/>
      <c r="G101" s="1412"/>
      <c r="H101" s="1412"/>
      <c r="I101" s="1412"/>
      <c r="J101" s="1412"/>
      <c r="K101" s="1412"/>
      <c r="L101" s="1412"/>
      <c r="M101" s="17"/>
    </row>
    <row r="102" spans="1:13" ht="15.75">
      <c r="A102" s="6"/>
      <c r="B102" s="7"/>
      <c r="C102" s="6"/>
      <c r="E102" s="1412"/>
      <c r="F102" s="1412"/>
      <c r="G102" s="1412"/>
      <c r="H102" s="1412"/>
      <c r="I102" s="1412"/>
      <c r="J102" s="1412"/>
      <c r="K102" s="1412"/>
      <c r="L102" s="1412"/>
      <c r="M102" s="17"/>
    </row>
    <row r="103" spans="1:13" ht="12.75">
      <c r="A103" s="6"/>
      <c r="B103" s="4"/>
      <c r="C103" s="6"/>
      <c r="E103" s="1412"/>
      <c r="F103" s="1412"/>
      <c r="G103" s="1412"/>
      <c r="H103" s="1412"/>
      <c r="I103" s="1412"/>
      <c r="J103" s="1412"/>
      <c r="K103" s="1412"/>
      <c r="L103" s="1412"/>
      <c r="M103" s="17"/>
    </row>
    <row r="104" spans="1:13" ht="12.75">
      <c r="A104" s="6"/>
      <c r="B104" s="4"/>
      <c r="C104" s="6"/>
      <c r="E104" s="1412"/>
      <c r="F104" s="1408"/>
      <c r="G104" s="1408"/>
      <c r="H104" s="1408"/>
      <c r="I104" s="1408"/>
      <c r="J104" s="1408"/>
      <c r="K104" s="1408"/>
      <c r="L104" s="1408"/>
      <c r="M104" s="17"/>
    </row>
    <row r="105" spans="1:13" ht="57.6" customHeight="1">
      <c r="A105" s="6"/>
      <c r="B105" s="4"/>
      <c r="C105" s="6"/>
      <c r="E105" s="1412"/>
      <c r="F105" s="62" t="s">
        <v>74</v>
      </c>
      <c r="G105" s="59" t="s">
        <v>75</v>
      </c>
      <c r="H105" s="65" t="s">
        <v>65</v>
      </c>
      <c r="I105" s="59"/>
      <c r="J105" s="59"/>
      <c r="K105" s="59"/>
      <c r="L105" s="59"/>
      <c r="M105" s="17"/>
    </row>
    <row r="106" spans="1:13" ht="71.45" customHeight="1">
      <c r="A106" s="6"/>
      <c r="B106" s="66"/>
      <c r="C106" s="6"/>
      <c r="E106" s="1412"/>
      <c r="F106" s="54" t="s">
        <v>76</v>
      </c>
      <c r="G106" s="52"/>
      <c r="H106" s="67" t="s">
        <v>65</v>
      </c>
      <c r="I106" s="47" t="s">
        <v>77</v>
      </c>
      <c r="J106" s="47" t="s">
        <v>78</v>
      </c>
      <c r="K106" s="45" t="s">
        <v>79</v>
      </c>
      <c r="L106" s="47"/>
      <c r="M106" s="17"/>
    </row>
    <row r="107" spans="1:13" ht="12.75">
      <c r="A107" s="6"/>
      <c r="B107" s="4"/>
      <c r="C107" s="6"/>
      <c r="E107" s="1412"/>
      <c r="F107" s="1414" t="s">
        <v>80</v>
      </c>
      <c r="G107" s="1414" t="s">
        <v>81</v>
      </c>
      <c r="H107" s="1426"/>
      <c r="I107" s="1407"/>
      <c r="J107" s="1407"/>
      <c r="K107" s="1407"/>
      <c r="L107" s="1407"/>
      <c r="M107" s="17"/>
    </row>
    <row r="108" spans="1:13" ht="12.75">
      <c r="A108" s="6"/>
      <c r="B108" s="4"/>
      <c r="C108" s="6"/>
      <c r="E108" s="1412"/>
      <c r="F108" s="1412"/>
      <c r="G108" s="1412"/>
      <c r="H108" s="1412"/>
      <c r="I108" s="1412"/>
      <c r="J108" s="1412"/>
      <c r="K108" s="1412"/>
      <c r="L108" s="1412"/>
      <c r="M108" s="17"/>
    </row>
    <row r="109" spans="1:13" ht="12.75">
      <c r="A109" s="6"/>
      <c r="B109" s="4"/>
      <c r="C109" s="6"/>
      <c r="E109" s="1412"/>
      <c r="F109" s="1412"/>
      <c r="G109" s="1412"/>
      <c r="H109" s="1412"/>
      <c r="I109" s="1412"/>
      <c r="J109" s="1412"/>
      <c r="K109" s="1412"/>
      <c r="L109" s="1412"/>
      <c r="M109" s="17"/>
    </row>
    <row r="110" spans="1:13" ht="12.75">
      <c r="A110" s="6"/>
      <c r="B110" s="4"/>
      <c r="C110" s="6"/>
      <c r="E110" s="1412"/>
      <c r="F110" s="1412"/>
      <c r="G110" s="1412"/>
      <c r="H110" s="1412"/>
      <c r="I110" s="1412"/>
      <c r="J110" s="1412"/>
      <c r="K110" s="1412"/>
      <c r="L110" s="1412"/>
      <c r="M110" s="17"/>
    </row>
    <row r="111" spans="1:13" ht="12.75">
      <c r="A111" s="6"/>
      <c r="B111" s="4"/>
      <c r="C111" s="6"/>
      <c r="E111" s="1412"/>
      <c r="F111" s="1412"/>
      <c r="G111" s="1412"/>
      <c r="H111" s="1412"/>
      <c r="I111" s="1412"/>
      <c r="J111" s="1412"/>
      <c r="K111" s="1412"/>
      <c r="L111" s="1412"/>
      <c r="M111" s="17"/>
    </row>
    <row r="112" spans="1:13" ht="12.75">
      <c r="A112" s="6"/>
      <c r="B112" s="4"/>
      <c r="C112" s="6"/>
      <c r="E112" s="1412"/>
      <c r="F112" s="1412"/>
      <c r="G112" s="1412"/>
      <c r="H112" s="1412"/>
      <c r="I112" s="1412"/>
      <c r="J112" s="1412"/>
      <c r="K112" s="1412"/>
      <c r="L112" s="1412"/>
      <c r="M112" s="17"/>
    </row>
    <row r="113" spans="1:13" ht="12.75">
      <c r="A113" s="6"/>
      <c r="B113" s="4"/>
      <c r="C113" s="6"/>
      <c r="E113" s="1412"/>
      <c r="F113" s="1412"/>
      <c r="G113" s="1412"/>
      <c r="H113" s="1412"/>
      <c r="I113" s="1412"/>
      <c r="J113" s="1412"/>
      <c r="K113" s="1412"/>
      <c r="L113" s="1412"/>
      <c r="M113" s="17"/>
    </row>
    <row r="114" spans="1:13" ht="12.75">
      <c r="A114" s="6"/>
      <c r="B114" s="4"/>
      <c r="C114" s="6"/>
      <c r="E114" s="1412"/>
      <c r="F114" s="1412"/>
      <c r="G114" s="1412"/>
      <c r="H114" s="1412"/>
      <c r="I114" s="1412"/>
      <c r="J114" s="1412"/>
      <c r="K114" s="1412"/>
      <c r="L114" s="1412"/>
      <c r="M114" s="17"/>
    </row>
    <row r="115" spans="1:13" ht="12.75">
      <c r="A115" s="6"/>
      <c r="B115" s="4"/>
      <c r="C115" s="6"/>
      <c r="E115" s="1412"/>
      <c r="F115" s="1412"/>
      <c r="G115" s="1412"/>
      <c r="H115" s="1412"/>
      <c r="I115" s="1412"/>
      <c r="J115" s="1412"/>
      <c r="K115" s="1412"/>
      <c r="L115" s="1412"/>
      <c r="M115" s="17"/>
    </row>
    <row r="116" spans="1:13" ht="12.75">
      <c r="A116" s="6"/>
      <c r="B116" s="4"/>
      <c r="C116" s="6"/>
      <c r="E116" s="1412"/>
      <c r="F116" s="1412"/>
      <c r="G116" s="1412"/>
      <c r="H116" s="1412"/>
      <c r="I116" s="1412"/>
      <c r="J116" s="1412"/>
      <c r="K116" s="1412"/>
      <c r="L116" s="1412"/>
      <c r="M116" s="17"/>
    </row>
    <row r="117" spans="1:13" ht="12.75">
      <c r="A117" s="6"/>
      <c r="B117" s="4"/>
      <c r="C117" s="6"/>
      <c r="E117" s="1412"/>
      <c r="F117" s="1412"/>
      <c r="G117" s="1412"/>
      <c r="H117" s="1412"/>
      <c r="I117" s="1412"/>
      <c r="J117" s="1412"/>
      <c r="K117" s="1412"/>
      <c r="L117" s="1412"/>
      <c r="M117" s="17"/>
    </row>
    <row r="118" spans="1:13" ht="12.75">
      <c r="A118" s="6"/>
      <c r="B118" s="4"/>
      <c r="C118" s="6"/>
      <c r="E118" s="1412"/>
      <c r="F118" s="1412"/>
      <c r="G118" s="1412"/>
      <c r="H118" s="1412"/>
      <c r="I118" s="1412"/>
      <c r="J118" s="1412"/>
      <c r="K118" s="1412"/>
      <c r="L118" s="1412"/>
      <c r="M118" s="17"/>
    </row>
    <row r="119" spans="1:13" ht="12.75">
      <c r="A119" s="6"/>
      <c r="B119" s="4"/>
      <c r="C119" s="6"/>
      <c r="E119" s="1412"/>
      <c r="F119" s="1412"/>
      <c r="G119" s="1412"/>
      <c r="H119" s="1412"/>
      <c r="I119" s="1412"/>
      <c r="J119" s="1412"/>
      <c r="K119" s="1412"/>
      <c r="L119" s="1412"/>
      <c r="M119" s="17"/>
    </row>
    <row r="120" spans="1:13" ht="45.6" customHeight="1">
      <c r="A120" s="6"/>
      <c r="B120" s="4"/>
      <c r="C120" s="6"/>
      <c r="E120" s="1412"/>
      <c r="F120" s="1412"/>
      <c r="G120" s="1412"/>
      <c r="H120" s="1412"/>
      <c r="I120" s="1412"/>
      <c r="J120" s="1412"/>
      <c r="K120" s="1412"/>
      <c r="L120" s="1412"/>
      <c r="M120" s="17"/>
    </row>
    <row r="121" spans="1:13" ht="12.75">
      <c r="A121" s="6"/>
      <c r="B121" s="4"/>
      <c r="C121" s="6"/>
      <c r="E121" s="1412"/>
      <c r="F121" s="1412"/>
      <c r="G121" s="1412"/>
      <c r="H121" s="1412"/>
      <c r="I121" s="1412"/>
      <c r="J121" s="1412"/>
      <c r="K121" s="1412"/>
      <c r="L121" s="1412"/>
      <c r="M121" s="17"/>
    </row>
    <row r="122" spans="1:13" ht="12.75">
      <c r="A122" s="6"/>
      <c r="B122" s="4"/>
      <c r="C122" s="6"/>
      <c r="E122" s="1412"/>
      <c r="F122" s="1412"/>
      <c r="G122" s="1412"/>
      <c r="H122" s="1412"/>
      <c r="I122" s="1412"/>
      <c r="J122" s="1412"/>
      <c r="K122" s="1412"/>
      <c r="L122" s="1412"/>
      <c r="M122" s="17"/>
    </row>
    <row r="123" spans="1:13" ht="12.75">
      <c r="A123" s="6"/>
      <c r="B123" s="4"/>
      <c r="C123" s="6"/>
      <c r="E123" s="1412"/>
      <c r="F123" s="1412"/>
      <c r="G123" s="1412"/>
      <c r="H123" s="1412"/>
      <c r="I123" s="1412"/>
      <c r="J123" s="1412"/>
      <c r="K123" s="1412"/>
      <c r="L123" s="1412"/>
      <c r="M123" s="17"/>
    </row>
    <row r="124" spans="1:13" ht="48.6" customHeight="1">
      <c r="A124" s="6"/>
      <c r="B124" s="4"/>
      <c r="C124" s="6"/>
      <c r="E124" s="1412"/>
      <c r="F124" s="1412"/>
      <c r="G124" s="1412"/>
      <c r="H124" s="1412"/>
      <c r="I124" s="1412"/>
      <c r="J124" s="1412"/>
      <c r="K124" s="1412"/>
      <c r="L124" s="1412"/>
      <c r="M124" s="17"/>
    </row>
    <row r="125" spans="1:13" ht="25.35" customHeight="1">
      <c r="A125" s="6"/>
      <c r="B125" s="4"/>
      <c r="C125" s="6"/>
      <c r="E125" s="1412"/>
      <c r="F125" s="1412"/>
      <c r="G125" s="1412"/>
      <c r="H125" s="1412"/>
      <c r="I125" s="1412"/>
      <c r="J125" s="1412"/>
      <c r="K125" s="1412"/>
      <c r="L125" s="1412"/>
      <c r="M125" s="17"/>
    </row>
    <row r="126" spans="1:13" ht="41.45" customHeight="1">
      <c r="A126" s="6"/>
      <c r="B126" s="4"/>
      <c r="C126" s="6"/>
      <c r="E126" s="1412"/>
      <c r="F126" s="1408"/>
      <c r="G126" s="1408"/>
      <c r="H126" s="1408"/>
      <c r="I126" s="1408"/>
      <c r="J126" s="1408"/>
      <c r="K126" s="1408"/>
      <c r="L126" s="1408"/>
      <c r="M126" s="17"/>
    </row>
    <row r="127" spans="1:13" ht="27" customHeight="1">
      <c r="A127" s="6"/>
      <c r="B127" s="9"/>
      <c r="C127" s="6"/>
      <c r="E127" s="1412"/>
      <c r="F127" s="54" t="s">
        <v>82</v>
      </c>
      <c r="G127" s="47" t="s">
        <v>75</v>
      </c>
      <c r="H127" s="68" t="s">
        <v>65</v>
      </c>
      <c r="I127" s="47"/>
      <c r="J127" s="47"/>
      <c r="K127" s="47"/>
      <c r="L127" s="47"/>
      <c r="M127" s="17"/>
    </row>
    <row r="128" spans="1:13" ht="23.45" customHeight="1">
      <c r="A128" s="6"/>
      <c r="B128" s="7"/>
      <c r="C128" s="6"/>
      <c r="E128" s="1412"/>
      <c r="F128" s="62" t="s">
        <v>83</v>
      </c>
      <c r="G128" s="59"/>
      <c r="H128" s="60" t="s">
        <v>65</v>
      </c>
      <c r="I128" s="59"/>
      <c r="J128" s="59"/>
      <c r="K128" s="59"/>
      <c r="L128" s="59"/>
      <c r="M128" s="17"/>
    </row>
    <row r="129" spans="1:13" ht="23.1" customHeight="1">
      <c r="A129" s="6"/>
      <c r="B129" s="4"/>
      <c r="C129" s="6"/>
      <c r="E129" s="1412"/>
      <c r="F129" s="54" t="s">
        <v>84</v>
      </c>
      <c r="G129" s="52"/>
      <c r="H129" s="61" t="s">
        <v>65</v>
      </c>
      <c r="I129" s="47"/>
      <c r="J129" s="47"/>
      <c r="K129" s="47"/>
      <c r="L129" s="47"/>
      <c r="M129" s="17"/>
    </row>
    <row r="130" spans="1:13" ht="12.75">
      <c r="A130" s="6"/>
      <c r="B130" s="4"/>
      <c r="C130" s="6"/>
      <c r="E130" s="1412"/>
      <c r="F130" s="1414" t="s">
        <v>85</v>
      </c>
      <c r="G130" s="1407"/>
      <c r="H130" s="1426"/>
      <c r="I130" s="1407" t="s">
        <v>86</v>
      </c>
      <c r="J130" s="1407" t="s">
        <v>87</v>
      </c>
      <c r="K130" s="1414" t="s">
        <v>88</v>
      </c>
      <c r="L130" s="1426"/>
      <c r="M130" s="17"/>
    </row>
    <row r="131" spans="1:13" ht="12.75">
      <c r="A131" s="6"/>
      <c r="B131" s="4"/>
      <c r="C131" s="6"/>
      <c r="E131" s="1412"/>
      <c r="F131" s="1412"/>
      <c r="G131" s="1412"/>
      <c r="H131" s="1412"/>
      <c r="I131" s="1412"/>
      <c r="J131" s="1412"/>
      <c r="K131" s="1412"/>
      <c r="L131" s="1412"/>
      <c r="M131" s="17"/>
    </row>
    <row r="132" spans="1:13" ht="12.75">
      <c r="A132" s="6"/>
      <c r="B132" s="4"/>
      <c r="C132" s="6"/>
      <c r="E132" s="1412"/>
      <c r="F132" s="1412"/>
      <c r="G132" s="1412"/>
      <c r="H132" s="1412"/>
      <c r="I132" s="1412"/>
      <c r="J132" s="1412"/>
      <c r="K132" s="1412"/>
      <c r="L132" s="1412"/>
      <c r="M132" s="17"/>
    </row>
    <row r="133" spans="1:13" ht="12.75">
      <c r="A133" s="6"/>
      <c r="B133" s="4"/>
      <c r="C133" s="6"/>
      <c r="E133" s="1412"/>
      <c r="F133" s="1412"/>
      <c r="G133" s="1412"/>
      <c r="H133" s="1412"/>
      <c r="I133" s="1412"/>
      <c r="J133" s="1412"/>
      <c r="K133" s="1412"/>
      <c r="L133" s="1412"/>
      <c r="M133" s="17"/>
    </row>
    <row r="134" spans="1:13" ht="12.75">
      <c r="A134" s="6"/>
      <c r="B134" s="4"/>
      <c r="C134" s="6"/>
      <c r="E134" s="1412"/>
      <c r="F134" s="1412"/>
      <c r="G134" s="1412"/>
      <c r="H134" s="1412"/>
      <c r="I134" s="1412"/>
      <c r="J134" s="1412"/>
      <c r="K134" s="1412"/>
      <c r="L134" s="1412"/>
      <c r="M134" s="17"/>
    </row>
    <row r="135" spans="1:13" ht="12.75">
      <c r="A135" s="6"/>
      <c r="B135" s="4"/>
      <c r="C135" s="6"/>
      <c r="E135" s="1412"/>
      <c r="F135" s="1412"/>
      <c r="G135" s="1412"/>
      <c r="H135" s="1412"/>
      <c r="I135" s="1412"/>
      <c r="J135" s="1412"/>
      <c r="K135" s="1412"/>
      <c r="L135" s="1412"/>
      <c r="M135" s="17"/>
    </row>
    <row r="136" spans="1:13" ht="12.75">
      <c r="A136" s="6"/>
      <c r="B136" s="4"/>
      <c r="C136" s="6"/>
      <c r="E136" s="1412"/>
      <c r="F136" s="1412"/>
      <c r="G136" s="1412"/>
      <c r="H136" s="1412"/>
      <c r="I136" s="1412"/>
      <c r="J136" s="1412"/>
      <c r="K136" s="1412"/>
      <c r="L136" s="1412"/>
      <c r="M136" s="17"/>
    </row>
    <row r="137" spans="1:13" ht="12.75">
      <c r="A137" s="6"/>
      <c r="B137" s="4"/>
      <c r="C137" s="6"/>
      <c r="E137" s="1412"/>
      <c r="F137" s="1412"/>
      <c r="G137" s="1412"/>
      <c r="H137" s="1412"/>
      <c r="I137" s="1412"/>
      <c r="J137" s="1412"/>
      <c r="K137" s="1412"/>
      <c r="L137" s="1412"/>
      <c r="M137" s="17"/>
    </row>
    <row r="138" spans="1:13" ht="35.1" customHeight="1">
      <c r="A138" s="6"/>
      <c r="B138" s="4"/>
      <c r="C138" s="6"/>
      <c r="E138" s="1412"/>
      <c r="F138" s="1412"/>
      <c r="G138" s="1412"/>
      <c r="H138" s="1412"/>
      <c r="I138" s="1412"/>
      <c r="J138" s="1412"/>
      <c r="K138" s="1412"/>
      <c r="L138" s="1412"/>
      <c r="M138" s="17"/>
    </row>
    <row r="139" spans="1:13" ht="12.75">
      <c r="A139" s="6"/>
      <c r="B139" s="4"/>
      <c r="C139" s="6"/>
      <c r="E139" s="1412"/>
      <c r="F139" s="1412"/>
      <c r="G139" s="1412"/>
      <c r="H139" s="1412"/>
      <c r="I139" s="1412"/>
      <c r="J139" s="1412"/>
      <c r="K139" s="1412"/>
      <c r="L139" s="1412"/>
      <c r="M139" s="17"/>
    </row>
    <row r="140" spans="1:13" ht="24" customHeight="1">
      <c r="A140" s="6"/>
      <c r="B140" s="4"/>
      <c r="C140" s="6"/>
      <c r="E140" s="1412"/>
      <c r="F140" s="1412"/>
      <c r="G140" s="1412"/>
      <c r="H140" s="1412"/>
      <c r="I140" s="1412"/>
      <c r="J140" s="1412"/>
      <c r="K140" s="1412"/>
      <c r="L140" s="1412"/>
      <c r="M140" s="17"/>
    </row>
    <row r="141" spans="1:13" ht="26.1" customHeight="1">
      <c r="A141" s="6"/>
      <c r="B141" s="4"/>
      <c r="C141" s="6"/>
      <c r="E141" s="1412"/>
      <c r="F141" s="1412"/>
      <c r="G141" s="1412"/>
      <c r="H141" s="1412"/>
      <c r="I141" s="1412"/>
      <c r="J141" s="1412"/>
      <c r="K141" s="1412"/>
      <c r="L141" s="1412"/>
      <c r="M141" s="17"/>
    </row>
    <row r="142" spans="1:13" ht="35.450000000000003" customHeight="1">
      <c r="A142" s="6"/>
      <c r="B142" s="4"/>
      <c r="C142" s="6"/>
      <c r="E142" s="1412"/>
      <c r="F142" s="1412"/>
      <c r="G142" s="1412"/>
      <c r="H142" s="1412"/>
      <c r="I142" s="1412"/>
      <c r="J142" s="1412"/>
      <c r="K142" s="1412"/>
      <c r="L142" s="1412"/>
      <c r="M142" s="17"/>
    </row>
    <row r="143" spans="1:13" ht="12.75">
      <c r="A143" s="6"/>
      <c r="B143" s="4"/>
      <c r="C143" s="6"/>
      <c r="E143" s="1412"/>
      <c r="F143" s="1408"/>
      <c r="G143" s="1408"/>
      <c r="H143" s="1408"/>
      <c r="I143" s="1408"/>
      <c r="J143" s="1408"/>
      <c r="K143" s="1408"/>
      <c r="L143" s="1408"/>
      <c r="M143" s="17"/>
    </row>
    <row r="144" spans="1:13" ht="29.45" customHeight="1">
      <c r="A144" s="6"/>
      <c r="B144" s="4"/>
      <c r="C144" s="6"/>
      <c r="E144" s="1412"/>
      <c r="F144" s="54" t="s">
        <v>89</v>
      </c>
      <c r="G144" s="52" t="s">
        <v>90</v>
      </c>
      <c r="H144" s="69"/>
      <c r="I144" s="47"/>
      <c r="J144" s="47"/>
      <c r="K144" s="47"/>
      <c r="L144" s="47"/>
      <c r="M144" s="17"/>
    </row>
    <row r="145" spans="1:13" ht="22.5">
      <c r="A145" s="6"/>
      <c r="B145" s="4"/>
      <c r="C145" s="6"/>
      <c r="E145" s="1412"/>
      <c r="F145" s="62" t="s">
        <v>91</v>
      </c>
      <c r="G145" s="62" t="s">
        <v>92</v>
      </c>
      <c r="H145" s="63" t="s">
        <v>65</v>
      </c>
      <c r="I145" s="59"/>
      <c r="J145" s="59"/>
      <c r="K145" s="59"/>
      <c r="L145" s="70">
        <v>16</v>
      </c>
      <c r="M145" s="17"/>
    </row>
    <row r="146" spans="1:13" ht="27" customHeight="1">
      <c r="A146" s="6"/>
      <c r="B146" s="4"/>
      <c r="C146" s="6"/>
      <c r="E146" s="1412"/>
      <c r="F146" s="54" t="s">
        <v>93</v>
      </c>
      <c r="G146" s="52" t="s">
        <v>94</v>
      </c>
      <c r="H146" s="67" t="s">
        <v>65</v>
      </c>
      <c r="I146" s="52"/>
      <c r="J146" s="52"/>
      <c r="K146" s="47"/>
      <c r="L146" s="71"/>
      <c r="M146" s="17"/>
    </row>
    <row r="147" spans="1:13" ht="22.5">
      <c r="A147" s="6"/>
      <c r="B147" s="4"/>
      <c r="C147" s="6"/>
      <c r="E147" s="1412"/>
      <c r="F147" s="62" t="s">
        <v>95</v>
      </c>
      <c r="G147" s="62" t="s">
        <v>94</v>
      </c>
      <c r="H147" s="63" t="s">
        <v>65</v>
      </c>
      <c r="I147" s="59"/>
      <c r="J147" s="59"/>
      <c r="K147" s="59"/>
      <c r="L147" s="70"/>
      <c r="M147" s="17"/>
    </row>
    <row r="148" spans="1:13" ht="32.450000000000003" customHeight="1">
      <c r="A148" s="6"/>
      <c r="B148" s="9"/>
      <c r="C148" s="6"/>
      <c r="E148" s="1412"/>
      <c r="F148" s="54" t="s">
        <v>96</v>
      </c>
      <c r="G148" s="52" t="s">
        <v>94</v>
      </c>
      <c r="H148" s="61" t="s">
        <v>65</v>
      </c>
      <c r="I148" s="52"/>
      <c r="J148" s="52"/>
      <c r="K148" s="47"/>
      <c r="L148" s="71">
        <v>16</v>
      </c>
      <c r="M148" s="17"/>
    </row>
    <row r="149" spans="1:13" ht="22.5">
      <c r="A149" s="6"/>
      <c r="B149" s="7"/>
      <c r="C149" s="6"/>
      <c r="E149" s="1412"/>
      <c r="F149" s="62" t="s">
        <v>97</v>
      </c>
      <c r="G149" s="62" t="s">
        <v>75</v>
      </c>
      <c r="H149" s="63" t="s">
        <v>98</v>
      </c>
      <c r="I149" s="59"/>
      <c r="J149" s="59"/>
      <c r="K149" s="59"/>
      <c r="L149" s="70"/>
      <c r="M149" s="17"/>
    </row>
    <row r="150" spans="1:13" ht="27.75" customHeight="1">
      <c r="A150" s="6"/>
      <c r="B150" s="4"/>
      <c r="C150" s="6"/>
      <c r="E150" s="1412"/>
      <c r="F150" s="54" t="s">
        <v>99</v>
      </c>
      <c r="G150" s="52"/>
      <c r="H150" s="1364" t="s">
        <v>98</v>
      </c>
      <c r="I150" s="52"/>
      <c r="J150" s="52"/>
      <c r="K150" s="47"/>
      <c r="L150" s="71"/>
      <c r="M150" s="17"/>
    </row>
    <row r="151" spans="1:13" ht="22.5">
      <c r="A151" s="6"/>
      <c r="B151" s="11"/>
      <c r="C151" s="6"/>
      <c r="E151" s="1412"/>
      <c r="F151" s="62" t="s">
        <v>100</v>
      </c>
      <c r="G151" s="62" t="s">
        <v>101</v>
      </c>
      <c r="H151" s="63" t="s">
        <v>98</v>
      </c>
      <c r="I151" s="59"/>
      <c r="J151" s="59"/>
      <c r="K151" s="59"/>
      <c r="L151" s="70"/>
      <c r="M151" s="17"/>
    </row>
    <row r="152" spans="1:13" ht="22.5">
      <c r="A152" s="6"/>
      <c r="B152" s="4"/>
      <c r="C152" s="6"/>
      <c r="E152" s="1408"/>
      <c r="F152" s="54" t="s">
        <v>102</v>
      </c>
      <c r="G152" s="52"/>
      <c r="H152" s="1365" t="s">
        <v>103</v>
      </c>
      <c r="I152" s="52"/>
      <c r="J152" s="52"/>
      <c r="K152" s="47"/>
      <c r="L152" s="71">
        <v>8</v>
      </c>
      <c r="M152" s="17"/>
    </row>
    <row r="153" spans="1:13" ht="15.75">
      <c r="A153" s="6"/>
      <c r="B153" s="12"/>
      <c r="C153" s="6"/>
      <c r="E153" s="1437" t="s">
        <v>104</v>
      </c>
      <c r="F153" s="1411"/>
      <c r="G153" s="1411"/>
      <c r="H153" s="35"/>
      <c r="I153" s="36"/>
      <c r="J153" s="36"/>
      <c r="K153" s="36"/>
      <c r="L153" s="36"/>
      <c r="M153" s="17"/>
    </row>
    <row r="154" spans="1:13" ht="16.350000000000001" customHeight="1">
      <c r="A154" s="6"/>
      <c r="B154" s="4"/>
      <c r="C154" s="6"/>
      <c r="E154" s="1433" t="s">
        <v>105</v>
      </c>
      <c r="F154" s="72" t="s">
        <v>106</v>
      </c>
      <c r="G154" s="73" t="s">
        <v>107</v>
      </c>
      <c r="H154" s="74" t="s">
        <v>108</v>
      </c>
      <c r="I154" s="75"/>
      <c r="J154" s="75"/>
      <c r="K154" s="75"/>
      <c r="L154" s="75"/>
      <c r="M154" s="17"/>
    </row>
    <row r="155" spans="1:13" ht="18.600000000000001" customHeight="1">
      <c r="A155" s="6"/>
      <c r="B155" s="9"/>
      <c r="C155" s="6"/>
      <c r="E155" s="1408"/>
      <c r="F155" s="76" t="s">
        <v>109</v>
      </c>
      <c r="G155" s="77" t="s">
        <v>110</v>
      </c>
      <c r="H155" s="78" t="s">
        <v>108</v>
      </c>
      <c r="I155" s="79"/>
      <c r="J155" s="79"/>
      <c r="K155" s="79"/>
      <c r="L155" s="79"/>
      <c r="M155" s="17"/>
    </row>
    <row r="156" spans="1:13" ht="15.75">
      <c r="A156" s="6"/>
      <c r="B156" s="7"/>
      <c r="C156" s="6"/>
      <c r="E156" s="1437" t="s">
        <v>111</v>
      </c>
      <c r="F156" s="1411"/>
      <c r="G156" s="1411"/>
      <c r="H156" s="35"/>
      <c r="I156" s="36"/>
      <c r="J156" s="36"/>
      <c r="K156" s="36"/>
      <c r="L156" s="36"/>
      <c r="M156" s="17"/>
    </row>
    <row r="157" spans="1:13" ht="23.25" customHeight="1">
      <c r="A157" s="6"/>
      <c r="B157" s="4"/>
      <c r="C157" s="6"/>
      <c r="E157" s="72" t="s">
        <v>105</v>
      </c>
      <c r="F157" s="72" t="s">
        <v>112</v>
      </c>
      <c r="G157" s="45" t="s">
        <v>113</v>
      </c>
      <c r="H157" s="80" t="s">
        <v>108</v>
      </c>
      <c r="I157" s="75"/>
      <c r="J157" s="75"/>
      <c r="K157" s="75"/>
      <c r="L157" s="75"/>
      <c r="M157" s="17"/>
    </row>
    <row r="158" spans="1:13" ht="23.25" customHeight="1">
      <c r="A158" s="6"/>
      <c r="B158" s="9"/>
      <c r="C158" s="6"/>
      <c r="E158" s="1414" t="s">
        <v>114</v>
      </c>
      <c r="F158" s="62" t="s">
        <v>115</v>
      </c>
      <c r="G158" s="62"/>
      <c r="H158" s="1366" t="s">
        <v>116</v>
      </c>
      <c r="I158" s="1367"/>
      <c r="J158" s="81"/>
      <c r="K158" s="81"/>
      <c r="L158" s="81"/>
      <c r="M158" s="17"/>
    </row>
    <row r="159" spans="1:13" ht="23.25" customHeight="1">
      <c r="A159" s="6"/>
      <c r="B159" s="7"/>
      <c r="C159" s="6"/>
      <c r="E159" s="1412"/>
      <c r="F159" s="62" t="s">
        <v>117</v>
      </c>
      <c r="G159" s="62" t="s">
        <v>118</v>
      </c>
      <c r="H159" s="1366" t="s">
        <v>116</v>
      </c>
      <c r="I159" s="1367"/>
      <c r="J159" s="81"/>
      <c r="K159" s="81"/>
      <c r="L159" s="81"/>
      <c r="M159" s="17"/>
    </row>
    <row r="160" spans="1:13" ht="23.25" customHeight="1">
      <c r="A160" s="6"/>
      <c r="B160" s="4"/>
      <c r="C160" s="6"/>
      <c r="E160" s="1408"/>
      <c r="F160" s="62" t="s">
        <v>119</v>
      </c>
      <c r="G160" s="62" t="s">
        <v>118</v>
      </c>
      <c r="H160" s="1368" t="s">
        <v>116</v>
      </c>
      <c r="I160" s="1367"/>
      <c r="J160" s="81"/>
      <c r="K160" s="81"/>
      <c r="L160" s="81"/>
      <c r="M160" s="17"/>
    </row>
    <row r="161" spans="1:14" ht="23.25" customHeight="1">
      <c r="A161" s="6"/>
      <c r="B161" s="4"/>
      <c r="C161" s="6"/>
      <c r="E161" s="1431" t="s">
        <v>120</v>
      </c>
      <c r="F161" s="54" t="s">
        <v>121</v>
      </c>
      <c r="G161" s="54" t="s">
        <v>122</v>
      </c>
      <c r="H161" s="67" t="s">
        <v>123</v>
      </c>
      <c r="I161" s="82"/>
      <c r="J161" s="82"/>
      <c r="K161" s="82"/>
      <c r="L161" s="82"/>
      <c r="M161" s="17"/>
    </row>
    <row r="162" spans="1:14" ht="23.25" customHeight="1">
      <c r="A162" s="6"/>
      <c r="B162" s="4"/>
      <c r="C162" s="6"/>
      <c r="E162" s="1412"/>
      <c r="F162" s="54" t="s">
        <v>124</v>
      </c>
      <c r="G162" s="54" t="s">
        <v>122</v>
      </c>
      <c r="H162" s="67" t="s">
        <v>123</v>
      </c>
      <c r="I162" s="82"/>
      <c r="J162" s="82"/>
      <c r="K162" s="82"/>
      <c r="L162" s="82"/>
      <c r="M162" s="17"/>
    </row>
    <row r="163" spans="1:14" ht="23.25" customHeight="1">
      <c r="A163" s="6"/>
      <c r="B163" s="4"/>
      <c r="C163" s="6"/>
      <c r="E163" s="1412"/>
      <c r="F163" s="54" t="s">
        <v>125</v>
      </c>
      <c r="G163" s="54" t="s">
        <v>126</v>
      </c>
      <c r="H163" s="67" t="s">
        <v>123</v>
      </c>
      <c r="I163" s="82"/>
      <c r="J163" s="82"/>
      <c r="K163" s="82"/>
      <c r="L163" s="82"/>
      <c r="M163" s="17"/>
    </row>
    <row r="164" spans="1:14" ht="23.25" customHeight="1">
      <c r="A164" s="6"/>
      <c r="B164" s="4"/>
      <c r="C164" s="6"/>
      <c r="E164" s="1412"/>
      <c r="F164" s="54" t="s">
        <v>127</v>
      </c>
      <c r="G164" s="54" t="s">
        <v>122</v>
      </c>
      <c r="H164" s="61" t="s">
        <v>123</v>
      </c>
      <c r="I164" s="82"/>
      <c r="J164" s="82"/>
      <c r="K164" s="82"/>
      <c r="L164" s="82"/>
      <c r="M164" s="17"/>
    </row>
    <row r="165" spans="1:14" ht="23.25" customHeight="1">
      <c r="A165" s="6"/>
      <c r="B165" s="9"/>
      <c r="C165" s="6"/>
      <c r="E165" s="1408"/>
      <c r="F165" s="54" t="s">
        <v>128</v>
      </c>
      <c r="G165" s="54" t="s">
        <v>122</v>
      </c>
      <c r="H165" s="61" t="s">
        <v>123</v>
      </c>
      <c r="I165" s="82"/>
      <c r="J165" s="82"/>
      <c r="K165" s="82"/>
      <c r="L165" s="82"/>
      <c r="M165" s="17"/>
    </row>
    <row r="166" spans="1:14" ht="51.6" customHeight="1">
      <c r="A166" s="6"/>
      <c r="B166" s="7"/>
      <c r="C166" s="6"/>
      <c r="E166" s="62" t="s">
        <v>129</v>
      </c>
      <c r="F166" s="62" t="s">
        <v>130</v>
      </c>
      <c r="G166" s="81"/>
      <c r="H166" s="65" t="s">
        <v>131</v>
      </c>
      <c r="I166" s="81"/>
      <c r="J166" s="81"/>
      <c r="K166" s="81"/>
      <c r="L166" s="81"/>
      <c r="M166" s="17"/>
    </row>
    <row r="167" spans="1:14" ht="51.6" customHeight="1">
      <c r="A167" s="6"/>
      <c r="B167" s="4"/>
      <c r="C167" s="6"/>
      <c r="E167" s="54" t="s">
        <v>132</v>
      </c>
      <c r="F167" s="54" t="s">
        <v>133</v>
      </c>
      <c r="G167" s="82"/>
      <c r="H167" s="1365" t="s">
        <v>116</v>
      </c>
      <c r="I167" s="1369"/>
      <c r="J167" s="82"/>
      <c r="K167" s="82"/>
      <c r="L167" s="82"/>
      <c r="M167" s="17"/>
    </row>
    <row r="168" spans="1:14" ht="63.6" customHeight="1">
      <c r="A168" s="6"/>
      <c r="B168" s="4"/>
      <c r="C168" s="6"/>
      <c r="E168" s="1414" t="s">
        <v>134</v>
      </c>
      <c r="F168" s="62" t="s">
        <v>135</v>
      </c>
      <c r="G168" s="81" t="s">
        <v>136</v>
      </c>
      <c r="H168" s="1368" t="s">
        <v>116</v>
      </c>
      <c r="I168" s="1367"/>
      <c r="J168" s="81"/>
      <c r="K168" s="81"/>
      <c r="L168" s="81"/>
      <c r="M168" s="17"/>
    </row>
    <row r="169" spans="1:14" ht="56.45" customHeight="1">
      <c r="A169" s="6"/>
      <c r="B169" s="4"/>
      <c r="C169" s="6"/>
      <c r="E169" s="1408"/>
      <c r="F169" s="62" t="s">
        <v>137</v>
      </c>
      <c r="G169" s="59" t="s">
        <v>138</v>
      </c>
      <c r="H169" s="1368" t="s">
        <v>116</v>
      </c>
      <c r="I169" s="1367"/>
      <c r="J169" s="81"/>
      <c r="K169" s="81"/>
      <c r="L169" s="81"/>
      <c r="M169" s="17"/>
    </row>
    <row r="170" spans="1:14" ht="12.75">
      <c r="A170" s="6"/>
      <c r="B170" s="4"/>
      <c r="C170" s="6"/>
      <c r="E170" s="1437" t="s">
        <v>139</v>
      </c>
      <c r="F170" s="1411"/>
      <c r="G170" s="83"/>
      <c r="H170" s="84"/>
      <c r="I170" s="83"/>
      <c r="J170" s="83"/>
      <c r="K170" s="36"/>
      <c r="L170" s="36"/>
      <c r="M170" s="17"/>
    </row>
    <row r="171" spans="1:14" ht="23.45" customHeight="1">
      <c r="A171" s="6"/>
      <c r="B171" s="66"/>
      <c r="C171" s="6"/>
      <c r="E171" s="72" t="s">
        <v>105</v>
      </c>
      <c r="F171" s="72" t="s">
        <v>112</v>
      </c>
      <c r="G171" s="73" t="s">
        <v>140</v>
      </c>
      <c r="H171" s="80" t="s">
        <v>108</v>
      </c>
      <c r="I171" s="85"/>
      <c r="J171" s="85"/>
      <c r="K171" s="75"/>
      <c r="L171" s="75"/>
      <c r="M171" s="17"/>
    </row>
    <row r="172" spans="1:14" ht="33" customHeight="1">
      <c r="A172" s="6"/>
      <c r="B172" s="11"/>
      <c r="C172" s="6"/>
      <c r="E172" s="41" t="s">
        <v>141</v>
      </c>
      <c r="F172" s="41" t="s">
        <v>142</v>
      </c>
      <c r="G172" s="79"/>
      <c r="H172" s="86" t="s">
        <v>131</v>
      </c>
      <c r="I172" s="79"/>
      <c r="J172" s="79"/>
      <c r="K172" s="79"/>
      <c r="L172" s="79"/>
      <c r="M172" s="17"/>
    </row>
    <row r="173" spans="1:14" ht="12.75">
      <c r="A173" s="6"/>
      <c r="B173" s="4"/>
      <c r="C173" s="6"/>
      <c r="E173" s="1438" t="s">
        <v>143</v>
      </c>
      <c r="F173" s="1439"/>
      <c r="G173" s="1439"/>
      <c r="H173" s="1439"/>
      <c r="I173" s="1439"/>
      <c r="J173" s="1439"/>
      <c r="K173" s="1439"/>
      <c r="L173" s="1440"/>
      <c r="M173" s="17"/>
    </row>
    <row r="174" spans="1:14" ht="26.1" customHeight="1">
      <c r="A174" s="6"/>
      <c r="B174" s="4"/>
      <c r="C174" s="6"/>
      <c r="E174" s="54" t="s">
        <v>105</v>
      </c>
      <c r="F174" s="54" t="s">
        <v>112</v>
      </c>
      <c r="G174" s="45" t="s">
        <v>144</v>
      </c>
      <c r="H174" s="80" t="s">
        <v>108</v>
      </c>
      <c r="I174" s="87"/>
      <c r="J174" s="87"/>
      <c r="K174" s="87"/>
      <c r="L174" s="87"/>
      <c r="M174" s="17"/>
    </row>
    <row r="175" spans="1:14" ht="26.45" customHeight="1">
      <c r="A175" s="88"/>
      <c r="B175" s="4"/>
      <c r="C175" s="88"/>
      <c r="D175" s="89"/>
      <c r="E175" s="62" t="s">
        <v>145</v>
      </c>
      <c r="F175" s="62" t="s">
        <v>146</v>
      </c>
      <c r="G175" s="62" t="s">
        <v>147</v>
      </c>
      <c r="H175" s="90"/>
      <c r="I175" s="91"/>
      <c r="J175" s="91"/>
      <c r="K175" s="91"/>
      <c r="L175" s="91"/>
      <c r="M175" s="14"/>
      <c r="N175" s="89"/>
    </row>
    <row r="176" spans="1:14" ht="12.75">
      <c r="A176" s="6"/>
      <c r="B176" s="4"/>
      <c r="C176" s="6"/>
      <c r="E176" s="92" t="s">
        <v>148</v>
      </c>
      <c r="F176" s="93"/>
      <c r="G176" s="94"/>
      <c r="H176" s="35"/>
      <c r="I176" s="36"/>
      <c r="J176" s="36"/>
      <c r="K176" s="36"/>
      <c r="L176" s="36"/>
      <c r="M176" s="17"/>
    </row>
    <row r="177" spans="1:13" ht="15.75">
      <c r="A177" s="6"/>
      <c r="B177" s="12"/>
      <c r="C177" s="6"/>
      <c r="E177" s="54" t="s">
        <v>105</v>
      </c>
      <c r="F177" s="54" t="s">
        <v>112</v>
      </c>
      <c r="G177" s="47" t="s">
        <v>149</v>
      </c>
      <c r="H177" s="80" t="s">
        <v>108</v>
      </c>
      <c r="I177" s="75"/>
      <c r="J177" s="75"/>
      <c r="K177" s="75"/>
      <c r="L177" s="75"/>
      <c r="M177" s="17"/>
    </row>
    <row r="178" spans="1:13" ht="33.6" customHeight="1">
      <c r="A178" s="6"/>
      <c r="B178" s="4"/>
      <c r="C178" s="6"/>
      <c r="E178" s="1414" t="s">
        <v>150</v>
      </c>
      <c r="F178" s="62" t="s">
        <v>151</v>
      </c>
      <c r="G178" s="62" t="s">
        <v>152</v>
      </c>
      <c r="H178" s="95" t="s">
        <v>153</v>
      </c>
      <c r="I178" s="96"/>
      <c r="J178" s="96"/>
      <c r="K178" s="96"/>
      <c r="L178" s="96"/>
      <c r="M178" s="17"/>
    </row>
    <row r="179" spans="1:13" ht="111.75" customHeight="1">
      <c r="A179" s="6"/>
      <c r="B179" s="9"/>
      <c r="C179" s="6"/>
      <c r="E179" s="1412"/>
      <c r="F179" s="62" t="s">
        <v>154</v>
      </c>
      <c r="G179" s="62" t="s">
        <v>152</v>
      </c>
      <c r="H179" s="95" t="s">
        <v>153</v>
      </c>
      <c r="I179" s="96" t="s">
        <v>155</v>
      </c>
      <c r="J179" s="59" t="s">
        <v>58</v>
      </c>
      <c r="K179" s="62" t="s">
        <v>156</v>
      </c>
      <c r="L179" s="96"/>
      <c r="M179" s="17"/>
    </row>
    <row r="180" spans="1:13" ht="24" customHeight="1">
      <c r="A180" s="6"/>
      <c r="B180" s="7"/>
      <c r="C180" s="6"/>
      <c r="E180" s="1412"/>
      <c r="F180" s="62" t="s">
        <v>157</v>
      </c>
      <c r="G180" s="62" t="s">
        <v>152</v>
      </c>
      <c r="H180" s="97" t="s">
        <v>153</v>
      </c>
      <c r="I180" s="96"/>
      <c r="J180" s="96"/>
      <c r="K180" s="96"/>
      <c r="L180" s="96"/>
      <c r="M180" s="17"/>
    </row>
    <row r="181" spans="1:13" ht="24" customHeight="1">
      <c r="A181" s="6"/>
      <c r="B181" s="4"/>
      <c r="C181" s="6"/>
      <c r="E181" s="1412"/>
      <c r="F181" s="62" t="s">
        <v>158</v>
      </c>
      <c r="G181" s="62" t="s">
        <v>152</v>
      </c>
      <c r="H181" s="95" t="s">
        <v>153</v>
      </c>
      <c r="I181" s="96"/>
      <c r="J181" s="96"/>
      <c r="K181" s="96"/>
      <c r="L181" s="96"/>
      <c r="M181" s="17"/>
    </row>
    <row r="182" spans="1:13" ht="51" customHeight="1">
      <c r="A182" s="6"/>
      <c r="B182" s="9"/>
      <c r="C182" s="6"/>
      <c r="E182" s="1412"/>
      <c r="F182" s="62" t="s">
        <v>159</v>
      </c>
      <c r="G182" s="62" t="s">
        <v>160</v>
      </c>
      <c r="H182" s="95" t="s">
        <v>153</v>
      </c>
      <c r="I182" s="62" t="s">
        <v>57</v>
      </c>
      <c r="J182" s="62" t="s">
        <v>161</v>
      </c>
      <c r="K182" s="62" t="s">
        <v>162</v>
      </c>
      <c r="L182" s="96"/>
      <c r="M182" s="17"/>
    </row>
    <row r="183" spans="1:13" ht="22.5">
      <c r="A183" s="6"/>
      <c r="B183" s="7"/>
      <c r="C183" s="6"/>
      <c r="E183" s="1412"/>
      <c r="F183" s="62" t="s">
        <v>163</v>
      </c>
      <c r="G183" s="62" t="s">
        <v>160</v>
      </c>
      <c r="H183" s="95" t="s">
        <v>153</v>
      </c>
      <c r="I183" s="62" t="s">
        <v>164</v>
      </c>
      <c r="J183" s="62" t="s">
        <v>58</v>
      </c>
      <c r="K183" s="62" t="s">
        <v>165</v>
      </c>
      <c r="L183" s="96"/>
      <c r="M183" s="17"/>
    </row>
    <row r="184" spans="1:13" ht="22.5">
      <c r="A184" s="6"/>
      <c r="B184" s="4"/>
      <c r="C184" s="6"/>
      <c r="E184" s="1412"/>
      <c r="F184" s="62" t="s">
        <v>166</v>
      </c>
      <c r="G184" s="62" t="s">
        <v>160</v>
      </c>
      <c r="H184" s="95" t="s">
        <v>153</v>
      </c>
      <c r="I184" s="96"/>
      <c r="J184" s="96"/>
      <c r="K184" s="96"/>
      <c r="L184" s="96"/>
      <c r="M184" s="17"/>
    </row>
    <row r="185" spans="1:13" ht="18" customHeight="1">
      <c r="A185" s="6"/>
      <c r="B185" s="4"/>
      <c r="C185" s="6"/>
      <c r="E185" s="1408"/>
      <c r="F185" s="62" t="s">
        <v>167</v>
      </c>
      <c r="G185" s="62" t="s">
        <v>168</v>
      </c>
      <c r="H185" s="95" t="s">
        <v>153</v>
      </c>
      <c r="I185" s="96"/>
      <c r="J185" s="96"/>
      <c r="K185" s="96"/>
      <c r="L185" s="96"/>
      <c r="M185" s="17"/>
    </row>
    <row r="186" spans="1:13" ht="83.1" customHeight="1">
      <c r="A186" s="6"/>
      <c r="B186" s="4"/>
      <c r="C186" s="6"/>
      <c r="E186" s="54" t="s">
        <v>145</v>
      </c>
      <c r="F186" s="54" t="s">
        <v>169</v>
      </c>
      <c r="G186" s="54" t="s">
        <v>170</v>
      </c>
      <c r="H186" s="67" t="s">
        <v>65</v>
      </c>
      <c r="I186" s="47" t="s">
        <v>171</v>
      </c>
      <c r="J186" s="47" t="s">
        <v>161</v>
      </c>
      <c r="K186" s="45" t="s">
        <v>172</v>
      </c>
      <c r="L186" s="82"/>
      <c r="M186" s="17"/>
    </row>
    <row r="187" spans="1:13" ht="25.5" customHeight="1">
      <c r="A187" s="6"/>
      <c r="B187" s="4"/>
      <c r="C187" s="6"/>
      <c r="E187" s="1414" t="s">
        <v>173</v>
      </c>
      <c r="F187" s="62" t="s">
        <v>174</v>
      </c>
      <c r="G187" s="62"/>
      <c r="H187" s="65" t="s">
        <v>175</v>
      </c>
      <c r="I187" s="81"/>
      <c r="J187" s="81"/>
      <c r="K187" s="81"/>
      <c r="L187" s="81"/>
      <c r="M187" s="17"/>
    </row>
    <row r="188" spans="1:13" ht="25.5" customHeight="1">
      <c r="A188" s="6"/>
      <c r="B188" s="4"/>
      <c r="C188" s="6"/>
      <c r="E188" s="1412"/>
      <c r="F188" s="62" t="s">
        <v>176</v>
      </c>
      <c r="G188" s="62"/>
      <c r="H188" s="65" t="s">
        <v>175</v>
      </c>
      <c r="I188" s="81"/>
      <c r="J188" s="81"/>
      <c r="K188" s="81"/>
      <c r="L188" s="81"/>
      <c r="M188" s="17"/>
    </row>
    <row r="189" spans="1:13" ht="25.5" customHeight="1">
      <c r="A189" s="6"/>
      <c r="B189" s="9"/>
      <c r="C189" s="6"/>
      <c r="E189" s="1412"/>
      <c r="F189" s="62" t="s">
        <v>177</v>
      </c>
      <c r="G189" s="62"/>
      <c r="H189" s="65" t="s">
        <v>175</v>
      </c>
      <c r="I189" s="81"/>
      <c r="J189" s="81"/>
      <c r="K189" s="81"/>
      <c r="L189" s="81"/>
      <c r="M189" s="17"/>
    </row>
    <row r="190" spans="1:13" ht="25.5" customHeight="1">
      <c r="A190" s="6"/>
      <c r="B190" s="7"/>
      <c r="C190" s="6"/>
      <c r="E190" s="1412"/>
      <c r="F190" s="62" t="s">
        <v>178</v>
      </c>
      <c r="G190" s="62"/>
      <c r="H190" s="65" t="s">
        <v>175</v>
      </c>
      <c r="I190" s="81"/>
      <c r="J190" s="81"/>
      <c r="K190" s="81"/>
      <c r="L190" s="81"/>
      <c r="M190" s="17"/>
    </row>
    <row r="191" spans="1:13" ht="36.6" customHeight="1">
      <c r="A191" s="6"/>
      <c r="B191" s="4"/>
      <c r="C191" s="6"/>
      <c r="E191" s="1408"/>
      <c r="F191" s="62" t="s">
        <v>179</v>
      </c>
      <c r="G191" s="62"/>
      <c r="H191" s="65" t="s">
        <v>175</v>
      </c>
      <c r="I191" s="81"/>
      <c r="J191" s="81"/>
      <c r="K191" s="81"/>
      <c r="L191" s="81"/>
      <c r="M191" s="17"/>
    </row>
    <row r="192" spans="1:13" ht="25.5" customHeight="1">
      <c r="A192" s="6"/>
      <c r="B192" s="4"/>
      <c r="C192" s="6"/>
      <c r="E192" s="1431" t="s">
        <v>180</v>
      </c>
      <c r="F192" s="54" t="s">
        <v>181</v>
      </c>
      <c r="G192" s="54" t="s">
        <v>182</v>
      </c>
      <c r="H192" s="67" t="s">
        <v>183</v>
      </c>
      <c r="I192" s="82"/>
      <c r="J192" s="82"/>
      <c r="K192" s="82"/>
      <c r="L192" s="82"/>
      <c r="M192" s="17"/>
    </row>
    <row r="193" spans="1:13" ht="25.5" customHeight="1">
      <c r="A193" s="6"/>
      <c r="B193" s="4"/>
      <c r="C193" s="6"/>
      <c r="E193" s="1412"/>
      <c r="F193" s="54" t="s">
        <v>184</v>
      </c>
      <c r="G193" s="54" t="s">
        <v>182</v>
      </c>
      <c r="H193" s="67" t="s">
        <v>183</v>
      </c>
      <c r="I193" s="82"/>
      <c r="J193" s="82"/>
      <c r="K193" s="82"/>
      <c r="L193" s="82"/>
      <c r="M193" s="17"/>
    </row>
    <row r="194" spans="1:13" ht="25.5" customHeight="1">
      <c r="A194" s="6"/>
      <c r="B194" s="4"/>
      <c r="C194" s="6"/>
      <c r="E194" s="1412"/>
      <c r="F194" s="54" t="s">
        <v>185</v>
      </c>
      <c r="G194" s="54" t="s">
        <v>186</v>
      </c>
      <c r="H194" s="67" t="s">
        <v>183</v>
      </c>
      <c r="I194" s="82"/>
      <c r="J194" s="82"/>
      <c r="K194" s="82"/>
      <c r="L194" s="82"/>
      <c r="M194" s="17"/>
    </row>
    <row r="195" spans="1:13" ht="25.5" customHeight="1">
      <c r="A195" s="6"/>
      <c r="B195" s="66"/>
      <c r="C195" s="6"/>
      <c r="E195" s="1412"/>
      <c r="F195" s="54" t="s">
        <v>187</v>
      </c>
      <c r="G195" s="54" t="s">
        <v>186</v>
      </c>
      <c r="H195" s="67" t="s">
        <v>183</v>
      </c>
      <c r="I195" s="82"/>
      <c r="J195" s="82"/>
      <c r="K195" s="82"/>
      <c r="L195" s="82"/>
      <c r="M195" s="17"/>
    </row>
    <row r="196" spans="1:13" ht="25.5" customHeight="1">
      <c r="A196" s="6"/>
      <c r="B196" s="4"/>
      <c r="C196" s="6"/>
      <c r="E196" s="1408"/>
      <c r="F196" s="54" t="s">
        <v>188</v>
      </c>
      <c r="G196" s="54" t="s">
        <v>186</v>
      </c>
      <c r="H196" s="67" t="s">
        <v>183</v>
      </c>
      <c r="I196" s="82"/>
      <c r="J196" s="82"/>
      <c r="K196" s="82"/>
      <c r="L196" s="82"/>
      <c r="M196" s="17"/>
    </row>
    <row r="197" spans="1:13" ht="37.35" customHeight="1">
      <c r="A197" s="6"/>
      <c r="B197" s="9"/>
      <c r="C197" s="6"/>
      <c r="E197" s="1414" t="s">
        <v>189</v>
      </c>
      <c r="F197" s="62" t="s">
        <v>190</v>
      </c>
      <c r="G197" s="62" t="s">
        <v>191</v>
      </c>
      <c r="H197" s="65" t="s">
        <v>153</v>
      </c>
      <c r="I197" s="81"/>
      <c r="J197" s="81"/>
      <c r="K197" s="81"/>
      <c r="L197" s="81"/>
      <c r="M197" s="17"/>
    </row>
    <row r="198" spans="1:13" ht="42" customHeight="1">
      <c r="A198" s="6"/>
      <c r="B198" s="7"/>
      <c r="C198" s="6"/>
      <c r="E198" s="1412"/>
      <c r="F198" s="62" t="s">
        <v>192</v>
      </c>
      <c r="G198" s="62" t="s">
        <v>191</v>
      </c>
      <c r="H198" s="65" t="s">
        <v>153</v>
      </c>
      <c r="I198" s="81"/>
      <c r="J198" s="81"/>
      <c r="K198" s="81"/>
      <c r="L198" s="81"/>
      <c r="M198" s="17"/>
    </row>
    <row r="199" spans="1:13" ht="32.1" customHeight="1">
      <c r="A199" s="6"/>
      <c r="B199" s="4"/>
      <c r="C199" s="6"/>
      <c r="E199" s="1412"/>
      <c r="F199" s="62" t="s">
        <v>193</v>
      </c>
      <c r="G199" s="62" t="s">
        <v>191</v>
      </c>
      <c r="H199" s="65" t="s">
        <v>153</v>
      </c>
      <c r="I199" s="81"/>
      <c r="J199" s="81"/>
      <c r="K199" s="81"/>
      <c r="L199" s="81"/>
      <c r="M199" s="17"/>
    </row>
    <row r="200" spans="1:13" ht="32.450000000000003" customHeight="1">
      <c r="A200" s="6"/>
      <c r="B200" s="4"/>
      <c r="C200" s="6"/>
      <c r="E200" s="1412"/>
      <c r="F200" s="62" t="s">
        <v>194</v>
      </c>
      <c r="G200" s="62" t="s">
        <v>191</v>
      </c>
      <c r="H200" s="65" t="s">
        <v>153</v>
      </c>
      <c r="I200" s="81"/>
      <c r="J200" s="81"/>
      <c r="K200" s="81"/>
      <c r="L200" s="81"/>
      <c r="M200" s="17"/>
    </row>
    <row r="201" spans="1:13" ht="40.35" customHeight="1">
      <c r="A201" s="6"/>
      <c r="B201" s="4"/>
      <c r="C201" s="6"/>
      <c r="E201" s="1412"/>
      <c r="F201" s="62" t="s">
        <v>195</v>
      </c>
      <c r="G201" s="62" t="s">
        <v>196</v>
      </c>
      <c r="H201" s="65" t="s">
        <v>153</v>
      </c>
      <c r="I201" s="81"/>
      <c r="J201" s="81"/>
      <c r="K201" s="81"/>
      <c r="L201" s="81"/>
      <c r="M201" s="17"/>
    </row>
    <row r="202" spans="1:13" ht="36" customHeight="1">
      <c r="A202" s="6"/>
      <c r="B202" s="4"/>
      <c r="C202" s="6"/>
      <c r="E202" s="1412"/>
      <c r="F202" s="62" t="s">
        <v>197</v>
      </c>
      <c r="G202" s="62"/>
      <c r="H202" s="65" t="s">
        <v>153</v>
      </c>
      <c r="I202" s="81"/>
      <c r="J202" s="81"/>
      <c r="K202" s="81"/>
      <c r="L202" s="81"/>
      <c r="M202" s="17"/>
    </row>
    <row r="203" spans="1:13" ht="37.35" customHeight="1">
      <c r="A203" s="6"/>
      <c r="B203" s="4"/>
      <c r="C203" s="6"/>
      <c r="E203" s="1408"/>
      <c r="F203" s="41" t="s">
        <v>198</v>
      </c>
      <c r="G203" s="41"/>
      <c r="H203" s="86" t="s">
        <v>153</v>
      </c>
      <c r="I203" s="79"/>
      <c r="J203" s="79"/>
      <c r="K203" s="79"/>
      <c r="L203" s="79"/>
      <c r="M203" s="17"/>
    </row>
    <row r="204" spans="1:13" ht="60.6" customHeight="1">
      <c r="A204" s="6"/>
      <c r="B204" s="4"/>
      <c r="C204" s="6"/>
      <c r="E204" s="1431" t="s">
        <v>199</v>
      </c>
      <c r="F204" s="54" t="s">
        <v>200</v>
      </c>
      <c r="G204" s="82"/>
      <c r="H204" s="67" t="s">
        <v>183</v>
      </c>
      <c r="I204" s="82"/>
      <c r="J204" s="82"/>
      <c r="K204" s="82"/>
      <c r="L204" s="82"/>
      <c r="M204" s="17"/>
    </row>
    <row r="205" spans="1:13" ht="50.45" customHeight="1">
      <c r="A205" s="6"/>
      <c r="B205" s="9"/>
      <c r="C205" s="6"/>
      <c r="E205" s="1408"/>
      <c r="F205" s="54" t="s">
        <v>201</v>
      </c>
      <c r="G205" s="82"/>
      <c r="H205" s="67" t="s">
        <v>183</v>
      </c>
      <c r="I205" s="82"/>
      <c r="J205" s="82"/>
      <c r="K205" s="82"/>
      <c r="L205" s="82"/>
      <c r="M205" s="17"/>
    </row>
    <row r="206" spans="1:13" ht="12.75">
      <c r="A206" s="6"/>
      <c r="B206" s="11"/>
      <c r="C206" s="6"/>
      <c r="E206" s="1441" t="s">
        <v>202</v>
      </c>
      <c r="F206" s="1442"/>
      <c r="G206" s="1442"/>
      <c r="H206" s="1442"/>
      <c r="I206" s="1442"/>
      <c r="J206" s="1442"/>
      <c r="K206" s="1442"/>
      <c r="L206" s="1443"/>
      <c r="M206" s="17"/>
    </row>
    <row r="207" spans="1:13" ht="22.5">
      <c r="A207" s="6"/>
      <c r="B207" s="12"/>
      <c r="C207" s="6"/>
      <c r="E207" s="1444" t="s">
        <v>145</v>
      </c>
      <c r="F207" s="72" t="s">
        <v>203</v>
      </c>
      <c r="G207" s="75"/>
      <c r="H207" s="98" t="s">
        <v>56</v>
      </c>
      <c r="I207" s="75"/>
      <c r="J207" s="75"/>
      <c r="K207" s="75"/>
      <c r="L207" s="75"/>
      <c r="M207" s="17"/>
    </row>
    <row r="208" spans="1:13" ht="90.6" customHeight="1">
      <c r="A208" s="6"/>
      <c r="B208" s="4"/>
      <c r="C208" s="6"/>
      <c r="E208" s="1445"/>
      <c r="F208" s="54" t="s">
        <v>204</v>
      </c>
      <c r="G208" s="1391"/>
      <c r="H208" s="61"/>
      <c r="I208" s="47" t="s">
        <v>86</v>
      </c>
      <c r="J208" s="54" t="s">
        <v>87</v>
      </c>
      <c r="K208" s="54" t="s">
        <v>205</v>
      </c>
      <c r="L208" s="82"/>
      <c r="M208" s="17"/>
    </row>
    <row r="209" spans="1:14" ht="147.6" customHeight="1">
      <c r="A209" s="6"/>
      <c r="B209" s="9"/>
      <c r="C209" s="6"/>
      <c r="E209" s="62" t="s">
        <v>206</v>
      </c>
      <c r="F209" s="62" t="s">
        <v>207</v>
      </c>
      <c r="G209" s="1387"/>
      <c r="H209" s="60" t="s">
        <v>56</v>
      </c>
      <c r="I209" s="62" t="s">
        <v>77</v>
      </c>
      <c r="J209" s="62" t="s">
        <v>208</v>
      </c>
      <c r="K209" s="62" t="s">
        <v>209</v>
      </c>
      <c r="L209" s="81"/>
      <c r="M209" s="17"/>
    </row>
    <row r="210" spans="1:14" ht="22.5">
      <c r="A210" s="6"/>
      <c r="B210" s="4"/>
      <c r="C210" s="6"/>
      <c r="E210" s="1434" t="s">
        <v>210</v>
      </c>
      <c r="F210" s="45" t="s">
        <v>211</v>
      </c>
      <c r="G210" s="1388" t="s">
        <v>212</v>
      </c>
      <c r="H210" s="99" t="s">
        <v>213</v>
      </c>
      <c r="I210" s="100"/>
      <c r="J210" s="100"/>
      <c r="K210" s="100"/>
      <c r="L210" s="100"/>
      <c r="M210" s="17"/>
    </row>
    <row r="211" spans="1:14" ht="22.5">
      <c r="A211" s="6"/>
      <c r="B211" s="4"/>
      <c r="C211" s="6"/>
      <c r="E211" s="1435"/>
      <c r="F211" s="45" t="s">
        <v>214</v>
      </c>
      <c r="G211" s="1389" t="s">
        <v>215</v>
      </c>
      <c r="H211" s="99" t="s">
        <v>213</v>
      </c>
      <c r="I211" s="101"/>
      <c r="J211" s="101"/>
      <c r="K211" s="101"/>
      <c r="L211" s="101"/>
      <c r="M211" s="17"/>
    </row>
    <row r="212" spans="1:14" ht="22.5">
      <c r="A212" s="6"/>
      <c r="B212" s="9"/>
      <c r="C212" s="6"/>
      <c r="E212" s="62" t="s">
        <v>216</v>
      </c>
      <c r="F212" s="62" t="s">
        <v>217</v>
      </c>
      <c r="G212" s="1390"/>
      <c r="H212" s="65" t="s">
        <v>218</v>
      </c>
      <c r="I212" s="81"/>
      <c r="J212" s="81"/>
      <c r="K212" s="81"/>
      <c r="L212" s="81"/>
      <c r="M212" s="17"/>
    </row>
    <row r="213" spans="1:14" ht="22.5">
      <c r="A213" s="88"/>
      <c r="B213" s="9"/>
      <c r="C213" s="88"/>
      <c r="D213" s="89"/>
      <c r="E213" s="1434" t="s">
        <v>219</v>
      </c>
      <c r="F213" s="45" t="s">
        <v>220</v>
      </c>
      <c r="G213" s="1388" t="s">
        <v>94</v>
      </c>
      <c r="H213" s="99" t="s">
        <v>65</v>
      </c>
      <c r="I213" s="100"/>
      <c r="J213" s="100"/>
      <c r="K213" s="100"/>
      <c r="L213" s="100"/>
      <c r="M213" s="14"/>
      <c r="N213" s="89"/>
    </row>
    <row r="214" spans="1:14" ht="124.35" customHeight="1">
      <c r="A214" s="88"/>
      <c r="B214" s="9"/>
      <c r="C214" s="88"/>
      <c r="D214" s="89"/>
      <c r="E214" s="1455"/>
      <c r="F214" s="45" t="s">
        <v>221</v>
      </c>
      <c r="G214" s="1388" t="s">
        <v>94</v>
      </c>
      <c r="H214" s="102"/>
      <c r="I214" s="45" t="s">
        <v>86</v>
      </c>
      <c r="J214" s="45" t="s">
        <v>78</v>
      </c>
      <c r="K214" s="45" t="s">
        <v>222</v>
      </c>
      <c r="L214" s="100"/>
      <c r="M214" s="14"/>
      <c r="N214" s="89"/>
    </row>
    <row r="215" spans="1:14" ht="22.5">
      <c r="A215" s="88"/>
      <c r="B215" s="9"/>
      <c r="C215" s="88"/>
      <c r="D215" s="89"/>
      <c r="E215" s="1435"/>
      <c r="F215" s="45" t="s">
        <v>223</v>
      </c>
      <c r="G215" s="1388" t="s">
        <v>94</v>
      </c>
      <c r="H215" s="99" t="s">
        <v>65</v>
      </c>
      <c r="I215" s="100"/>
      <c r="J215" s="100"/>
      <c r="K215" s="100"/>
      <c r="L215" s="100"/>
      <c r="M215" s="14"/>
      <c r="N215" s="89"/>
    </row>
    <row r="216" spans="1:14" ht="22.5">
      <c r="A216" s="6"/>
      <c r="B216" s="9"/>
      <c r="C216" s="6"/>
      <c r="E216" s="62" t="s">
        <v>224</v>
      </c>
      <c r="F216" s="62" t="s">
        <v>225</v>
      </c>
      <c r="G216" s="62" t="s">
        <v>75</v>
      </c>
      <c r="H216" s="1368" t="s">
        <v>98</v>
      </c>
      <c r="I216" s="1367"/>
      <c r="J216" s="81"/>
      <c r="K216" s="81"/>
      <c r="L216" s="81"/>
      <c r="M216" s="17"/>
    </row>
    <row r="217" spans="1:14" ht="22.5">
      <c r="A217" s="6"/>
      <c r="B217" s="9"/>
      <c r="C217" s="6"/>
      <c r="E217" s="1456" t="s">
        <v>226</v>
      </c>
      <c r="F217" s="45" t="s">
        <v>227</v>
      </c>
      <c r="G217" s="103"/>
      <c r="H217" s="1370" t="s">
        <v>98</v>
      </c>
      <c r="I217" s="1371"/>
      <c r="J217" s="101"/>
      <c r="K217" s="101"/>
      <c r="L217" s="101"/>
      <c r="M217" s="17"/>
    </row>
    <row r="218" spans="1:14" ht="22.5">
      <c r="A218" s="6"/>
      <c r="B218" s="7"/>
      <c r="C218" s="6"/>
      <c r="E218" s="1455"/>
      <c r="F218" s="45" t="s">
        <v>228</v>
      </c>
      <c r="G218" s="101"/>
      <c r="H218" s="1370" t="s">
        <v>98</v>
      </c>
      <c r="I218" s="1371"/>
      <c r="J218" s="101"/>
      <c r="K218" s="101"/>
      <c r="L218" s="101"/>
      <c r="M218" s="17"/>
    </row>
    <row r="219" spans="1:14" ht="33.75">
      <c r="A219" s="6"/>
      <c r="B219" s="7"/>
      <c r="C219" s="6"/>
      <c r="E219" s="1457"/>
      <c r="F219" s="45" t="s">
        <v>229</v>
      </c>
      <c r="G219" s="101"/>
      <c r="H219" s="1370" t="s">
        <v>98</v>
      </c>
      <c r="I219" s="1371"/>
      <c r="J219" s="101"/>
      <c r="K219" s="101"/>
      <c r="L219" s="101"/>
      <c r="M219" s="17"/>
    </row>
    <row r="220" spans="1:14" ht="42.6" customHeight="1">
      <c r="A220" s="6"/>
      <c r="B220" s="7"/>
      <c r="C220" s="6"/>
      <c r="E220" s="1436"/>
      <c r="F220" s="45" t="s">
        <v>230</v>
      </c>
      <c r="G220" s="101"/>
      <c r="H220" s="102"/>
      <c r="I220" s="45" t="s">
        <v>86</v>
      </c>
      <c r="J220" s="45" t="s">
        <v>87</v>
      </c>
      <c r="K220" s="45" t="s">
        <v>231</v>
      </c>
      <c r="L220" s="101"/>
      <c r="M220" s="17"/>
    </row>
    <row r="221" spans="1:14" ht="22.5">
      <c r="A221" s="6"/>
      <c r="B221" s="4"/>
      <c r="C221" s="6"/>
      <c r="E221" s="1414" t="s">
        <v>232</v>
      </c>
      <c r="F221" s="62" t="s">
        <v>233</v>
      </c>
      <c r="G221" s="104"/>
      <c r="H221" s="65" t="s">
        <v>218</v>
      </c>
      <c r="I221" s="81"/>
      <c r="J221" s="81"/>
      <c r="K221" s="81"/>
      <c r="L221" s="81"/>
      <c r="M221" s="17"/>
    </row>
    <row r="222" spans="1:14" ht="22.5">
      <c r="A222" s="6"/>
      <c r="B222" s="4"/>
      <c r="C222" s="6"/>
      <c r="E222" s="1436"/>
      <c r="F222" s="62" t="s">
        <v>234</v>
      </c>
      <c r="G222" s="104"/>
      <c r="H222" s="65" t="s">
        <v>218</v>
      </c>
      <c r="I222" s="81"/>
      <c r="J222" s="81"/>
      <c r="K222" s="81"/>
      <c r="L222" s="81"/>
      <c r="M222" s="17"/>
    </row>
    <row r="223" spans="1:14" ht="22.5">
      <c r="A223" s="6"/>
      <c r="B223" s="4"/>
      <c r="C223" s="6"/>
      <c r="E223" s="1456" t="s">
        <v>235</v>
      </c>
      <c r="F223" s="45" t="s">
        <v>236</v>
      </c>
      <c r="G223" s="101"/>
      <c r="H223" s="99" t="s">
        <v>56</v>
      </c>
      <c r="I223" s="101"/>
      <c r="J223" s="101"/>
      <c r="K223" s="101"/>
      <c r="L223" s="101"/>
      <c r="M223" s="17"/>
    </row>
    <row r="224" spans="1:14" ht="45">
      <c r="A224" s="6"/>
      <c r="B224" s="4"/>
      <c r="C224" s="6"/>
      <c r="E224" s="1455"/>
      <c r="F224" s="45" t="s">
        <v>237</v>
      </c>
      <c r="G224" s="101"/>
      <c r="H224" s="99" t="s">
        <v>56</v>
      </c>
      <c r="I224" s="101"/>
      <c r="J224" s="101"/>
      <c r="K224" s="101"/>
      <c r="L224" s="101"/>
      <c r="M224" s="17"/>
    </row>
    <row r="225" spans="1:13" ht="12.75">
      <c r="A225" s="6"/>
      <c r="B225" s="4"/>
      <c r="C225" s="6"/>
      <c r="E225" s="1435"/>
      <c r="F225" s="45" t="s">
        <v>238</v>
      </c>
      <c r="G225" s="101"/>
      <c r="H225" s="99" t="s">
        <v>56</v>
      </c>
      <c r="I225" s="101"/>
      <c r="J225" s="101"/>
      <c r="K225" s="101"/>
      <c r="L225" s="101"/>
      <c r="M225" s="17"/>
    </row>
    <row r="226" spans="1:13" ht="22.5">
      <c r="A226" s="6"/>
      <c r="B226" s="4"/>
      <c r="C226" s="6"/>
      <c r="E226" s="62" t="s">
        <v>239</v>
      </c>
      <c r="F226" s="62" t="s">
        <v>240</v>
      </c>
      <c r="G226" s="59"/>
      <c r="H226" s="1366" t="s">
        <v>103</v>
      </c>
      <c r="I226" s="1367"/>
      <c r="J226" s="81"/>
      <c r="K226" s="81"/>
      <c r="L226" s="81"/>
      <c r="M226" s="17"/>
    </row>
    <row r="227" spans="1:13" ht="45.6" customHeight="1">
      <c r="A227" s="6"/>
      <c r="B227" s="4"/>
      <c r="C227" s="6"/>
      <c r="E227" s="1434" t="s">
        <v>241</v>
      </c>
      <c r="F227" s="45" t="s">
        <v>242</v>
      </c>
      <c r="G227" s="52"/>
      <c r="H227" s="1372" t="s">
        <v>103</v>
      </c>
      <c r="I227" s="1371"/>
      <c r="J227" s="101"/>
      <c r="K227" s="101"/>
      <c r="L227" s="101"/>
      <c r="M227" s="17"/>
    </row>
    <row r="228" spans="1:13" ht="33.75">
      <c r="A228" s="6"/>
      <c r="B228" s="4"/>
      <c r="C228" s="6"/>
      <c r="E228" s="1455"/>
      <c r="F228" s="45" t="s">
        <v>243</v>
      </c>
      <c r="G228" s="52"/>
      <c r="H228" s="1372" t="s">
        <v>103</v>
      </c>
      <c r="I228" s="1371"/>
      <c r="J228" s="101"/>
      <c r="K228" s="101"/>
      <c r="L228" s="101"/>
      <c r="M228" s="17"/>
    </row>
    <row r="229" spans="1:13" ht="22.5">
      <c r="A229" s="6"/>
      <c r="B229" s="4"/>
      <c r="C229" s="6"/>
      <c r="E229" s="1457"/>
      <c r="F229" s="45" t="s">
        <v>244</v>
      </c>
      <c r="G229" s="52" t="s">
        <v>245</v>
      </c>
      <c r="H229" s="1372" t="s">
        <v>103</v>
      </c>
      <c r="I229" s="1371"/>
      <c r="J229" s="101"/>
      <c r="K229" s="101"/>
      <c r="L229" s="101"/>
      <c r="M229" s="17"/>
    </row>
    <row r="230" spans="1:13" ht="33.75">
      <c r="A230" s="6"/>
      <c r="B230" s="4"/>
      <c r="C230" s="6"/>
      <c r="E230" s="1455"/>
      <c r="F230" s="45" t="s">
        <v>246</v>
      </c>
      <c r="G230" s="52"/>
      <c r="H230" s="1372" t="s">
        <v>103</v>
      </c>
      <c r="I230" s="1371"/>
      <c r="J230" s="101"/>
      <c r="K230" s="101"/>
      <c r="L230" s="101"/>
      <c r="M230" s="17"/>
    </row>
    <row r="231" spans="1:13" ht="22.5">
      <c r="A231" s="6"/>
      <c r="B231" s="4"/>
      <c r="C231" s="6"/>
      <c r="E231" s="1457"/>
      <c r="F231" s="45" t="s">
        <v>247</v>
      </c>
      <c r="G231" s="52"/>
      <c r="H231" s="1372" t="s">
        <v>103</v>
      </c>
      <c r="I231" s="1371"/>
      <c r="J231" s="101"/>
      <c r="K231" s="101"/>
      <c r="L231" s="101"/>
      <c r="M231" s="17"/>
    </row>
    <row r="232" spans="1:13" ht="22.5">
      <c r="A232" s="6"/>
      <c r="B232" s="4"/>
      <c r="C232" s="6"/>
      <c r="E232" s="1455"/>
      <c r="F232" s="45" t="s">
        <v>248</v>
      </c>
      <c r="G232" s="52" t="s">
        <v>245</v>
      </c>
      <c r="H232" s="1372" t="s">
        <v>103</v>
      </c>
      <c r="I232" s="1371"/>
      <c r="J232" s="101"/>
      <c r="K232" s="101"/>
      <c r="L232" s="101"/>
      <c r="M232" s="17"/>
    </row>
    <row r="233" spans="1:13" ht="45">
      <c r="A233" s="6"/>
      <c r="B233" s="4"/>
      <c r="C233" s="6"/>
      <c r="E233" s="1457"/>
      <c r="F233" s="45" t="s">
        <v>249</v>
      </c>
      <c r="G233" s="52"/>
      <c r="H233" s="1372" t="s">
        <v>103</v>
      </c>
      <c r="I233" s="1371"/>
      <c r="J233" s="101"/>
      <c r="K233" s="101"/>
      <c r="L233" s="101"/>
      <c r="M233" s="17"/>
    </row>
    <row r="234" spans="1:13" ht="33.75">
      <c r="A234" s="6"/>
      <c r="B234" s="4"/>
      <c r="C234" s="6"/>
      <c r="E234" s="1455"/>
      <c r="F234" s="45" t="s">
        <v>250</v>
      </c>
      <c r="G234" s="52"/>
      <c r="H234" s="1372" t="s">
        <v>103</v>
      </c>
      <c r="I234" s="1371"/>
      <c r="J234" s="101"/>
      <c r="K234" s="101"/>
      <c r="L234" s="101"/>
      <c r="M234" s="17"/>
    </row>
    <row r="235" spans="1:13" ht="22.5">
      <c r="A235" s="6"/>
      <c r="B235" s="4"/>
      <c r="C235" s="6"/>
      <c r="E235" s="1457"/>
      <c r="F235" s="45" t="s">
        <v>251</v>
      </c>
      <c r="G235" s="52"/>
      <c r="H235" s="1372" t="s">
        <v>103</v>
      </c>
      <c r="I235" s="1371"/>
      <c r="J235" s="101"/>
      <c r="K235" s="101"/>
      <c r="L235" s="101"/>
      <c r="M235" s="17"/>
    </row>
    <row r="236" spans="1:13" ht="23.1" customHeight="1">
      <c r="A236" s="6"/>
      <c r="B236" s="4"/>
      <c r="C236" s="6"/>
      <c r="E236" s="1436"/>
      <c r="F236" s="45" t="s">
        <v>252</v>
      </c>
      <c r="G236" s="52"/>
      <c r="H236" s="1372" t="s">
        <v>103</v>
      </c>
      <c r="I236" s="1371"/>
      <c r="J236" s="101"/>
      <c r="K236" s="101"/>
      <c r="L236" s="101"/>
      <c r="M236" s="17"/>
    </row>
    <row r="237" spans="1:13" ht="31.35" customHeight="1">
      <c r="A237" s="6"/>
      <c r="B237" s="4"/>
      <c r="C237" s="6"/>
      <c r="E237" s="1414" t="s">
        <v>253</v>
      </c>
      <c r="F237" s="62" t="s">
        <v>254</v>
      </c>
      <c r="G237" s="59" t="s">
        <v>255</v>
      </c>
      <c r="H237" s="65" t="s">
        <v>56</v>
      </c>
      <c r="I237" s="81"/>
      <c r="J237" s="81"/>
      <c r="K237" s="81"/>
      <c r="L237" s="81"/>
      <c r="M237" s="17"/>
    </row>
    <row r="238" spans="1:13" ht="39.75" customHeight="1">
      <c r="A238" s="6"/>
      <c r="B238" s="4"/>
      <c r="C238" s="6"/>
      <c r="E238" s="1455"/>
      <c r="F238" s="41" t="s">
        <v>256</v>
      </c>
      <c r="G238" s="81"/>
      <c r="H238" s="65" t="s">
        <v>56</v>
      </c>
      <c r="I238" s="81"/>
      <c r="J238" s="81"/>
      <c r="K238" s="81"/>
      <c r="L238" s="81"/>
      <c r="M238" s="17"/>
    </row>
    <row r="239" spans="1:13" ht="45">
      <c r="A239" s="6"/>
      <c r="B239" s="4"/>
      <c r="C239" s="6"/>
      <c r="E239" s="1435"/>
      <c r="F239" s="62" t="s">
        <v>257</v>
      </c>
      <c r="G239" s="81"/>
      <c r="H239" s="65" t="s">
        <v>56</v>
      </c>
      <c r="I239" s="81"/>
      <c r="J239" s="81"/>
      <c r="K239" s="81"/>
      <c r="L239" s="81"/>
      <c r="M239" s="17"/>
    </row>
    <row r="240" spans="1:13" ht="22.5">
      <c r="A240" s="6"/>
      <c r="B240" s="4"/>
      <c r="C240" s="6"/>
      <c r="E240" s="45" t="s">
        <v>258</v>
      </c>
      <c r="F240" s="45" t="s">
        <v>259</v>
      </c>
      <c r="G240" s="52" t="s">
        <v>260</v>
      </c>
      <c r="H240" s="99" t="s">
        <v>56</v>
      </c>
      <c r="I240" s="101"/>
      <c r="J240" s="101"/>
      <c r="K240" s="101"/>
      <c r="L240" s="101"/>
      <c r="M240" s="17"/>
    </row>
    <row r="241" spans="1:13" ht="22.5">
      <c r="A241" s="6"/>
      <c r="B241" s="4"/>
      <c r="C241" s="6"/>
      <c r="E241" s="62" t="s">
        <v>261</v>
      </c>
      <c r="F241" s="62" t="s">
        <v>262</v>
      </c>
      <c r="G241" s="62"/>
      <c r="H241" s="65" t="s">
        <v>263</v>
      </c>
      <c r="I241" s="81"/>
      <c r="J241" s="81"/>
      <c r="K241" s="81"/>
      <c r="L241" s="81"/>
      <c r="M241" s="17"/>
    </row>
    <row r="242" spans="1:13" ht="33.75">
      <c r="A242" s="6"/>
      <c r="B242" s="4"/>
      <c r="C242" s="6"/>
      <c r="E242" s="45" t="s">
        <v>264</v>
      </c>
      <c r="F242" s="45" t="s">
        <v>265</v>
      </c>
      <c r="G242" s="103"/>
      <c r="H242" s="105" t="s">
        <v>263</v>
      </c>
      <c r="I242" s="106"/>
      <c r="J242" s="106"/>
      <c r="K242" s="101"/>
      <c r="L242" s="101"/>
      <c r="M242" s="17"/>
    </row>
    <row r="243" spans="1:13" ht="22.5">
      <c r="A243" s="6"/>
      <c r="B243" s="4"/>
      <c r="C243" s="6"/>
      <c r="E243" s="62" t="s">
        <v>266</v>
      </c>
      <c r="F243" s="62" t="s">
        <v>267</v>
      </c>
      <c r="G243" s="104"/>
      <c r="H243" s="107" t="s">
        <v>263</v>
      </c>
      <c r="I243" s="108"/>
      <c r="J243" s="108"/>
      <c r="K243" s="81"/>
      <c r="L243" s="81"/>
      <c r="M243" s="17"/>
    </row>
    <row r="244" spans="1:13" ht="44.45" customHeight="1">
      <c r="A244" s="6"/>
      <c r="B244" s="4"/>
      <c r="C244" s="6"/>
      <c r="E244" s="45" t="s">
        <v>268</v>
      </c>
      <c r="F244" s="45" t="s">
        <v>269</v>
      </c>
      <c r="G244" s="103"/>
      <c r="H244" s="105" t="s">
        <v>263</v>
      </c>
      <c r="I244" s="106"/>
      <c r="J244" s="106"/>
      <c r="K244" s="101"/>
      <c r="L244" s="101"/>
      <c r="M244" s="17"/>
    </row>
    <row r="245" spans="1:13" ht="22.5">
      <c r="A245" s="6"/>
      <c r="B245" s="4"/>
      <c r="C245" s="6"/>
      <c r="E245" s="62" t="s">
        <v>270</v>
      </c>
      <c r="F245" s="62" t="s">
        <v>271</v>
      </c>
      <c r="G245" s="104"/>
      <c r="H245" s="107" t="s">
        <v>263</v>
      </c>
      <c r="I245" s="108"/>
      <c r="J245" s="108"/>
      <c r="K245" s="81"/>
      <c r="L245" s="81"/>
      <c r="M245" s="17"/>
    </row>
    <row r="246" spans="1:13" ht="45">
      <c r="A246" s="6"/>
      <c r="B246" s="4"/>
      <c r="C246" s="6"/>
      <c r="E246" s="1434" t="s">
        <v>272</v>
      </c>
      <c r="F246" s="45" t="s">
        <v>273</v>
      </c>
      <c r="G246" s="45" t="s">
        <v>274</v>
      </c>
      <c r="H246" s="99" t="s">
        <v>213</v>
      </c>
      <c r="I246" s="101"/>
      <c r="J246" s="101"/>
      <c r="K246" s="101"/>
      <c r="L246" s="101"/>
      <c r="M246" s="17"/>
    </row>
    <row r="247" spans="1:13" ht="33.75">
      <c r="A247" s="6"/>
      <c r="B247" s="4"/>
      <c r="C247" s="6"/>
      <c r="E247" s="1435"/>
      <c r="F247" s="45" t="s">
        <v>275</v>
      </c>
      <c r="G247" s="45" t="s">
        <v>126</v>
      </c>
      <c r="H247" s="99" t="s">
        <v>213</v>
      </c>
      <c r="I247" s="101"/>
      <c r="J247" s="101"/>
      <c r="K247" s="101"/>
      <c r="L247" s="101"/>
      <c r="M247" s="17"/>
    </row>
    <row r="248" spans="1:13" ht="29.45" customHeight="1">
      <c r="A248" s="6"/>
      <c r="B248" s="4"/>
      <c r="C248" s="6"/>
      <c r="E248" s="1414" t="s">
        <v>276</v>
      </c>
      <c r="F248" s="62" t="s">
        <v>277</v>
      </c>
      <c r="G248" s="62" t="s">
        <v>278</v>
      </c>
      <c r="H248" s="65" t="s">
        <v>218</v>
      </c>
      <c r="I248" s="81"/>
      <c r="J248" s="81"/>
      <c r="K248" s="81"/>
      <c r="L248" s="81"/>
      <c r="M248" s="17"/>
    </row>
    <row r="249" spans="1:13" ht="30.6" customHeight="1">
      <c r="A249" s="6"/>
      <c r="B249" s="4"/>
      <c r="C249" s="6"/>
      <c r="E249" s="1435"/>
      <c r="F249" s="62" t="s">
        <v>279</v>
      </c>
      <c r="G249" s="104"/>
      <c r="H249" s="65" t="s">
        <v>218</v>
      </c>
      <c r="I249" s="81"/>
      <c r="J249" s="81"/>
      <c r="K249" s="81"/>
      <c r="L249" s="81"/>
      <c r="M249" s="17"/>
    </row>
    <row r="250" spans="1:13" ht="22.5">
      <c r="A250" s="6"/>
      <c r="B250" s="4"/>
      <c r="C250" s="6"/>
      <c r="E250" s="45" t="s">
        <v>280</v>
      </c>
      <c r="F250" s="45" t="s">
        <v>281</v>
      </c>
      <c r="G250" s="103"/>
      <c r="H250" s="1373" t="s">
        <v>98</v>
      </c>
      <c r="I250" s="106"/>
      <c r="J250" s="106"/>
      <c r="K250" s="101"/>
      <c r="L250" s="101"/>
      <c r="M250" s="17"/>
    </row>
    <row r="251" spans="1:13" ht="33.75">
      <c r="A251" s="6"/>
      <c r="B251" s="4"/>
      <c r="C251" s="6"/>
      <c r="E251" s="1414" t="s">
        <v>282</v>
      </c>
      <c r="F251" s="62" t="s">
        <v>283</v>
      </c>
      <c r="G251" s="62" t="s">
        <v>284</v>
      </c>
      <c r="H251" s="65" t="s">
        <v>131</v>
      </c>
      <c r="I251" s="81"/>
      <c r="J251" s="81"/>
      <c r="K251" s="81"/>
      <c r="L251" s="81"/>
      <c r="M251" s="17"/>
    </row>
    <row r="252" spans="1:13" ht="44.1" customHeight="1">
      <c r="A252" s="6"/>
      <c r="B252" s="4"/>
      <c r="C252" s="6"/>
      <c r="E252" s="1436"/>
      <c r="F252" s="62" t="s">
        <v>285</v>
      </c>
      <c r="G252" s="62"/>
      <c r="H252" s="65" t="s">
        <v>131</v>
      </c>
      <c r="I252" s="81"/>
      <c r="J252" s="81"/>
      <c r="K252" s="81"/>
      <c r="L252" s="81"/>
      <c r="M252" s="17"/>
    </row>
    <row r="253" spans="1:13" ht="22.5">
      <c r="A253" s="6"/>
      <c r="B253" s="4"/>
      <c r="C253" s="6"/>
      <c r="E253" s="1434" t="s">
        <v>286</v>
      </c>
      <c r="F253" s="45" t="s">
        <v>287</v>
      </c>
      <c r="G253" s="45" t="s">
        <v>284</v>
      </c>
      <c r="H253" s="99" t="s">
        <v>131</v>
      </c>
      <c r="I253" s="101"/>
      <c r="J253" s="101"/>
      <c r="K253" s="101"/>
      <c r="L253" s="101"/>
      <c r="M253" s="17"/>
    </row>
    <row r="254" spans="1:13" ht="33.75">
      <c r="A254" s="6"/>
      <c r="B254" s="4"/>
      <c r="C254" s="6"/>
      <c r="E254" s="1455"/>
      <c r="F254" s="45" t="s">
        <v>288</v>
      </c>
      <c r="G254" s="45"/>
      <c r="H254" s="99" t="s">
        <v>131</v>
      </c>
      <c r="I254" s="101"/>
      <c r="J254" s="101"/>
      <c r="K254" s="101"/>
      <c r="L254" s="101"/>
      <c r="M254" s="17"/>
    </row>
    <row r="255" spans="1:13" ht="33.6" customHeight="1">
      <c r="A255" s="6"/>
      <c r="B255" s="4"/>
      <c r="C255" s="6"/>
      <c r="E255" s="1435"/>
      <c r="F255" s="45" t="s">
        <v>289</v>
      </c>
      <c r="G255" s="45"/>
      <c r="H255" s="99" t="s">
        <v>131</v>
      </c>
      <c r="I255" s="101"/>
      <c r="J255" s="101"/>
      <c r="K255" s="101"/>
      <c r="L255" s="101"/>
      <c r="M255" s="17"/>
    </row>
    <row r="256" spans="1:13" ht="82.35" customHeight="1">
      <c r="A256" s="6"/>
      <c r="B256" s="4"/>
      <c r="C256" s="6"/>
      <c r="E256" s="62" t="s">
        <v>290</v>
      </c>
      <c r="F256" s="62" t="s">
        <v>291</v>
      </c>
      <c r="G256" s="104"/>
      <c r="H256" s="65" t="s">
        <v>218</v>
      </c>
      <c r="I256" s="81"/>
      <c r="J256" s="81"/>
      <c r="K256" s="81"/>
      <c r="L256" s="81"/>
      <c r="M256" s="17"/>
    </row>
    <row r="257" spans="1:13" ht="12.75">
      <c r="A257" s="6"/>
      <c r="B257" s="4"/>
      <c r="C257" s="6"/>
      <c r="E257" s="14"/>
      <c r="F257" s="32"/>
      <c r="G257" s="14"/>
      <c r="H257" s="16"/>
      <c r="I257" s="14"/>
      <c r="J257" s="14"/>
      <c r="K257" s="14"/>
      <c r="L257" s="14"/>
      <c r="M257" s="17"/>
    </row>
    <row r="258" spans="1:13" ht="15.75" customHeight="1">
      <c r="A258" s="6"/>
      <c r="B258" s="4"/>
      <c r="C258" s="6"/>
      <c r="E258" s="1437" t="s">
        <v>292</v>
      </c>
      <c r="F258" s="1411"/>
      <c r="G258" s="1411"/>
      <c r="H258" s="35"/>
      <c r="I258" s="36"/>
      <c r="J258" s="36"/>
      <c r="K258" s="36"/>
      <c r="L258" s="36"/>
      <c r="M258" s="14"/>
    </row>
    <row r="259" spans="1:13" ht="18" customHeight="1">
      <c r="A259" s="6"/>
      <c r="B259" s="4"/>
      <c r="C259" s="6"/>
      <c r="E259" s="72" t="s">
        <v>293</v>
      </c>
      <c r="F259" s="72" t="s">
        <v>294</v>
      </c>
      <c r="G259" s="72" t="s">
        <v>295</v>
      </c>
      <c r="H259" s="109" t="s">
        <v>296</v>
      </c>
      <c r="I259" s="75"/>
      <c r="J259" s="75"/>
      <c r="K259" s="75"/>
      <c r="L259" s="75"/>
      <c r="M259" s="14"/>
    </row>
    <row r="260" spans="1:13">
      <c r="A260" s="6"/>
      <c r="B260" s="9"/>
      <c r="C260" s="6"/>
      <c r="E260" s="14"/>
      <c r="F260" s="32"/>
      <c r="G260" s="14"/>
      <c r="H260" s="16"/>
      <c r="I260" s="14"/>
      <c r="J260" s="14"/>
      <c r="K260" s="14"/>
      <c r="L260" s="14"/>
      <c r="M260" s="14"/>
    </row>
    <row r="261" spans="1:13" ht="15.75" customHeight="1">
      <c r="A261" s="6"/>
      <c r="B261" s="7"/>
      <c r="C261" s="6"/>
      <c r="E261" s="1437" t="s">
        <v>297</v>
      </c>
      <c r="F261" s="1411"/>
      <c r="G261" s="1411"/>
      <c r="H261" s="35"/>
      <c r="I261" s="36"/>
      <c r="J261" s="36"/>
      <c r="K261" s="36"/>
      <c r="L261" s="36"/>
      <c r="M261" s="14"/>
    </row>
    <row r="262" spans="1:13" ht="27.75" customHeight="1">
      <c r="A262" s="6"/>
      <c r="B262" s="4"/>
      <c r="C262" s="6"/>
      <c r="E262" s="72" t="s">
        <v>293</v>
      </c>
      <c r="F262" s="72" t="s">
        <v>298</v>
      </c>
      <c r="G262" s="72"/>
      <c r="H262" s="109" t="s">
        <v>153</v>
      </c>
      <c r="I262" s="75"/>
      <c r="J262" s="75"/>
      <c r="K262" s="75"/>
      <c r="L262" s="75"/>
      <c r="M262" s="14"/>
    </row>
    <row r="263" spans="1:13" ht="12.75">
      <c r="A263" s="6"/>
      <c r="B263" s="4"/>
      <c r="C263" s="6"/>
      <c r="E263" s="14"/>
      <c r="F263" s="32"/>
      <c r="G263" s="14"/>
      <c r="H263" s="16"/>
      <c r="I263" s="14"/>
      <c r="J263" s="14"/>
      <c r="K263" s="14"/>
      <c r="L263" s="14"/>
      <c r="M263" s="14"/>
    </row>
    <row r="264" spans="1:13" ht="15.75" customHeight="1">
      <c r="A264" s="6"/>
      <c r="B264" s="4"/>
      <c r="C264" s="6"/>
      <c r="E264" s="1437" t="s">
        <v>299</v>
      </c>
      <c r="F264" s="1411"/>
      <c r="G264" s="1411"/>
      <c r="H264" s="35"/>
      <c r="I264" s="36"/>
      <c r="J264" s="36"/>
      <c r="K264" s="36"/>
      <c r="L264" s="36"/>
      <c r="M264" s="14"/>
    </row>
    <row r="265" spans="1:13" ht="15.75" customHeight="1">
      <c r="A265" s="6"/>
      <c r="B265" s="4"/>
      <c r="C265" s="6"/>
      <c r="E265" s="72" t="s">
        <v>300</v>
      </c>
      <c r="F265" s="72" t="s">
        <v>301</v>
      </c>
      <c r="G265" s="75"/>
      <c r="H265" s="1374" t="s">
        <v>65</v>
      </c>
      <c r="I265" s="1375"/>
      <c r="J265" s="75"/>
      <c r="K265" s="75"/>
      <c r="L265" s="75"/>
      <c r="M265" s="14"/>
    </row>
    <row r="266" spans="1:13" ht="15.75" customHeight="1">
      <c r="A266" s="6"/>
      <c r="B266" s="66"/>
      <c r="C266" s="6"/>
      <c r="E266" s="54" t="s">
        <v>302</v>
      </c>
      <c r="F266" s="110" t="s">
        <v>303</v>
      </c>
      <c r="G266" s="82"/>
      <c r="H266" s="1376" t="s">
        <v>65</v>
      </c>
      <c r="I266" s="1369"/>
      <c r="J266" s="82"/>
      <c r="K266" s="82"/>
      <c r="L266" s="82"/>
      <c r="M266" s="14"/>
    </row>
    <row r="267" spans="1:13" ht="22.5">
      <c r="A267" s="6"/>
      <c r="B267" s="4"/>
      <c r="C267" s="6"/>
      <c r="E267" s="54" t="s">
        <v>304</v>
      </c>
      <c r="F267" s="110" t="s">
        <v>305</v>
      </c>
      <c r="G267" s="82"/>
      <c r="H267" s="1377" t="s">
        <v>218</v>
      </c>
      <c r="I267" s="1369"/>
      <c r="J267" s="82"/>
      <c r="K267" s="82"/>
      <c r="L267" s="82"/>
      <c r="M267" s="14"/>
    </row>
    <row r="268" spans="1:13" ht="22.5">
      <c r="A268" s="6"/>
      <c r="B268" s="9"/>
      <c r="C268" s="6"/>
      <c r="E268" s="54" t="s">
        <v>306</v>
      </c>
      <c r="F268" s="110" t="s">
        <v>307</v>
      </c>
      <c r="G268" s="82"/>
      <c r="H268" s="1376" t="s">
        <v>218</v>
      </c>
      <c r="I268" s="1369"/>
      <c r="J268" s="82"/>
      <c r="K268" s="82"/>
      <c r="L268" s="82"/>
      <c r="M268" s="14"/>
    </row>
    <row r="269" spans="1:13" ht="22.5">
      <c r="A269" s="6"/>
      <c r="B269" s="4"/>
      <c r="C269" s="6"/>
      <c r="E269" s="54" t="s">
        <v>308</v>
      </c>
      <c r="F269" s="110" t="s">
        <v>309</v>
      </c>
      <c r="G269" s="82"/>
      <c r="H269" s="1377" t="s">
        <v>65</v>
      </c>
      <c r="I269" s="1369"/>
      <c r="J269" s="82"/>
      <c r="K269" s="82"/>
      <c r="L269" s="82"/>
      <c r="M269" s="14"/>
    </row>
    <row r="270" spans="1:13" ht="12.75">
      <c r="A270" s="6"/>
      <c r="B270" s="4"/>
      <c r="C270" s="6"/>
      <c r="E270" s="54" t="s">
        <v>310</v>
      </c>
      <c r="F270" s="110" t="s">
        <v>311</v>
      </c>
      <c r="G270" s="82"/>
      <c r="H270" s="1376" t="s">
        <v>131</v>
      </c>
      <c r="I270" s="1369"/>
      <c r="J270" s="82"/>
      <c r="K270" s="82"/>
      <c r="L270" s="82"/>
      <c r="M270" s="14"/>
    </row>
    <row r="271" spans="1:13" ht="22.5">
      <c r="A271" s="6"/>
      <c r="B271" s="4"/>
      <c r="C271" s="6"/>
      <c r="E271" s="54" t="s">
        <v>312</v>
      </c>
      <c r="F271" s="110" t="s">
        <v>313</v>
      </c>
      <c r="G271" s="82"/>
      <c r="H271" s="1377" t="s">
        <v>314</v>
      </c>
      <c r="I271" s="1369"/>
      <c r="J271" s="82"/>
      <c r="K271" s="82"/>
      <c r="L271" s="82"/>
      <c r="M271" s="14"/>
    </row>
    <row r="272" spans="1:13" ht="22.5">
      <c r="A272" s="6"/>
      <c r="B272" s="4"/>
      <c r="C272" s="6"/>
      <c r="E272" s="54" t="s">
        <v>315</v>
      </c>
      <c r="F272" s="110" t="s">
        <v>316</v>
      </c>
      <c r="G272" s="82"/>
      <c r="H272" s="1376" t="s">
        <v>314</v>
      </c>
      <c r="I272" s="1369"/>
      <c r="J272" s="82"/>
      <c r="K272" s="82"/>
      <c r="L272" s="82"/>
      <c r="M272" s="14"/>
    </row>
    <row r="273" spans="1:13" ht="22.5">
      <c r="A273" s="6"/>
      <c r="B273" s="4"/>
      <c r="C273" s="6"/>
      <c r="E273" s="54" t="s">
        <v>317</v>
      </c>
      <c r="F273" s="110" t="s">
        <v>318</v>
      </c>
      <c r="G273" s="82"/>
      <c r="H273" s="1377" t="s">
        <v>65</v>
      </c>
      <c r="I273" s="1369"/>
      <c r="J273" s="82"/>
      <c r="K273" s="82"/>
      <c r="L273" s="82"/>
      <c r="M273" s="14"/>
    </row>
    <row r="274" spans="1:13" ht="22.5">
      <c r="A274" s="6"/>
      <c r="B274" s="4"/>
      <c r="C274" s="6"/>
      <c r="E274" s="54" t="s">
        <v>319</v>
      </c>
      <c r="F274" s="110" t="s">
        <v>320</v>
      </c>
      <c r="G274" s="82"/>
      <c r="H274" s="1376" t="s">
        <v>65</v>
      </c>
      <c r="I274" s="1369"/>
      <c r="J274" s="82"/>
      <c r="K274" s="82"/>
      <c r="L274" s="82"/>
      <c r="M274" s="14"/>
    </row>
    <row r="275" spans="1:13" ht="22.5">
      <c r="A275" s="6"/>
      <c r="B275" s="4"/>
      <c r="C275" s="6"/>
      <c r="E275" s="54" t="s">
        <v>321</v>
      </c>
      <c r="F275" s="110" t="s">
        <v>322</v>
      </c>
      <c r="G275" s="82"/>
      <c r="H275" s="1377" t="s">
        <v>65</v>
      </c>
      <c r="I275" s="1369"/>
      <c r="J275" s="82"/>
      <c r="K275" s="82"/>
      <c r="L275" s="82"/>
      <c r="M275" s="14"/>
    </row>
    <row r="276" spans="1:13" ht="22.5">
      <c r="A276" s="6"/>
      <c r="B276" s="4"/>
      <c r="C276" s="6"/>
      <c r="E276" s="54" t="s">
        <v>323</v>
      </c>
      <c r="F276" s="110" t="s">
        <v>324</v>
      </c>
      <c r="G276" s="82"/>
      <c r="H276" s="1378" t="s">
        <v>98</v>
      </c>
      <c r="I276" s="1369"/>
      <c r="J276" s="82"/>
      <c r="K276" s="82"/>
      <c r="L276" s="82"/>
      <c r="M276" s="14"/>
    </row>
    <row r="277" spans="1:13" ht="22.5">
      <c r="A277" s="6"/>
      <c r="B277" s="4"/>
      <c r="C277" s="6"/>
      <c r="E277" s="54" t="s">
        <v>325</v>
      </c>
      <c r="F277" s="110" t="s">
        <v>326</v>
      </c>
      <c r="G277" s="82"/>
      <c r="H277" s="1377" t="s">
        <v>314</v>
      </c>
      <c r="I277" s="1369"/>
      <c r="J277" s="82"/>
      <c r="K277" s="82"/>
      <c r="L277" s="82"/>
      <c r="M277" s="14"/>
    </row>
    <row r="278" spans="1:13" ht="12.75">
      <c r="A278" s="6"/>
      <c r="B278" s="4"/>
      <c r="C278" s="6"/>
      <c r="E278" s="110" t="s">
        <v>327</v>
      </c>
      <c r="F278" s="110" t="s">
        <v>328</v>
      </c>
      <c r="G278" s="82"/>
      <c r="H278" s="1376" t="s">
        <v>153</v>
      </c>
      <c r="I278" s="1369"/>
      <c r="J278" s="82"/>
      <c r="K278" s="82"/>
      <c r="L278" s="82"/>
      <c r="M278" s="14"/>
    </row>
    <row r="279" spans="1:13" ht="22.5">
      <c r="A279" s="6"/>
      <c r="B279" s="12"/>
      <c r="C279" s="6"/>
      <c r="E279" s="110" t="s">
        <v>329</v>
      </c>
      <c r="F279" s="110" t="s">
        <v>330</v>
      </c>
      <c r="G279" s="82"/>
      <c r="H279" s="1377" t="s">
        <v>116</v>
      </c>
      <c r="I279" s="1369"/>
      <c r="J279" s="82"/>
      <c r="K279" s="82"/>
      <c r="L279" s="82"/>
      <c r="M279" s="14"/>
    </row>
    <row r="280" spans="1:13" ht="12.75">
      <c r="A280" s="6"/>
      <c r="B280" s="4"/>
      <c r="C280" s="6"/>
      <c r="E280" s="110" t="s">
        <v>331</v>
      </c>
      <c r="F280" s="110" t="s">
        <v>332</v>
      </c>
      <c r="G280" s="82"/>
      <c r="H280" s="1376" t="s">
        <v>153</v>
      </c>
      <c r="I280" s="1369"/>
      <c r="J280" s="82"/>
      <c r="K280" s="82"/>
      <c r="L280" s="82"/>
      <c r="M280" s="14"/>
    </row>
    <row r="281" spans="1:13" ht="22.5">
      <c r="A281" s="6"/>
      <c r="B281" s="9"/>
      <c r="C281" s="6"/>
      <c r="E281" s="110" t="s">
        <v>333</v>
      </c>
      <c r="F281" s="110" t="s">
        <v>334</v>
      </c>
      <c r="G281" s="82"/>
      <c r="H281" s="1377" t="s">
        <v>116</v>
      </c>
      <c r="I281" s="1369"/>
      <c r="J281" s="82"/>
      <c r="K281" s="82"/>
      <c r="L281" s="82"/>
      <c r="M281" s="14"/>
    </row>
    <row r="282" spans="1:13" ht="22.5">
      <c r="A282" s="6"/>
      <c r="B282" s="7"/>
      <c r="C282" s="6"/>
      <c r="E282" s="110" t="s">
        <v>335</v>
      </c>
      <c r="F282" s="110" t="s">
        <v>336</v>
      </c>
      <c r="G282" s="82"/>
      <c r="H282" s="1376" t="s">
        <v>131</v>
      </c>
      <c r="I282" s="1369"/>
      <c r="J282" s="82"/>
      <c r="K282" s="82"/>
      <c r="L282" s="82"/>
      <c r="M282" s="14"/>
    </row>
    <row r="283" spans="1:13">
      <c r="A283" s="6"/>
      <c r="B283" s="9"/>
      <c r="C283" s="6"/>
      <c r="E283" s="110" t="s">
        <v>337</v>
      </c>
      <c r="F283" s="111" t="s">
        <v>338</v>
      </c>
      <c r="G283" s="82"/>
      <c r="H283" s="1377" t="s">
        <v>153</v>
      </c>
      <c r="I283" s="1369"/>
      <c r="J283" s="82"/>
      <c r="K283" s="82"/>
      <c r="L283" s="82"/>
      <c r="M283" s="14"/>
    </row>
    <row r="284" spans="1:13" ht="15.75">
      <c r="A284" s="6"/>
      <c r="B284" s="7"/>
      <c r="C284" s="6"/>
      <c r="E284" s="110" t="s">
        <v>339</v>
      </c>
      <c r="F284" s="111" t="s">
        <v>340</v>
      </c>
      <c r="G284" s="82"/>
      <c r="H284" s="1376" t="s">
        <v>153</v>
      </c>
      <c r="I284" s="1369"/>
      <c r="J284" s="82"/>
      <c r="K284" s="82"/>
      <c r="L284" s="82"/>
      <c r="M284" s="14"/>
    </row>
    <row r="285" spans="1:13" ht="12.75">
      <c r="A285" s="6"/>
      <c r="B285" s="4"/>
      <c r="C285" s="6"/>
      <c r="E285" s="110" t="s">
        <v>341</v>
      </c>
      <c r="F285" s="111" t="s">
        <v>342</v>
      </c>
      <c r="G285" s="82"/>
      <c r="H285" s="1377" t="s">
        <v>175</v>
      </c>
      <c r="I285" s="1369"/>
      <c r="J285" s="82"/>
      <c r="K285" s="82"/>
      <c r="L285" s="82"/>
      <c r="M285" s="14"/>
    </row>
    <row r="286" spans="1:13" ht="22.5">
      <c r="A286" s="6"/>
      <c r="B286" s="4"/>
      <c r="C286" s="6"/>
      <c r="E286" s="110" t="s">
        <v>343</v>
      </c>
      <c r="F286" s="110" t="s">
        <v>344</v>
      </c>
      <c r="G286" s="82"/>
      <c r="H286" s="1376" t="s">
        <v>56</v>
      </c>
      <c r="I286" s="1369"/>
      <c r="J286" s="82"/>
      <c r="K286" s="82"/>
      <c r="L286" s="82"/>
      <c r="M286" s="14"/>
    </row>
    <row r="287" spans="1:13" ht="22.5">
      <c r="A287" s="6"/>
      <c r="B287" s="4"/>
      <c r="C287" s="6"/>
      <c r="E287" s="110" t="s">
        <v>345</v>
      </c>
      <c r="F287" s="110" t="s">
        <v>346</v>
      </c>
      <c r="G287" s="82"/>
      <c r="H287" s="1377" t="s">
        <v>56</v>
      </c>
      <c r="I287" s="1369"/>
      <c r="J287" s="82"/>
      <c r="K287" s="82"/>
      <c r="L287" s="82"/>
      <c r="M287" s="14"/>
    </row>
    <row r="288" spans="1:13" ht="12.75">
      <c r="A288" s="6"/>
      <c r="B288" s="4"/>
      <c r="C288" s="6"/>
      <c r="E288" s="110" t="s">
        <v>347</v>
      </c>
      <c r="F288" s="110" t="s">
        <v>348</v>
      </c>
      <c r="G288" s="82"/>
      <c r="H288" s="1376" t="s">
        <v>263</v>
      </c>
      <c r="I288" s="1369"/>
      <c r="J288" s="82"/>
      <c r="K288" s="82"/>
      <c r="L288" s="82"/>
      <c r="M288" s="14"/>
    </row>
    <row r="289" spans="1:13" ht="22.5">
      <c r="A289" s="6"/>
      <c r="B289" s="9"/>
      <c r="C289" s="6"/>
      <c r="E289" s="110" t="s">
        <v>349</v>
      </c>
      <c r="F289" s="110" t="s">
        <v>350</v>
      </c>
      <c r="G289" s="112"/>
      <c r="H289" s="1379" t="s">
        <v>56</v>
      </c>
      <c r="I289" s="1380"/>
      <c r="J289" s="112"/>
      <c r="K289" s="112"/>
      <c r="L289" s="112"/>
      <c r="M289" s="14"/>
    </row>
    <row r="290" spans="1:13" ht="22.5">
      <c r="A290" s="6"/>
      <c r="B290" s="7"/>
      <c r="C290" s="6"/>
      <c r="E290" s="110" t="s">
        <v>351</v>
      </c>
      <c r="F290" s="110" t="s">
        <v>352</v>
      </c>
      <c r="G290" s="112"/>
      <c r="H290" s="1381" t="s">
        <v>56</v>
      </c>
      <c r="I290" s="1380"/>
      <c r="J290" s="112"/>
      <c r="K290" s="112"/>
      <c r="L290" s="112"/>
      <c r="M290" s="14"/>
    </row>
    <row r="291" spans="1:13" ht="22.5">
      <c r="A291" s="6"/>
      <c r="B291" s="4"/>
      <c r="C291" s="6"/>
      <c r="E291" s="110" t="s">
        <v>353</v>
      </c>
      <c r="F291" s="110" t="s">
        <v>354</v>
      </c>
      <c r="G291" s="112"/>
      <c r="H291" s="1379" t="s">
        <v>56</v>
      </c>
      <c r="I291" s="1380"/>
      <c r="J291" s="112"/>
      <c r="K291" s="112"/>
      <c r="L291" s="112"/>
      <c r="M291" s="14"/>
    </row>
    <row r="292" spans="1:13" ht="22.5">
      <c r="A292" s="6"/>
      <c r="B292" s="4"/>
      <c r="C292" s="6"/>
      <c r="E292" s="110" t="s">
        <v>355</v>
      </c>
      <c r="F292" s="110" t="s">
        <v>356</v>
      </c>
      <c r="G292" s="112"/>
      <c r="H292" s="1381" t="s">
        <v>56</v>
      </c>
      <c r="I292" s="1380"/>
      <c r="J292" s="112"/>
      <c r="K292" s="112"/>
      <c r="L292" s="112"/>
      <c r="M292" s="14"/>
    </row>
    <row r="293" spans="1:13" ht="15.75" customHeight="1">
      <c r="A293" s="6"/>
      <c r="B293" s="4"/>
      <c r="C293" s="6"/>
      <c r="E293" s="54" t="s">
        <v>357</v>
      </c>
      <c r="F293" s="110" t="s">
        <v>358</v>
      </c>
      <c r="G293" s="112"/>
      <c r="H293" s="1379" t="s">
        <v>131</v>
      </c>
      <c r="I293" s="1380"/>
      <c r="J293" s="112"/>
      <c r="K293" s="112"/>
      <c r="L293" s="112"/>
      <c r="M293" s="14"/>
    </row>
    <row r="294" spans="1:13" ht="15.75" customHeight="1">
      <c r="A294" s="6"/>
      <c r="B294" s="66"/>
      <c r="C294" s="6"/>
      <c r="E294" s="54" t="s">
        <v>359</v>
      </c>
      <c r="F294" s="110" t="s">
        <v>360</v>
      </c>
      <c r="G294" s="112"/>
      <c r="H294" s="1381" t="s">
        <v>131</v>
      </c>
      <c r="I294" s="1380"/>
      <c r="J294" s="112"/>
      <c r="K294" s="112"/>
      <c r="L294" s="112"/>
      <c r="M294" s="14"/>
    </row>
    <row r="295" spans="1:13" ht="22.5">
      <c r="A295" s="6"/>
      <c r="B295" s="4"/>
      <c r="C295" s="6"/>
      <c r="E295" s="110" t="s">
        <v>361</v>
      </c>
      <c r="F295" s="110" t="s">
        <v>362</v>
      </c>
      <c r="G295" s="112"/>
      <c r="H295" s="1379" t="s">
        <v>56</v>
      </c>
      <c r="I295" s="1380"/>
      <c r="J295" s="112"/>
      <c r="K295" s="112"/>
      <c r="L295" s="112"/>
      <c r="M295" s="14"/>
    </row>
    <row r="296" spans="1:13" ht="22.5">
      <c r="A296" s="6"/>
      <c r="B296" s="9"/>
      <c r="C296" s="6"/>
      <c r="E296" s="110" t="s">
        <v>363</v>
      </c>
      <c r="F296" s="110" t="s">
        <v>364</v>
      </c>
      <c r="G296" s="82"/>
      <c r="H296" s="1376" t="s">
        <v>213</v>
      </c>
      <c r="I296" s="1369"/>
      <c r="J296" s="82"/>
      <c r="K296" s="82"/>
      <c r="L296" s="82"/>
      <c r="M296" s="14"/>
    </row>
    <row r="297" spans="1:13" ht="33.75">
      <c r="A297" s="6"/>
      <c r="B297" s="9"/>
      <c r="C297" s="6"/>
      <c r="E297" s="110" t="s">
        <v>365</v>
      </c>
      <c r="F297" s="110" t="s">
        <v>366</v>
      </c>
      <c r="G297" s="82"/>
      <c r="H297" s="1382" t="s">
        <v>56</v>
      </c>
      <c r="I297" s="1369"/>
      <c r="J297" s="82"/>
      <c r="K297" s="82"/>
      <c r="L297" s="82"/>
      <c r="M297" s="14"/>
    </row>
    <row r="298" spans="1:13" ht="15.75">
      <c r="A298" s="6"/>
      <c r="B298" s="7"/>
      <c r="C298" s="6"/>
      <c r="E298" s="110" t="s">
        <v>367</v>
      </c>
      <c r="F298" s="110" t="s">
        <v>368</v>
      </c>
      <c r="G298" s="82"/>
      <c r="H298" s="1383" t="s">
        <v>131</v>
      </c>
      <c r="I298" s="1369"/>
      <c r="J298" s="82"/>
      <c r="K298" s="82"/>
      <c r="L298" s="82"/>
      <c r="M298" s="14"/>
    </row>
    <row r="299" spans="1:13" ht="12.75">
      <c r="A299" s="6"/>
      <c r="B299" s="4"/>
      <c r="C299" s="6"/>
      <c r="E299" s="54" t="s">
        <v>369</v>
      </c>
      <c r="F299" s="110" t="s">
        <v>370</v>
      </c>
      <c r="G299" s="82"/>
      <c r="H299" s="1382" t="s">
        <v>131</v>
      </c>
      <c r="I299" s="1369"/>
      <c r="J299" s="82"/>
      <c r="K299" s="82"/>
      <c r="L299" s="82"/>
      <c r="M299" s="14"/>
    </row>
    <row r="300" spans="1:13" ht="22.5">
      <c r="A300" s="6"/>
      <c r="B300" s="4"/>
      <c r="C300" s="6"/>
      <c r="E300" s="54" t="s">
        <v>371</v>
      </c>
      <c r="F300" s="110" t="s">
        <v>372</v>
      </c>
      <c r="G300" s="112"/>
      <c r="H300" s="1384" t="s">
        <v>314</v>
      </c>
      <c r="I300" s="1380"/>
      <c r="J300" s="112"/>
      <c r="K300" s="112"/>
      <c r="L300" s="112"/>
      <c r="M300" s="14"/>
    </row>
    <row r="301" spans="1:13" ht="12.75">
      <c r="A301" s="6"/>
      <c r="B301" s="4"/>
      <c r="C301" s="6"/>
      <c r="E301" s="54" t="s">
        <v>373</v>
      </c>
      <c r="F301" s="110" t="s">
        <v>374</v>
      </c>
      <c r="G301" s="82"/>
      <c r="H301" s="1385" t="s">
        <v>131</v>
      </c>
      <c r="I301" s="1369"/>
      <c r="J301" s="82"/>
      <c r="K301" s="82"/>
      <c r="L301" s="82"/>
      <c r="M301" s="14"/>
    </row>
    <row r="302" spans="1:13" ht="12.75">
      <c r="A302" s="6"/>
      <c r="B302" s="4"/>
      <c r="C302" s="6"/>
      <c r="E302" s="110" t="s">
        <v>375</v>
      </c>
      <c r="F302" s="110" t="s">
        <v>376</v>
      </c>
      <c r="G302" s="82"/>
      <c r="H302" s="1386" t="s">
        <v>213</v>
      </c>
      <c r="I302" s="1369"/>
      <c r="J302" s="82"/>
      <c r="K302" s="82"/>
      <c r="L302" s="82"/>
      <c r="M302" s="14"/>
    </row>
    <row r="303" spans="1:13" ht="12.75">
      <c r="A303" s="6"/>
      <c r="B303" s="4"/>
      <c r="C303" s="6"/>
      <c r="E303" s="14"/>
      <c r="F303" s="18"/>
      <c r="G303" s="89"/>
      <c r="H303" s="113"/>
      <c r="I303" s="89"/>
      <c r="J303" s="89"/>
      <c r="K303" s="89"/>
      <c r="L303" s="89"/>
      <c r="M303" s="14"/>
    </row>
    <row r="304" spans="1:13">
      <c r="A304" s="6"/>
      <c r="B304" s="9"/>
      <c r="C304" s="6"/>
      <c r="E304" s="14"/>
      <c r="F304" s="18"/>
      <c r="G304" s="89"/>
      <c r="H304" s="113"/>
      <c r="I304" s="89"/>
      <c r="J304" s="89"/>
      <c r="K304" s="89"/>
      <c r="L304" s="89"/>
      <c r="M304" s="17"/>
    </row>
    <row r="305" spans="1:13" ht="15.75">
      <c r="A305" s="6"/>
      <c r="B305" s="7"/>
      <c r="C305" s="6"/>
      <c r="E305" s="14"/>
      <c r="F305" s="18"/>
      <c r="G305" s="89"/>
      <c r="H305" s="113"/>
      <c r="I305" s="89"/>
      <c r="J305" s="89"/>
      <c r="K305" s="89"/>
      <c r="L305" s="89"/>
      <c r="M305" s="17"/>
    </row>
    <row r="306" spans="1:13" ht="12.75">
      <c r="A306" s="6"/>
      <c r="B306" s="4"/>
      <c r="C306" s="6"/>
      <c r="E306" s="14"/>
      <c r="F306" s="18"/>
      <c r="G306" s="89"/>
      <c r="H306" s="113"/>
      <c r="I306" s="89"/>
      <c r="J306" s="89"/>
      <c r="K306" s="89"/>
      <c r="L306" s="89"/>
      <c r="M306" s="17"/>
    </row>
    <row r="307" spans="1:13" ht="12.75">
      <c r="A307" s="6"/>
      <c r="B307" s="11"/>
      <c r="C307" s="6"/>
      <c r="E307" s="14"/>
      <c r="F307" s="18"/>
      <c r="G307" s="89"/>
      <c r="H307" s="113"/>
      <c r="I307" s="89"/>
      <c r="J307" s="89"/>
      <c r="K307" s="89"/>
      <c r="L307" s="89"/>
      <c r="M307" s="17"/>
    </row>
    <row r="308" spans="1:13" ht="12.75">
      <c r="A308" s="6"/>
      <c r="B308" s="4"/>
      <c r="C308" s="6"/>
      <c r="E308" s="14"/>
      <c r="F308" s="18"/>
      <c r="G308" s="89"/>
      <c r="H308" s="113"/>
      <c r="I308" s="89"/>
      <c r="J308" s="89"/>
      <c r="K308" s="89"/>
      <c r="L308" s="89"/>
      <c r="M308" s="17"/>
    </row>
    <row r="309" spans="1:13" ht="15.75">
      <c r="A309" s="6"/>
      <c r="B309" s="12"/>
      <c r="C309" s="6"/>
      <c r="E309" s="14"/>
      <c r="F309" s="18"/>
      <c r="G309" s="89"/>
      <c r="H309" s="113"/>
      <c r="I309" s="89"/>
      <c r="J309" s="89"/>
      <c r="K309" s="89"/>
      <c r="L309" s="89"/>
      <c r="M309" s="17"/>
    </row>
    <row r="310" spans="1:13" ht="12.75">
      <c r="A310" s="6"/>
      <c r="B310" s="4"/>
      <c r="C310" s="6"/>
      <c r="E310" s="14"/>
      <c r="F310" s="18"/>
      <c r="G310" s="89"/>
      <c r="H310" s="113"/>
      <c r="I310" s="89"/>
      <c r="J310" s="89"/>
      <c r="K310" s="89"/>
      <c r="L310" s="89"/>
      <c r="M310" s="17"/>
    </row>
    <row r="311" spans="1:13">
      <c r="A311" s="6"/>
      <c r="B311" s="9"/>
      <c r="C311" s="6"/>
      <c r="E311" s="14"/>
      <c r="F311" s="18"/>
      <c r="G311" s="89"/>
      <c r="H311" s="113"/>
      <c r="I311" s="89"/>
      <c r="J311" s="89"/>
      <c r="K311" s="89"/>
      <c r="L311" s="89"/>
      <c r="M311" s="17"/>
    </row>
    <row r="312" spans="1:13" ht="15.75">
      <c r="A312" s="6"/>
      <c r="B312" s="7"/>
      <c r="C312" s="6"/>
      <c r="E312" s="14"/>
      <c r="F312" s="18"/>
      <c r="G312" s="89"/>
      <c r="H312" s="113"/>
      <c r="I312" s="89"/>
      <c r="J312" s="89"/>
      <c r="K312" s="89"/>
      <c r="L312" s="89"/>
      <c r="M312" s="17"/>
    </row>
    <row r="313" spans="1:13" ht="12.75">
      <c r="A313" s="6"/>
      <c r="B313" s="4"/>
      <c r="C313" s="6"/>
      <c r="E313" s="14"/>
      <c r="F313" s="18"/>
      <c r="G313" s="89"/>
      <c r="H313" s="113"/>
      <c r="I313" s="89"/>
      <c r="J313" s="89"/>
      <c r="K313" s="89"/>
      <c r="L313" s="89"/>
      <c r="M313" s="17"/>
    </row>
    <row r="314" spans="1:13">
      <c r="A314" s="6"/>
      <c r="B314" s="9"/>
      <c r="C314" s="6"/>
      <c r="E314" s="14"/>
      <c r="F314" s="18"/>
      <c r="G314" s="89"/>
      <c r="H314" s="113"/>
      <c r="I314" s="89"/>
      <c r="J314" s="89"/>
      <c r="K314" s="89"/>
      <c r="L314" s="89"/>
      <c r="M314" s="17"/>
    </row>
    <row r="315" spans="1:13" ht="15.75">
      <c r="A315" s="6"/>
      <c r="B315" s="7"/>
      <c r="C315" s="6"/>
      <c r="E315" s="14"/>
      <c r="F315" s="18"/>
      <c r="G315" s="89"/>
      <c r="H315" s="113"/>
      <c r="I315" s="89"/>
      <c r="J315" s="89"/>
      <c r="K315" s="89"/>
      <c r="L315" s="89"/>
      <c r="M315" s="17"/>
    </row>
    <row r="316" spans="1:13" ht="12.75">
      <c r="A316" s="6"/>
      <c r="B316" s="4"/>
      <c r="C316" s="6"/>
      <c r="E316" s="14"/>
      <c r="F316" s="18"/>
      <c r="G316" s="89"/>
      <c r="H316" s="113"/>
      <c r="I316" s="89"/>
      <c r="J316" s="89"/>
      <c r="K316" s="89"/>
      <c r="L316" s="89"/>
      <c r="M316" s="17"/>
    </row>
    <row r="317" spans="1:13" ht="12.75">
      <c r="A317" s="6"/>
      <c r="B317" s="4"/>
      <c r="C317" s="6"/>
      <c r="E317" s="14"/>
      <c r="F317" s="18"/>
      <c r="G317" s="89"/>
      <c r="H317" s="113"/>
      <c r="I317" s="89"/>
      <c r="J317" s="89"/>
      <c r="K317" s="89"/>
      <c r="L317" s="89"/>
      <c r="M317" s="17"/>
    </row>
    <row r="318" spans="1:13" ht="12.75">
      <c r="A318" s="6"/>
      <c r="B318" s="4"/>
      <c r="C318" s="6"/>
      <c r="E318" s="14"/>
      <c r="F318" s="18"/>
      <c r="G318" s="89"/>
      <c r="H318" s="113"/>
      <c r="I318" s="89"/>
      <c r="J318" s="89"/>
      <c r="K318" s="89"/>
      <c r="L318" s="89"/>
      <c r="M318" s="17"/>
    </row>
    <row r="319" spans="1:13" ht="12.75">
      <c r="A319" s="6"/>
      <c r="B319" s="4"/>
      <c r="C319" s="6"/>
      <c r="E319" s="14"/>
      <c r="F319" s="18"/>
      <c r="G319" s="89"/>
      <c r="H319" s="113"/>
      <c r="I319" s="89"/>
      <c r="J319" s="89"/>
      <c r="K319" s="89"/>
      <c r="L319" s="89"/>
      <c r="M319" s="17"/>
    </row>
    <row r="320" spans="1:13" ht="12.75">
      <c r="A320" s="6"/>
      <c r="B320" s="4"/>
      <c r="C320" s="6"/>
      <c r="E320" s="14"/>
      <c r="F320" s="18"/>
      <c r="G320" s="89"/>
      <c r="H320" s="113"/>
      <c r="I320" s="89"/>
      <c r="J320" s="89"/>
      <c r="K320" s="89"/>
      <c r="L320" s="89"/>
      <c r="M320" s="17"/>
    </row>
    <row r="321" spans="1:13">
      <c r="A321" s="6"/>
      <c r="B321" s="9"/>
      <c r="C321" s="6"/>
      <c r="E321" s="14"/>
      <c r="F321" s="18"/>
      <c r="G321" s="89"/>
      <c r="H321" s="113"/>
      <c r="I321" s="89"/>
      <c r="J321" s="89"/>
      <c r="K321" s="89"/>
      <c r="L321" s="89"/>
      <c r="M321" s="17"/>
    </row>
    <row r="322" spans="1:13" ht="15.75">
      <c r="A322" s="6"/>
      <c r="B322" s="7"/>
      <c r="C322" s="6"/>
      <c r="E322" s="14"/>
      <c r="F322" s="18"/>
      <c r="G322" s="89"/>
      <c r="H322" s="113"/>
      <c r="I322" s="89"/>
      <c r="J322" s="89"/>
      <c r="K322" s="89"/>
      <c r="L322" s="89"/>
      <c r="M322" s="17"/>
    </row>
  </sheetData>
  <sheetProtection algorithmName="SHA-512" hashValue="l/O5Ld/nR1qgrvWoawEPNOIwda4Iq2niK7Vf8DY+NCxF6B7HrjGcZZZh6EcRZspaDJNDPmmEd1gDJdv0WJ2OVg==" saltValue="kfrqmdTaeSbGPADYTV03lg==" spinCount="100000" sheet="1" objects="1" scenarios="1"/>
  <mergeCells count="113">
    <mergeCell ref="E258:G258"/>
    <mergeCell ref="E261:G261"/>
    <mergeCell ref="E264:G264"/>
    <mergeCell ref="E11:E12"/>
    <mergeCell ref="G61:G93"/>
    <mergeCell ref="H61:H78"/>
    <mergeCell ref="H79:H93"/>
    <mergeCell ref="I79:I93"/>
    <mergeCell ref="I94:I104"/>
    <mergeCell ref="E153:G153"/>
    <mergeCell ref="E192:E196"/>
    <mergeCell ref="E197:E203"/>
    <mergeCell ref="E253:E255"/>
    <mergeCell ref="E210:E211"/>
    <mergeCell ref="E213:E215"/>
    <mergeCell ref="E217:E220"/>
    <mergeCell ref="E221:E222"/>
    <mergeCell ref="E223:E225"/>
    <mergeCell ref="E227:E236"/>
    <mergeCell ref="E237:E239"/>
    <mergeCell ref="F130:F143"/>
    <mergeCell ref="G130:G143"/>
    <mergeCell ref="H130:H143"/>
    <mergeCell ref="I130:I143"/>
    <mergeCell ref="E2:F2"/>
    <mergeCell ref="F4:H7"/>
    <mergeCell ref="E9:E10"/>
    <mergeCell ref="F9:I10"/>
    <mergeCell ref="F11:G12"/>
    <mergeCell ref="I13:I14"/>
    <mergeCell ref="G16:H16"/>
    <mergeCell ref="F61:F78"/>
    <mergeCell ref="F107:F126"/>
    <mergeCell ref="G107:G126"/>
    <mergeCell ref="H107:H126"/>
    <mergeCell ref="I107:I126"/>
    <mergeCell ref="E13:E14"/>
    <mergeCell ref="E16:E17"/>
    <mergeCell ref="F16:F17"/>
    <mergeCell ref="E19:G20"/>
    <mergeCell ref="H19:H20"/>
    <mergeCell ref="I19:I20"/>
    <mergeCell ref="F13:G14"/>
    <mergeCell ref="H13:H14"/>
    <mergeCell ref="E4:E7"/>
    <mergeCell ref="F79:F93"/>
    <mergeCell ref="F94:F104"/>
    <mergeCell ref="G94:G104"/>
    <mergeCell ref="E154:E155"/>
    <mergeCell ref="E158:E160"/>
    <mergeCell ref="E161:E165"/>
    <mergeCell ref="E168:E169"/>
    <mergeCell ref="E178:E185"/>
    <mergeCell ref="E187:E191"/>
    <mergeCell ref="E246:E247"/>
    <mergeCell ref="E248:E249"/>
    <mergeCell ref="E251:E252"/>
    <mergeCell ref="E156:G156"/>
    <mergeCell ref="E170:F170"/>
    <mergeCell ref="E173:L173"/>
    <mergeCell ref="E204:E205"/>
    <mergeCell ref="E206:L206"/>
    <mergeCell ref="E207:E208"/>
    <mergeCell ref="H94:H104"/>
    <mergeCell ref="J94:J104"/>
    <mergeCell ref="K94:K104"/>
    <mergeCell ref="L94:L104"/>
    <mergeCell ref="E21:E152"/>
    <mergeCell ref="J107:J126"/>
    <mergeCell ref="K107:K126"/>
    <mergeCell ref="L107:L126"/>
    <mergeCell ref="J130:J143"/>
    <mergeCell ref="K130:K143"/>
    <mergeCell ref="L130:L143"/>
    <mergeCell ref="L61:L78"/>
    <mergeCell ref="J79:J93"/>
    <mergeCell ref="K79:K93"/>
    <mergeCell ref="L79:L93"/>
    <mergeCell ref="F47:F52"/>
    <mergeCell ref="F54:F55"/>
    <mergeCell ref="F21:F40"/>
    <mergeCell ref="G21:G40"/>
    <mergeCell ref="H21:H40"/>
    <mergeCell ref="I21:I40"/>
    <mergeCell ref="J21:J40"/>
    <mergeCell ref="K21:K40"/>
    <mergeCell ref="L21:L40"/>
    <mergeCell ref="F41:F45"/>
    <mergeCell ref="G41:G45"/>
    <mergeCell ref="H41:H45"/>
    <mergeCell ref="I41:I45"/>
    <mergeCell ref="J41:J45"/>
    <mergeCell ref="K41:K45"/>
    <mergeCell ref="L41:L45"/>
    <mergeCell ref="J13:J14"/>
    <mergeCell ref="K13:K14"/>
    <mergeCell ref="L13:L14"/>
    <mergeCell ref="I16:K16"/>
    <mergeCell ref="L16:L17"/>
    <mergeCell ref="K19:K20"/>
    <mergeCell ref="L19:L20"/>
    <mergeCell ref="J19:J20"/>
    <mergeCell ref="G54:G55"/>
    <mergeCell ref="H54:H55"/>
    <mergeCell ref="I54:I55"/>
    <mergeCell ref="J54:J55"/>
    <mergeCell ref="K54:K55"/>
    <mergeCell ref="L54:L55"/>
    <mergeCell ref="G47:G52"/>
    <mergeCell ref="I47:I52"/>
    <mergeCell ref="J49:J52"/>
    <mergeCell ref="K49:K52"/>
    <mergeCell ref="L49:L52"/>
  </mergeCells>
  <hyperlinks>
    <hyperlink ref="B3" location="Materialidade!A1" display="Materialidade" xr:uid="{00000000-0004-0000-0100-000000000000}"/>
    <hyperlink ref="B10" location="'Governança Corporativa'!A1" display="Governança Corporativa" xr:uid="{00000000-0004-0000-0100-000001000000}"/>
    <hyperlink ref="B11" location="'Reputação, Governo e Engajament'!A1" display="Reputação, Governo e Engajamento" xr:uid="{00000000-0004-0000-0100-000002000000}"/>
    <hyperlink ref="B12" location="'Cadeia de Valor'!A1" display="Cadeia de Valor " xr:uid="{00000000-0004-0000-0100-000003000000}"/>
    <hyperlink ref="B13" location="'Inovação, Tecnologia e Dados'!A1" display="Inovação, Tecnologia e Dados" xr:uid="{00000000-0004-0000-0100-000004000000}"/>
    <hyperlink ref="B17" location="'Biodiversidade e clima'!A1" display="Biodiversidade e Clima" xr:uid="{00000000-0004-0000-0100-000005000000}"/>
    <hyperlink ref="B18" location="Energia!A1" display="Energia" xr:uid="{00000000-0004-0000-0100-000006000000}"/>
    <hyperlink ref="B19" location="'Recursos Hídricos'!A1" display="Recursos Hídricos" xr:uid="{00000000-0004-0000-0100-000007000000}"/>
    <hyperlink ref="B20" location="'Resíduos'!A1" display="Resíduos" xr:uid="{00000000-0004-0000-0100-000008000000}"/>
    <hyperlink ref="B21" location="'Circularidade e Ecodesign'!A1" display="Circularidade e Ecodesign" xr:uid="{00000000-0004-0000-0100-000009000000}"/>
    <hyperlink ref="B25" location="'Pessoas Colaboradoras'!A1" display="Pessoas Colaboradoras" xr:uid="{00000000-0004-0000-0100-00000A000000}"/>
    <hyperlink ref="B26" location="'Saúde, Segurança e Bem-Estar'!A1" display="Saúde, Segurança e Bem-Estar" xr:uid="{00000000-0004-0000-0100-00000B000000}"/>
    <hyperlink ref="B27" location="'Direitos Humanos'!A1" display="Direitos Humanos" xr:uid="{00000000-0004-0000-0100-00000C000000}"/>
    <hyperlink ref="B28" location="'Impacto Social'!A1" display="Impacto Social" xr:uid="{00000000-0004-0000-0100-00000D000000}"/>
    <hyperlink ref="B29" location="'Experiência do Cliente'!A1" display="Experiência do Cliente" xr:uid="{00000000-0004-0000-0100-00000E000000}"/>
    <hyperlink ref="H53" location="'Verificação Externa'!E2:J2" display="aba &quot;Verificação Externa&quot;." xr:uid="{00000000-0004-0000-0100-000010000000}"/>
    <hyperlink ref="H56" location="'Pessoas Colaboradoras'!E4:N4" display="aba &quot;Pessoas Colaboradoras&quot;." xr:uid="{00000000-0004-0000-0100-000011000000}"/>
    <hyperlink ref="H57" location="'Pessoas Colaboradoras'!E122:L122" display="aba &quot;Pessoas Colaboradoras&quot;." xr:uid="{00000000-0004-0000-0100-000012000000}"/>
    <hyperlink ref="H58" location="'Governança Corporativa'!E71:O71" display="aba &quot;Governança Corporativa&quot;." xr:uid="{00000000-0004-0000-0100-000013000000}"/>
    <hyperlink ref="H59" location="'Governança Corporativa'!E2:M2" display="aba &quot;Governança Corporativa&quot;." xr:uid="{00000000-0004-0000-0100-000014000000}"/>
    <hyperlink ref="H60" location="'Governança Corporativa'!E2:M2" display="aba &quot;Governança Corporativa&quot;." xr:uid="{00000000-0004-0000-0100-000015000000}"/>
    <hyperlink ref="H105" location="'Governança Corporativa'!E230:L230" display="aba &quot;Governança Corporativa&quot;." xr:uid="{00000000-0004-0000-0100-000016000000}"/>
    <hyperlink ref="H106" location="'Governança Corporativa'!E99:O99" display="aba &quot;Governança Corporativa&quot;." xr:uid="{00000000-0004-0000-0100-000017000000}"/>
    <hyperlink ref="H127" location="'Governança Corporativa'!E18:L18" display="aba &quot;Governança Corporativa&quot;." xr:uid="{00000000-0004-0000-0100-000018000000}"/>
    <hyperlink ref="H128" location="'Governança Corporativa'!E332:L332" display="aba &quot;Governança Corporativa&quot;." xr:uid="{00000000-0004-0000-0100-000019000000}"/>
    <hyperlink ref="H129" location="'Governança Corporativa'!E332:L332" display="aba &quot;Governança Corporativa&quot;." xr:uid="{00000000-0004-0000-0100-00001A000000}"/>
    <hyperlink ref="H145" location="'Governança Corporativa'!E263:L263" display="aba &quot;Governança Corporativa&quot;." xr:uid="{00000000-0004-0000-0100-00001B000000}"/>
    <hyperlink ref="H146" location="'Governança Corporativa'!E263:L263" display="aba &quot;Governança Corporativa&quot;." xr:uid="{00000000-0004-0000-0100-00001C000000}"/>
    <hyperlink ref="H147" location="'Governança Corporativa'!E298:L298" display="aba &quot;Governança Corporativa&quot;." xr:uid="{00000000-0004-0000-0100-00001D000000}"/>
    <hyperlink ref="H148" location="'Governança Corporativa'!E298:L298" display="aba &quot;Governança Corporativa&quot;." xr:uid="{00000000-0004-0000-0100-00001E000000}"/>
    <hyperlink ref="H149" location="'Reputação, Governo e Engajament'!E66:L66" display="aba &quot;Reputação, Governo e Engajamento&quot;." xr:uid="{00000000-0004-0000-0100-00001F000000}"/>
    <hyperlink ref="H150" location="'Reputação, Governo e Engajament'!E135:L135" display="aba &quot;Reputação, Governo e Engajament&quot;." xr:uid="{00000000-0004-0000-0100-000020000000}"/>
    <hyperlink ref="H151" location="'Reputação, Governo e Engajament'!E2:M2" display="aba &quot;Reputação, Governo e Engajamento&quot;." xr:uid="{00000000-0004-0000-0100-000021000000}"/>
    <hyperlink ref="H152" location="'Saúde, Segurança e Bem-Estar'!E206:H206" display="aba &quot;Saúde, Segurança e Bem-Estar&quot;." xr:uid="{00000000-0004-0000-0100-000022000000}"/>
    <hyperlink ref="H154" location="Materialidade!F92:K92" display="aba &quot;Materialidade&quot;." xr:uid="{00000000-0004-0000-0100-000023000000}"/>
    <hyperlink ref="H155" location="Materialidade!E2:J2" display="aba &quot;Materialidade&quot;." xr:uid="{00000000-0004-0000-0100-000024000000}"/>
    <hyperlink ref="H157" location="Materialidade!F2:F2" display="aba &quot;Materialidade&quot;." xr:uid="{00000000-0004-0000-0100-000025000000}"/>
    <hyperlink ref="H158" location="'Circularidade e Ecodesign'!E2:N2" display="aba &quot;Circularidade e Ecodesign&quot;." xr:uid="{00000000-0004-0000-0100-000026000000}"/>
    <hyperlink ref="H159" location="'Circularidade e Ecodesign'!E35:N35" display="aba &quot;Circularidade e Ecodesign&quot;." xr:uid="{00000000-0004-0000-0100-000027000000}"/>
    <hyperlink ref="H160" location="'Circularidade e Ecodesign'!E84:N84" display="aba &quot;Circularidade e Ecodesign&quot;." xr:uid="{00000000-0004-0000-0100-000028000000}"/>
    <hyperlink ref="H161" location="'Resíduos'!E1:K1" display="aba &quot;Resíduos&quot;." xr:uid="{00000000-0004-0000-0100-000029000000}"/>
    <hyperlink ref="H162" location="'Resíduos'!E14:J14" display="aba &quot;Resíduos&quot;." xr:uid="{00000000-0004-0000-0100-00002A000000}"/>
    <hyperlink ref="H163" location="'Resíduos'!E74:J74" display="aba &quot;Resíduos&quot;." xr:uid="{00000000-0004-0000-0100-00002B000000}"/>
    <hyperlink ref="H164" location="'Resíduos'!E102:J102" display="aba &quot;Resíduos&quot;." xr:uid="{00000000-0004-0000-0100-00002C000000}"/>
    <hyperlink ref="H165" location="'Resíduos'!E158:J158" display="aba &quot;Resíduos&quot;." xr:uid="{00000000-0004-0000-0100-00002D000000}"/>
    <hyperlink ref="H166" location="'Experiência do Cliente'!E207:L207" display="aba &quot;Experiência do Cliente&quot;." xr:uid="{00000000-0004-0000-0100-00002E000000}"/>
    <hyperlink ref="H167" location="'Circularidade e Ecodesign'!E71:N71" display="aba &quot;Circularidade e Ecodesign&quot;." xr:uid="{00000000-0004-0000-0100-00002F000000}"/>
    <hyperlink ref="H168" location="'Circularidade e Ecodesign'!E105:E105" display="aba &quot;Circularidade e Ecodesign&quot;." xr:uid="{00000000-0004-0000-0100-000030000000}"/>
    <hyperlink ref="H169" location="'Circularidade e Ecodesign'!E124:N124" display="aba &quot;Circularidade e Ecodesign&quot;." xr:uid="{00000000-0004-0000-0100-000031000000}"/>
    <hyperlink ref="H171" location="Materialidade!F2:F2" display="aba &quot;Materialidade&quot;." xr:uid="{00000000-0004-0000-0100-000032000000}"/>
    <hyperlink ref="H172" location="'Experiência do Cliente'!E87:L87" display="aba &quot;Experiência do Cliente&quot;." xr:uid="{00000000-0004-0000-0100-000033000000}"/>
    <hyperlink ref="H174" location="Materialidade!F2:F2" display="aba &quot;Materialidade&quot;." xr:uid="{00000000-0004-0000-0100-000034000000}"/>
    <hyperlink ref="H177" location="Materialidade!F2:F2" display="aba &quot;Materialidade&quot;." xr:uid="{00000000-0004-0000-0100-000035000000}"/>
    <hyperlink ref="H178" location="'Biodiversidade e clima'!E226:L226" display="aba &quot;Biodiversidade e clima&quot;." xr:uid="{00000000-0004-0000-0100-000036000000}"/>
    <hyperlink ref="H179" location="'Biodiversidade e clima'!E247:L247" display="aba &quot;Biodiversidade e clima&quot;." xr:uid="{00000000-0004-0000-0100-000037000000}"/>
    <hyperlink ref="H180" location="'Biodiversidade e clima'!E279:L279" display="aba &quot;Biodiversidade e clima&quot;." xr:uid="{00000000-0004-0000-0100-000038000000}"/>
    <hyperlink ref="H181" location="'Biodiversidade e clima'!E291:L291" display="aba &quot;Biodiversidade e clima&quot;." xr:uid="{00000000-0004-0000-0100-000039000000}"/>
    <hyperlink ref="H182" location="'Biodiversidade e clima'!E297:L297" display="aba &quot;Biodiversidade e clima&quot;." xr:uid="{00000000-0004-0000-0100-00003A000000}"/>
    <hyperlink ref="H183" location="'Biodiversidade e clima'!E297:L297" display="aba &quot;Biodiversidade e clima&quot;." xr:uid="{00000000-0004-0000-0100-00003B000000}"/>
    <hyperlink ref="H184" location="'Biodiversidade e clima'!E297:L297" display="aba &quot;Biodiversidade e clima&quot;." xr:uid="{00000000-0004-0000-0100-00003C000000}"/>
    <hyperlink ref="H185" location="'Biodiversidade e clima'!E297:L297" display="aba &quot;Biodiversidade e clima&quot;." xr:uid="{00000000-0004-0000-0100-00003D000000}"/>
    <hyperlink ref="H186" location="'Governança Corporativa'!E165:K165" display="aba &quot;Governança Corporativa&quot;." xr:uid="{00000000-0004-0000-0100-00003E000000}"/>
    <hyperlink ref="H187" location="Energia!E2:J2" display="aba &quot;Energia&quot;." xr:uid="{00000000-0004-0000-0100-00003F000000}"/>
    <hyperlink ref="H188" location="Energia!E73:J73" display="aba &quot;Energia&quot;." xr:uid="{00000000-0004-0000-0100-000040000000}"/>
    <hyperlink ref="H189" location="Energia!E89:L89" display="aba &quot;Energia&quot;." xr:uid="{00000000-0004-0000-0100-000041000000}"/>
    <hyperlink ref="H190" location="Energia!E132:K132" display="aba &quot;Energia&quot;." xr:uid="{00000000-0004-0000-0100-000042000000}"/>
    <hyperlink ref="H191" location="Energia!E142:L142" display="aba &quot;Energia&quot;." xr:uid="{00000000-0004-0000-0100-000043000000}"/>
    <hyperlink ref="H192" location="'Recursos Hídricos'!E2:L2" display="aba &quot;Recursos Hídricos&quot;." xr:uid="{00000000-0004-0000-0100-000044000000}"/>
    <hyperlink ref="H193" location="'Recursos Hídricos'!E45:L45" display="aba &quot;Recursos Hídricos&quot;." xr:uid="{00000000-0004-0000-0100-000045000000}"/>
    <hyperlink ref="H194" location="'Recursos Hídricos'!E92:L92" display="aba &quot;Recursos Hídricos&quot;." xr:uid="{00000000-0004-0000-0100-000046000000}"/>
    <hyperlink ref="H195" location="'Recursos Hídricos'!E115:L115" display="aba &quot;Recursos Hídricos&quot;." xr:uid="{00000000-0004-0000-0100-000047000000}"/>
    <hyperlink ref="H196" location="'Recursos Hídricos'!E140:L140" display="aba &quot;Recursos Hídricos&quot;." xr:uid="{00000000-0004-0000-0100-000048000000}"/>
    <hyperlink ref="H197" location="'Biodiversidade e clima'!E344:L344" display="aba &quot;Biodiversidade e clima&quot;." xr:uid="{00000000-0004-0000-0100-000049000000}"/>
    <hyperlink ref="H198" location="'Biodiversidade e clima'!E344:L344" display="aba &quot;Biodiversidade e clima&quot;." xr:uid="{00000000-0004-0000-0100-00004A000000}"/>
    <hyperlink ref="H199" location="'Biodiversidade e clima'!E344:L344" display="aba &quot;Biodiversidade e clima&quot;." xr:uid="{00000000-0004-0000-0100-00004B000000}"/>
    <hyperlink ref="H200" location="'Biodiversidade e clima'!E402:M402" display="aba &quot;Biodiversidade e clima&quot;." xr:uid="{00000000-0004-0000-0100-00004C000000}"/>
    <hyperlink ref="H201" location="'Biodiversidade e clima'!E419:S419" display="aba &quot;Biodiversidade e clima&quot;." xr:uid="{00000000-0004-0000-0100-00004D000000}"/>
    <hyperlink ref="H202" location="'Biodiversidade e clima'!E444:S444" display="aba &quot;Biodiversidade e clima&quot;." xr:uid="{00000000-0004-0000-0100-00004E000000}"/>
    <hyperlink ref="H203" location="'Biodiversidade e clima'!E467:L467" display="aba &quot;Biodiversidade e clima&quot;." xr:uid="{00000000-0004-0000-0100-00004F000000}"/>
    <hyperlink ref="H204" location="'Recursos Hídricos'!E78:L78" display="aba &quot;Recursos Hídricos&quot;." xr:uid="{00000000-0004-0000-0100-000050000000}"/>
    <hyperlink ref="H205" location="'Recursos Hídricos'!E61:L61" display="aba &quot;Recursos Hídricos&quot;." xr:uid="{00000000-0004-0000-0100-000051000000}"/>
    <hyperlink ref="H207" location="'Pessoas Colaboradoras'!E679:L679" display="aba &quot;Pessoas Colaboradoras&quot;." xr:uid="{00000000-0004-0000-0100-000052000000}"/>
    <hyperlink ref="H209" location="'Pessoas Colaboradoras'!E436:L436" display="aba &quot;Pessoas Colaboradoras&quot;." xr:uid="{00000000-0004-0000-0100-000053000000}"/>
    <hyperlink ref="H210" location="'Impacto Social'!E3:L4" display="aba &quot;Impacto Social&quot;." xr:uid="{00000000-0004-0000-0100-000054000000}"/>
    <hyperlink ref="H211" location="'Impacto Social'!E30:L31" display="aba &quot;Impacto Social&quot;." xr:uid="{00000000-0004-0000-0100-000055000000}"/>
    <hyperlink ref="H212" location="'Cadeia de Valor'!E182:J182" display="aba &quot;Cadeia de Valor&quot;." xr:uid="{00000000-0004-0000-0100-000056000000}"/>
    <hyperlink ref="H213" location="'Governança Corporativa'!E210:L210" display="aba &quot;Governança Corporativa&quot;." xr:uid="{00000000-0004-0000-0100-000057000000}"/>
    <hyperlink ref="H215" location="'Governança Corporativa'!E210:L210" display="aba &quot;Governança Corporativa&quot;." xr:uid="{00000000-0004-0000-0100-000058000000}"/>
    <hyperlink ref="H216" location="'Reputação, Governo e Engajament'!E66:L66" display="aba &quot;Reputação, Governo e Engajamento&quot;." xr:uid="{00000000-0004-0000-0100-000059000000}"/>
    <hyperlink ref="H217" location="'Reputação, Governo e Engajament'!E178:L178" display="aba &quot;Reputação, Governo e Engajament&quot;." xr:uid="{00000000-0004-0000-0100-00005A000000}"/>
    <hyperlink ref="H218" location="'Reputação, Governo e Engajament'!E178:L178" display="aba &quot;Reputação, Governo e Engajament&quot;." xr:uid="{00000000-0004-0000-0100-00005B000000}"/>
    <hyperlink ref="H219" location="'Reputação, Governo e Engajament'!E178:L178" display="aba &quot;Reputação, Governo e Engajament&quot;." xr:uid="{00000000-0004-0000-0100-00005C000000}"/>
    <hyperlink ref="H221" location="'Cadeia de Valor'!E2:J2" display="aba &quot;Cadeia de Valor&quot;." xr:uid="{00000000-0004-0000-0100-00005D000000}"/>
    <hyperlink ref="H222" location="'Cadeia de Valor'!E63:J63" display="aba &quot;Cadeia de Valor&quot;." xr:uid="{00000000-0004-0000-0100-00005E000000}"/>
    <hyperlink ref="H223" location="'Pessoas Colaboradoras'!E311:N311" display="aba &quot;Pessoas Colaboradoras&quot;." xr:uid="{00000000-0004-0000-0100-00005F000000}"/>
    <hyperlink ref="H224" location="'Pessoas Colaboradoras'!E637:L637" display="aba &quot;Pessoas Colaboradoras&quot;." xr:uid="{00000000-0004-0000-0100-000060000000}"/>
    <hyperlink ref="H225" location="'Pessoas Colaboradoras'!E658:L658" display="aba &quot;Pessoas Colaboradoras&quot;." xr:uid="{00000000-0004-0000-0100-000061000000}"/>
    <hyperlink ref="H226" location="'Saúde, Segurança e Bem-Estar'!E191:H191" display="aba &quot;Saúde, Segurança e Bem-Estar&quot;." xr:uid="{00000000-0004-0000-0100-000062000000}"/>
    <hyperlink ref="H227" location="'Saúde, Segurança e Bem-Estar'!E2:K4" display="aba &quot;Saúde, Segurança e Bem-Estar&quot;." xr:uid="{00000000-0004-0000-0100-000063000000}"/>
    <hyperlink ref="H228" location="'Saúde, Segurança e Bem-Estar'!E2:K4" display="aba &quot;Saúde, Segurança e Bem-Estar&quot;." xr:uid="{00000000-0004-0000-0100-000064000000}"/>
    <hyperlink ref="H229" location="'Saúde, Segurança e Bem-Estar'!E187:K187" display="aba &quot;Saúde, Segurança e Bem-Estar&quot;." xr:uid="{00000000-0004-0000-0100-000065000000}"/>
    <hyperlink ref="H230" location="'Saúde, Segurança e Bem-Estar'!E77:J77" display="aba &quot;Saúde, Segurança e Bem-Estar&quot;." xr:uid="{00000000-0004-0000-0100-000066000000}"/>
    <hyperlink ref="H231" location="'Saúde, Segurança e Bem-Estar'!E98:J98" display="aba &quot;Saúde, Segurança e Bem-Estar&quot;." xr:uid="{00000000-0004-0000-0100-000067000000}"/>
    <hyperlink ref="H232" location="'Saúde, Segurança e Bem-Estar'!E187:L187" display="aba &quot;Saúde, Segurança e Bem-Estar&quot;." xr:uid="{00000000-0004-0000-0100-000068000000}"/>
    <hyperlink ref="H233" location="'Saúde, Segurança e Bem-Estar'!E2:K4" display="aba &quot;Saúde, Segurança e Bem-Estar&quot;." xr:uid="{00000000-0004-0000-0100-000069000000}"/>
    <hyperlink ref="H234" location="'Saúde, Segurança e Bem-Estar'!E40:J40" display="aba &quot;Saúde, Segurança e Bem-Estar&quot;." xr:uid="{00000000-0004-0000-0100-00006A000000}"/>
    <hyperlink ref="H235" location="'Saúde, Segurança e Bem-Estar'!E142:L142" display="aba &quot;Saúde, Segurança e Bem-Estar&quot;." xr:uid="{00000000-0004-0000-0100-00006B000000}"/>
    <hyperlink ref="H236" location="'Saúde, Segurança e Bem-Estar'!E116:H116" display="aba &quot;Saúde, Segurança e Bem-Estar&quot;." xr:uid="{00000000-0004-0000-0100-00006C000000}"/>
    <hyperlink ref="H237" location="'Pessoas Colaboradoras'!E479:L479" display="aba &quot;Pessoas Colaboradoras&quot;." xr:uid="{00000000-0004-0000-0100-00006D000000}"/>
    <hyperlink ref="H238" location="'Pessoas Colaboradoras'!E524:M524" display="aba &quot;Pessoas Colaboradoras&quot;." xr:uid="{00000000-0004-0000-0100-00006E000000}"/>
    <hyperlink ref="H239" location="'Pessoas Colaboradoras'!E544:L544" display="aba &quot;Pessoas Colaboradoras&quot;." xr:uid="{00000000-0004-0000-0100-00006F000000}"/>
    <hyperlink ref="H240" location="'Pessoas Colaboradoras'!E141:N141" display="aba &quot;Pessoas Colaboradoras&quot;." xr:uid="{00000000-0004-0000-0100-000070000000}"/>
    <hyperlink ref="H241" location="'Direitos Humanos'!E4:K4" display="aba &quot;Direitos Humanos&quot;." xr:uid="{00000000-0004-0000-0100-000071000000}"/>
    <hyperlink ref="H242" location="'Direitos Humanos'!E24:L24" display="aba &quot;Direitos Humanos&quot;." xr:uid="{00000000-0004-0000-0100-000072000000}"/>
    <hyperlink ref="H243" location="'Direitos Humanos'!E38:M38" display="aba &quot;Direitos Humanos&quot;." xr:uid="{00000000-0004-0000-0100-000073000000}"/>
    <hyperlink ref="H244" location="'Direitos Humanos'!E55:L55" display="aba &quot;Direitos Humanos&quot;." xr:uid="{00000000-0004-0000-0100-000074000000}"/>
    <hyperlink ref="H245" location="'Direitos Humanos'!E14:J14" display="aba &quot;Direitos Humanos&quot;." xr:uid="{00000000-0004-0000-0100-000075000000}"/>
    <hyperlink ref="H246" location="'Impacto Social'!E133:L133" display="aba &quot;Impacto Social&quot;." xr:uid="{00000000-0004-0000-0100-000076000000}"/>
    <hyperlink ref="H247" location="'Impacto Social'!E198:L198" display="aba &quot;Impacto Social&quot;." xr:uid="{00000000-0004-0000-0100-000077000000}"/>
    <hyperlink ref="H248" location="'Cadeia de Valor'!E106:J106" display="aba &quot;Cadeia de Valor&quot;." xr:uid="{00000000-0004-0000-0100-000078000000}"/>
    <hyperlink ref="H249" location="'Cadeia de Valor'!E152:J152" display="aba &quot;Cadeia de Valor&quot;." xr:uid="{00000000-0004-0000-0100-000079000000}"/>
    <hyperlink ref="H250" location="'Reputação, Governo e Engajament'!E114:L114" display="aba &quot;Reputação, Governo e Engajament&quot;." xr:uid="{00000000-0004-0000-0100-00007A000000}"/>
    <hyperlink ref="H251" location="'Experiência do Cliente'!E226:L226" display="aba &quot;Experiência do Cliente&quot;." xr:uid="{00000000-0004-0000-0100-00007B000000}"/>
    <hyperlink ref="H252" location="'Experiência do Cliente'!E259:L259" display="aba &quot;Experiência do Cliente&quot;." xr:uid="{00000000-0004-0000-0100-00007C000000}"/>
    <hyperlink ref="H253" location="'Experiência do Cliente'!E178:L178" display="aba &quot;Experiência do Cliente&quot;." xr:uid="{00000000-0004-0000-0100-00007D000000}"/>
    <hyperlink ref="H254" location="'Experiência do Cliente'!E195:L195" display="aba &quot;Experiência do Cliente&quot;." xr:uid="{00000000-0004-0000-0100-00007E000000}"/>
    <hyperlink ref="H255" location="'Experiência do Cliente'!E120:L120" display="aba &quot;Experiência do Cliente&quot;." xr:uid="{00000000-0004-0000-0100-00007F000000}"/>
    <hyperlink ref="H256" location="'Cadeia de Valor'!E256:J256" display="aba &quot;Cadeia de Valor&quot;." xr:uid="{00000000-0004-0000-0100-000080000000}"/>
    <hyperlink ref="H259" location="'Compromissos 2030'!E1:I1" display="aba &quot;Compromissos 2030&quot;." xr:uid="{00000000-0004-0000-0100-000081000000}"/>
    <hyperlink ref="H262" location="'Biodiversidade e clima'!E12:E12" display="aba &quot;Biodiversidade e clima&quot;." xr:uid="{00000000-0004-0000-0100-000082000000}"/>
    <hyperlink ref="H265" location="'Governança Corporativa'!E18:L18" display="aba &quot;Governança Corporativa&quot;." xr:uid="{00000000-0004-0000-0100-000083000000}"/>
    <hyperlink ref="H266" location="'Governança Corporativa'!E230:L230" display="aba &quot;Governança Corporativa&quot;." xr:uid="{00000000-0004-0000-0100-000084000000}"/>
    <hyperlink ref="H267" location="'Cadeia de Valor'!E200:J200" display="aba &quot;Cadeia de Valor&quot;." xr:uid="{00000000-0004-0000-0100-000085000000}"/>
    <hyperlink ref="H268" location="'Cadeia de Valor'!E224:J224" display="aba &quot;Cadeia de Valor&quot;." xr:uid="{00000000-0004-0000-0100-000086000000}"/>
    <hyperlink ref="H269" location="'Governança Corporativa'!E194:L194" display="aba &quot;Governança Corporativa&quot;." xr:uid="{00000000-0004-0000-0100-000087000000}"/>
    <hyperlink ref="H270" location="'Experiência do Cliente'!E148:L148" display="aba &quot;Experiência do Cliente&quot;." xr:uid="{00000000-0004-0000-0100-000088000000}"/>
    <hyperlink ref="H271" location="'Inovação, Tecnologia e Dados'!E16:L16" display="aba &quot;Inovação, Tecnologia e Dados&quot;." xr:uid="{00000000-0004-0000-0100-000089000000}"/>
    <hyperlink ref="H272" location="'Inovação, Tecnologia e Dados'!E27:L27" display="aba &quot;Inovação, Tecnologia e Dados&quot;." xr:uid="{00000000-0004-0000-0100-00008A000000}"/>
    <hyperlink ref="H273" location="'Governança Corporativa'!E118:L118" display="aba &quot;Governança Corporativa&quot;." xr:uid="{00000000-0004-0000-0100-00008B000000}"/>
    <hyperlink ref="H274" location="'Governança Corporativa'!E116:K116" display="aba &quot;Governança Corporativa&quot;." xr:uid="{00000000-0004-0000-0100-00008C000000}"/>
    <hyperlink ref="H275" location="'Governança Corporativa'!E133:O133" display="aba &quot;Governança Corporativa&quot;." xr:uid="{00000000-0004-0000-0100-00008D000000}"/>
    <hyperlink ref="H276" location="'Reputação, Governo e Engajament'!E47:L47" display="aba &quot;Reputação, Governo e Engajamento&quot;." xr:uid="{00000000-0004-0000-0100-00008E000000}"/>
    <hyperlink ref="H277" location="'Inovação, Tecnologia e Dados'!E50:L50" display="aba &quot;Inovação, Tecnologia e Dados&quot;." xr:uid="{00000000-0004-0000-0100-00008F000000}"/>
    <hyperlink ref="H278" location="'Biodiversidade e clima'!E328:L328" display="aba &quot;Biodiversidade e clima&quot;." xr:uid="{00000000-0004-0000-0100-000090000000}"/>
    <hyperlink ref="H279" location="'Circularidade e Ecodesign'!E55:N55" display="aba &quot;Circularidade e Ecodesign&quot;." xr:uid="{00000000-0004-0000-0100-000091000000}"/>
    <hyperlink ref="H280" location="'Biodiversidade e clima'!E315:L315" display="aba &quot;Biodiversidade e clima&quot;." xr:uid="{00000000-0004-0000-0100-000092000000}"/>
    <hyperlink ref="H281" location="'Circularidade e Ecodesign'!E139:N139" display="aba &quot;Circularidade e Ecodesign&quot;." xr:uid="{00000000-0004-0000-0100-000093000000}"/>
    <hyperlink ref="H282" location="'Experiência do Cliente'!E242:L242" display="aba &quot;Experiência do Cliente&quot;." xr:uid="{00000000-0004-0000-0100-000094000000}"/>
    <hyperlink ref="H283" location="'Biodiversidade e clima'!E506:S506" display="aba &quot;Biodiversidade e clima&quot;." xr:uid="{00000000-0004-0000-0100-000095000000}"/>
    <hyperlink ref="H284" location="'Biodiversidade e clima'!E494:E494" display="aba &quot;Biodiversidade e clima&quot;." xr:uid="{00000000-0004-0000-0100-000096000000}"/>
    <hyperlink ref="H285" location="Energia!E156:J156" display="aba &quot;Energia&quot;." xr:uid="{00000000-0004-0000-0100-000097000000}"/>
    <hyperlink ref="H286" location="'Pessoas Colaboradoras'!E603:L603" display="aba &quot;Pessoas Colaboradoras&quot;." xr:uid="{00000000-0004-0000-0100-000098000000}"/>
    <hyperlink ref="H287" location="'Pessoas Colaboradoras'!E264:N264" display="aba &quot;Pessoas Colaboradoras&quot;." xr:uid="{00000000-0004-0000-0100-000099000000}"/>
    <hyperlink ref="H288" location="'Direitos Humanos'!E16:M16" display="aba &quot;Direitos Humanos&quot;." xr:uid="{00000000-0004-0000-0100-00009A000000}"/>
    <hyperlink ref="H289" location="'Pessoas Colaboradoras'!E377:N377" display="aba &quot;Pessoas Colaboradoras&quot;." xr:uid="{00000000-0004-0000-0100-00009B000000}"/>
    <hyperlink ref="H290" location="'Pessoas Colaboradoras'!E460:L460" display="aba &quot;Pessoas Colaboradoras&quot;." xr:uid="{00000000-0004-0000-0100-00009C000000}"/>
    <hyperlink ref="H291" location="'Pessoas Colaboradoras'!E544:L544" display="aba &quot;Pessoas Colaboradoras&quot;." xr:uid="{00000000-0004-0000-0100-00009D000000}"/>
    <hyperlink ref="H292" location="'Pessoas Colaboradoras'!E585:L585" display="aba &quot;Pessoas Colaboradoras&quot;." xr:uid="{00000000-0004-0000-0100-00009E000000}"/>
    <hyperlink ref="H293" location="'Experiência do Cliente'!A48:A48" display="aba &quot;Experiência do Cliente&quot;." xr:uid="{00000000-0004-0000-0100-00009F000000}"/>
    <hyperlink ref="H294" location="'Experiência do Cliente'!A56:A56" display="aba &quot;Experiência do Cliente&quot;." xr:uid="{00000000-0004-0000-0100-0000A0000000}"/>
    <hyperlink ref="H295" location="'Pessoas Colaboradoras'!E389:N389" display="aba &quot;Pessoas Colaboradoras&quot;." xr:uid="{00000000-0004-0000-0100-0000A1000000}"/>
    <hyperlink ref="H296" location="'Impacto Social'!E115:L115" display="aba &quot;Impacto Social&quot;." xr:uid="{00000000-0004-0000-0100-0000A2000000}"/>
    <hyperlink ref="H297" location="'Pessoas Colaboradoras'!E405:L405" display="aba &quot;Pessoas Colaboradoras&quot;." xr:uid="{00000000-0004-0000-0100-0000A3000000}"/>
    <hyperlink ref="H298" location="'Experiência do Cliente'!E101:L101" display="aba &quot;Experiência do Cliente&quot;." xr:uid="{00000000-0004-0000-0100-0000A4000000}"/>
    <hyperlink ref="H299" location="'Experiência do Cliente'!E2:L2" display="aba &quot;Experiência do Cliente&quot;." xr:uid="{00000000-0004-0000-0100-0000A5000000}"/>
    <hyperlink ref="H300" location="'Inovação, Tecnologia e Dados'!E2:H2" display="aba &quot;Inovação, Tecnologia e Dados&quot;." xr:uid="{00000000-0004-0000-0100-0000A6000000}"/>
    <hyperlink ref="H301" location="'Experiência do Cliente'!E27:L27" display="aba &quot;Experiência do Cliente&quot;." xr:uid="{00000000-0004-0000-0100-0000A7000000}"/>
    <hyperlink ref="H302" location="'Impacto Social'!E181:J181" display="aba &quot;Impacto Social&quot;." xr:uid="{00000000-0004-0000-0100-0000A8000000}"/>
    <hyperlink ref="B33" location="'Verificação Externa'!A1" display="Verificação Externa" xr:uid="{00000000-0004-0000-0100-00000F000000}"/>
    <hyperlink ref="B32" location="Sumário!A1" display="Sumário" xr:uid="{2A044B1F-1AA2-453D-A50F-ACCCEE2CAA7A}"/>
  </hyperlinks>
  <pageMargins left="0.511811024" right="0.511811024" top="0.78740157499999996" bottom="0.78740157499999996" header="0.31496062000000002" footer="0.31496062000000002"/>
  <pageSetup paperSize="9" orientation="portrait" horizontalDpi="0" verticalDpi="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Q200"/>
  <sheetViews>
    <sheetView showGridLines="0" showRowColHeaders="0" zoomScale="80" zoomScaleNormal="80" workbookViewId="0">
      <selection activeCell="X50" sqref="X50"/>
    </sheetView>
  </sheetViews>
  <sheetFormatPr defaultColWidth="11.125" defaultRowHeight="15" customHeight="1"/>
  <cols>
    <col min="1" max="1" width="1.875" customWidth="1"/>
    <col min="2" max="2" width="30.875" customWidth="1"/>
    <col min="3" max="4" width="1.875" customWidth="1"/>
    <col min="16" max="17" width="11.125" hidden="1"/>
  </cols>
  <sheetData>
    <row r="1" spans="1:13" ht="35.25" customHeight="1">
      <c r="A1" s="1"/>
      <c r="B1" s="2"/>
      <c r="C1" s="1"/>
      <c r="D1" s="114"/>
      <c r="E1" s="114"/>
      <c r="F1" s="114"/>
      <c r="G1" s="114"/>
    </row>
    <row r="2" spans="1:13" ht="15.75" customHeight="1">
      <c r="A2" s="1"/>
      <c r="B2" s="4"/>
      <c r="C2" s="1"/>
      <c r="D2" s="114"/>
      <c r="E2" s="1458" t="s">
        <v>377</v>
      </c>
      <c r="F2" s="1411"/>
      <c r="G2" s="1411"/>
      <c r="H2" s="1411"/>
      <c r="I2" s="1411"/>
      <c r="J2" s="1411"/>
      <c r="K2" s="1411"/>
      <c r="L2" s="1411"/>
    </row>
    <row r="3" spans="1:13" ht="15.75" customHeight="1">
      <c r="A3" s="6"/>
      <c r="B3" s="7" t="s">
        <v>1</v>
      </c>
      <c r="C3" s="6"/>
      <c r="E3" s="17"/>
      <c r="F3" s="17"/>
      <c r="G3" s="17"/>
      <c r="H3" s="17"/>
      <c r="I3" s="17"/>
      <c r="J3" s="17"/>
      <c r="K3" s="17"/>
      <c r="L3" s="17"/>
    </row>
    <row r="4" spans="1:13" ht="15.75" customHeight="1">
      <c r="A4" s="1"/>
      <c r="B4" s="8"/>
      <c r="C4" s="1"/>
      <c r="D4" s="114"/>
      <c r="E4" s="1459" t="s">
        <v>378</v>
      </c>
      <c r="F4" s="1459"/>
      <c r="G4" s="1459"/>
      <c r="H4" s="1459"/>
      <c r="I4" s="1459"/>
      <c r="J4" s="1459"/>
      <c r="K4" s="1459"/>
      <c r="L4" s="1459"/>
      <c r="M4" s="1459"/>
    </row>
    <row r="5" spans="1:13" ht="15.75" customHeight="1">
      <c r="A5" s="1"/>
      <c r="B5" s="9"/>
      <c r="C5" s="1"/>
      <c r="D5" s="114"/>
      <c r="E5" s="1459"/>
      <c r="F5" s="1459"/>
      <c r="G5" s="1459"/>
      <c r="H5" s="1459"/>
      <c r="I5" s="1459"/>
      <c r="J5" s="1459"/>
      <c r="K5" s="1459"/>
      <c r="L5" s="1459"/>
      <c r="M5" s="1459"/>
    </row>
    <row r="6" spans="1:13" ht="15.75" customHeight="1">
      <c r="A6" s="1"/>
      <c r="B6" s="7" t="s">
        <v>2</v>
      </c>
      <c r="C6" s="1"/>
      <c r="D6" s="114"/>
      <c r="E6" s="1459"/>
      <c r="F6" s="1459"/>
      <c r="G6" s="1459"/>
      <c r="H6" s="1459"/>
      <c r="I6" s="1459"/>
      <c r="J6" s="1459"/>
      <c r="K6" s="1459"/>
      <c r="L6" s="1459"/>
      <c r="M6" s="1459"/>
    </row>
    <row r="7" spans="1:13" ht="15.75" customHeight="1">
      <c r="A7" s="10"/>
      <c r="B7" s="8"/>
      <c r="C7" s="10"/>
      <c r="D7" s="117"/>
      <c r="E7" s="1459"/>
      <c r="F7" s="1459"/>
      <c r="G7" s="1459"/>
      <c r="H7" s="1459"/>
      <c r="I7" s="1459"/>
      <c r="J7" s="1459"/>
      <c r="K7" s="1459"/>
      <c r="L7" s="1459"/>
      <c r="M7" s="1459"/>
    </row>
    <row r="8" spans="1:13" ht="15.75" customHeight="1">
      <c r="A8" s="1"/>
      <c r="B8" s="9"/>
      <c r="C8" s="1"/>
      <c r="D8" s="114"/>
      <c r="E8" s="1459"/>
      <c r="F8" s="1459"/>
      <c r="G8" s="1459"/>
      <c r="H8" s="1459"/>
      <c r="I8" s="1459"/>
      <c r="J8" s="1459"/>
      <c r="K8" s="1459"/>
      <c r="L8" s="1459"/>
      <c r="M8" s="1459"/>
    </row>
    <row r="9" spans="1:13" ht="15.75" customHeight="1">
      <c r="A9" s="1"/>
      <c r="B9" s="7" t="s">
        <v>3</v>
      </c>
      <c r="C9" s="1"/>
      <c r="D9" s="114"/>
      <c r="E9" s="1459"/>
      <c r="F9" s="1459"/>
      <c r="G9" s="1459"/>
      <c r="H9" s="1459"/>
      <c r="I9" s="1459"/>
      <c r="J9" s="1459"/>
      <c r="K9" s="1459"/>
      <c r="L9" s="1459"/>
      <c r="M9" s="1459"/>
    </row>
    <row r="10" spans="1:13" ht="15.75" customHeight="1">
      <c r="A10" s="1"/>
      <c r="B10" s="4" t="s">
        <v>4</v>
      </c>
      <c r="C10" s="1"/>
      <c r="D10" s="114"/>
      <c r="E10" s="1459"/>
      <c r="F10" s="1459"/>
      <c r="G10" s="1459"/>
      <c r="H10" s="1459"/>
      <c r="I10" s="1459"/>
      <c r="J10" s="1459"/>
      <c r="K10" s="1459"/>
      <c r="L10" s="1459"/>
      <c r="M10" s="1459"/>
    </row>
    <row r="11" spans="1:13" ht="15.75" customHeight="1">
      <c r="A11" s="1"/>
      <c r="B11" s="1393" t="s">
        <v>5</v>
      </c>
      <c r="C11" s="1"/>
      <c r="D11" s="114"/>
      <c r="E11" s="1459"/>
      <c r="F11" s="1459"/>
      <c r="G11" s="1459"/>
      <c r="H11" s="1459"/>
      <c r="I11" s="1459"/>
      <c r="J11" s="1459"/>
      <c r="K11" s="1459"/>
      <c r="L11" s="1459"/>
      <c r="M11" s="1459"/>
    </row>
    <row r="12" spans="1:13" ht="15.75" customHeight="1">
      <c r="A12" s="1"/>
      <c r="B12" s="4" t="s">
        <v>6</v>
      </c>
      <c r="C12" s="1"/>
      <c r="D12" s="114"/>
      <c r="E12" s="1459"/>
      <c r="F12" s="1459"/>
      <c r="G12" s="1459"/>
      <c r="H12" s="1459"/>
      <c r="I12" s="1459"/>
      <c r="J12" s="1459"/>
      <c r="K12" s="1459"/>
      <c r="L12" s="1459"/>
      <c r="M12" s="1459"/>
    </row>
    <row r="13" spans="1:13" ht="15.75" customHeight="1">
      <c r="A13" s="1"/>
      <c r="B13" s="4" t="s">
        <v>7</v>
      </c>
      <c r="C13" s="1"/>
      <c r="D13" s="114"/>
      <c r="E13" s="1459"/>
      <c r="F13" s="1459"/>
      <c r="G13" s="1459"/>
      <c r="H13" s="1459"/>
      <c r="I13" s="1459"/>
      <c r="J13" s="1459"/>
      <c r="K13" s="1459"/>
      <c r="L13" s="1459"/>
      <c r="M13" s="1459"/>
    </row>
    <row r="14" spans="1:13" ht="15.75" customHeight="1">
      <c r="A14" s="1"/>
      <c r="B14" s="8"/>
      <c r="C14" s="1"/>
      <c r="D14" s="114"/>
      <c r="E14" s="114"/>
      <c r="F14" s="114"/>
      <c r="G14" s="114"/>
      <c r="H14" s="114"/>
      <c r="I14" s="114"/>
    </row>
    <row r="15" spans="1:13" ht="15.75" customHeight="1">
      <c r="A15" s="1"/>
      <c r="B15" s="9"/>
      <c r="C15" s="1"/>
      <c r="D15" s="114"/>
      <c r="E15" s="114"/>
      <c r="F15" s="114"/>
      <c r="G15" s="114"/>
      <c r="H15" s="114"/>
      <c r="I15" s="114"/>
    </row>
    <row r="16" spans="1:13" ht="15.75" customHeight="1">
      <c r="A16" s="1"/>
      <c r="B16" s="7" t="s">
        <v>8</v>
      </c>
      <c r="C16" s="1"/>
      <c r="D16" s="114"/>
      <c r="E16" s="114"/>
      <c r="F16" s="114"/>
      <c r="G16" s="114"/>
    </row>
    <row r="17" spans="1:7" ht="15.75" customHeight="1">
      <c r="A17" s="1"/>
      <c r="B17" s="4" t="s">
        <v>9</v>
      </c>
      <c r="C17" s="1"/>
      <c r="D17" s="114"/>
      <c r="E17" s="114"/>
      <c r="F17" s="114"/>
      <c r="G17" s="114"/>
    </row>
    <row r="18" spans="1:7" ht="15.75" customHeight="1">
      <c r="A18" s="1"/>
      <c r="B18" s="4" t="s">
        <v>10</v>
      </c>
      <c r="C18" s="1"/>
      <c r="D18" s="114"/>
      <c r="E18" s="114"/>
      <c r="F18" s="114"/>
      <c r="G18" s="114"/>
    </row>
    <row r="19" spans="1:7" ht="15.75" customHeight="1">
      <c r="A19" s="1"/>
      <c r="B19" s="4" t="s">
        <v>11</v>
      </c>
      <c r="C19" s="1"/>
      <c r="D19" s="114"/>
      <c r="E19" s="114"/>
      <c r="F19" s="114"/>
      <c r="G19" s="114"/>
    </row>
    <row r="20" spans="1:7" ht="15.75" customHeight="1">
      <c r="A20" s="1"/>
      <c r="B20" s="4" t="s">
        <v>12</v>
      </c>
      <c r="C20" s="1"/>
      <c r="D20" s="114"/>
      <c r="E20" s="114"/>
      <c r="F20" s="114"/>
      <c r="G20" s="114"/>
    </row>
    <row r="21" spans="1:7" ht="15.75" customHeight="1">
      <c r="A21" s="1"/>
      <c r="B21" s="4" t="s">
        <v>13</v>
      </c>
      <c r="C21" s="1"/>
      <c r="D21" s="114"/>
      <c r="E21" s="114"/>
      <c r="F21" s="114"/>
      <c r="G21" s="114"/>
    </row>
    <row r="22" spans="1:7" ht="15.75" customHeight="1">
      <c r="A22" s="1"/>
      <c r="B22" s="8"/>
      <c r="C22" s="1"/>
      <c r="D22" s="114"/>
      <c r="E22" s="114"/>
      <c r="F22" s="114"/>
      <c r="G22" s="114"/>
    </row>
    <row r="23" spans="1:7" ht="15.75" customHeight="1">
      <c r="A23" s="1"/>
      <c r="B23" s="9"/>
      <c r="C23" s="1"/>
      <c r="D23" s="114"/>
      <c r="E23" s="114"/>
      <c r="F23" s="114"/>
      <c r="G23" s="114"/>
    </row>
    <row r="24" spans="1:7" ht="15.75" customHeight="1">
      <c r="A24" s="1"/>
      <c r="B24" s="7" t="s">
        <v>14</v>
      </c>
      <c r="C24" s="1"/>
      <c r="D24" s="114"/>
      <c r="E24" s="114"/>
      <c r="F24" s="114"/>
      <c r="G24" s="114"/>
    </row>
    <row r="25" spans="1:7" ht="15.75" customHeight="1">
      <c r="A25" s="1"/>
      <c r="B25" s="4" t="s">
        <v>15</v>
      </c>
      <c r="C25" s="1"/>
      <c r="D25" s="114"/>
      <c r="E25" s="114"/>
      <c r="F25" s="114"/>
      <c r="G25" s="114"/>
    </row>
    <row r="26" spans="1:7" ht="15.75" customHeight="1">
      <c r="A26" s="1"/>
      <c r="B26" s="4" t="s">
        <v>16</v>
      </c>
      <c r="C26" s="1"/>
      <c r="D26" s="114"/>
      <c r="E26" s="114"/>
      <c r="F26" s="114"/>
      <c r="G26" s="114"/>
    </row>
    <row r="27" spans="1:7" ht="15.75" customHeight="1">
      <c r="A27" s="1"/>
      <c r="B27" s="4" t="s">
        <v>17</v>
      </c>
      <c r="C27" s="1"/>
      <c r="D27" s="114"/>
      <c r="E27" s="114"/>
      <c r="F27" s="114"/>
      <c r="G27" s="114"/>
    </row>
    <row r="28" spans="1:7" ht="15.75" customHeight="1">
      <c r="A28" s="1"/>
      <c r="B28" s="4" t="s">
        <v>18</v>
      </c>
      <c r="C28" s="1"/>
      <c r="D28" s="114"/>
      <c r="E28" s="114"/>
      <c r="F28" s="114"/>
      <c r="G28" s="114"/>
    </row>
    <row r="29" spans="1:7" ht="15.75" customHeight="1">
      <c r="A29" s="1"/>
      <c r="B29" s="4" t="s">
        <v>19</v>
      </c>
      <c r="C29" s="1"/>
      <c r="D29" s="114"/>
      <c r="E29" s="114"/>
      <c r="F29" s="114"/>
      <c r="G29" s="114"/>
    </row>
    <row r="30" spans="1:7" ht="15.75" customHeight="1">
      <c r="A30" s="1"/>
      <c r="B30" s="8"/>
      <c r="C30" s="1"/>
      <c r="D30" s="114"/>
      <c r="E30" s="114"/>
      <c r="F30" s="114"/>
      <c r="G30" s="114"/>
    </row>
    <row r="31" spans="1:7" ht="15.75" customHeight="1">
      <c r="A31" s="1"/>
      <c r="B31" s="9"/>
      <c r="C31" s="1"/>
      <c r="D31" s="114"/>
      <c r="E31" s="114"/>
      <c r="F31" s="114"/>
      <c r="G31" s="114"/>
    </row>
    <row r="32" spans="1:7" ht="15.75" customHeight="1">
      <c r="A32" s="1"/>
      <c r="B32" s="1404" t="s">
        <v>20</v>
      </c>
      <c r="C32" s="1"/>
      <c r="D32" s="114"/>
      <c r="E32" s="114"/>
      <c r="F32" s="114"/>
      <c r="G32" s="114"/>
    </row>
    <row r="33" spans="1:7" ht="15.75" customHeight="1">
      <c r="A33" s="1"/>
      <c r="B33" s="66" t="s">
        <v>21</v>
      </c>
      <c r="C33" s="1"/>
      <c r="D33" s="114"/>
      <c r="E33" s="114"/>
      <c r="F33" s="114"/>
      <c r="G33" s="114"/>
    </row>
    <row r="34" spans="1:7" ht="15.75" customHeight="1">
      <c r="A34" s="1"/>
      <c r="B34" s="11"/>
      <c r="C34" s="1"/>
      <c r="D34" s="114"/>
      <c r="E34" s="114"/>
      <c r="F34" s="114"/>
      <c r="G34" s="114"/>
    </row>
    <row r="35" spans="1:7" ht="15.75" customHeight="1">
      <c r="A35" s="1"/>
      <c r="B35" s="4"/>
      <c r="C35" s="1"/>
      <c r="D35" s="114"/>
      <c r="E35" s="114"/>
      <c r="F35" s="114"/>
      <c r="G35" s="114"/>
    </row>
    <row r="36" spans="1:7" ht="15.75" customHeight="1">
      <c r="A36" s="1"/>
      <c r="B36" s="12"/>
      <c r="C36" s="1"/>
      <c r="D36" s="114"/>
      <c r="E36" s="114"/>
      <c r="F36" s="114"/>
      <c r="G36" s="114"/>
    </row>
    <row r="37" spans="1:7" ht="15.75" customHeight="1">
      <c r="A37" s="1"/>
      <c r="B37" s="4"/>
      <c r="C37" s="1"/>
      <c r="D37" s="114"/>
      <c r="E37" s="114"/>
      <c r="F37" s="114"/>
      <c r="G37" s="114"/>
    </row>
    <row r="38" spans="1:7" ht="15.75" customHeight="1">
      <c r="A38" s="1"/>
      <c r="B38" s="9"/>
      <c r="C38" s="1"/>
      <c r="D38" s="114"/>
      <c r="E38" s="114"/>
      <c r="F38" s="114"/>
      <c r="G38" s="114"/>
    </row>
    <row r="39" spans="1:7" ht="15.75" customHeight="1">
      <c r="A39" s="1"/>
      <c r="B39" s="7"/>
      <c r="C39" s="1"/>
      <c r="D39" s="114"/>
      <c r="E39" s="114"/>
      <c r="F39" s="114"/>
      <c r="G39" s="114"/>
    </row>
    <row r="40" spans="1:7" ht="15.75" customHeight="1">
      <c r="A40" s="1"/>
      <c r="B40" s="4"/>
      <c r="C40" s="1"/>
      <c r="D40" s="114"/>
      <c r="E40" s="114"/>
      <c r="F40" s="114"/>
      <c r="G40" s="114"/>
    </row>
    <row r="41" spans="1:7" ht="15.75" customHeight="1">
      <c r="A41" s="1"/>
      <c r="B41" s="9"/>
      <c r="C41" s="1"/>
      <c r="D41" s="114"/>
      <c r="E41" s="114"/>
      <c r="F41" s="114"/>
      <c r="G41" s="114"/>
    </row>
    <row r="42" spans="1:7" ht="15.75" customHeight="1">
      <c r="A42" s="1"/>
      <c r="B42" s="7"/>
      <c r="C42" s="1"/>
      <c r="D42" s="114"/>
      <c r="E42" s="114"/>
      <c r="F42" s="114"/>
      <c r="G42" s="114"/>
    </row>
    <row r="43" spans="1:7" ht="15.75" customHeight="1">
      <c r="A43" s="1"/>
      <c r="B43" s="4"/>
      <c r="C43" s="1"/>
      <c r="D43" s="114"/>
      <c r="E43" s="114"/>
      <c r="F43" s="114"/>
      <c r="G43" s="114"/>
    </row>
    <row r="44" spans="1:7" ht="15.75" customHeight="1">
      <c r="A44" s="1"/>
      <c r="B44" s="4"/>
      <c r="C44" s="1"/>
      <c r="D44" s="114"/>
      <c r="E44" s="114"/>
      <c r="F44" s="114"/>
      <c r="G44" s="114"/>
    </row>
    <row r="45" spans="1:7" ht="15.75" customHeight="1">
      <c r="A45" s="1"/>
      <c r="B45" s="4"/>
      <c r="C45" s="1"/>
      <c r="D45" s="114"/>
      <c r="E45" s="114"/>
      <c r="F45" s="114"/>
      <c r="G45" s="114"/>
    </row>
    <row r="46" spans="1:7" ht="15.75" customHeight="1">
      <c r="A46" s="1"/>
      <c r="B46" s="4"/>
      <c r="C46" s="1"/>
      <c r="D46" s="114"/>
      <c r="E46" s="114"/>
      <c r="F46" s="114"/>
      <c r="G46" s="114"/>
    </row>
    <row r="47" spans="1:7" ht="15.75" customHeight="1">
      <c r="A47" s="1"/>
      <c r="B47" s="4"/>
      <c r="C47" s="1"/>
      <c r="D47" s="114"/>
      <c r="E47" s="114"/>
      <c r="F47" s="114"/>
      <c r="G47" s="114"/>
    </row>
    <row r="48" spans="1:7" ht="15.75" customHeight="1">
      <c r="A48" s="1"/>
      <c r="B48" s="9"/>
      <c r="C48" s="1"/>
      <c r="D48" s="114"/>
      <c r="E48" s="114"/>
      <c r="F48" s="114"/>
      <c r="G48" s="114"/>
    </row>
    <row r="49" spans="1:7" ht="15.75" customHeight="1">
      <c r="A49" s="1"/>
      <c r="B49" s="7"/>
      <c r="C49" s="1"/>
      <c r="D49" s="114"/>
      <c r="E49" s="114"/>
      <c r="F49" s="114"/>
      <c r="G49" s="114"/>
    </row>
    <row r="50" spans="1:7" ht="15.75" customHeight="1">
      <c r="A50" s="1"/>
      <c r="B50" s="4"/>
      <c r="C50" s="1"/>
      <c r="D50" s="114"/>
      <c r="E50" s="114"/>
      <c r="F50" s="114"/>
      <c r="G50" s="114"/>
    </row>
    <row r="51" spans="1:7" ht="15.75" customHeight="1">
      <c r="A51" s="1"/>
      <c r="B51" s="4"/>
      <c r="C51" s="1"/>
      <c r="D51" s="114"/>
      <c r="E51" s="114"/>
      <c r="F51" s="114"/>
      <c r="G51" s="114"/>
    </row>
    <row r="52" spans="1:7" ht="15.75" customHeight="1">
      <c r="A52" s="1"/>
      <c r="B52" s="4"/>
      <c r="C52" s="1"/>
      <c r="D52" s="114"/>
      <c r="E52" s="114"/>
      <c r="F52" s="114"/>
      <c r="G52" s="114"/>
    </row>
    <row r="53" spans="1:7" ht="15.75" customHeight="1">
      <c r="A53" s="1"/>
      <c r="B53" s="4"/>
      <c r="C53" s="1"/>
      <c r="D53" s="114"/>
      <c r="E53" s="114"/>
      <c r="F53" s="114"/>
      <c r="G53" s="114"/>
    </row>
    <row r="54" spans="1:7" ht="15.75" customHeight="1">
      <c r="A54" s="1"/>
      <c r="B54" s="66"/>
      <c r="C54" s="1"/>
      <c r="D54" s="114"/>
      <c r="E54" s="114"/>
      <c r="F54" s="114"/>
      <c r="G54" s="114"/>
    </row>
    <row r="55" spans="1:7" ht="15.75" customHeight="1">
      <c r="A55" s="1"/>
      <c r="B55" s="4"/>
      <c r="C55" s="1"/>
      <c r="D55" s="114"/>
      <c r="E55" s="114"/>
      <c r="F55" s="114"/>
      <c r="G55" s="114"/>
    </row>
    <row r="56" spans="1:7" ht="15.75" customHeight="1">
      <c r="A56" s="1"/>
      <c r="B56" s="9"/>
      <c r="C56" s="1"/>
      <c r="D56" s="114"/>
      <c r="E56" s="114"/>
      <c r="F56" s="114"/>
      <c r="G56" s="114"/>
    </row>
    <row r="57" spans="1:7" ht="15.75" customHeight="1">
      <c r="A57" s="1"/>
      <c r="B57" s="7"/>
      <c r="C57" s="1"/>
      <c r="D57" s="114"/>
      <c r="E57" s="114"/>
      <c r="F57" s="114"/>
      <c r="G57" s="114"/>
    </row>
    <row r="58" spans="1:7" ht="15.75" customHeight="1">
      <c r="A58" s="1"/>
      <c r="B58" s="4"/>
      <c r="C58" s="1"/>
      <c r="D58" s="114"/>
      <c r="E58" s="114"/>
      <c r="F58" s="114"/>
      <c r="G58" s="114"/>
    </row>
    <row r="59" spans="1:7" ht="15.75" customHeight="1">
      <c r="A59" s="1"/>
      <c r="B59" s="4"/>
      <c r="C59" s="1"/>
      <c r="D59" s="114"/>
      <c r="E59" s="114"/>
      <c r="F59" s="114"/>
      <c r="G59" s="114"/>
    </row>
    <row r="60" spans="1:7" ht="15.75" customHeight="1">
      <c r="A60" s="1"/>
      <c r="B60" s="4"/>
      <c r="C60" s="1"/>
      <c r="D60" s="114"/>
      <c r="E60" s="114"/>
      <c r="F60" s="114"/>
      <c r="G60" s="114"/>
    </row>
    <row r="61" spans="1:7" ht="15.75" customHeight="1">
      <c r="A61" s="1"/>
      <c r="B61" s="4"/>
      <c r="C61" s="1"/>
      <c r="D61" s="114"/>
      <c r="E61" s="114"/>
      <c r="F61" s="114"/>
      <c r="G61" s="114"/>
    </row>
    <row r="62" spans="1:7" ht="15.75" customHeight="1">
      <c r="A62" s="1"/>
      <c r="B62" s="4"/>
      <c r="C62" s="1"/>
      <c r="D62" s="114"/>
      <c r="E62" s="114"/>
      <c r="F62" s="114"/>
      <c r="G62" s="114"/>
    </row>
    <row r="63" spans="1:7" ht="15.75" customHeight="1">
      <c r="A63" s="1"/>
      <c r="B63" s="4"/>
      <c r="C63" s="1"/>
      <c r="D63" s="114"/>
      <c r="E63" s="114"/>
      <c r="F63" s="114"/>
      <c r="G63" s="114"/>
    </row>
    <row r="64" spans="1:7" ht="15.75" customHeight="1">
      <c r="A64" s="1"/>
      <c r="B64" s="9"/>
      <c r="C64" s="1"/>
      <c r="D64" s="114"/>
      <c r="E64" s="114"/>
      <c r="F64" s="114"/>
      <c r="G64" s="114"/>
    </row>
    <row r="65" spans="1:7" ht="15.75" customHeight="1">
      <c r="A65" s="1"/>
      <c r="B65" s="7"/>
      <c r="C65" s="1"/>
      <c r="D65" s="114"/>
      <c r="E65" s="114"/>
      <c r="F65" s="114"/>
      <c r="G65" s="114"/>
    </row>
    <row r="66" spans="1:7" ht="15.75" customHeight="1">
      <c r="A66" s="1"/>
      <c r="B66" s="4"/>
      <c r="C66" s="1"/>
      <c r="D66" s="114"/>
      <c r="E66" s="114"/>
      <c r="F66" s="114"/>
      <c r="G66" s="114"/>
    </row>
    <row r="67" spans="1:7" ht="15.75" customHeight="1">
      <c r="A67" s="1"/>
      <c r="B67" s="11"/>
      <c r="C67" s="1"/>
      <c r="D67" s="114"/>
      <c r="E67" s="114"/>
      <c r="F67" s="114"/>
      <c r="G67" s="114"/>
    </row>
    <row r="68" spans="1:7" ht="15.75" customHeight="1">
      <c r="A68" s="1"/>
      <c r="B68" s="4"/>
      <c r="C68" s="1"/>
      <c r="D68" s="114"/>
      <c r="E68" s="114"/>
      <c r="F68" s="114"/>
      <c r="G68" s="114"/>
    </row>
    <row r="69" spans="1:7" ht="15.75" customHeight="1">
      <c r="A69" s="1"/>
      <c r="B69" s="12"/>
      <c r="C69" s="1"/>
      <c r="D69" s="114"/>
      <c r="E69" s="114"/>
      <c r="F69" s="114"/>
      <c r="G69" s="114"/>
    </row>
    <row r="70" spans="1:7" ht="15.75" customHeight="1">
      <c r="A70" s="1"/>
      <c r="B70" s="4"/>
      <c r="C70" s="1"/>
      <c r="D70" s="114"/>
      <c r="E70" s="114"/>
      <c r="F70" s="114"/>
      <c r="G70" s="114"/>
    </row>
    <row r="71" spans="1:7" ht="15.75" customHeight="1">
      <c r="A71" s="1"/>
      <c r="B71" s="9"/>
      <c r="C71" s="1"/>
      <c r="D71" s="114"/>
      <c r="E71" s="114"/>
      <c r="F71" s="114"/>
      <c r="G71" s="114"/>
    </row>
    <row r="72" spans="1:7" ht="15.75" customHeight="1">
      <c r="A72" s="1"/>
      <c r="B72" s="7"/>
      <c r="C72" s="1"/>
      <c r="D72" s="114"/>
      <c r="E72" s="114"/>
      <c r="F72" s="114"/>
      <c r="G72" s="114"/>
    </row>
    <row r="73" spans="1:7" ht="15.75" customHeight="1">
      <c r="A73" s="1"/>
      <c r="B73" s="4"/>
      <c r="C73" s="1"/>
      <c r="D73" s="114"/>
      <c r="E73" s="114"/>
      <c r="F73" s="114"/>
      <c r="G73" s="114"/>
    </row>
    <row r="74" spans="1:7" ht="15.75" customHeight="1">
      <c r="A74" s="1"/>
      <c r="B74" s="9"/>
      <c r="C74" s="1"/>
      <c r="D74" s="114"/>
      <c r="E74" s="114"/>
      <c r="F74" s="114"/>
      <c r="G74" s="114"/>
    </row>
    <row r="75" spans="1:7" ht="15.75" customHeight="1">
      <c r="A75" s="1"/>
      <c r="B75" s="7"/>
      <c r="C75" s="1"/>
      <c r="D75" s="114"/>
      <c r="E75" s="114"/>
      <c r="F75" s="114"/>
      <c r="G75" s="114"/>
    </row>
    <row r="76" spans="1:7" ht="15.75" customHeight="1">
      <c r="A76" s="1"/>
      <c r="B76" s="4"/>
      <c r="C76" s="1"/>
      <c r="D76" s="114"/>
      <c r="E76" s="114"/>
      <c r="F76" s="114"/>
      <c r="G76" s="114"/>
    </row>
    <row r="77" spans="1:7" ht="15.75" customHeight="1">
      <c r="A77" s="1"/>
      <c r="B77" s="4"/>
      <c r="C77" s="1"/>
      <c r="D77" s="114"/>
      <c r="E77" s="114"/>
      <c r="F77" s="114"/>
      <c r="G77" s="114"/>
    </row>
    <row r="78" spans="1:7" ht="15.75" customHeight="1">
      <c r="A78" s="1"/>
      <c r="B78" s="4"/>
      <c r="C78" s="1"/>
      <c r="D78" s="114"/>
      <c r="E78" s="114"/>
      <c r="F78" s="114"/>
      <c r="G78" s="114"/>
    </row>
    <row r="79" spans="1:7" ht="15.75" customHeight="1">
      <c r="A79" s="1"/>
      <c r="B79" s="4"/>
      <c r="C79" s="1"/>
      <c r="D79" s="114"/>
      <c r="E79" s="114"/>
      <c r="F79" s="114"/>
      <c r="G79" s="114"/>
    </row>
    <row r="80" spans="1:7" ht="15.75" customHeight="1">
      <c r="A80" s="1"/>
      <c r="B80" s="4"/>
      <c r="C80" s="1"/>
      <c r="D80" s="114"/>
      <c r="E80" s="114"/>
      <c r="F80" s="114"/>
      <c r="G80" s="114"/>
    </row>
    <row r="81" spans="1:7" ht="15.75" customHeight="1">
      <c r="A81" s="1"/>
      <c r="B81" s="9"/>
      <c r="C81" s="1"/>
      <c r="D81" s="114"/>
      <c r="E81" s="114"/>
      <c r="F81" s="114"/>
      <c r="G81" s="114"/>
    </row>
    <row r="82" spans="1:7" ht="15.75" customHeight="1">
      <c r="A82" s="1"/>
      <c r="B82" s="7"/>
      <c r="C82" s="1"/>
      <c r="D82" s="114"/>
      <c r="E82" s="114"/>
      <c r="F82" s="114"/>
      <c r="G82" s="114"/>
    </row>
    <row r="83" spans="1:7" ht="15.75" customHeight="1">
      <c r="A83" s="1"/>
      <c r="B83" s="4"/>
      <c r="C83" s="1"/>
      <c r="D83" s="114"/>
      <c r="E83" s="114"/>
      <c r="F83" s="114"/>
      <c r="G83" s="114"/>
    </row>
    <row r="84" spans="1:7" ht="15.75" customHeight="1">
      <c r="A84" s="1"/>
      <c r="B84" s="4"/>
      <c r="C84" s="1"/>
      <c r="D84" s="114"/>
      <c r="E84" s="114"/>
      <c r="F84" s="114"/>
      <c r="G84" s="114"/>
    </row>
    <row r="85" spans="1:7" ht="15.75" customHeight="1">
      <c r="A85" s="1"/>
      <c r="B85" s="4"/>
      <c r="C85" s="1"/>
      <c r="D85" s="114"/>
      <c r="E85" s="114"/>
      <c r="F85" s="114"/>
      <c r="G85" s="114"/>
    </row>
    <row r="86" spans="1:7" ht="15.75" customHeight="1">
      <c r="A86" s="1"/>
      <c r="B86" s="4"/>
      <c r="C86" s="1"/>
      <c r="D86" s="114"/>
      <c r="E86" s="114"/>
      <c r="F86" s="114"/>
      <c r="G86" s="114"/>
    </row>
    <row r="87" spans="1:7" ht="15.75" customHeight="1">
      <c r="A87" s="1"/>
      <c r="B87" s="66"/>
      <c r="C87" s="1"/>
      <c r="D87" s="114"/>
      <c r="E87" s="114"/>
      <c r="F87" s="114"/>
      <c r="G87" s="114"/>
    </row>
    <row r="88" spans="1:7" ht="15.75" customHeight="1">
      <c r="A88" s="1"/>
      <c r="B88" s="4"/>
      <c r="C88" s="1"/>
      <c r="D88" s="114"/>
      <c r="E88" s="114"/>
      <c r="F88" s="114"/>
      <c r="G88" s="114"/>
    </row>
    <row r="89" spans="1:7" ht="15.75" customHeight="1">
      <c r="A89" s="1"/>
      <c r="B89" s="9"/>
      <c r="C89" s="1"/>
      <c r="D89" s="114"/>
      <c r="E89" s="114"/>
      <c r="F89" s="114"/>
      <c r="G89" s="114"/>
    </row>
    <row r="90" spans="1:7" ht="15.75" customHeight="1">
      <c r="A90" s="1"/>
      <c r="B90" s="7"/>
      <c r="C90" s="1"/>
      <c r="D90" s="114"/>
      <c r="E90" s="114"/>
      <c r="F90" s="114"/>
      <c r="G90" s="114"/>
    </row>
    <row r="91" spans="1:7" ht="15.75" customHeight="1">
      <c r="A91" s="1"/>
      <c r="B91" s="4"/>
      <c r="C91" s="1"/>
      <c r="D91" s="114"/>
      <c r="E91" s="114"/>
      <c r="F91" s="114"/>
      <c r="G91" s="114"/>
    </row>
    <row r="92" spans="1:7" ht="15.75" customHeight="1">
      <c r="A92" s="1"/>
      <c r="B92" s="4"/>
      <c r="C92" s="1"/>
      <c r="D92" s="114"/>
      <c r="E92" s="114"/>
      <c r="F92" s="114"/>
      <c r="G92" s="114"/>
    </row>
    <row r="93" spans="1:7" ht="15.75" customHeight="1">
      <c r="A93" s="1"/>
      <c r="B93" s="4"/>
      <c r="C93" s="1"/>
      <c r="D93" s="114"/>
      <c r="E93" s="114"/>
      <c r="F93" s="114"/>
      <c r="G93" s="114"/>
    </row>
    <row r="94" spans="1:7" ht="15.75" customHeight="1">
      <c r="A94" s="1"/>
      <c r="B94" s="4"/>
      <c r="C94" s="1"/>
      <c r="D94" s="114"/>
      <c r="E94" s="114"/>
      <c r="F94" s="114"/>
      <c r="G94" s="114"/>
    </row>
    <row r="95" spans="1:7" ht="15.75" customHeight="1">
      <c r="A95" s="1"/>
      <c r="B95" s="4"/>
      <c r="C95" s="1"/>
      <c r="D95" s="114"/>
      <c r="E95" s="114"/>
      <c r="F95" s="114"/>
      <c r="G95" s="114"/>
    </row>
    <row r="96" spans="1:7" ht="15.75" customHeight="1">
      <c r="A96" s="1"/>
      <c r="B96" s="4"/>
      <c r="C96" s="1"/>
      <c r="D96" s="114"/>
      <c r="E96" s="114"/>
      <c r="F96" s="114"/>
      <c r="G96" s="114"/>
    </row>
    <row r="97" spans="1:7" ht="15.75" customHeight="1">
      <c r="A97" s="1"/>
      <c r="B97" s="9"/>
      <c r="C97" s="1"/>
      <c r="D97" s="114"/>
      <c r="E97" s="114"/>
      <c r="F97" s="114"/>
      <c r="G97" s="114"/>
    </row>
    <row r="98" spans="1:7" ht="15.75" customHeight="1">
      <c r="A98" s="1"/>
      <c r="B98" s="7"/>
      <c r="C98" s="1"/>
      <c r="D98" s="114"/>
      <c r="E98" s="114"/>
      <c r="F98" s="114"/>
      <c r="G98" s="114"/>
    </row>
    <row r="99" spans="1:7" ht="15.75" customHeight="1">
      <c r="A99" s="1"/>
      <c r="B99" s="4"/>
      <c r="C99" s="1"/>
      <c r="D99" s="114"/>
      <c r="E99" s="114"/>
      <c r="F99" s="114"/>
      <c r="G99" s="114"/>
    </row>
    <row r="100" spans="1:7" ht="15.75" customHeight="1">
      <c r="A100" s="1"/>
      <c r="B100" s="11"/>
      <c r="C100" s="1"/>
      <c r="D100" s="114"/>
      <c r="E100" s="114"/>
      <c r="F100" s="114"/>
      <c r="G100" s="114"/>
    </row>
    <row r="101" spans="1:7" ht="15.75" customHeight="1">
      <c r="A101" s="1"/>
      <c r="B101" s="4"/>
      <c r="C101" s="1"/>
      <c r="D101" s="114"/>
      <c r="E101" s="114"/>
      <c r="F101" s="114"/>
      <c r="G101" s="114"/>
    </row>
    <row r="102" spans="1:7" ht="15.75" customHeight="1">
      <c r="A102" s="1"/>
      <c r="B102" s="12"/>
      <c r="C102" s="1"/>
      <c r="D102" s="114"/>
      <c r="E102" s="114"/>
      <c r="F102" s="114"/>
      <c r="G102" s="114"/>
    </row>
    <row r="103" spans="1:7" ht="15.75" customHeight="1">
      <c r="A103" s="1"/>
      <c r="B103" s="4"/>
      <c r="C103" s="1"/>
      <c r="D103" s="114"/>
      <c r="E103" s="114"/>
      <c r="F103" s="114"/>
      <c r="G103" s="114"/>
    </row>
    <row r="104" spans="1:7" ht="15.75" customHeight="1">
      <c r="A104" s="1"/>
      <c r="B104" s="9"/>
      <c r="C104" s="1"/>
      <c r="D104" s="114"/>
      <c r="E104" s="114"/>
      <c r="F104" s="114"/>
      <c r="G104" s="114"/>
    </row>
    <row r="105" spans="1:7" ht="15.75" customHeight="1">
      <c r="A105" s="1"/>
      <c r="B105" s="7"/>
      <c r="C105" s="1"/>
      <c r="D105" s="114"/>
      <c r="E105" s="114"/>
      <c r="F105" s="114"/>
      <c r="G105" s="114"/>
    </row>
    <row r="106" spans="1:7" ht="15.75" customHeight="1">
      <c r="A106" s="1"/>
      <c r="B106" s="4"/>
      <c r="C106" s="1"/>
      <c r="D106" s="114"/>
      <c r="E106" s="114"/>
      <c r="F106" s="114"/>
      <c r="G106" s="114"/>
    </row>
    <row r="107" spans="1:7" ht="15.75" customHeight="1">
      <c r="A107" s="1"/>
      <c r="B107" s="9"/>
      <c r="C107" s="1"/>
      <c r="D107" s="114"/>
      <c r="E107" s="114"/>
      <c r="F107" s="114"/>
      <c r="G107" s="114"/>
    </row>
    <row r="108" spans="1:7" ht="15.75" customHeight="1">
      <c r="A108" s="1"/>
      <c r="B108" s="7"/>
      <c r="C108" s="1"/>
      <c r="D108" s="114"/>
      <c r="E108" s="114"/>
      <c r="F108" s="114"/>
      <c r="G108" s="114"/>
    </row>
    <row r="109" spans="1:7" ht="15.75" customHeight="1">
      <c r="A109" s="1"/>
      <c r="B109" s="4"/>
      <c r="C109" s="1"/>
      <c r="D109" s="114"/>
      <c r="E109" s="114"/>
      <c r="F109" s="114"/>
      <c r="G109" s="114"/>
    </row>
    <row r="110" spans="1:7" ht="15.75" customHeight="1">
      <c r="A110" s="1"/>
      <c r="B110" s="4"/>
      <c r="C110" s="1"/>
      <c r="D110" s="114"/>
      <c r="E110" s="114"/>
      <c r="F110" s="114"/>
      <c r="G110" s="114"/>
    </row>
    <row r="111" spans="1:7" ht="15.75" customHeight="1">
      <c r="A111" s="1"/>
      <c r="B111" s="4"/>
      <c r="C111" s="1"/>
      <c r="D111" s="114"/>
      <c r="E111" s="114"/>
      <c r="F111" s="114"/>
      <c r="G111" s="114"/>
    </row>
    <row r="112" spans="1:7" ht="15.75" customHeight="1">
      <c r="A112" s="1"/>
      <c r="B112" s="4"/>
      <c r="C112" s="1"/>
      <c r="D112" s="114"/>
      <c r="E112" s="114"/>
      <c r="F112" s="114"/>
      <c r="G112" s="114"/>
    </row>
    <row r="113" spans="1:7" ht="15.75" customHeight="1">
      <c r="A113" s="1"/>
      <c r="B113" s="4"/>
      <c r="C113" s="1"/>
      <c r="D113" s="114"/>
      <c r="E113" s="114"/>
      <c r="F113" s="114"/>
      <c r="G113" s="114"/>
    </row>
    <row r="114" spans="1:7" ht="15.75" customHeight="1">
      <c r="A114" s="1"/>
      <c r="B114" s="9"/>
      <c r="C114" s="1"/>
      <c r="D114" s="114"/>
      <c r="E114" s="114"/>
      <c r="F114" s="114"/>
      <c r="G114" s="114"/>
    </row>
    <row r="115" spans="1:7" ht="15.75" customHeight="1">
      <c r="A115" s="1"/>
      <c r="B115" s="7"/>
      <c r="C115" s="1"/>
      <c r="D115" s="114"/>
      <c r="E115" s="114"/>
      <c r="F115" s="114"/>
      <c r="G115" s="114"/>
    </row>
    <row r="116" spans="1:7" ht="15.75" customHeight="1">
      <c r="A116" s="1"/>
      <c r="B116" s="4"/>
      <c r="C116" s="1"/>
      <c r="D116" s="114"/>
      <c r="E116" s="114"/>
      <c r="F116" s="114"/>
      <c r="G116" s="114"/>
    </row>
    <row r="117" spans="1:7" ht="15.75" customHeight="1">
      <c r="A117" s="1"/>
      <c r="B117" s="4"/>
      <c r="C117" s="1"/>
      <c r="D117" s="114"/>
      <c r="E117" s="114"/>
      <c r="F117" s="114"/>
      <c r="G117" s="114"/>
    </row>
    <row r="118" spans="1:7" ht="15.75" customHeight="1">
      <c r="A118" s="1"/>
      <c r="B118" s="4"/>
      <c r="C118" s="1"/>
      <c r="D118" s="114"/>
      <c r="E118" s="114"/>
      <c r="F118" s="114"/>
      <c r="G118" s="114"/>
    </row>
    <row r="119" spans="1:7" ht="15.75" customHeight="1">
      <c r="A119" s="1"/>
      <c r="B119" s="4"/>
      <c r="C119" s="1"/>
      <c r="D119" s="114"/>
      <c r="E119" s="114"/>
      <c r="F119" s="114"/>
      <c r="G119" s="114"/>
    </row>
    <row r="120" spans="1:7" ht="15.75" customHeight="1">
      <c r="A120" s="1"/>
      <c r="B120" s="66"/>
      <c r="C120" s="1"/>
      <c r="D120" s="114"/>
      <c r="E120" s="114"/>
      <c r="F120" s="114"/>
      <c r="G120" s="114"/>
    </row>
    <row r="121" spans="1:7" ht="15.75" customHeight="1">
      <c r="A121" s="1"/>
      <c r="B121" s="4"/>
      <c r="C121" s="1"/>
      <c r="D121" s="114"/>
      <c r="E121" s="114"/>
      <c r="F121" s="114"/>
      <c r="G121" s="114"/>
    </row>
    <row r="122" spans="1:7" ht="15.75" customHeight="1">
      <c r="A122" s="1"/>
      <c r="B122" s="9"/>
      <c r="C122" s="1"/>
      <c r="D122" s="114"/>
      <c r="E122" s="114"/>
      <c r="F122" s="114"/>
      <c r="G122" s="114"/>
    </row>
    <row r="123" spans="1:7" ht="15.75" customHeight="1">
      <c r="A123" s="1"/>
      <c r="B123" s="7"/>
      <c r="C123" s="1"/>
      <c r="D123" s="114"/>
      <c r="E123" s="114"/>
      <c r="F123" s="114"/>
      <c r="G123" s="114"/>
    </row>
    <row r="124" spans="1:7" ht="15.75" customHeight="1">
      <c r="A124" s="1"/>
      <c r="B124" s="4"/>
      <c r="C124" s="1"/>
      <c r="D124" s="114"/>
      <c r="E124" s="114"/>
      <c r="F124" s="114"/>
      <c r="G124" s="114"/>
    </row>
    <row r="125" spans="1:7" ht="15.75" customHeight="1">
      <c r="A125" s="1"/>
      <c r="B125" s="4"/>
      <c r="C125" s="1"/>
      <c r="D125" s="114"/>
      <c r="E125" s="114"/>
      <c r="F125" s="114"/>
      <c r="G125" s="114"/>
    </row>
    <row r="126" spans="1:7" ht="15.75" customHeight="1">
      <c r="A126" s="1"/>
      <c r="B126" s="4"/>
      <c r="C126" s="1"/>
      <c r="D126" s="114"/>
      <c r="E126" s="114"/>
      <c r="F126" s="114"/>
      <c r="G126" s="114"/>
    </row>
    <row r="127" spans="1:7" ht="15.75" customHeight="1">
      <c r="A127" s="1"/>
      <c r="B127" s="4"/>
      <c r="C127" s="1"/>
      <c r="D127" s="114"/>
      <c r="E127" s="114"/>
      <c r="F127" s="114"/>
      <c r="G127" s="114"/>
    </row>
    <row r="128" spans="1:7" ht="15.75" customHeight="1">
      <c r="A128" s="1"/>
      <c r="B128" s="4"/>
      <c r="C128" s="1"/>
      <c r="D128" s="114"/>
      <c r="E128" s="114"/>
      <c r="F128" s="114"/>
      <c r="G128" s="114"/>
    </row>
    <row r="129" spans="1:7" ht="15.75" customHeight="1">
      <c r="A129" s="1"/>
      <c r="B129" s="4"/>
      <c r="C129" s="1"/>
      <c r="D129" s="114"/>
      <c r="E129" s="114"/>
      <c r="F129" s="114"/>
      <c r="G129" s="114"/>
    </row>
    <row r="130" spans="1:7" ht="15.75" customHeight="1">
      <c r="A130" s="1"/>
      <c r="B130" s="9"/>
      <c r="C130" s="1"/>
      <c r="D130" s="114"/>
      <c r="E130" s="114"/>
      <c r="F130" s="114"/>
      <c r="G130" s="114"/>
    </row>
    <row r="131" spans="1:7" ht="15.75" customHeight="1">
      <c r="A131" s="1"/>
      <c r="B131" s="7"/>
      <c r="C131" s="1"/>
      <c r="D131" s="114"/>
      <c r="E131" s="114"/>
      <c r="F131" s="114"/>
      <c r="G131" s="114"/>
    </row>
    <row r="132" spans="1:7" ht="15.75" customHeight="1">
      <c r="A132" s="1"/>
      <c r="B132" s="4"/>
      <c r="C132" s="1"/>
      <c r="D132" s="114"/>
      <c r="E132" s="114"/>
      <c r="F132" s="114"/>
      <c r="G132" s="114"/>
    </row>
    <row r="133" spans="1:7" ht="15.75" customHeight="1">
      <c r="A133" s="1"/>
      <c r="B133" s="11"/>
      <c r="C133" s="1"/>
      <c r="D133" s="114"/>
      <c r="E133" s="114"/>
      <c r="F133" s="114"/>
      <c r="G133" s="114"/>
    </row>
    <row r="134" spans="1:7" ht="15.75" customHeight="1">
      <c r="A134" s="1"/>
      <c r="B134" s="4"/>
      <c r="C134" s="1"/>
      <c r="D134" s="114"/>
      <c r="E134" s="114"/>
      <c r="F134" s="114"/>
      <c r="G134" s="114"/>
    </row>
    <row r="135" spans="1:7" ht="15.75" customHeight="1">
      <c r="A135" s="1"/>
      <c r="B135" s="12"/>
      <c r="C135" s="1"/>
      <c r="D135" s="114"/>
      <c r="E135" s="114"/>
      <c r="F135" s="114"/>
      <c r="G135" s="114"/>
    </row>
    <row r="136" spans="1:7" ht="15.75" customHeight="1">
      <c r="A136" s="1"/>
      <c r="B136" s="4"/>
      <c r="C136" s="1"/>
      <c r="D136" s="114"/>
      <c r="E136" s="114"/>
      <c r="F136" s="114"/>
      <c r="G136" s="114"/>
    </row>
    <row r="137" spans="1:7" ht="15.75" customHeight="1">
      <c r="A137" s="1"/>
      <c r="B137" s="9"/>
      <c r="C137" s="1"/>
      <c r="D137" s="114"/>
      <c r="E137" s="114"/>
      <c r="F137" s="114"/>
      <c r="G137" s="114"/>
    </row>
    <row r="138" spans="1:7" ht="15.75" customHeight="1">
      <c r="A138" s="1"/>
      <c r="B138" s="7"/>
      <c r="C138" s="1"/>
      <c r="D138" s="114"/>
      <c r="E138" s="114"/>
      <c r="F138" s="114"/>
      <c r="G138" s="114"/>
    </row>
    <row r="139" spans="1:7" ht="15.75" customHeight="1">
      <c r="A139" s="1"/>
      <c r="B139" s="4"/>
      <c r="C139" s="1"/>
      <c r="D139" s="114"/>
      <c r="E139" s="114"/>
      <c r="F139" s="114"/>
      <c r="G139" s="114"/>
    </row>
    <row r="140" spans="1:7" ht="15.75" customHeight="1">
      <c r="A140" s="1"/>
      <c r="B140" s="9"/>
      <c r="C140" s="1"/>
      <c r="D140" s="114"/>
      <c r="E140" s="114"/>
      <c r="F140" s="114"/>
      <c r="G140" s="114"/>
    </row>
    <row r="141" spans="1:7" ht="15.75" customHeight="1">
      <c r="A141" s="1"/>
      <c r="B141" s="7"/>
      <c r="C141" s="1"/>
      <c r="D141" s="114"/>
      <c r="E141" s="114"/>
      <c r="F141" s="114"/>
      <c r="G141" s="114"/>
    </row>
    <row r="142" spans="1:7" ht="15.75" customHeight="1">
      <c r="A142" s="1"/>
      <c r="B142" s="4"/>
      <c r="C142" s="1"/>
      <c r="D142" s="114"/>
      <c r="E142" s="114"/>
      <c r="F142" s="114"/>
      <c r="G142" s="114"/>
    </row>
    <row r="143" spans="1:7" ht="15.75" customHeight="1">
      <c r="A143" s="1"/>
      <c r="B143" s="4"/>
      <c r="C143" s="1"/>
      <c r="D143" s="114"/>
      <c r="E143" s="114"/>
      <c r="F143" s="114"/>
      <c r="G143" s="114"/>
    </row>
    <row r="144" spans="1:7" ht="15.75" customHeight="1">
      <c r="A144" s="1"/>
      <c r="B144" s="4"/>
      <c r="C144" s="1"/>
      <c r="D144" s="114"/>
      <c r="E144" s="114"/>
      <c r="F144" s="114"/>
      <c r="G144" s="114"/>
    </row>
    <row r="145" spans="1:7" ht="15.75" customHeight="1">
      <c r="A145" s="1"/>
      <c r="B145" s="4"/>
      <c r="C145" s="1"/>
      <c r="D145" s="114"/>
      <c r="E145" s="114"/>
      <c r="F145" s="114"/>
      <c r="G145" s="114"/>
    </row>
    <row r="146" spans="1:7" ht="15.75" customHeight="1">
      <c r="A146" s="1"/>
      <c r="B146" s="4"/>
      <c r="C146" s="1"/>
      <c r="D146" s="114"/>
      <c r="E146" s="114"/>
      <c r="F146" s="114"/>
      <c r="G146" s="114"/>
    </row>
    <row r="147" spans="1:7" ht="15.75" customHeight="1">
      <c r="A147" s="1"/>
      <c r="B147" s="9"/>
      <c r="C147" s="1"/>
      <c r="D147" s="114"/>
      <c r="E147" s="114"/>
      <c r="F147" s="114"/>
      <c r="G147" s="114"/>
    </row>
    <row r="148" spans="1:7" ht="15.75" customHeight="1">
      <c r="A148" s="1"/>
      <c r="B148" s="7"/>
      <c r="C148" s="1"/>
      <c r="D148" s="114"/>
      <c r="E148" s="114"/>
      <c r="F148" s="114"/>
      <c r="G148" s="114"/>
    </row>
    <row r="149" spans="1:7" ht="15.75" customHeight="1">
      <c r="A149" s="1"/>
      <c r="B149" s="4"/>
      <c r="C149" s="1"/>
      <c r="D149" s="114"/>
      <c r="E149" s="114"/>
      <c r="F149" s="114"/>
      <c r="G149" s="114"/>
    </row>
    <row r="150" spans="1:7" ht="15.75" customHeight="1">
      <c r="A150" s="1"/>
      <c r="B150" s="4"/>
      <c r="C150" s="1"/>
      <c r="D150" s="114"/>
      <c r="E150" s="114"/>
      <c r="F150" s="114"/>
      <c r="G150" s="114"/>
    </row>
    <row r="151" spans="1:7" ht="15.75" customHeight="1">
      <c r="A151" s="1"/>
      <c r="B151" s="4"/>
      <c r="C151" s="1"/>
      <c r="D151" s="114"/>
      <c r="E151" s="114"/>
      <c r="F151" s="114"/>
      <c r="G151" s="114"/>
    </row>
    <row r="152" spans="1:7" ht="15.75" customHeight="1">
      <c r="A152" s="1"/>
      <c r="B152" s="4"/>
      <c r="C152" s="1"/>
      <c r="D152" s="114"/>
      <c r="E152" s="114"/>
      <c r="F152" s="114"/>
      <c r="G152" s="114"/>
    </row>
    <row r="153" spans="1:7" ht="15.75" customHeight="1">
      <c r="A153" s="1"/>
      <c r="B153" s="66"/>
      <c r="C153" s="1"/>
      <c r="D153" s="114"/>
      <c r="E153" s="114"/>
      <c r="F153" s="114"/>
      <c r="G153" s="114"/>
    </row>
    <row r="154" spans="1:7" ht="15.75" customHeight="1">
      <c r="A154" s="1"/>
      <c r="B154" s="4"/>
      <c r="C154" s="1"/>
      <c r="D154" s="114"/>
      <c r="E154" s="114"/>
      <c r="F154" s="114"/>
      <c r="G154" s="114"/>
    </row>
    <row r="155" spans="1:7" ht="15.75" customHeight="1">
      <c r="A155" s="1"/>
      <c r="B155" s="9"/>
      <c r="C155" s="1"/>
      <c r="D155" s="114"/>
      <c r="E155" s="114"/>
      <c r="F155" s="114"/>
      <c r="G155" s="114"/>
    </row>
    <row r="156" spans="1:7" ht="15.75" customHeight="1">
      <c r="A156" s="1"/>
      <c r="B156" s="7"/>
      <c r="C156" s="1"/>
      <c r="D156" s="114"/>
      <c r="E156" s="114"/>
      <c r="F156" s="114"/>
      <c r="G156" s="114"/>
    </row>
    <row r="157" spans="1:7" ht="15.75" customHeight="1">
      <c r="A157" s="1"/>
      <c r="B157" s="4"/>
      <c r="C157" s="1"/>
      <c r="D157" s="114"/>
      <c r="E157" s="114"/>
      <c r="F157" s="114"/>
      <c r="G157" s="114"/>
    </row>
    <row r="158" spans="1:7" ht="15.75" customHeight="1">
      <c r="A158" s="1"/>
      <c r="B158" s="4"/>
      <c r="C158" s="1"/>
      <c r="D158" s="114"/>
      <c r="E158" s="114"/>
      <c r="F158" s="114"/>
      <c r="G158" s="114"/>
    </row>
    <row r="159" spans="1:7" ht="15.75" customHeight="1">
      <c r="A159" s="1"/>
      <c r="B159" s="4"/>
      <c r="C159" s="1"/>
      <c r="D159" s="114"/>
      <c r="E159" s="114"/>
      <c r="F159" s="114"/>
      <c r="G159" s="114"/>
    </row>
    <row r="160" spans="1:7" ht="15.75" customHeight="1">
      <c r="A160" s="1"/>
      <c r="B160" s="4"/>
      <c r="C160" s="1"/>
      <c r="D160" s="114"/>
      <c r="E160" s="114"/>
      <c r="F160" s="114"/>
      <c r="G160" s="114"/>
    </row>
    <row r="161" spans="1:7" ht="15.75" customHeight="1">
      <c r="A161" s="1"/>
      <c r="B161" s="4"/>
      <c r="C161" s="1"/>
      <c r="D161" s="114"/>
      <c r="E161" s="114"/>
      <c r="F161" s="114"/>
      <c r="G161" s="114"/>
    </row>
    <row r="162" spans="1:7" ht="15.75" customHeight="1">
      <c r="A162" s="1"/>
      <c r="B162" s="4"/>
      <c r="C162" s="1"/>
      <c r="D162" s="114"/>
      <c r="E162" s="114"/>
      <c r="F162" s="114"/>
      <c r="G162" s="114"/>
    </row>
    <row r="163" spans="1:7" ht="15.75" customHeight="1">
      <c r="A163" s="1"/>
      <c r="B163" s="9"/>
      <c r="C163" s="1"/>
      <c r="D163" s="114"/>
      <c r="E163" s="114"/>
      <c r="F163" s="114"/>
      <c r="G163" s="114"/>
    </row>
    <row r="164" spans="1:7" ht="15.75" customHeight="1">
      <c r="A164" s="1"/>
      <c r="B164" s="7"/>
      <c r="C164" s="1"/>
      <c r="D164" s="114"/>
      <c r="E164" s="114"/>
      <c r="F164" s="114"/>
      <c r="G164" s="114"/>
    </row>
    <row r="165" spans="1:7" ht="15.75" customHeight="1">
      <c r="A165" s="1"/>
      <c r="B165" s="4"/>
      <c r="C165" s="1"/>
      <c r="D165" s="114"/>
      <c r="E165" s="114"/>
      <c r="F165" s="114"/>
      <c r="G165" s="114"/>
    </row>
    <row r="166" spans="1:7" ht="15.75" customHeight="1">
      <c r="A166" s="1"/>
      <c r="B166" s="11"/>
      <c r="C166" s="1"/>
      <c r="D166" s="114"/>
      <c r="E166" s="114"/>
      <c r="F166" s="114"/>
      <c r="G166" s="114"/>
    </row>
    <row r="167" spans="1:7" ht="15.75" customHeight="1">
      <c r="A167" s="1"/>
      <c r="B167" s="4"/>
      <c r="C167" s="1"/>
      <c r="D167" s="114"/>
      <c r="E167" s="114"/>
      <c r="F167" s="114"/>
      <c r="G167" s="114"/>
    </row>
    <row r="168" spans="1:7" ht="15.75" customHeight="1">
      <c r="A168" s="1"/>
      <c r="B168" s="12"/>
      <c r="C168" s="1"/>
      <c r="D168" s="114"/>
      <c r="E168" s="114"/>
      <c r="F168" s="114"/>
      <c r="G168" s="114"/>
    </row>
    <row r="169" spans="1:7" ht="15.75" customHeight="1">
      <c r="A169" s="1"/>
      <c r="B169" s="4"/>
      <c r="C169" s="1"/>
      <c r="D169" s="114"/>
      <c r="E169" s="114"/>
      <c r="F169" s="114"/>
      <c r="G169" s="114"/>
    </row>
    <row r="170" spans="1:7" ht="15.75" customHeight="1">
      <c r="A170" s="1"/>
      <c r="B170" s="9"/>
      <c r="C170" s="1"/>
      <c r="D170" s="114"/>
      <c r="E170" s="114"/>
      <c r="F170" s="114"/>
      <c r="G170" s="114"/>
    </row>
    <row r="171" spans="1:7" ht="15.75" customHeight="1">
      <c r="A171" s="1"/>
      <c r="B171" s="7"/>
      <c r="C171" s="1"/>
      <c r="D171" s="114"/>
      <c r="E171" s="114"/>
      <c r="F171" s="114"/>
      <c r="G171" s="114"/>
    </row>
    <row r="172" spans="1:7" ht="15.75" customHeight="1">
      <c r="A172" s="1"/>
      <c r="B172" s="4"/>
      <c r="C172" s="1"/>
      <c r="D172" s="114"/>
      <c r="E172" s="114"/>
      <c r="F172" s="114"/>
      <c r="G172" s="114"/>
    </row>
    <row r="173" spans="1:7" ht="15.75" customHeight="1">
      <c r="A173" s="1"/>
      <c r="B173" s="9"/>
      <c r="C173" s="1"/>
      <c r="D173" s="114"/>
      <c r="E173" s="114"/>
      <c r="F173" s="114"/>
      <c r="G173" s="114"/>
    </row>
    <row r="174" spans="1:7" ht="15.75" customHeight="1">
      <c r="A174" s="1"/>
      <c r="B174" s="7"/>
      <c r="C174" s="1"/>
      <c r="D174" s="114"/>
      <c r="E174" s="114"/>
      <c r="F174" s="114"/>
      <c r="G174" s="114"/>
    </row>
    <row r="175" spans="1:7" ht="15.75" customHeight="1">
      <c r="A175" s="1"/>
      <c r="B175" s="4"/>
      <c r="C175" s="1"/>
      <c r="D175" s="114"/>
      <c r="E175" s="114"/>
      <c r="F175" s="114"/>
      <c r="G175" s="114"/>
    </row>
    <row r="176" spans="1:7" ht="15.75" customHeight="1">
      <c r="A176" s="1"/>
      <c r="B176" s="4"/>
      <c r="C176" s="1"/>
      <c r="D176" s="114"/>
      <c r="E176" s="114"/>
      <c r="F176" s="114"/>
      <c r="G176" s="114"/>
    </row>
    <row r="177" spans="1:7" ht="15.75" customHeight="1">
      <c r="A177" s="1"/>
      <c r="B177" s="4"/>
      <c r="C177" s="1"/>
      <c r="D177" s="114"/>
      <c r="E177" s="114"/>
      <c r="F177" s="114"/>
      <c r="G177" s="114"/>
    </row>
    <row r="178" spans="1:7" ht="15.75" customHeight="1">
      <c r="A178" s="1"/>
      <c r="B178" s="4"/>
      <c r="C178" s="1"/>
      <c r="D178" s="114"/>
      <c r="E178" s="114"/>
      <c r="F178" s="114"/>
      <c r="G178" s="114"/>
    </row>
    <row r="179" spans="1:7" ht="15.75" customHeight="1">
      <c r="A179" s="1"/>
      <c r="B179" s="4"/>
      <c r="C179" s="1"/>
      <c r="D179" s="114"/>
      <c r="E179" s="114"/>
      <c r="F179" s="114"/>
      <c r="G179" s="114"/>
    </row>
    <row r="180" spans="1:7" ht="15.75" customHeight="1">
      <c r="A180" s="1"/>
      <c r="B180" s="9"/>
      <c r="C180" s="1"/>
      <c r="D180" s="114"/>
      <c r="E180" s="114"/>
      <c r="F180" s="114"/>
      <c r="G180" s="114"/>
    </row>
    <row r="181" spans="1:7" ht="15.75" customHeight="1">
      <c r="A181" s="1"/>
      <c r="B181" s="7"/>
      <c r="C181" s="1"/>
      <c r="D181" s="114"/>
      <c r="E181" s="114"/>
      <c r="F181" s="114"/>
      <c r="G181" s="114"/>
    </row>
    <row r="182" spans="1:7" ht="15.75" customHeight="1">
      <c r="A182" s="1"/>
      <c r="B182" s="4"/>
      <c r="C182" s="1"/>
      <c r="D182" s="114"/>
      <c r="E182" s="114"/>
      <c r="F182" s="114"/>
      <c r="G182" s="114"/>
    </row>
    <row r="183" spans="1:7" ht="15.75" customHeight="1">
      <c r="A183" s="1"/>
      <c r="B183" s="4"/>
      <c r="C183" s="1"/>
      <c r="D183" s="114"/>
      <c r="E183" s="114"/>
      <c r="F183" s="114"/>
      <c r="G183" s="114"/>
    </row>
    <row r="184" spans="1:7" ht="15.75" customHeight="1">
      <c r="A184" s="1"/>
      <c r="B184" s="4"/>
      <c r="C184" s="1"/>
      <c r="D184" s="114"/>
      <c r="E184" s="114"/>
      <c r="F184" s="114"/>
      <c r="G184" s="114"/>
    </row>
    <row r="185" spans="1:7" ht="15.75" customHeight="1">
      <c r="A185" s="1"/>
      <c r="B185" s="4"/>
      <c r="C185" s="1"/>
      <c r="D185" s="114"/>
      <c r="E185" s="114"/>
      <c r="F185" s="114"/>
      <c r="G185" s="114"/>
    </row>
    <row r="186" spans="1:7" ht="15.75" customHeight="1">
      <c r="A186" s="1"/>
      <c r="B186" s="66"/>
      <c r="C186" s="1"/>
      <c r="D186" s="114"/>
      <c r="E186" s="114"/>
      <c r="F186" s="114"/>
      <c r="G186" s="114"/>
    </row>
    <row r="187" spans="1:7" ht="15.75" customHeight="1">
      <c r="A187" s="1"/>
      <c r="B187" s="4"/>
      <c r="C187" s="1"/>
      <c r="D187" s="114"/>
      <c r="E187" s="114"/>
      <c r="F187" s="114"/>
      <c r="G187" s="114"/>
    </row>
    <row r="188" spans="1:7" ht="15.75" customHeight="1">
      <c r="A188" s="1"/>
      <c r="B188" s="9"/>
      <c r="C188" s="1"/>
      <c r="D188" s="114"/>
      <c r="E188" s="114"/>
      <c r="F188" s="114"/>
      <c r="G188" s="114"/>
    </row>
    <row r="189" spans="1:7" ht="15.75" customHeight="1">
      <c r="A189" s="1"/>
      <c r="B189" s="7"/>
      <c r="C189" s="1"/>
      <c r="D189" s="114"/>
      <c r="E189" s="114"/>
      <c r="F189" s="114"/>
      <c r="G189" s="114"/>
    </row>
    <row r="190" spans="1:7" ht="15.75" customHeight="1">
      <c r="A190" s="1"/>
      <c r="B190" s="4"/>
      <c r="C190" s="1"/>
      <c r="D190" s="114"/>
      <c r="E190" s="114"/>
      <c r="F190" s="114"/>
      <c r="G190" s="114"/>
    </row>
    <row r="191" spans="1:7" ht="15.75" customHeight="1">
      <c r="A191" s="1"/>
      <c r="B191" s="4"/>
      <c r="C191" s="1"/>
      <c r="D191" s="114"/>
      <c r="E191" s="114"/>
      <c r="F191" s="114"/>
      <c r="G191" s="114"/>
    </row>
    <row r="192" spans="1:7" ht="15.75" customHeight="1">
      <c r="A192" s="1"/>
      <c r="B192" s="4"/>
      <c r="C192" s="1"/>
      <c r="D192" s="114"/>
      <c r="E192" s="114"/>
      <c r="F192" s="114"/>
      <c r="G192" s="114"/>
    </row>
    <row r="193" spans="1:7" ht="15.75" customHeight="1">
      <c r="A193" s="1"/>
      <c r="B193" s="4"/>
      <c r="C193" s="1"/>
      <c r="D193" s="114"/>
      <c r="E193" s="114"/>
      <c r="F193" s="114"/>
      <c r="G193" s="114"/>
    </row>
    <row r="194" spans="1:7" ht="15.75" customHeight="1">
      <c r="A194" s="1"/>
      <c r="B194" s="4"/>
      <c r="C194" s="1"/>
      <c r="D194" s="114"/>
      <c r="E194" s="114"/>
      <c r="F194" s="114"/>
      <c r="G194" s="114"/>
    </row>
    <row r="195" spans="1:7" ht="15.75" customHeight="1">
      <c r="A195" s="1"/>
      <c r="B195" s="4"/>
      <c r="C195" s="1"/>
      <c r="D195" s="114"/>
      <c r="E195" s="114"/>
      <c r="F195" s="114"/>
      <c r="G195" s="114"/>
    </row>
    <row r="196" spans="1:7" ht="15.75" customHeight="1">
      <c r="A196" s="1"/>
      <c r="B196" s="9"/>
      <c r="C196" s="1"/>
      <c r="D196" s="114"/>
      <c r="E196" s="114"/>
      <c r="F196" s="114"/>
      <c r="G196" s="114"/>
    </row>
    <row r="197" spans="1:7" ht="15.75" customHeight="1">
      <c r="A197" s="1"/>
      <c r="B197" s="7"/>
      <c r="C197" s="1"/>
      <c r="D197" s="114"/>
      <c r="E197" s="114"/>
      <c r="F197" s="114"/>
      <c r="G197" s="114"/>
    </row>
    <row r="198" spans="1:7" ht="15.75" customHeight="1">
      <c r="A198" s="1"/>
      <c r="B198" s="4"/>
      <c r="C198" s="1"/>
      <c r="D198" s="114"/>
      <c r="E198" s="114"/>
      <c r="F198" s="114"/>
      <c r="G198" s="114"/>
    </row>
    <row r="199" spans="1:7" ht="15.75" customHeight="1">
      <c r="A199" s="1"/>
      <c r="B199" s="11"/>
      <c r="C199" s="1"/>
      <c r="D199" s="114"/>
      <c r="E199" s="114"/>
      <c r="F199" s="114"/>
      <c r="G199" s="114"/>
    </row>
    <row r="200" spans="1:7" ht="15.75" customHeight="1">
      <c r="A200" s="1"/>
      <c r="B200" s="4"/>
      <c r="C200" s="1"/>
      <c r="D200" s="114"/>
      <c r="E200" s="114"/>
      <c r="F200" s="114"/>
      <c r="G200" s="114"/>
    </row>
  </sheetData>
  <sheetProtection algorithmName="SHA-512" hashValue="Q6owb0sV8AWe+qNk/YZWRrAiHHi0/tuzNz53gjrdvzv94Y7BGi5heXldPIL00cXAD/mdtzClMfvdP7tpjWAULg==" saltValue="x1nOyrRqF2mVAOZB/UOtTA==" spinCount="100000" sheet="1" objects="1" scenarios="1"/>
  <mergeCells count="2">
    <mergeCell ref="E2:L2"/>
    <mergeCell ref="E4:M13"/>
  </mergeCells>
  <conditionalFormatting sqref="A4 C4">
    <cfRule type="notContainsBlanks" dxfId="56" priority="1">
      <formula>LEN(TRIM(A4))&gt;0</formula>
    </cfRule>
  </conditionalFormatting>
  <conditionalFormatting sqref="B4 B37 B54 B70 B103:B104 B136 B154 B169">
    <cfRule type="notContainsBlanks" dxfId="55" priority="5">
      <formula>LEN(TRIM(B4))&gt;0</formula>
    </cfRule>
  </conditionalFormatting>
  <hyperlinks>
    <hyperlink ref="B3" location="Materialidade!A1" display="Materialidade" xr:uid="{00000000-0004-0000-0200-000000000000}"/>
    <hyperlink ref="B6" location="'Compromissos 2030'!A1" display="Compromissos 2030" xr:uid="{00000000-0004-0000-0200-000001000000}"/>
    <hyperlink ref="B10" location="'Governança Corporativa'!A1" display="Governança Corporativa" xr:uid="{00000000-0004-0000-0200-000002000000}"/>
    <hyperlink ref="B11" location="'Reputação, Governo e Engajament'!A1" display="Reputação, Governo e Engajamento" xr:uid="{00000000-0004-0000-0200-000003000000}"/>
    <hyperlink ref="B12" location="'Cadeia de Valor'!A1" display="Cadeia de Valor " xr:uid="{00000000-0004-0000-0200-000004000000}"/>
    <hyperlink ref="B13" location="'Inovação, Tecnologia e Dados'!A1" display="Inovação, Tecnologia e Dados" xr:uid="{00000000-0004-0000-0200-000005000000}"/>
    <hyperlink ref="B17" location="'Biodiversidade e clima'!A1" display="Biodiversidade e Clima" xr:uid="{00000000-0004-0000-0200-000006000000}"/>
    <hyperlink ref="B18" location="Energia!A1" display="Energia" xr:uid="{00000000-0004-0000-0200-000007000000}"/>
    <hyperlink ref="B19" location="'Recursos Hídricos'!A1" display="Recursos Hídricos" xr:uid="{00000000-0004-0000-0200-000008000000}"/>
    <hyperlink ref="B20" location="'Resíduos'!A1" display="Resíduos" xr:uid="{00000000-0004-0000-0200-000009000000}"/>
    <hyperlink ref="B21" location="'Circularidade e Ecodesign'!A1" display="Circularidade e Ecodesign" xr:uid="{00000000-0004-0000-0200-00000A000000}"/>
    <hyperlink ref="B25" location="'Pessoas Colaboradoras'!A1" display="Pessoas Colaboradoras" xr:uid="{00000000-0004-0000-0200-00000B000000}"/>
    <hyperlink ref="B26" location="'Saúde, Segurança e Bem-Estar'!A1" display="Saúde, Segurança e Bem-Estar" xr:uid="{00000000-0004-0000-0200-00000C000000}"/>
    <hyperlink ref="B27" location="'Direitos Humanos'!A1" display="Direitos Humanos" xr:uid="{00000000-0004-0000-0200-00000D000000}"/>
    <hyperlink ref="B28" location="'Impacto Social'!A1" display="Impacto Social" xr:uid="{00000000-0004-0000-0200-00000E000000}"/>
    <hyperlink ref="B29" location="'Experiência do Cliente'!A1" display="Experiência do Cliente" xr:uid="{00000000-0004-0000-0200-00000F000000}"/>
    <hyperlink ref="B33" location="'Verificação Externa'!A1" display="Verificação Externa" xr:uid="{00000000-0004-0000-0200-000010000000}"/>
    <hyperlink ref="B32" location="Sumário!A1" display="Sumário" xr:uid="{BAD42F16-547D-43AE-9708-E06744FF9564}"/>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W1034"/>
  <sheetViews>
    <sheetView showGridLines="0" showRowColHeaders="0" zoomScale="80" zoomScaleNormal="80" workbookViewId="0">
      <selection activeCell="J46" sqref="J46:J51"/>
    </sheetView>
  </sheetViews>
  <sheetFormatPr defaultColWidth="11.125" defaultRowHeight="15" customHeight="1"/>
  <cols>
    <col min="1" max="1" width="1.875" customWidth="1"/>
    <col min="2" max="2" width="30.875" customWidth="1"/>
    <col min="3" max="4" width="1.875" customWidth="1"/>
    <col min="5" max="5" width="6.875" customWidth="1"/>
    <col min="6" max="6" width="42.875" customWidth="1"/>
    <col min="7" max="7" width="9" customWidth="1"/>
    <col min="8" max="8" width="11.125" customWidth="1"/>
    <col min="9" max="9" width="44" customWidth="1"/>
    <col min="10" max="10" width="10.375" customWidth="1"/>
    <col min="12" max="23" width="11.125" hidden="1"/>
  </cols>
  <sheetData>
    <row r="1" spans="1:23" ht="35.25" customHeight="1">
      <c r="A1" s="1"/>
      <c r="B1" s="2"/>
      <c r="C1" s="1"/>
      <c r="D1" s="114"/>
      <c r="E1" s="1514" t="s">
        <v>379</v>
      </c>
      <c r="F1" s="1411"/>
      <c r="G1" s="1411"/>
      <c r="H1" s="1411"/>
      <c r="I1" s="1411"/>
      <c r="J1" s="1411"/>
      <c r="K1" s="114"/>
      <c r="L1" s="114"/>
      <c r="M1" s="114"/>
      <c r="N1" s="114"/>
      <c r="O1" s="114"/>
      <c r="P1" s="114"/>
      <c r="Q1" s="114"/>
      <c r="R1" s="114"/>
      <c r="S1" s="114"/>
      <c r="T1" s="114"/>
      <c r="U1" s="114"/>
      <c r="V1" s="114"/>
      <c r="W1" s="114"/>
    </row>
    <row r="2" spans="1:23" ht="15.75" customHeight="1">
      <c r="A2" s="1"/>
      <c r="B2" s="6"/>
      <c r="C2" s="1"/>
      <c r="D2" s="114"/>
      <c r="E2" s="114"/>
      <c r="G2" s="119"/>
      <c r="H2" s="119"/>
      <c r="J2" s="119"/>
      <c r="K2" s="114"/>
      <c r="L2" s="114"/>
      <c r="M2" s="114"/>
      <c r="N2" s="114"/>
      <c r="O2" s="114"/>
      <c r="P2" s="114"/>
      <c r="Q2" s="114"/>
      <c r="R2" s="114"/>
      <c r="S2" s="114"/>
      <c r="T2" s="114"/>
      <c r="U2" s="114"/>
      <c r="V2" s="114"/>
      <c r="W2" s="114"/>
    </row>
    <row r="3" spans="1:23" ht="15.75" customHeight="1">
      <c r="A3" s="6"/>
      <c r="B3" s="19" t="s">
        <v>1</v>
      </c>
      <c r="C3" s="6"/>
      <c r="E3" s="1515" t="s">
        <v>380</v>
      </c>
      <c r="F3" s="1411"/>
      <c r="G3" s="1411"/>
      <c r="H3" s="1411"/>
      <c r="I3" s="1411"/>
      <c r="J3" s="1411"/>
    </row>
    <row r="4" spans="1:23" ht="15.75" customHeight="1">
      <c r="A4" s="1"/>
      <c r="B4" s="21"/>
      <c r="C4" s="1"/>
      <c r="D4" s="114"/>
      <c r="E4" s="1411"/>
      <c r="F4" s="1411"/>
      <c r="G4" s="1411"/>
      <c r="H4" s="1411"/>
      <c r="I4" s="1411"/>
      <c r="J4" s="1411"/>
      <c r="K4" s="114"/>
      <c r="L4" s="114"/>
      <c r="M4" s="114"/>
      <c r="N4" s="114"/>
      <c r="O4" s="114"/>
      <c r="P4" s="114"/>
      <c r="Q4" s="114"/>
      <c r="R4" s="114"/>
      <c r="S4" s="114"/>
      <c r="T4" s="114"/>
      <c r="U4" s="114"/>
      <c r="V4" s="114"/>
      <c r="W4" s="114"/>
    </row>
    <row r="5" spans="1:23" ht="12.75">
      <c r="A5" s="1"/>
      <c r="B5" s="6"/>
      <c r="C5" s="1"/>
      <c r="D5" s="114"/>
      <c r="E5" s="1411"/>
      <c r="F5" s="1411"/>
      <c r="G5" s="1411"/>
      <c r="H5" s="1411"/>
      <c r="I5" s="1411"/>
      <c r="J5" s="1411"/>
      <c r="K5" s="114"/>
      <c r="L5" s="114"/>
      <c r="M5" s="114"/>
      <c r="N5" s="114"/>
      <c r="O5" s="114"/>
      <c r="P5" s="114"/>
      <c r="Q5" s="114"/>
      <c r="R5" s="114"/>
      <c r="S5" s="114"/>
      <c r="T5" s="114"/>
      <c r="U5" s="114"/>
      <c r="V5" s="114"/>
      <c r="W5" s="114"/>
    </row>
    <row r="6" spans="1:23" ht="15.75">
      <c r="A6" s="1"/>
      <c r="B6" s="39" t="s">
        <v>2</v>
      </c>
      <c r="C6" s="1"/>
      <c r="D6" s="114"/>
      <c r="E6" s="1411"/>
      <c r="F6" s="1411"/>
      <c r="G6" s="1411"/>
      <c r="H6" s="1411"/>
      <c r="I6" s="1411"/>
      <c r="J6" s="1411"/>
      <c r="K6" s="114"/>
      <c r="L6" s="114"/>
      <c r="M6" s="114"/>
      <c r="N6" s="114"/>
      <c r="O6" s="114"/>
      <c r="P6" s="114"/>
      <c r="Q6" s="114"/>
      <c r="R6" s="114"/>
      <c r="S6" s="114"/>
      <c r="T6" s="114"/>
      <c r="U6" s="114"/>
      <c r="V6" s="114"/>
      <c r="W6" s="114"/>
    </row>
    <row r="7" spans="1:23" ht="12.75">
      <c r="A7" s="1"/>
      <c r="B7" s="21"/>
      <c r="C7" s="1"/>
      <c r="D7" s="114"/>
      <c r="E7" s="1411"/>
      <c r="F7" s="1411"/>
      <c r="G7" s="1411"/>
      <c r="H7" s="1411"/>
      <c r="I7" s="1411"/>
      <c r="J7" s="1411"/>
      <c r="K7" s="114"/>
      <c r="L7" s="114"/>
      <c r="M7" s="114"/>
      <c r="N7" s="114"/>
      <c r="O7" s="114"/>
      <c r="P7" s="114"/>
      <c r="Q7" s="114"/>
      <c r="R7" s="114"/>
      <c r="S7" s="114"/>
      <c r="T7" s="114"/>
      <c r="U7" s="114"/>
      <c r="V7" s="114"/>
      <c r="W7" s="114"/>
    </row>
    <row r="8" spans="1:23" ht="12.75">
      <c r="A8" s="10"/>
      <c r="B8" s="6"/>
      <c r="C8" s="10"/>
      <c r="D8" s="117"/>
      <c r="E8" s="1411"/>
      <c r="F8" s="1411"/>
      <c r="G8" s="1411"/>
      <c r="H8" s="1411"/>
      <c r="I8" s="1411"/>
      <c r="J8" s="1411"/>
      <c r="K8" s="117"/>
      <c r="L8" s="117"/>
      <c r="M8" s="117"/>
      <c r="N8" s="117"/>
      <c r="O8" s="117"/>
      <c r="P8" s="117"/>
      <c r="Q8" s="117"/>
      <c r="R8" s="117"/>
      <c r="S8" s="117"/>
      <c r="T8" s="117"/>
      <c r="U8" s="117"/>
      <c r="V8" s="117"/>
      <c r="W8" s="117"/>
    </row>
    <row r="9" spans="1:23" ht="15.75">
      <c r="A9" s="1"/>
      <c r="B9" s="19" t="s">
        <v>3</v>
      </c>
      <c r="C9" s="1"/>
      <c r="D9" s="114"/>
      <c r="E9" s="114"/>
      <c r="K9" s="117"/>
      <c r="L9" s="117"/>
      <c r="M9" s="117"/>
      <c r="N9" s="117"/>
      <c r="O9" s="114"/>
      <c r="P9" s="114"/>
      <c r="Q9" s="114"/>
      <c r="R9" s="114"/>
      <c r="S9" s="114"/>
      <c r="T9" s="114"/>
      <c r="U9" s="114"/>
      <c r="V9" s="114"/>
      <c r="W9" s="114"/>
    </row>
    <row r="10" spans="1:23" ht="15.75" customHeight="1">
      <c r="A10" s="1"/>
      <c r="B10" s="27" t="s">
        <v>4</v>
      </c>
      <c r="C10" s="1"/>
      <c r="D10" s="114"/>
      <c r="E10" s="1467" t="s">
        <v>381</v>
      </c>
      <c r="F10" s="1411"/>
      <c r="G10" s="121" t="s">
        <v>382</v>
      </c>
      <c r="H10" s="121" t="s">
        <v>34</v>
      </c>
      <c r="I10" s="120" t="s">
        <v>383</v>
      </c>
      <c r="J10" s="121" t="s">
        <v>384</v>
      </c>
      <c r="K10" s="114"/>
      <c r="L10" s="114"/>
      <c r="M10" s="114"/>
      <c r="N10" s="117"/>
      <c r="O10" s="114"/>
      <c r="P10" s="114"/>
      <c r="Q10" s="114"/>
      <c r="R10" s="114"/>
      <c r="S10" s="114"/>
      <c r="T10" s="114"/>
      <c r="U10" s="114"/>
      <c r="V10" s="114"/>
      <c r="W10" s="114"/>
    </row>
    <row r="11" spans="1:23" ht="15.75" customHeight="1">
      <c r="A11" s="1"/>
      <c r="B11" s="1392" t="s">
        <v>5</v>
      </c>
      <c r="C11" s="1"/>
      <c r="D11" s="114"/>
      <c r="E11" s="1472" t="s">
        <v>148</v>
      </c>
      <c r="F11" s="1411"/>
      <c r="G11" s="1411"/>
      <c r="H11" s="1411"/>
      <c r="I11" s="1411"/>
      <c r="J11" s="1411"/>
      <c r="K11" s="114"/>
      <c r="L11" s="114"/>
      <c r="M11" s="114"/>
      <c r="N11" s="114"/>
      <c r="O11" s="114"/>
      <c r="P11" s="114"/>
      <c r="Q11" s="114"/>
      <c r="R11" s="114"/>
      <c r="S11" s="114"/>
      <c r="T11" s="114"/>
      <c r="U11" s="114"/>
      <c r="V11" s="114"/>
      <c r="W11" s="114"/>
    </row>
    <row r="12" spans="1:23" ht="13.5" customHeight="1">
      <c r="A12" s="1"/>
      <c r="B12" s="27" t="s">
        <v>6</v>
      </c>
      <c r="C12" s="1"/>
      <c r="D12" s="114"/>
      <c r="E12" s="1460" t="s">
        <v>1490</v>
      </c>
      <c r="F12" s="1411"/>
      <c r="G12" s="1461">
        <v>2030</v>
      </c>
      <c r="H12" s="1461" t="s">
        <v>385</v>
      </c>
      <c r="I12" s="1493">
        <v>-0.49</v>
      </c>
      <c r="J12" s="1461" t="e" vm="2">
        <v>#VALUE!</v>
      </c>
      <c r="K12" s="114"/>
      <c r="L12" s="114"/>
      <c r="M12" s="114"/>
      <c r="N12" s="114"/>
    </row>
    <row r="13" spans="1:23" ht="13.5" customHeight="1">
      <c r="A13" s="1"/>
      <c r="B13" s="27" t="s">
        <v>7</v>
      </c>
      <c r="C13" s="1"/>
      <c r="D13" s="114"/>
      <c r="E13" s="1411"/>
      <c r="F13" s="1411"/>
      <c r="G13" s="1411"/>
      <c r="H13" s="1411"/>
      <c r="I13" s="1411"/>
      <c r="J13" s="1411"/>
      <c r="K13" s="114"/>
      <c r="N13" s="114"/>
    </row>
    <row r="14" spans="1:23" ht="12.75">
      <c r="A14" s="1"/>
      <c r="B14" s="21"/>
      <c r="C14" s="1"/>
      <c r="D14" s="114"/>
      <c r="E14" s="1411"/>
      <c r="F14" s="1411"/>
      <c r="G14" s="1411"/>
      <c r="H14" s="1411"/>
      <c r="I14" s="1411"/>
      <c r="J14" s="1411"/>
      <c r="K14" s="114"/>
    </row>
    <row r="15" spans="1:23" ht="15.75" customHeight="1">
      <c r="A15" s="1"/>
      <c r="B15" s="6"/>
      <c r="C15" s="1"/>
      <c r="D15" s="114"/>
      <c r="E15" s="1416"/>
      <c r="F15" s="1416"/>
      <c r="G15" s="1416"/>
      <c r="H15" s="1416"/>
      <c r="I15" s="1416"/>
      <c r="J15" s="1416"/>
      <c r="K15" s="114"/>
    </row>
    <row r="16" spans="1:23" ht="15.75" customHeight="1">
      <c r="A16" s="1"/>
      <c r="B16" s="19" t="s">
        <v>8</v>
      </c>
      <c r="C16" s="1"/>
      <c r="D16" s="114"/>
      <c r="E16" s="1463" t="s">
        <v>386</v>
      </c>
      <c r="F16" s="1411"/>
      <c r="G16" s="125"/>
      <c r="H16" s="125"/>
      <c r="I16" s="124"/>
      <c r="J16" s="1469" t="e" vm="3">
        <v>#VALUE!</v>
      </c>
      <c r="K16" s="114"/>
    </row>
    <row r="17" spans="1:11" ht="15.75" customHeight="1">
      <c r="A17" s="1"/>
      <c r="B17" s="27" t="s">
        <v>9</v>
      </c>
      <c r="C17" s="1"/>
      <c r="D17" s="114"/>
      <c r="E17" s="1411"/>
      <c r="F17" s="1411"/>
      <c r="G17" s="1464">
        <v>2030</v>
      </c>
      <c r="H17" s="1464" t="s">
        <v>387</v>
      </c>
      <c r="I17" s="1468">
        <v>-0.4</v>
      </c>
      <c r="J17" s="1411"/>
      <c r="K17" s="114"/>
    </row>
    <row r="18" spans="1:11" ht="15.75" customHeight="1">
      <c r="A18" s="1"/>
      <c r="B18" s="27" t="s">
        <v>10</v>
      </c>
      <c r="C18" s="1"/>
      <c r="D18" s="114"/>
      <c r="E18" s="1411"/>
      <c r="F18" s="1411"/>
      <c r="G18" s="1411"/>
      <c r="H18" s="1411"/>
      <c r="I18" s="1411"/>
      <c r="J18" s="1411"/>
      <c r="K18" s="114"/>
    </row>
    <row r="19" spans="1:11" ht="12.75">
      <c r="A19" s="1"/>
      <c r="B19" s="27" t="s">
        <v>11</v>
      </c>
      <c r="C19" s="1"/>
      <c r="D19" s="114"/>
      <c r="E19" s="1416"/>
      <c r="F19" s="1416"/>
      <c r="G19" s="126"/>
      <c r="H19" s="126"/>
      <c r="I19" s="127"/>
      <c r="J19" s="1416"/>
      <c r="K19" s="114"/>
    </row>
    <row r="20" spans="1:11" ht="14.1" customHeight="1">
      <c r="A20" s="1"/>
      <c r="B20" s="27" t="s">
        <v>12</v>
      </c>
      <c r="C20" s="1"/>
      <c r="D20" s="114"/>
      <c r="E20" s="1460" t="s">
        <v>388</v>
      </c>
      <c r="F20" s="1411"/>
      <c r="G20" s="1461">
        <v>2030</v>
      </c>
      <c r="H20" s="1461" t="s">
        <v>389</v>
      </c>
      <c r="I20" s="1462">
        <v>0.47549999999999998</v>
      </c>
      <c r="J20" s="1466" t="e" vm="4">
        <v>#VALUE!</v>
      </c>
      <c r="K20" s="114"/>
    </row>
    <row r="21" spans="1:11" ht="13.35" customHeight="1">
      <c r="A21" s="1"/>
      <c r="B21" s="27" t="s">
        <v>13</v>
      </c>
      <c r="C21" s="1"/>
      <c r="D21" s="114"/>
      <c r="E21" s="1411"/>
      <c r="F21" s="1411"/>
      <c r="G21" s="1411"/>
      <c r="H21" s="1411"/>
      <c r="I21" s="1411"/>
      <c r="J21" s="1411"/>
      <c r="K21" s="114"/>
    </row>
    <row r="22" spans="1:11" ht="12.75">
      <c r="A22" s="1"/>
      <c r="B22" s="21"/>
      <c r="C22" s="1"/>
      <c r="D22" s="114"/>
      <c r="E22" s="1411"/>
      <c r="F22" s="1411"/>
      <c r="G22" s="1411"/>
      <c r="H22" s="1411"/>
      <c r="I22" s="1411"/>
      <c r="J22" s="1411"/>
      <c r="K22" s="114"/>
    </row>
    <row r="23" spans="1:11" ht="12.75">
      <c r="A23" s="1"/>
      <c r="B23" s="6"/>
      <c r="C23" s="1"/>
      <c r="D23" s="114"/>
      <c r="E23" s="1411"/>
      <c r="F23" s="1411"/>
      <c r="G23" s="1411"/>
      <c r="H23" s="1411"/>
      <c r="I23" s="1411"/>
      <c r="J23" s="1411"/>
      <c r="K23" s="114"/>
    </row>
    <row r="24" spans="1:11" ht="15.75">
      <c r="A24" s="1"/>
      <c r="B24" s="19" t="s">
        <v>14</v>
      </c>
      <c r="C24" s="1"/>
      <c r="D24" s="114"/>
      <c r="E24" s="1411"/>
      <c r="F24" s="1411"/>
      <c r="G24" s="1411"/>
      <c r="H24" s="1411"/>
      <c r="I24" s="1411"/>
      <c r="J24" s="1411"/>
      <c r="K24" s="114"/>
    </row>
    <row r="25" spans="1:11" ht="12.75">
      <c r="A25" s="1"/>
      <c r="B25" s="27" t="s">
        <v>15</v>
      </c>
      <c r="C25" s="1"/>
      <c r="D25" s="114"/>
      <c r="E25" s="1516" t="s">
        <v>390</v>
      </c>
      <c r="F25" s="1411"/>
      <c r="G25" s="1411"/>
      <c r="H25" s="1411"/>
      <c r="I25" s="1411"/>
      <c r="J25" s="1411"/>
      <c r="K25" s="114"/>
    </row>
    <row r="26" spans="1:11" ht="15.75" customHeight="1">
      <c r="A26" s="1"/>
      <c r="B26" s="27" t="s">
        <v>16</v>
      </c>
      <c r="C26" s="1"/>
      <c r="D26" s="114"/>
      <c r="E26" s="1465" t="s">
        <v>391</v>
      </c>
      <c r="F26" s="1411"/>
      <c r="G26" s="1461">
        <v>2030</v>
      </c>
      <c r="H26" s="1466">
        <v>42157</v>
      </c>
      <c r="I26" s="1460" t="s">
        <v>392</v>
      </c>
      <c r="J26" s="1466" t="e" vm="5">
        <v>#VALUE!</v>
      </c>
      <c r="K26" s="114"/>
    </row>
    <row r="27" spans="1:11" ht="17.100000000000001" customHeight="1">
      <c r="A27" s="1"/>
      <c r="B27" s="27" t="s">
        <v>17</v>
      </c>
      <c r="C27" s="1"/>
      <c r="D27" s="114"/>
      <c r="E27" s="1411"/>
      <c r="F27" s="1411"/>
      <c r="G27" s="1411"/>
      <c r="H27" s="1411"/>
      <c r="I27" s="1411"/>
      <c r="J27" s="1411"/>
      <c r="K27" s="114"/>
    </row>
    <row r="28" spans="1:11" ht="18" customHeight="1">
      <c r="A28" s="1"/>
      <c r="B28" s="27" t="s">
        <v>18</v>
      </c>
      <c r="C28" s="1"/>
      <c r="D28" s="114"/>
      <c r="E28" s="1416"/>
      <c r="F28" s="1416"/>
      <c r="G28" s="1416"/>
      <c r="H28" s="1416"/>
      <c r="I28" s="1416"/>
      <c r="J28" s="1416"/>
      <c r="K28" s="114"/>
    </row>
    <row r="29" spans="1:11" ht="15.75" customHeight="1">
      <c r="A29" s="1"/>
      <c r="B29" s="27" t="s">
        <v>19</v>
      </c>
      <c r="C29" s="1"/>
      <c r="D29" s="114"/>
      <c r="E29" s="1463" t="s">
        <v>393</v>
      </c>
      <c r="F29" s="1411"/>
      <c r="G29" s="1464">
        <v>2030</v>
      </c>
      <c r="H29" s="1471" t="s">
        <v>394</v>
      </c>
      <c r="I29" s="1463" t="s">
        <v>395</v>
      </c>
      <c r="J29" s="1471" t="e" vm="6">
        <v>#VALUE!</v>
      </c>
      <c r="K29" s="114"/>
    </row>
    <row r="30" spans="1:11" ht="15.6" customHeight="1">
      <c r="A30" s="1"/>
      <c r="B30" s="21"/>
      <c r="C30" s="1"/>
      <c r="D30" s="114"/>
      <c r="E30" s="1411"/>
      <c r="F30" s="1411"/>
      <c r="G30" s="1411"/>
      <c r="H30" s="1411"/>
      <c r="I30" s="1411"/>
      <c r="J30" s="1411"/>
      <c r="K30" s="114"/>
    </row>
    <row r="31" spans="1:11" ht="15" customHeight="1">
      <c r="A31" s="1"/>
      <c r="B31" s="6"/>
      <c r="C31" s="1"/>
      <c r="D31" s="114"/>
      <c r="E31" s="1416"/>
      <c r="F31" s="1416"/>
      <c r="G31" s="1416"/>
      <c r="H31" s="1416"/>
      <c r="I31" s="1416"/>
      <c r="J31" s="1416"/>
      <c r="K31" s="114"/>
    </row>
    <row r="32" spans="1:11" ht="18.600000000000001" customHeight="1">
      <c r="A32" s="1"/>
      <c r="B32" s="1404" t="s">
        <v>20</v>
      </c>
      <c r="C32" s="1"/>
      <c r="D32" s="114"/>
      <c r="E32" s="1465" t="s">
        <v>396</v>
      </c>
      <c r="F32" s="1411"/>
      <c r="G32" s="1476">
        <v>2030</v>
      </c>
      <c r="H32" s="1476" t="s">
        <v>397</v>
      </c>
      <c r="I32" s="1460" t="s">
        <v>398</v>
      </c>
      <c r="J32" s="1466" t="e" vm="7">
        <v>#VALUE!</v>
      </c>
      <c r="K32" s="114"/>
    </row>
    <row r="33" spans="1:11" ht="19.5" customHeight="1">
      <c r="A33" s="1"/>
      <c r="B33" s="27" t="s">
        <v>21</v>
      </c>
      <c r="C33" s="1"/>
      <c r="D33" s="114"/>
      <c r="E33" s="1411"/>
      <c r="F33" s="1411"/>
      <c r="G33" s="1411"/>
      <c r="H33" s="1411"/>
      <c r="I33" s="1411"/>
      <c r="J33" s="1411"/>
      <c r="K33" s="114"/>
    </row>
    <row r="34" spans="1:11" ht="12.75">
      <c r="A34" s="1"/>
      <c r="B34" s="6"/>
      <c r="C34" s="1"/>
      <c r="D34" s="114"/>
      <c r="E34" s="1416"/>
      <c r="F34" s="1416"/>
      <c r="G34" s="1416"/>
      <c r="H34" s="1416"/>
      <c r="I34" s="1416"/>
      <c r="J34" s="1416"/>
      <c r="K34" s="114"/>
    </row>
    <row r="35" spans="1:11" ht="12.75">
      <c r="A35" s="1"/>
      <c r="B35" s="6"/>
      <c r="C35" s="1"/>
      <c r="D35" s="114"/>
      <c r="E35" s="1463" t="s">
        <v>399</v>
      </c>
      <c r="F35" s="1411"/>
      <c r="G35" s="1464">
        <v>2030</v>
      </c>
      <c r="H35" s="1471">
        <v>9</v>
      </c>
      <c r="I35" s="1463" t="s">
        <v>400</v>
      </c>
      <c r="J35" s="1464" t="e" vm="8">
        <v>#VALUE!</v>
      </c>
      <c r="K35" s="114"/>
    </row>
    <row r="36" spans="1:11" ht="27" customHeight="1">
      <c r="A36" s="1"/>
      <c r="B36" s="11"/>
      <c r="C36" s="1"/>
      <c r="D36" s="114"/>
      <c r="E36" s="1411"/>
      <c r="F36" s="1411"/>
      <c r="G36" s="1411"/>
      <c r="H36" s="1411"/>
      <c r="I36" s="1411"/>
      <c r="J36" s="1411"/>
      <c r="K36" s="114"/>
    </row>
    <row r="37" spans="1:11" ht="12.75">
      <c r="A37" s="1"/>
      <c r="B37" s="4"/>
      <c r="C37" s="1"/>
      <c r="D37" s="114"/>
      <c r="E37" s="1416"/>
      <c r="F37" s="1416"/>
      <c r="G37" s="1416"/>
      <c r="H37" s="1416"/>
      <c r="I37" s="1416"/>
      <c r="J37" s="1416"/>
      <c r="K37" s="114"/>
    </row>
    <row r="38" spans="1:11" ht="15.75">
      <c r="A38" s="1"/>
      <c r="B38" s="12"/>
      <c r="C38" s="1"/>
      <c r="D38" s="114"/>
      <c r="E38" s="1460" t="s">
        <v>401</v>
      </c>
      <c r="F38" s="1411"/>
      <c r="G38" s="1461">
        <v>2030</v>
      </c>
      <c r="H38" s="1476" t="s">
        <v>402</v>
      </c>
      <c r="I38" s="1460" t="s">
        <v>403</v>
      </c>
      <c r="J38" s="1476" t="e" vm="9">
        <v>#VALUE!</v>
      </c>
      <c r="K38" s="114"/>
    </row>
    <row r="39" spans="1:11" ht="18" customHeight="1">
      <c r="A39" s="1"/>
      <c r="B39" s="4"/>
      <c r="C39" s="1"/>
      <c r="D39" s="114"/>
      <c r="E39" s="1411"/>
      <c r="F39" s="1411"/>
      <c r="G39" s="1411"/>
      <c r="H39" s="1411"/>
      <c r="I39" s="1411"/>
      <c r="J39" s="1411"/>
      <c r="K39" s="114"/>
    </row>
    <row r="40" spans="1:11" ht="15.75" customHeight="1">
      <c r="A40" s="1"/>
      <c r="B40" s="9"/>
      <c r="C40" s="1"/>
      <c r="D40" s="114"/>
      <c r="E40" s="1411"/>
      <c r="F40" s="1411"/>
      <c r="G40" s="1411"/>
      <c r="H40" s="1411"/>
      <c r="I40" s="1411"/>
      <c r="J40" s="1411"/>
      <c r="K40" s="114"/>
    </row>
    <row r="41" spans="1:11" ht="15.75" customHeight="1">
      <c r="A41" s="1"/>
      <c r="B41" s="7"/>
      <c r="C41" s="1"/>
      <c r="D41" s="114"/>
      <c r="E41" s="1494" t="s">
        <v>404</v>
      </c>
      <c r="F41" s="1495"/>
      <c r="G41" s="1495"/>
      <c r="H41" s="1495"/>
      <c r="I41" s="1495"/>
      <c r="J41" s="1495"/>
      <c r="K41" s="114"/>
    </row>
    <row r="42" spans="1:11" ht="15.75" customHeight="1">
      <c r="A42" s="1"/>
      <c r="B42" s="4"/>
      <c r="C42" s="1"/>
      <c r="D42" s="114"/>
      <c r="E42" s="1499" t="s">
        <v>405</v>
      </c>
      <c r="F42" s="1411"/>
      <c r="G42" s="1461">
        <v>2030</v>
      </c>
      <c r="H42" s="1496" t="s">
        <v>406</v>
      </c>
      <c r="I42" s="1500" t="s">
        <v>407</v>
      </c>
      <c r="J42" s="1501"/>
      <c r="K42" s="114"/>
    </row>
    <row r="43" spans="1:11" ht="15.75" customHeight="1">
      <c r="A43" s="1"/>
      <c r="B43" s="9"/>
      <c r="C43" s="1"/>
      <c r="D43" s="114"/>
      <c r="E43" s="1411"/>
      <c r="F43" s="1411"/>
      <c r="G43" s="1411"/>
      <c r="H43" s="1497"/>
      <c r="I43" s="1502"/>
      <c r="J43" s="1503"/>
      <c r="K43" s="114"/>
    </row>
    <row r="44" spans="1:11" ht="15.75" customHeight="1">
      <c r="A44" s="1"/>
      <c r="B44" s="7"/>
      <c r="C44" s="1"/>
      <c r="D44" s="114"/>
      <c r="E44" s="1411"/>
      <c r="F44" s="1411"/>
      <c r="G44" s="1411"/>
      <c r="H44" s="1497"/>
      <c r="I44" s="1502"/>
      <c r="J44" s="1503"/>
      <c r="K44" s="114"/>
    </row>
    <row r="45" spans="1:11" ht="15.75" customHeight="1">
      <c r="A45" s="1"/>
      <c r="B45" s="4"/>
      <c r="C45" s="1"/>
      <c r="D45" s="114"/>
      <c r="E45" s="1416"/>
      <c r="F45" s="1416"/>
      <c r="G45" s="1416"/>
      <c r="H45" s="1498"/>
      <c r="I45" s="1504"/>
      <c r="J45" s="1505"/>
      <c r="K45" s="114"/>
    </row>
    <row r="46" spans="1:11" ht="12.75">
      <c r="A46" s="1"/>
      <c r="B46" s="4"/>
      <c r="C46" s="1"/>
      <c r="D46" s="114"/>
      <c r="E46" s="1463" t="s">
        <v>409</v>
      </c>
      <c r="F46" s="1411"/>
      <c r="G46" s="1471">
        <v>2025</v>
      </c>
      <c r="H46" s="1471" t="s">
        <v>410</v>
      </c>
      <c r="I46" s="1473" t="s">
        <v>411</v>
      </c>
      <c r="J46" s="1471" t="e" vm="10">
        <v>#VALUE!</v>
      </c>
      <c r="K46" s="114"/>
    </row>
    <row r="47" spans="1:11" ht="12.75">
      <c r="A47" s="1"/>
      <c r="B47" s="4"/>
      <c r="C47" s="1"/>
      <c r="D47" s="114"/>
      <c r="E47" s="1411"/>
      <c r="F47" s="1411"/>
      <c r="G47" s="1411"/>
      <c r="H47" s="1411"/>
      <c r="I47" s="1411"/>
      <c r="J47" s="1411"/>
      <c r="K47" s="114"/>
    </row>
    <row r="48" spans="1:11" ht="18" customHeight="1">
      <c r="A48" s="1"/>
      <c r="B48" s="4"/>
      <c r="C48" s="1"/>
      <c r="D48" s="114"/>
      <c r="E48" s="1411"/>
      <c r="F48" s="1411"/>
      <c r="G48" s="1411"/>
      <c r="H48" s="1411"/>
      <c r="I48" s="1411"/>
      <c r="J48" s="1411"/>
      <c r="K48" s="114"/>
    </row>
    <row r="49" spans="1:11" ht="12.75">
      <c r="A49" s="1"/>
      <c r="B49" s="4"/>
      <c r="C49" s="1"/>
      <c r="D49" s="114"/>
      <c r="E49" s="1411"/>
      <c r="F49" s="1411"/>
      <c r="G49" s="1411"/>
      <c r="H49" s="1411"/>
      <c r="I49" s="1411"/>
      <c r="J49" s="1411"/>
      <c r="K49" s="114"/>
    </row>
    <row r="50" spans="1:11" ht="15.75" customHeight="1">
      <c r="A50" s="1"/>
      <c r="B50" s="9"/>
      <c r="C50" s="1"/>
      <c r="D50" s="114"/>
      <c r="E50" s="1411"/>
      <c r="F50" s="1411"/>
      <c r="G50" s="1411"/>
      <c r="H50" s="1411"/>
      <c r="I50" s="1411"/>
      <c r="J50" s="1411"/>
      <c r="K50" s="114"/>
    </row>
    <row r="51" spans="1:11" ht="42.6" customHeight="1">
      <c r="A51" s="1"/>
      <c r="B51" s="4"/>
      <c r="C51" s="1"/>
      <c r="D51" s="114"/>
      <c r="E51" s="1416"/>
      <c r="F51" s="1416"/>
      <c r="G51" s="1416"/>
      <c r="H51" s="1416"/>
      <c r="I51" s="1416"/>
      <c r="J51" s="1416"/>
      <c r="K51" s="114"/>
    </row>
    <row r="52" spans="1:11" ht="12.75">
      <c r="A52" s="1"/>
      <c r="B52" s="4"/>
      <c r="C52" s="1"/>
      <c r="D52" s="114"/>
      <c r="E52" s="1506" t="s">
        <v>412</v>
      </c>
      <c r="F52" s="1442"/>
      <c r="G52" s="1476" t="s">
        <v>413</v>
      </c>
      <c r="H52" s="1476" t="s">
        <v>414</v>
      </c>
      <c r="I52" s="1507" t="s">
        <v>415</v>
      </c>
      <c r="J52" s="1411"/>
      <c r="K52" s="114"/>
    </row>
    <row r="53" spans="1:11" ht="12.75">
      <c r="A53" s="1"/>
      <c r="B53" s="4"/>
      <c r="C53" s="1"/>
      <c r="D53" s="114"/>
      <c r="E53" s="1411"/>
      <c r="F53" s="1411"/>
      <c r="G53" s="1411"/>
      <c r="H53" s="1411"/>
      <c r="I53" s="1411"/>
      <c r="J53" s="1411"/>
      <c r="K53" s="114"/>
    </row>
    <row r="54" spans="1:11" ht="12.75">
      <c r="A54" s="1"/>
      <c r="B54" s="4"/>
      <c r="C54" s="1"/>
      <c r="D54" s="114"/>
      <c r="E54" s="1411"/>
      <c r="F54" s="1411"/>
      <c r="G54" s="1411"/>
      <c r="H54" s="1411"/>
      <c r="I54" s="1411"/>
      <c r="J54" s="1411"/>
      <c r="K54" s="114"/>
    </row>
    <row r="55" spans="1:11" ht="12.75">
      <c r="A55" s="1"/>
      <c r="B55" s="66"/>
      <c r="C55" s="1"/>
      <c r="D55" s="114"/>
      <c r="E55" s="1411"/>
      <c r="F55" s="1411"/>
      <c r="G55" s="1411"/>
      <c r="H55" s="1411"/>
      <c r="I55" s="1411"/>
      <c r="J55" s="1411"/>
      <c r="K55" s="114"/>
    </row>
    <row r="56" spans="1:11" ht="37.35" customHeight="1">
      <c r="A56" s="1"/>
      <c r="B56" s="66"/>
      <c r="C56" s="1"/>
      <c r="D56" s="114"/>
      <c r="E56" s="1411"/>
      <c r="F56" s="1411"/>
      <c r="G56" s="1411"/>
      <c r="H56" s="1411"/>
      <c r="I56" s="1411"/>
      <c r="J56" s="1411"/>
      <c r="K56" s="114"/>
    </row>
    <row r="57" spans="1:11" ht="12.75">
      <c r="A57" s="1"/>
      <c r="B57" s="4"/>
      <c r="C57" s="1"/>
      <c r="D57" s="114"/>
      <c r="E57" s="1411"/>
      <c r="F57" s="1411"/>
      <c r="G57" s="1411"/>
      <c r="H57" s="1411"/>
      <c r="I57" s="1411"/>
      <c r="J57" s="1411"/>
      <c r="K57" s="114"/>
    </row>
    <row r="58" spans="1:11" ht="12.75">
      <c r="A58" s="1"/>
      <c r="B58" s="4"/>
      <c r="C58" s="1"/>
      <c r="D58" s="114"/>
      <c r="E58" s="1411"/>
      <c r="F58" s="1411"/>
      <c r="G58" s="1411"/>
      <c r="H58" s="1411"/>
      <c r="I58" s="1411"/>
      <c r="J58" s="1411"/>
      <c r="K58" s="114"/>
    </row>
    <row r="59" spans="1:11" ht="18" customHeight="1">
      <c r="A59" s="1"/>
      <c r="B59" s="4"/>
      <c r="C59" s="1"/>
      <c r="D59" s="114"/>
      <c r="E59" s="1486"/>
      <c r="F59" s="1486"/>
      <c r="G59" s="1486"/>
      <c r="H59" s="1486"/>
      <c r="I59" s="1486"/>
      <c r="J59" s="1486"/>
      <c r="K59" s="114"/>
    </row>
    <row r="60" spans="1:11" ht="12.75">
      <c r="A60" s="1"/>
      <c r="B60" s="4"/>
      <c r="C60" s="1"/>
      <c r="D60" s="114"/>
      <c r="E60" s="1489" t="s">
        <v>416</v>
      </c>
      <c r="F60" s="1508" t="s">
        <v>417</v>
      </c>
      <c r="G60" s="1509">
        <v>2025</v>
      </c>
      <c r="H60" s="1510" t="s">
        <v>414</v>
      </c>
      <c r="I60" s="1511">
        <v>0.98799999999999999</v>
      </c>
      <c r="J60" s="1512" t="e" vm="11">
        <v>#VALUE!</v>
      </c>
      <c r="K60" s="114"/>
    </row>
    <row r="61" spans="1:11" ht="27" customHeight="1">
      <c r="A61" s="1"/>
      <c r="B61" s="4"/>
      <c r="C61" s="1"/>
      <c r="D61" s="114"/>
      <c r="E61" s="1411"/>
      <c r="F61" s="1411"/>
      <c r="G61" s="1411"/>
      <c r="H61" s="1411"/>
      <c r="I61" s="1411"/>
      <c r="J61" s="1411"/>
      <c r="K61" s="114"/>
    </row>
    <row r="62" spans="1:11" ht="24.6" customHeight="1">
      <c r="A62" s="1"/>
      <c r="B62" s="9"/>
      <c r="C62" s="1"/>
      <c r="D62" s="114"/>
      <c r="E62" s="1486"/>
      <c r="F62" s="1486"/>
      <c r="G62" s="1486"/>
      <c r="H62" s="1486"/>
      <c r="I62" s="1486"/>
      <c r="J62" s="1486"/>
      <c r="K62" s="114"/>
    </row>
    <row r="63" spans="1:11" ht="15.75">
      <c r="A63" s="1"/>
      <c r="B63" s="7"/>
      <c r="C63" s="1"/>
      <c r="D63" s="114"/>
      <c r="E63" s="1489" t="s">
        <v>416</v>
      </c>
      <c r="F63" s="1508" t="s">
        <v>418</v>
      </c>
      <c r="G63" s="1509">
        <v>2025</v>
      </c>
      <c r="H63" s="1509" t="s">
        <v>414</v>
      </c>
      <c r="I63" s="1513">
        <v>1</v>
      </c>
      <c r="J63" s="1509" t="e" vm="12">
        <v>#VALUE!</v>
      </c>
      <c r="K63" s="114"/>
    </row>
    <row r="64" spans="1:11" ht="17.100000000000001" customHeight="1">
      <c r="A64" s="1"/>
      <c r="B64" s="4"/>
      <c r="C64" s="1"/>
      <c r="D64" s="114"/>
      <c r="E64" s="1411"/>
      <c r="F64" s="1411"/>
      <c r="G64" s="1411"/>
      <c r="H64" s="1411"/>
      <c r="I64" s="1411"/>
      <c r="J64" s="1411"/>
      <c r="K64" s="114"/>
    </row>
    <row r="65" spans="1:23" ht="20.100000000000001" customHeight="1">
      <c r="A65" s="1"/>
      <c r="B65" s="11"/>
      <c r="C65" s="1"/>
      <c r="D65" s="114"/>
      <c r="E65" s="1486"/>
      <c r="F65" s="1486"/>
      <c r="G65" s="1486"/>
      <c r="H65" s="1486"/>
      <c r="I65" s="1486"/>
      <c r="J65" s="1486"/>
      <c r="K65" s="114"/>
      <c r="O65" s="114"/>
      <c r="P65" s="114"/>
      <c r="Q65" s="114"/>
      <c r="R65" s="114"/>
      <c r="S65" s="114"/>
      <c r="T65" s="114"/>
      <c r="U65" s="114"/>
      <c r="V65" s="114"/>
      <c r="W65" s="114"/>
    </row>
    <row r="66" spans="1:23" ht="18" customHeight="1">
      <c r="A66" s="1"/>
      <c r="B66" s="4"/>
      <c r="C66" s="1"/>
      <c r="D66" s="114"/>
      <c r="E66" s="1489" t="s">
        <v>416</v>
      </c>
      <c r="F66" s="1508" t="s">
        <v>419</v>
      </c>
      <c r="G66" s="1509">
        <v>2025</v>
      </c>
      <c r="H66" s="1510" t="s">
        <v>414</v>
      </c>
      <c r="I66" s="1513">
        <v>0.86</v>
      </c>
      <c r="J66" s="1512" t="e" vm="13">
        <v>#VALUE!</v>
      </c>
      <c r="K66" s="114"/>
      <c r="L66" s="114"/>
      <c r="M66" s="114"/>
      <c r="O66" s="114"/>
      <c r="P66" s="114"/>
      <c r="Q66" s="114"/>
      <c r="R66" s="114"/>
      <c r="S66" s="114"/>
      <c r="T66" s="114"/>
      <c r="U66" s="114"/>
      <c r="V66" s="114"/>
      <c r="W66" s="114"/>
    </row>
    <row r="67" spans="1:23" ht="15.75">
      <c r="A67" s="1"/>
      <c r="B67" s="12"/>
      <c r="C67" s="1"/>
      <c r="D67" s="114"/>
      <c r="E67" s="1411"/>
      <c r="F67" s="1411"/>
      <c r="G67" s="1411"/>
      <c r="H67" s="1411"/>
      <c r="I67" s="1411"/>
      <c r="J67" s="1411"/>
      <c r="K67" s="114"/>
      <c r="L67" s="114"/>
      <c r="M67" s="114"/>
      <c r="N67" s="114"/>
      <c r="O67" s="114"/>
      <c r="P67" s="114"/>
      <c r="Q67" s="114"/>
      <c r="R67" s="114"/>
      <c r="S67" s="114"/>
      <c r="T67" s="114"/>
      <c r="U67" s="114"/>
      <c r="V67" s="114"/>
      <c r="W67" s="114"/>
    </row>
    <row r="68" spans="1:23" ht="18.600000000000001" customHeight="1">
      <c r="A68" s="1"/>
      <c r="B68" s="4"/>
      <c r="C68" s="1"/>
      <c r="D68" s="114"/>
      <c r="E68" s="1486"/>
      <c r="F68" s="1411"/>
      <c r="G68" s="1411"/>
      <c r="H68" s="1411"/>
      <c r="I68" s="1411"/>
      <c r="J68" s="1411"/>
      <c r="K68" s="114"/>
      <c r="L68" s="114"/>
      <c r="M68" s="114"/>
      <c r="N68" s="114"/>
      <c r="O68" s="114"/>
      <c r="P68" s="114"/>
      <c r="Q68" s="114"/>
      <c r="R68" s="114"/>
      <c r="S68" s="114"/>
      <c r="T68" s="114"/>
      <c r="U68" s="114"/>
      <c r="V68" s="114"/>
      <c r="W68" s="114"/>
    </row>
    <row r="69" spans="1:23">
      <c r="A69" s="1"/>
      <c r="B69" s="9"/>
      <c r="C69" s="1"/>
      <c r="D69" s="114"/>
      <c r="E69" s="1517" t="s">
        <v>420</v>
      </c>
      <c r="F69" s="1495"/>
      <c r="G69" s="1495"/>
      <c r="H69" s="1495"/>
      <c r="I69" s="1495"/>
      <c r="J69" s="1518"/>
      <c r="K69" s="114"/>
      <c r="L69" s="114"/>
      <c r="M69" s="114"/>
      <c r="N69" s="114"/>
      <c r="O69" s="114"/>
      <c r="P69" s="114"/>
      <c r="Q69" s="114"/>
      <c r="R69" s="114"/>
      <c r="S69" s="114"/>
      <c r="T69" s="114"/>
      <c r="U69" s="114"/>
      <c r="V69" s="114"/>
      <c r="W69" s="114"/>
    </row>
    <row r="70" spans="1:23" ht="18" customHeight="1">
      <c r="A70" s="1"/>
      <c r="B70" s="7"/>
      <c r="C70" s="1"/>
      <c r="D70" s="114"/>
      <c r="E70" s="1460" t="s">
        <v>421</v>
      </c>
      <c r="F70" s="1411"/>
      <c r="G70" s="1461">
        <v>2023</v>
      </c>
      <c r="H70" s="1461" t="s">
        <v>422</v>
      </c>
      <c r="I70" s="1493">
        <v>0.5</v>
      </c>
      <c r="J70" s="1476" t="e" vm="14">
        <v>#VALUE!</v>
      </c>
      <c r="K70" s="114"/>
      <c r="L70" s="114"/>
      <c r="M70" s="132"/>
      <c r="N70" s="114"/>
      <c r="O70" s="114"/>
      <c r="P70" s="114"/>
      <c r="Q70" s="114"/>
      <c r="R70" s="114"/>
      <c r="S70" s="114"/>
      <c r="T70" s="114"/>
      <c r="U70" s="114"/>
      <c r="V70" s="114"/>
      <c r="W70" s="114"/>
    </row>
    <row r="71" spans="1:23" ht="12.75">
      <c r="A71" s="1"/>
      <c r="B71" s="4"/>
      <c r="C71" s="1"/>
      <c r="D71" s="114"/>
      <c r="E71" s="1411"/>
      <c r="F71" s="1411"/>
      <c r="G71" s="1411"/>
      <c r="H71" s="1411"/>
      <c r="I71" s="1411"/>
      <c r="J71" s="1411"/>
      <c r="K71" s="114"/>
      <c r="L71" s="114"/>
      <c r="M71" s="132"/>
      <c r="O71" s="114"/>
      <c r="P71" s="114"/>
      <c r="Q71" s="114"/>
      <c r="R71" s="114"/>
      <c r="S71" s="114"/>
      <c r="T71" s="114"/>
      <c r="U71" s="114"/>
      <c r="V71" s="114"/>
      <c r="W71" s="114"/>
    </row>
    <row r="72" spans="1:23" ht="22.35" customHeight="1">
      <c r="A72" s="1"/>
      <c r="B72" s="9"/>
      <c r="C72" s="1"/>
      <c r="D72" s="114"/>
      <c r="E72" s="1416"/>
      <c r="F72" s="1416"/>
      <c r="G72" s="1416"/>
      <c r="H72" s="1416"/>
      <c r="I72" s="1416"/>
      <c r="J72" s="1416"/>
      <c r="K72" s="114"/>
      <c r="L72" s="114"/>
      <c r="O72" s="114"/>
      <c r="P72" s="114"/>
      <c r="Q72" s="114"/>
      <c r="R72" s="114"/>
      <c r="S72" s="114"/>
      <c r="T72" s="114"/>
      <c r="U72" s="114"/>
      <c r="V72" s="114"/>
      <c r="W72" s="114"/>
    </row>
    <row r="73" spans="1:23" ht="15.75" customHeight="1">
      <c r="A73" s="1"/>
      <c r="B73" s="7"/>
      <c r="C73" s="1"/>
      <c r="D73" s="114"/>
      <c r="E73" s="1463" t="s">
        <v>423</v>
      </c>
      <c r="F73" s="1411"/>
      <c r="G73" s="1464">
        <v>2023</v>
      </c>
      <c r="H73" s="1469">
        <v>40395</v>
      </c>
      <c r="I73" s="1463" t="s">
        <v>424</v>
      </c>
      <c r="J73" s="1471" t="e" vm="15">
        <v>#VALUE!</v>
      </c>
      <c r="K73" s="114"/>
      <c r="L73" s="114"/>
      <c r="O73" s="114"/>
      <c r="P73" s="114"/>
      <c r="Q73" s="114"/>
      <c r="R73" s="114"/>
      <c r="S73" s="114"/>
      <c r="T73" s="114"/>
      <c r="U73" s="114"/>
      <c r="V73" s="114"/>
      <c r="W73" s="114"/>
    </row>
    <row r="74" spans="1:23" ht="26.45" customHeight="1">
      <c r="A74" s="1"/>
      <c r="B74" s="4"/>
      <c r="C74" s="1"/>
      <c r="D74" s="114"/>
      <c r="E74" s="1411"/>
      <c r="F74" s="1411"/>
      <c r="G74" s="1411"/>
      <c r="H74" s="1411"/>
      <c r="I74" s="1411"/>
      <c r="J74" s="1411"/>
      <c r="K74" s="114"/>
      <c r="L74" s="114"/>
      <c r="O74" s="114"/>
      <c r="P74" s="114"/>
      <c r="Q74" s="114"/>
      <c r="R74" s="114"/>
      <c r="S74" s="114"/>
      <c r="T74" s="114"/>
      <c r="U74" s="114"/>
      <c r="V74" s="114"/>
      <c r="W74" s="114"/>
    </row>
    <row r="75" spans="1:23" ht="12.75">
      <c r="A75" s="1"/>
      <c r="B75" s="4"/>
      <c r="C75" s="1"/>
      <c r="D75" s="114"/>
      <c r="E75" s="1416"/>
      <c r="F75" s="1416"/>
      <c r="G75" s="1416"/>
      <c r="H75" s="1416"/>
      <c r="I75" s="1416"/>
      <c r="J75" s="1416"/>
      <c r="K75" s="114"/>
      <c r="L75" s="114"/>
      <c r="O75" s="114"/>
      <c r="P75" s="114"/>
      <c r="Q75" s="114"/>
      <c r="R75" s="114"/>
      <c r="S75" s="114"/>
      <c r="T75" s="114"/>
      <c r="U75" s="114"/>
      <c r="V75" s="114"/>
      <c r="W75" s="114"/>
    </row>
    <row r="76" spans="1:23" ht="29.45" customHeight="1">
      <c r="A76" s="1"/>
      <c r="B76" s="4"/>
      <c r="C76" s="1"/>
      <c r="D76" s="114"/>
      <c r="E76" s="1460" t="s">
        <v>425</v>
      </c>
      <c r="F76" s="1411"/>
      <c r="G76" s="1461">
        <v>2023</v>
      </c>
      <c r="H76" s="1461">
        <v>10</v>
      </c>
      <c r="I76" s="1460" t="s">
        <v>426</v>
      </c>
      <c r="J76" s="1476" t="e" vm="14">
        <v>#VALUE!</v>
      </c>
      <c r="K76" s="114"/>
      <c r="L76" s="114"/>
      <c r="O76" s="114"/>
      <c r="P76" s="114"/>
      <c r="Q76" s="114"/>
      <c r="R76" s="114"/>
      <c r="S76" s="114"/>
      <c r="T76" s="114"/>
      <c r="U76" s="114"/>
      <c r="V76" s="114"/>
      <c r="W76" s="114"/>
    </row>
    <row r="77" spans="1:23" ht="12.75">
      <c r="A77" s="1"/>
      <c r="B77" s="4"/>
      <c r="C77" s="1"/>
      <c r="D77" s="114"/>
      <c r="E77" s="1411"/>
      <c r="F77" s="1411"/>
      <c r="G77" s="1411"/>
      <c r="H77" s="1411"/>
      <c r="I77" s="1411"/>
      <c r="J77" s="1411"/>
      <c r="K77" s="114"/>
      <c r="L77" s="114"/>
      <c r="O77" s="114"/>
      <c r="P77" s="114"/>
      <c r="Q77" s="114"/>
      <c r="R77" s="114"/>
      <c r="S77" s="114"/>
      <c r="T77" s="114"/>
      <c r="U77" s="114"/>
      <c r="V77" s="114"/>
      <c r="W77" s="114"/>
    </row>
    <row r="78" spans="1:23" ht="12.75">
      <c r="A78" s="1"/>
      <c r="B78" s="4"/>
      <c r="C78" s="1"/>
      <c r="D78" s="114"/>
      <c r="E78" s="1416"/>
      <c r="F78" s="1416"/>
      <c r="G78" s="1416"/>
      <c r="H78" s="1416"/>
      <c r="I78" s="1416"/>
      <c r="J78" s="1416"/>
      <c r="K78" s="114"/>
      <c r="L78" s="114"/>
      <c r="O78" s="114"/>
      <c r="P78" s="114"/>
      <c r="Q78" s="114"/>
      <c r="R78" s="114"/>
      <c r="S78" s="114"/>
      <c r="T78" s="114"/>
      <c r="U78" s="114"/>
      <c r="V78" s="114"/>
      <c r="W78" s="114"/>
    </row>
    <row r="79" spans="1:23" ht="18" customHeight="1">
      <c r="A79" s="1"/>
      <c r="B79" s="9"/>
      <c r="C79" s="1"/>
      <c r="D79" s="114"/>
      <c r="E79" s="1473" t="s">
        <v>427</v>
      </c>
      <c r="F79" s="1411"/>
      <c r="G79" s="1464">
        <v>2030</v>
      </c>
      <c r="H79" s="1464">
        <v>10</v>
      </c>
      <c r="I79" s="1470">
        <v>0.20180000000000001</v>
      </c>
      <c r="J79" s="1464" t="e" vm="16">
        <v>#VALUE!</v>
      </c>
      <c r="K79" s="114"/>
      <c r="L79" s="114"/>
      <c r="O79" s="114"/>
      <c r="P79" s="114"/>
      <c r="Q79" s="114"/>
      <c r="R79" s="114"/>
      <c r="S79" s="114"/>
      <c r="T79" s="114"/>
      <c r="U79" s="114"/>
      <c r="V79" s="114"/>
      <c r="W79" s="114"/>
    </row>
    <row r="80" spans="1:23" ht="24.6" customHeight="1">
      <c r="A80" s="1"/>
      <c r="B80" s="7"/>
      <c r="C80" s="1"/>
      <c r="D80" s="114"/>
      <c r="E80" s="1411"/>
      <c r="F80" s="1411"/>
      <c r="G80" s="1411"/>
      <c r="H80" s="1411"/>
      <c r="I80" s="1411"/>
      <c r="J80" s="1411"/>
      <c r="K80" s="114"/>
      <c r="L80" s="114"/>
      <c r="O80" s="114"/>
      <c r="P80" s="114"/>
      <c r="Q80" s="114"/>
      <c r="R80" s="114"/>
      <c r="S80" s="114"/>
      <c r="T80" s="114"/>
      <c r="U80" s="114"/>
      <c r="V80" s="114"/>
      <c r="W80" s="114"/>
    </row>
    <row r="81" spans="1:23" ht="15.75" customHeight="1">
      <c r="A81" s="1"/>
      <c r="B81" s="4"/>
      <c r="C81" s="1"/>
      <c r="D81" s="114"/>
      <c r="E81" s="1411"/>
      <c r="F81" s="1411"/>
      <c r="G81" s="1411"/>
      <c r="H81" s="1411"/>
      <c r="I81" s="1411"/>
      <c r="J81" s="1411"/>
      <c r="K81" s="114"/>
      <c r="L81" s="114"/>
      <c r="O81" s="114"/>
      <c r="P81" s="114"/>
      <c r="Q81" s="114"/>
      <c r="R81" s="114"/>
      <c r="S81" s="114"/>
      <c r="T81" s="114"/>
      <c r="U81" s="114"/>
      <c r="V81" s="114"/>
      <c r="W81" s="114"/>
    </row>
    <row r="82" spans="1:23" ht="12.75">
      <c r="A82" s="1"/>
      <c r="B82" s="4"/>
      <c r="C82" s="1"/>
      <c r="D82" s="114"/>
      <c r="E82" s="1416"/>
      <c r="F82" s="1416"/>
      <c r="G82" s="1416"/>
      <c r="H82" s="1416"/>
      <c r="I82" s="1416"/>
      <c r="J82" s="1416"/>
      <c r="K82" s="114"/>
      <c r="L82" s="114"/>
      <c r="O82" s="114"/>
      <c r="P82" s="114"/>
      <c r="Q82" s="114"/>
      <c r="R82" s="114"/>
      <c r="S82" s="114"/>
      <c r="T82" s="114"/>
      <c r="U82" s="114"/>
      <c r="V82" s="114"/>
      <c r="W82" s="114"/>
    </row>
    <row r="83" spans="1:23" ht="15.75" customHeight="1">
      <c r="A83" s="1"/>
      <c r="B83" s="4"/>
      <c r="C83" s="1"/>
      <c r="D83" s="114"/>
      <c r="E83" s="1460" t="s">
        <v>428</v>
      </c>
      <c r="F83" s="1411"/>
      <c r="G83" s="1476" t="s">
        <v>429</v>
      </c>
      <c r="H83" s="1520">
        <v>10</v>
      </c>
      <c r="I83" s="1460" t="s">
        <v>430</v>
      </c>
      <c r="J83" s="1461" t="e" vm="17">
        <v>#VALUE!</v>
      </c>
      <c r="K83" s="114"/>
      <c r="L83" s="114"/>
      <c r="O83" s="114"/>
      <c r="P83" s="114"/>
      <c r="Q83" s="114"/>
      <c r="R83" s="114"/>
      <c r="S83" s="114"/>
      <c r="T83" s="114"/>
      <c r="U83" s="114"/>
      <c r="V83" s="114"/>
      <c r="W83" s="114"/>
    </row>
    <row r="84" spans="1:23" ht="12.75">
      <c r="A84" s="1"/>
      <c r="B84" s="4"/>
      <c r="C84" s="1"/>
      <c r="D84" s="114"/>
      <c r="E84" s="1411"/>
      <c r="F84" s="1411"/>
      <c r="G84" s="1411"/>
      <c r="H84" s="1411"/>
      <c r="I84" s="1411"/>
      <c r="J84" s="1411"/>
      <c r="K84" s="114"/>
      <c r="L84" s="114"/>
      <c r="O84" s="114"/>
      <c r="P84" s="114"/>
      <c r="Q84" s="114"/>
      <c r="R84" s="114"/>
      <c r="S84" s="114"/>
      <c r="T84" s="114"/>
      <c r="U84" s="114"/>
      <c r="V84" s="114"/>
      <c r="W84" s="114"/>
    </row>
    <row r="85" spans="1:23" ht="18" customHeight="1">
      <c r="A85" s="1"/>
      <c r="B85" s="66"/>
      <c r="C85" s="1"/>
      <c r="D85" s="114"/>
      <c r="E85" s="1411"/>
      <c r="F85" s="1411"/>
      <c r="G85" s="1411"/>
      <c r="H85" s="1411"/>
      <c r="I85" s="1411"/>
      <c r="J85" s="1411"/>
      <c r="K85" s="114"/>
      <c r="L85" s="114"/>
      <c r="O85" s="114"/>
      <c r="P85" s="114"/>
      <c r="Q85" s="114"/>
      <c r="R85" s="114"/>
      <c r="S85" s="114"/>
      <c r="T85" s="114"/>
      <c r="U85" s="114"/>
      <c r="V85" s="114"/>
      <c r="W85" s="114"/>
    </row>
    <row r="86" spans="1:23" ht="12.75">
      <c r="A86" s="1"/>
      <c r="B86" s="4"/>
      <c r="C86" s="1"/>
      <c r="D86" s="114"/>
      <c r="E86" s="1411"/>
      <c r="F86" s="1411"/>
      <c r="G86" s="1411"/>
      <c r="H86" s="1411"/>
      <c r="I86" s="1411"/>
      <c r="J86" s="1411"/>
      <c r="K86" s="114"/>
      <c r="L86" s="114"/>
      <c r="O86" s="114"/>
      <c r="P86" s="114"/>
      <c r="Q86" s="114"/>
      <c r="R86" s="114"/>
      <c r="S86" s="114"/>
      <c r="T86" s="114"/>
      <c r="U86" s="114"/>
      <c r="V86" s="114"/>
      <c r="W86" s="114"/>
    </row>
    <row r="87" spans="1:23" ht="15.75" customHeight="1">
      <c r="A87" s="1"/>
      <c r="B87" s="9"/>
      <c r="C87" s="1"/>
      <c r="D87" s="114"/>
      <c r="E87" s="1411"/>
      <c r="F87" s="1411"/>
      <c r="G87" s="1411"/>
      <c r="H87" s="1411"/>
      <c r="I87" s="1411"/>
      <c r="J87" s="1411"/>
      <c r="K87" s="114"/>
      <c r="L87" s="114"/>
      <c r="O87" s="114"/>
      <c r="P87" s="114"/>
      <c r="Q87" s="114"/>
      <c r="R87" s="114"/>
      <c r="S87" s="114"/>
      <c r="T87" s="114"/>
      <c r="U87" s="114"/>
      <c r="V87" s="114"/>
      <c r="W87" s="114"/>
    </row>
    <row r="88" spans="1:23" ht="15.75" customHeight="1">
      <c r="A88" s="1"/>
      <c r="B88" s="7"/>
      <c r="C88" s="1"/>
      <c r="D88" s="114"/>
      <c r="E88" s="1411"/>
      <c r="F88" s="1411"/>
      <c r="G88" s="1411"/>
      <c r="H88" s="1411"/>
      <c r="I88" s="1411"/>
      <c r="J88" s="1411"/>
      <c r="K88" s="114"/>
      <c r="L88" s="114"/>
      <c r="O88" s="114"/>
      <c r="P88" s="114"/>
      <c r="Q88" s="114"/>
      <c r="R88" s="114"/>
      <c r="S88" s="114"/>
      <c r="T88" s="114"/>
      <c r="U88" s="114"/>
      <c r="V88" s="114"/>
      <c r="W88" s="114"/>
    </row>
    <row r="89" spans="1:23" ht="12.75">
      <c r="A89" s="1"/>
      <c r="B89" s="4"/>
      <c r="C89" s="1"/>
      <c r="D89" s="114"/>
      <c r="E89" s="1416"/>
      <c r="F89" s="1416"/>
      <c r="G89" s="1416"/>
      <c r="H89" s="1416"/>
      <c r="I89" s="1416"/>
      <c r="J89" s="1416"/>
      <c r="K89" s="114"/>
      <c r="L89" s="114"/>
      <c r="O89" s="1519"/>
      <c r="P89" s="114"/>
      <c r="Q89" s="114"/>
      <c r="R89" s="114"/>
      <c r="S89" s="114"/>
      <c r="T89" s="114"/>
      <c r="U89" s="114"/>
      <c r="V89" s="114"/>
      <c r="W89" s="114"/>
    </row>
    <row r="90" spans="1:23" ht="18" customHeight="1">
      <c r="A90" s="1"/>
      <c r="B90" s="4"/>
      <c r="C90" s="1"/>
      <c r="D90" s="114"/>
      <c r="E90" s="1473" t="s">
        <v>431</v>
      </c>
      <c r="F90" s="1411"/>
      <c r="G90" s="1464">
        <v>2023</v>
      </c>
      <c r="H90" s="1464" t="s">
        <v>60</v>
      </c>
      <c r="I90" s="1468">
        <v>1</v>
      </c>
      <c r="J90" s="1471" t="e" vm="18">
        <v>#VALUE!</v>
      </c>
      <c r="K90" s="114"/>
      <c r="L90" s="114"/>
      <c r="O90" s="1411"/>
      <c r="P90" s="114"/>
      <c r="Q90" s="114"/>
      <c r="R90" s="114"/>
      <c r="S90" s="114"/>
      <c r="T90" s="114"/>
      <c r="U90" s="114"/>
      <c r="V90" s="114"/>
      <c r="W90" s="114"/>
    </row>
    <row r="91" spans="1:23" ht="18" customHeight="1">
      <c r="A91" s="1"/>
      <c r="B91" s="4"/>
      <c r="C91" s="1"/>
      <c r="D91" s="114"/>
      <c r="E91" s="1411"/>
      <c r="F91" s="1411"/>
      <c r="G91" s="1411"/>
      <c r="H91" s="1411"/>
      <c r="I91" s="1411"/>
      <c r="J91" s="1411"/>
      <c r="K91" s="114"/>
      <c r="L91" s="114"/>
      <c r="O91" s="1411"/>
      <c r="P91" s="114"/>
      <c r="Q91" s="114"/>
      <c r="R91" s="114"/>
      <c r="S91" s="114"/>
      <c r="T91" s="114"/>
      <c r="U91" s="114"/>
      <c r="V91" s="114"/>
      <c r="W91" s="114"/>
    </row>
    <row r="92" spans="1:23" ht="15.75" customHeight="1">
      <c r="A92" s="1"/>
      <c r="B92" s="4"/>
      <c r="C92" s="1"/>
      <c r="D92" s="114"/>
      <c r="E92" s="1411"/>
      <c r="F92" s="1411"/>
      <c r="G92" s="1411"/>
      <c r="H92" s="1411"/>
      <c r="I92" s="1411"/>
      <c r="J92" s="1411"/>
      <c r="K92" s="114"/>
      <c r="L92" s="114"/>
      <c r="O92" s="1411"/>
      <c r="P92" s="114"/>
      <c r="Q92" s="114"/>
      <c r="R92" s="114"/>
      <c r="S92" s="114"/>
      <c r="T92" s="114"/>
      <c r="U92" s="114"/>
      <c r="V92" s="114"/>
      <c r="W92" s="114"/>
    </row>
    <row r="93" spans="1:23" ht="12.75">
      <c r="A93" s="1"/>
      <c r="B93" s="4"/>
      <c r="C93" s="1"/>
      <c r="D93" s="114"/>
      <c r="E93" s="1516" t="s">
        <v>432</v>
      </c>
      <c r="F93" s="1411"/>
      <c r="G93" s="1411"/>
      <c r="H93" s="1411"/>
      <c r="I93" s="1411"/>
      <c r="J93" s="1411"/>
      <c r="K93" s="114"/>
      <c r="L93" s="114"/>
      <c r="O93" s="1411"/>
      <c r="P93" s="114"/>
      <c r="Q93" s="114"/>
      <c r="R93" s="114"/>
      <c r="S93" s="114"/>
      <c r="T93" s="114"/>
      <c r="U93" s="114"/>
      <c r="V93" s="114"/>
      <c r="W93" s="114"/>
    </row>
    <row r="94" spans="1:23" ht="12.75">
      <c r="A94" s="1"/>
      <c r="B94" s="4"/>
      <c r="C94" s="1"/>
      <c r="D94" s="114"/>
      <c r="E94" s="1460" t="s">
        <v>433</v>
      </c>
      <c r="F94" s="1411"/>
      <c r="G94" s="1461">
        <v>2030</v>
      </c>
      <c r="H94" s="1461" t="s">
        <v>422</v>
      </c>
      <c r="I94" s="1460" t="s">
        <v>434</v>
      </c>
      <c r="J94" s="1461" t="e" vm="19">
        <v>#VALUE!</v>
      </c>
      <c r="K94" s="114"/>
      <c r="L94" s="133"/>
      <c r="M94" s="132"/>
      <c r="O94" s="1411"/>
      <c r="P94" s="114"/>
      <c r="Q94" s="114"/>
      <c r="R94" s="114"/>
      <c r="S94" s="114"/>
      <c r="T94" s="114"/>
      <c r="U94" s="114"/>
      <c r="V94" s="114"/>
      <c r="W94" s="114"/>
    </row>
    <row r="95" spans="1:23" ht="21" customHeight="1">
      <c r="A95" s="1"/>
      <c r="B95" s="9"/>
      <c r="C95" s="1"/>
      <c r="D95" s="114"/>
      <c r="E95" s="1411"/>
      <c r="F95" s="1411"/>
      <c r="G95" s="1411"/>
      <c r="H95" s="1411"/>
      <c r="I95" s="1411"/>
      <c r="J95" s="1411"/>
      <c r="K95" s="114"/>
      <c r="L95" s="114"/>
      <c r="M95" s="132"/>
      <c r="O95" s="114"/>
      <c r="P95" s="114"/>
      <c r="Q95" s="114"/>
      <c r="R95" s="114"/>
      <c r="S95" s="114"/>
      <c r="T95" s="114"/>
      <c r="U95" s="114"/>
      <c r="V95" s="114"/>
      <c r="W95" s="114"/>
    </row>
    <row r="96" spans="1:23" ht="15.75">
      <c r="A96" s="1"/>
      <c r="B96" s="7"/>
      <c r="C96" s="1"/>
      <c r="D96" s="114"/>
      <c r="E96" s="1411"/>
      <c r="F96" s="1411"/>
      <c r="G96" s="1411"/>
      <c r="H96" s="1411"/>
      <c r="I96" s="1411"/>
      <c r="J96" s="1411"/>
      <c r="K96" s="114"/>
      <c r="L96" s="114"/>
      <c r="M96" s="132"/>
      <c r="O96" s="114"/>
      <c r="P96" s="114"/>
      <c r="Q96" s="114"/>
      <c r="R96" s="114"/>
      <c r="S96" s="114"/>
      <c r="T96" s="114"/>
      <c r="U96" s="114"/>
      <c r="V96" s="114"/>
      <c r="W96" s="114"/>
    </row>
    <row r="97" spans="1:23" ht="15.75" customHeight="1">
      <c r="A97" s="1"/>
      <c r="B97" s="4"/>
      <c r="C97" s="1"/>
      <c r="D97" s="114"/>
      <c r="E97" s="1416"/>
      <c r="F97" s="1416"/>
      <c r="G97" s="1416"/>
      <c r="H97" s="1416"/>
      <c r="I97" s="1416"/>
      <c r="J97" s="1416"/>
      <c r="K97" s="114"/>
      <c r="L97" s="114"/>
      <c r="M97" s="1519"/>
      <c r="O97" s="114"/>
      <c r="P97" s="114"/>
      <c r="Q97" s="114"/>
      <c r="R97" s="114"/>
      <c r="S97" s="114"/>
      <c r="T97" s="114"/>
      <c r="U97" s="114"/>
      <c r="V97" s="114"/>
      <c r="W97" s="114"/>
    </row>
    <row r="98" spans="1:23" ht="15.75" customHeight="1">
      <c r="A98" s="1"/>
      <c r="B98" s="11"/>
      <c r="C98" s="1"/>
      <c r="D98" s="114"/>
      <c r="E98" s="1521" t="s">
        <v>435</v>
      </c>
      <c r="F98" s="1442"/>
      <c r="G98" s="1522">
        <v>2030</v>
      </c>
      <c r="H98" s="1523" t="s">
        <v>422</v>
      </c>
      <c r="I98" s="1531" t="s">
        <v>436</v>
      </c>
      <c r="J98" s="1464" t="e" vm="20">
        <v>#VALUE!</v>
      </c>
      <c r="K98" s="114"/>
      <c r="L98" s="114"/>
      <c r="M98" s="1411"/>
      <c r="O98" s="114"/>
      <c r="P98" s="114"/>
      <c r="Q98" s="114"/>
      <c r="R98" s="114"/>
      <c r="S98" s="114"/>
      <c r="T98" s="114"/>
      <c r="U98" s="114"/>
      <c r="V98" s="114"/>
      <c r="W98" s="114"/>
    </row>
    <row r="99" spans="1:23" ht="12.75">
      <c r="A99" s="1"/>
      <c r="B99" s="4"/>
      <c r="C99" s="1"/>
      <c r="D99" s="114"/>
      <c r="E99" s="1411"/>
      <c r="F99" s="1411"/>
      <c r="G99" s="1411"/>
      <c r="H99" s="1411"/>
      <c r="I99" s="1411"/>
      <c r="J99" s="1411"/>
      <c r="K99" s="114"/>
      <c r="L99" s="114"/>
      <c r="M99" s="1411"/>
      <c r="N99" s="135"/>
      <c r="O99" s="114"/>
      <c r="P99" s="114"/>
      <c r="Q99" s="114"/>
      <c r="R99" s="114"/>
      <c r="S99" s="114"/>
      <c r="T99" s="114"/>
      <c r="U99" s="114"/>
      <c r="V99" s="114"/>
      <c r="W99" s="114"/>
    </row>
    <row r="100" spans="1:23" ht="22.35" customHeight="1">
      <c r="A100" s="1"/>
      <c r="B100" s="12"/>
      <c r="C100" s="1"/>
      <c r="D100" s="114"/>
      <c r="E100" s="1411"/>
      <c r="F100" s="1411"/>
      <c r="G100" s="1411"/>
      <c r="H100" s="1411"/>
      <c r="I100" s="1411"/>
      <c r="J100" s="1411"/>
      <c r="K100" s="114"/>
      <c r="L100" s="114"/>
      <c r="M100" s="1411"/>
      <c r="N100" s="135"/>
      <c r="O100" s="114"/>
      <c r="P100" s="114"/>
      <c r="Q100" s="114"/>
      <c r="R100" s="114"/>
      <c r="S100" s="114"/>
      <c r="T100" s="114"/>
      <c r="U100" s="114"/>
      <c r="V100" s="114"/>
      <c r="W100" s="114"/>
    </row>
    <row r="101" spans="1:23" ht="12.75">
      <c r="A101" s="1"/>
      <c r="B101" s="4"/>
      <c r="C101" s="1"/>
      <c r="D101" s="114"/>
      <c r="E101" s="1411"/>
      <c r="F101" s="1411"/>
      <c r="G101" s="1411"/>
      <c r="H101" s="1411"/>
      <c r="I101" s="1411"/>
      <c r="J101" s="1411"/>
      <c r="K101" s="114"/>
      <c r="L101" s="114"/>
      <c r="M101" s="1411"/>
      <c r="N101" s="1527"/>
      <c r="O101" s="114"/>
      <c r="P101" s="114"/>
      <c r="Q101" s="114"/>
      <c r="R101" s="114"/>
      <c r="S101" s="114"/>
      <c r="T101" s="114"/>
      <c r="U101" s="114"/>
      <c r="V101" s="114"/>
      <c r="W101" s="114"/>
    </row>
    <row r="102" spans="1:23" ht="23.1" customHeight="1">
      <c r="A102" s="1"/>
      <c r="B102" s="9"/>
      <c r="C102" s="1"/>
      <c r="D102" s="114"/>
      <c r="E102" s="1411"/>
      <c r="F102" s="1411"/>
      <c r="G102" s="1411"/>
      <c r="H102" s="1411"/>
      <c r="I102" s="1411"/>
      <c r="J102" s="1411"/>
      <c r="K102" s="114"/>
      <c r="L102" s="114"/>
      <c r="M102" s="1411"/>
      <c r="N102" s="1411"/>
      <c r="O102" s="114"/>
      <c r="P102" s="114"/>
      <c r="Q102" s="114"/>
      <c r="R102" s="114"/>
      <c r="S102" s="114"/>
      <c r="T102" s="114"/>
      <c r="U102" s="114"/>
      <c r="V102" s="114"/>
      <c r="W102" s="114"/>
    </row>
    <row r="103" spans="1:23" ht="15.75">
      <c r="A103" s="1"/>
      <c r="B103" s="7"/>
      <c r="C103" s="1"/>
      <c r="D103" s="114"/>
      <c r="E103" s="1411"/>
      <c r="F103" s="1411"/>
      <c r="G103" s="1411"/>
      <c r="H103" s="1411"/>
      <c r="I103" s="1411"/>
      <c r="J103" s="1411"/>
      <c r="K103" s="114"/>
      <c r="L103" s="114"/>
      <c r="M103" s="1411"/>
      <c r="N103" s="1411"/>
      <c r="O103" s="114"/>
      <c r="P103" s="114"/>
      <c r="Q103" s="114"/>
      <c r="R103" s="114"/>
      <c r="S103" s="114"/>
      <c r="T103" s="114"/>
      <c r="U103" s="114"/>
      <c r="V103" s="114"/>
      <c r="W103" s="114"/>
    </row>
    <row r="104" spans="1:23" ht="12.75">
      <c r="A104" s="1"/>
      <c r="B104" s="4"/>
      <c r="C104" s="1"/>
      <c r="D104" s="114"/>
      <c r="E104" s="1416"/>
      <c r="F104" s="1416"/>
      <c r="G104" s="1416"/>
      <c r="H104" s="1416"/>
      <c r="I104" s="1416"/>
      <c r="J104" s="1416"/>
      <c r="K104" s="114"/>
      <c r="L104" s="114"/>
      <c r="N104" s="1411"/>
      <c r="O104" s="114"/>
      <c r="P104" s="114"/>
      <c r="Q104" s="114"/>
      <c r="R104" s="114"/>
      <c r="S104" s="114"/>
      <c r="T104" s="114"/>
      <c r="U104" s="114"/>
      <c r="V104" s="114"/>
      <c r="W104" s="114"/>
    </row>
    <row r="105" spans="1:23" ht="48" customHeight="1">
      <c r="A105" s="1"/>
      <c r="B105" s="9"/>
      <c r="C105" s="1"/>
      <c r="D105" s="114"/>
      <c r="E105" s="1524" t="s">
        <v>437</v>
      </c>
      <c r="F105" s="1439"/>
      <c r="G105" s="137">
        <v>2030</v>
      </c>
      <c r="H105" s="138">
        <v>42708</v>
      </c>
      <c r="I105" s="1526" t="s">
        <v>438</v>
      </c>
      <c r="J105" s="1526"/>
      <c r="K105" s="114"/>
      <c r="L105" s="114"/>
      <c r="N105" s="1411"/>
      <c r="O105" s="114"/>
      <c r="P105" s="114"/>
      <c r="Q105" s="114"/>
      <c r="R105" s="114"/>
      <c r="S105" s="114"/>
      <c r="T105" s="114"/>
      <c r="U105" s="114"/>
      <c r="V105" s="114"/>
      <c r="W105" s="114"/>
    </row>
    <row r="106" spans="1:23" ht="38.450000000000003" customHeight="1">
      <c r="A106" s="1"/>
      <c r="B106" s="7"/>
      <c r="C106" s="1"/>
      <c r="D106" s="114"/>
      <c r="E106" s="1525" t="s">
        <v>439</v>
      </c>
      <c r="F106" s="1442"/>
      <c r="G106" s="134">
        <v>2030</v>
      </c>
      <c r="H106" s="129" t="s">
        <v>440</v>
      </c>
      <c r="I106" s="1521" t="s">
        <v>441</v>
      </c>
      <c r="J106" s="1521"/>
      <c r="K106" s="114"/>
      <c r="L106" s="114"/>
      <c r="N106" s="1411"/>
      <c r="O106" s="114"/>
      <c r="P106" s="114"/>
      <c r="Q106" s="114"/>
      <c r="R106" s="114"/>
      <c r="S106" s="114"/>
      <c r="T106" s="114"/>
      <c r="U106" s="114"/>
      <c r="V106" s="114"/>
      <c r="W106" s="114"/>
    </row>
    <row r="107" spans="1:23" ht="12.75">
      <c r="A107" s="1"/>
      <c r="B107" s="4"/>
      <c r="C107" s="1"/>
      <c r="D107" s="114"/>
      <c r="E107" s="1467" t="s">
        <v>442</v>
      </c>
      <c r="F107" s="1411"/>
      <c r="G107" s="1411"/>
      <c r="H107" s="1411"/>
      <c r="I107" s="1411"/>
      <c r="J107" s="1411"/>
      <c r="K107" s="114"/>
      <c r="L107" s="114"/>
      <c r="N107" s="1411"/>
      <c r="O107" s="114"/>
      <c r="P107" s="114"/>
      <c r="Q107" s="114"/>
      <c r="R107" s="114"/>
      <c r="S107" s="114"/>
      <c r="T107" s="114"/>
      <c r="U107" s="114"/>
      <c r="V107" s="114"/>
      <c r="W107" s="114"/>
    </row>
    <row r="108" spans="1:23" ht="12.75">
      <c r="A108" s="1"/>
      <c r="B108" s="4"/>
      <c r="C108" s="1"/>
      <c r="D108" s="114"/>
      <c r="E108" s="1460" t="s">
        <v>443</v>
      </c>
      <c r="F108" s="1411"/>
      <c r="G108" s="1461">
        <v>2025</v>
      </c>
      <c r="H108" s="1466">
        <v>42712</v>
      </c>
      <c r="I108" s="1460" t="s">
        <v>444</v>
      </c>
      <c r="J108" s="1411"/>
      <c r="K108" s="114"/>
      <c r="L108" s="114"/>
      <c r="M108" s="132"/>
      <c r="N108" s="1411"/>
      <c r="O108" s="114"/>
      <c r="P108" s="114"/>
      <c r="Q108" s="114"/>
      <c r="R108" s="114"/>
      <c r="S108" s="114"/>
      <c r="T108" s="114"/>
      <c r="U108" s="114"/>
      <c r="V108" s="114"/>
      <c r="W108" s="114"/>
    </row>
    <row r="109" spans="1:23" ht="12.75">
      <c r="A109" s="1"/>
      <c r="B109" s="4"/>
      <c r="C109" s="1"/>
      <c r="D109" s="114"/>
      <c r="E109" s="1411"/>
      <c r="F109" s="1411"/>
      <c r="G109" s="1411"/>
      <c r="H109" s="1411"/>
      <c r="I109" s="1411"/>
      <c r="J109" s="1411"/>
      <c r="K109" s="114"/>
      <c r="L109" s="114"/>
      <c r="M109" s="132"/>
      <c r="N109" s="1411"/>
      <c r="O109" s="114"/>
      <c r="P109" s="114"/>
      <c r="Q109" s="114"/>
      <c r="R109" s="114"/>
      <c r="S109" s="114"/>
      <c r="T109" s="114"/>
      <c r="U109" s="114"/>
      <c r="V109" s="114"/>
      <c r="W109" s="114"/>
    </row>
    <row r="110" spans="1:23" ht="12.75">
      <c r="A110" s="1"/>
      <c r="B110" s="4"/>
      <c r="C110" s="1"/>
      <c r="D110" s="114"/>
      <c r="E110" s="1411"/>
      <c r="F110" s="1411"/>
      <c r="G110" s="1411"/>
      <c r="H110" s="1411"/>
      <c r="I110" s="1411"/>
      <c r="J110" s="1411"/>
      <c r="K110" s="114"/>
      <c r="L110" s="114"/>
      <c r="M110" s="132"/>
      <c r="N110" s="1411"/>
      <c r="O110" s="114"/>
      <c r="P110" s="114"/>
      <c r="Q110" s="114"/>
      <c r="R110" s="114"/>
      <c r="S110" s="114"/>
      <c r="T110" s="114"/>
      <c r="U110" s="114"/>
      <c r="V110" s="114"/>
      <c r="W110" s="114"/>
    </row>
    <row r="111" spans="1:23" ht="12.75">
      <c r="A111" s="1"/>
      <c r="B111" s="4"/>
      <c r="C111" s="1"/>
      <c r="D111" s="114"/>
      <c r="E111" s="1411"/>
      <c r="F111" s="1411"/>
      <c r="G111" s="1411"/>
      <c r="H111" s="1411"/>
      <c r="I111" s="1411"/>
      <c r="J111" s="1411"/>
      <c r="K111" s="114"/>
      <c r="L111" s="114"/>
      <c r="M111" s="132"/>
      <c r="N111" s="1411"/>
      <c r="O111" s="114"/>
      <c r="P111" s="114"/>
      <c r="Q111" s="114"/>
      <c r="R111" s="114"/>
      <c r="S111" s="114"/>
      <c r="T111" s="114"/>
      <c r="U111" s="114"/>
      <c r="V111" s="114"/>
      <c r="W111" s="114"/>
    </row>
    <row r="112" spans="1:23" ht="12.75">
      <c r="A112" s="1"/>
      <c r="B112" s="4"/>
      <c r="C112" s="1"/>
      <c r="D112" s="114"/>
      <c r="E112" s="1411"/>
      <c r="F112" s="1411"/>
      <c r="G112" s="1411"/>
      <c r="H112" s="1411"/>
      <c r="I112" s="1411"/>
      <c r="J112" s="1411"/>
      <c r="K112" s="114"/>
      <c r="L112" s="114"/>
      <c r="M112" s="132"/>
      <c r="N112" s="1411"/>
      <c r="O112" s="114"/>
      <c r="P112" s="114"/>
      <c r="Q112" s="114"/>
      <c r="R112" s="114"/>
      <c r="S112" s="114"/>
      <c r="T112" s="114"/>
      <c r="U112" s="114"/>
      <c r="V112" s="114"/>
      <c r="W112" s="114"/>
    </row>
    <row r="113" spans="1:23" ht="12.75">
      <c r="A113" s="1"/>
      <c r="B113" s="4"/>
      <c r="C113" s="1"/>
      <c r="D113" s="114"/>
      <c r="E113" s="1411"/>
      <c r="F113" s="1411"/>
      <c r="G113" s="1411"/>
      <c r="H113" s="1411"/>
      <c r="I113" s="1411"/>
      <c r="J113" s="1411"/>
      <c r="K113" s="114"/>
      <c r="L113" s="114"/>
      <c r="M113" s="132"/>
      <c r="N113" s="1411"/>
      <c r="O113" s="114"/>
      <c r="P113" s="114"/>
      <c r="Q113" s="114"/>
      <c r="R113" s="114"/>
      <c r="S113" s="114"/>
      <c r="T113" s="114"/>
      <c r="U113" s="114"/>
      <c r="V113" s="114"/>
      <c r="W113" s="114"/>
    </row>
    <row r="114" spans="1:23" ht="33.6" customHeight="1">
      <c r="A114" s="1"/>
      <c r="B114" s="4"/>
      <c r="C114" s="1"/>
      <c r="D114" s="114"/>
      <c r="E114" s="1411"/>
      <c r="F114" s="1411"/>
      <c r="G114" s="1411"/>
      <c r="H114" s="1411"/>
      <c r="I114" s="1411"/>
      <c r="J114" s="1411"/>
      <c r="K114" s="114"/>
      <c r="L114" s="114"/>
      <c r="M114" s="132"/>
      <c r="N114" s="1411"/>
      <c r="O114" s="114"/>
      <c r="P114" s="114"/>
      <c r="Q114" s="114"/>
      <c r="R114" s="114"/>
      <c r="S114" s="114"/>
      <c r="T114" s="114"/>
      <c r="U114" s="114"/>
      <c r="V114" s="114"/>
      <c r="W114" s="114"/>
    </row>
    <row r="115" spans="1:23" ht="12.75">
      <c r="A115" s="1"/>
      <c r="B115" s="4"/>
      <c r="C115" s="1"/>
      <c r="D115" s="114"/>
      <c r="E115" s="1411"/>
      <c r="F115" s="1411"/>
      <c r="G115" s="1411"/>
      <c r="H115" s="1411"/>
      <c r="I115" s="1411"/>
      <c r="J115" s="1411"/>
      <c r="K115" s="114"/>
      <c r="L115" s="114"/>
      <c r="M115" s="132"/>
      <c r="N115" s="1411"/>
      <c r="O115" s="114"/>
      <c r="P115" s="114"/>
      <c r="Q115" s="114"/>
      <c r="R115" s="114"/>
      <c r="S115" s="114"/>
      <c r="T115" s="114"/>
      <c r="U115" s="114"/>
      <c r="V115" s="114"/>
      <c r="W115" s="114"/>
    </row>
    <row r="116" spans="1:23" ht="12.75">
      <c r="A116" s="1"/>
      <c r="B116" s="4"/>
      <c r="C116" s="1"/>
      <c r="D116" s="114"/>
      <c r="E116" s="1486"/>
      <c r="F116" s="1486"/>
      <c r="G116" s="1486"/>
      <c r="H116" s="1486"/>
      <c r="I116" s="1486"/>
      <c r="J116" s="1486"/>
      <c r="K116" s="114"/>
      <c r="L116" s="114"/>
      <c r="M116" s="1519"/>
      <c r="N116" s="1411"/>
      <c r="O116" s="114"/>
      <c r="P116" s="114"/>
      <c r="Q116" s="114"/>
      <c r="R116" s="114"/>
      <c r="S116" s="114"/>
      <c r="T116" s="114"/>
      <c r="U116" s="114"/>
      <c r="V116" s="114"/>
      <c r="W116" s="114"/>
    </row>
    <row r="117" spans="1:23" ht="12.75">
      <c r="A117" s="1"/>
      <c r="B117" s="4"/>
      <c r="C117" s="1"/>
      <c r="D117" s="114"/>
      <c r="E117" s="1489" t="s">
        <v>416</v>
      </c>
      <c r="F117" s="1488" t="s">
        <v>445</v>
      </c>
      <c r="G117" s="1485">
        <v>2025</v>
      </c>
      <c r="H117" s="1487">
        <v>42712</v>
      </c>
      <c r="I117" s="1529">
        <v>1</v>
      </c>
      <c r="J117" s="1530" t="e" vm="21">
        <v>#VALUE!</v>
      </c>
      <c r="K117" s="114"/>
      <c r="L117" s="114"/>
      <c r="M117" s="1411"/>
      <c r="O117" s="114"/>
      <c r="P117" s="114"/>
      <c r="Q117" s="114"/>
      <c r="R117" s="114"/>
      <c r="S117" s="114"/>
      <c r="T117" s="114"/>
      <c r="U117" s="114"/>
      <c r="V117" s="114"/>
      <c r="W117" s="114"/>
    </row>
    <row r="118" spans="1:23" ht="12.75">
      <c r="A118" s="1"/>
      <c r="B118" s="4"/>
      <c r="C118" s="1"/>
      <c r="D118" s="114"/>
      <c r="E118" s="1411"/>
      <c r="F118" s="1411"/>
      <c r="G118" s="1411"/>
      <c r="H118" s="1411"/>
      <c r="I118" s="1411"/>
      <c r="J118" s="1411"/>
      <c r="K118" s="114"/>
      <c r="L118" s="114"/>
      <c r="M118" s="1411"/>
      <c r="N118" s="140"/>
      <c r="O118" s="114"/>
      <c r="P118" s="114"/>
      <c r="Q118" s="114"/>
      <c r="R118" s="114"/>
      <c r="S118" s="114"/>
      <c r="T118" s="114"/>
      <c r="U118" s="114"/>
      <c r="V118" s="114"/>
      <c r="W118" s="114"/>
    </row>
    <row r="119" spans="1:23" ht="39" customHeight="1">
      <c r="A119" s="1"/>
      <c r="B119" s="4"/>
      <c r="C119" s="1"/>
      <c r="D119" s="114"/>
      <c r="E119" s="1486"/>
      <c r="F119" s="1486"/>
      <c r="G119" s="1486"/>
      <c r="H119" s="1486"/>
      <c r="I119" s="1486"/>
      <c r="J119" s="1486"/>
      <c r="K119" s="114"/>
      <c r="L119" s="114"/>
      <c r="M119" s="1411"/>
      <c r="N119" s="140"/>
      <c r="O119" s="114"/>
      <c r="P119" s="114"/>
      <c r="Q119" s="114"/>
      <c r="R119" s="114"/>
      <c r="S119" s="114"/>
      <c r="T119" s="114"/>
      <c r="U119" s="114"/>
      <c r="V119" s="114"/>
      <c r="W119" s="114"/>
    </row>
    <row r="120" spans="1:23" ht="24.6" customHeight="1">
      <c r="A120" s="1"/>
      <c r="B120" s="9"/>
      <c r="C120" s="1"/>
      <c r="D120" s="114"/>
      <c r="E120" s="1489" t="s">
        <v>416</v>
      </c>
      <c r="F120" s="1488" t="s">
        <v>446</v>
      </c>
      <c r="G120" s="1485">
        <v>2025</v>
      </c>
      <c r="H120" s="1487">
        <v>42712</v>
      </c>
      <c r="I120" s="1529">
        <v>1</v>
      </c>
      <c r="J120" s="1530" t="e" vm="22">
        <v>#VALUE!</v>
      </c>
      <c r="K120" s="114"/>
      <c r="L120" s="114"/>
      <c r="M120" s="1411"/>
      <c r="N120" s="1528"/>
      <c r="O120" s="114"/>
      <c r="P120" s="114"/>
      <c r="Q120" s="114"/>
      <c r="R120" s="114"/>
      <c r="S120" s="114"/>
      <c r="T120" s="114"/>
      <c r="U120" s="114"/>
      <c r="V120" s="114"/>
      <c r="W120" s="114"/>
    </row>
    <row r="121" spans="1:23" ht="15.75">
      <c r="A121" s="1"/>
      <c r="B121" s="7"/>
      <c r="C121" s="1"/>
      <c r="D121" s="114"/>
      <c r="E121" s="1411"/>
      <c r="F121" s="1411"/>
      <c r="G121" s="1411"/>
      <c r="H121" s="1411"/>
      <c r="I121" s="1411"/>
      <c r="J121" s="1411"/>
      <c r="K121" s="114"/>
      <c r="L121" s="114"/>
      <c r="M121" s="1411"/>
      <c r="N121" s="1411"/>
      <c r="O121" s="114"/>
      <c r="P121" s="114"/>
      <c r="Q121" s="114"/>
      <c r="R121" s="114"/>
      <c r="S121" s="114"/>
      <c r="T121" s="114"/>
      <c r="U121" s="114"/>
      <c r="V121" s="114"/>
      <c r="W121" s="114"/>
    </row>
    <row r="122" spans="1:23" ht="12.75">
      <c r="A122" s="1"/>
      <c r="B122" s="4"/>
      <c r="C122" s="1"/>
      <c r="D122" s="114"/>
      <c r="E122" s="1486"/>
      <c r="F122" s="1486"/>
      <c r="G122" s="1486"/>
      <c r="H122" s="1486"/>
      <c r="I122" s="1486"/>
      <c r="J122" s="1486"/>
      <c r="K122" s="114"/>
      <c r="L122" s="114"/>
      <c r="M122" s="1411"/>
      <c r="N122" s="1411"/>
      <c r="O122" s="114"/>
      <c r="P122" s="114"/>
      <c r="Q122" s="114"/>
      <c r="R122" s="114"/>
      <c r="S122" s="114"/>
      <c r="T122" s="114"/>
      <c r="U122" s="114"/>
      <c r="V122" s="114"/>
      <c r="W122" s="114"/>
    </row>
    <row r="123" spans="1:23" ht="12.75">
      <c r="A123" s="1"/>
      <c r="B123" s="4"/>
      <c r="C123" s="1"/>
      <c r="D123" s="114"/>
      <c r="E123" s="1489" t="s">
        <v>416</v>
      </c>
      <c r="F123" s="1488" t="s">
        <v>447</v>
      </c>
      <c r="G123" s="1485">
        <v>2025</v>
      </c>
      <c r="H123" s="1487">
        <v>42712</v>
      </c>
      <c r="I123" s="1492">
        <v>0.995</v>
      </c>
      <c r="J123" s="1487" t="e" vm="23">
        <v>#VALUE!</v>
      </c>
      <c r="K123" s="114"/>
      <c r="L123" s="114"/>
      <c r="M123" s="1411"/>
      <c r="N123" s="1411"/>
      <c r="O123" s="114"/>
      <c r="P123" s="114"/>
      <c r="Q123" s="114"/>
      <c r="R123" s="114"/>
      <c r="S123" s="114"/>
      <c r="T123" s="114"/>
      <c r="U123" s="114"/>
      <c r="V123" s="114"/>
      <c r="W123" s="114"/>
    </row>
    <row r="124" spans="1:23" ht="28.35" customHeight="1">
      <c r="A124" s="1"/>
      <c r="B124" s="4"/>
      <c r="C124" s="1"/>
      <c r="D124" s="114"/>
      <c r="E124" s="1411"/>
      <c r="F124" s="1411"/>
      <c r="G124" s="1411"/>
      <c r="H124" s="1411"/>
      <c r="I124" s="1411"/>
      <c r="J124" s="1411"/>
      <c r="K124" s="114"/>
      <c r="L124" s="114"/>
      <c r="M124" s="1411"/>
      <c r="N124" s="1411"/>
      <c r="O124" s="114"/>
      <c r="P124" s="114"/>
      <c r="Q124" s="114"/>
      <c r="R124" s="114"/>
      <c r="S124" s="114"/>
      <c r="T124" s="114"/>
      <c r="U124" s="114"/>
      <c r="V124" s="114"/>
      <c r="W124" s="114"/>
    </row>
    <row r="125" spans="1:23" ht="12.75">
      <c r="A125" s="1"/>
      <c r="B125" s="4"/>
      <c r="C125" s="1"/>
      <c r="D125" s="114"/>
      <c r="E125" s="1486"/>
      <c r="F125" s="1486"/>
      <c r="G125" s="1486"/>
      <c r="H125" s="1486"/>
      <c r="I125" s="1486"/>
      <c r="J125" s="1486"/>
      <c r="K125" s="114"/>
      <c r="L125" s="114"/>
      <c r="M125" s="1411"/>
      <c r="N125" s="1411"/>
      <c r="O125" s="114"/>
      <c r="P125" s="114"/>
      <c r="Q125" s="114"/>
      <c r="R125" s="114"/>
      <c r="S125" s="114"/>
      <c r="T125" s="114"/>
      <c r="U125" s="114"/>
      <c r="V125" s="114"/>
      <c r="W125" s="114"/>
    </row>
    <row r="126" spans="1:23" ht="20.45" customHeight="1">
      <c r="A126" s="1"/>
      <c r="B126" s="66"/>
      <c r="C126" s="1"/>
      <c r="D126" s="114"/>
      <c r="E126" s="1489" t="s">
        <v>416</v>
      </c>
      <c r="F126" s="1488" t="s">
        <v>448</v>
      </c>
      <c r="G126" s="1485">
        <v>2025</v>
      </c>
      <c r="H126" s="1487">
        <v>42712</v>
      </c>
      <c r="I126" s="1492">
        <v>0.95599999999999996</v>
      </c>
      <c r="J126" s="1487" t="e" vm="24">
        <v>#VALUE!</v>
      </c>
      <c r="K126" s="114"/>
      <c r="L126" s="114"/>
      <c r="N126" s="1411"/>
      <c r="O126" s="114"/>
      <c r="P126" s="114"/>
      <c r="Q126" s="114"/>
      <c r="R126" s="114"/>
      <c r="S126" s="114"/>
      <c r="T126" s="114"/>
      <c r="U126" s="114"/>
      <c r="V126" s="114"/>
      <c r="W126" s="114"/>
    </row>
    <row r="127" spans="1:23" ht="24" customHeight="1">
      <c r="A127" s="1"/>
      <c r="B127" s="4"/>
      <c r="C127" s="1"/>
      <c r="D127" s="114"/>
      <c r="E127" s="1411"/>
      <c r="F127" s="1411"/>
      <c r="G127" s="1411"/>
      <c r="H127" s="1411"/>
      <c r="I127" s="1411"/>
      <c r="J127" s="1411"/>
      <c r="K127" s="114"/>
      <c r="L127" s="114"/>
      <c r="O127" s="114"/>
      <c r="P127" s="114"/>
      <c r="Q127" s="114"/>
      <c r="R127" s="114"/>
      <c r="S127" s="114"/>
      <c r="T127" s="114"/>
      <c r="U127" s="114"/>
      <c r="V127" s="114"/>
      <c r="W127" s="114"/>
    </row>
    <row r="128" spans="1:23" ht="20.100000000000001" customHeight="1">
      <c r="A128" s="1"/>
      <c r="B128" s="9"/>
      <c r="C128" s="1"/>
      <c r="D128" s="114"/>
      <c r="E128" s="1486"/>
      <c r="F128" s="1486"/>
      <c r="G128" s="1486"/>
      <c r="H128" s="1486"/>
      <c r="I128" s="1486"/>
      <c r="J128" s="1486"/>
      <c r="K128" s="114"/>
      <c r="L128" s="114"/>
      <c r="O128" s="114"/>
      <c r="P128" s="114"/>
      <c r="Q128" s="114"/>
      <c r="R128" s="114"/>
      <c r="S128" s="114"/>
      <c r="T128" s="114"/>
      <c r="U128" s="114"/>
      <c r="V128" s="114"/>
      <c r="W128" s="114"/>
    </row>
    <row r="129" spans="1:23" ht="25.35" customHeight="1">
      <c r="A129" s="1"/>
      <c r="B129" s="7"/>
      <c r="C129" s="1"/>
      <c r="D129" s="114"/>
      <c r="E129" s="1489" t="s">
        <v>416</v>
      </c>
      <c r="F129" s="1488" t="s">
        <v>449</v>
      </c>
      <c r="G129" s="1485">
        <v>2025</v>
      </c>
      <c r="H129" s="1487">
        <v>42712</v>
      </c>
      <c r="I129" s="1492">
        <v>0.98299999999999998</v>
      </c>
      <c r="J129" s="1487" t="e" vm="25">
        <v>#VALUE!</v>
      </c>
      <c r="K129" s="114"/>
      <c r="L129" s="114"/>
      <c r="O129" s="114"/>
      <c r="P129" s="114"/>
      <c r="Q129" s="114"/>
      <c r="R129" s="114"/>
      <c r="S129" s="114"/>
      <c r="T129" s="114"/>
      <c r="U129" s="114"/>
      <c r="V129" s="114"/>
      <c r="W129" s="114"/>
    </row>
    <row r="130" spans="1:23" ht="27" customHeight="1">
      <c r="A130" s="1"/>
      <c r="B130" s="4"/>
      <c r="C130" s="1"/>
      <c r="D130" s="114"/>
      <c r="E130" s="1411"/>
      <c r="F130" s="1411"/>
      <c r="G130" s="1411"/>
      <c r="H130" s="1411"/>
      <c r="I130" s="1411"/>
      <c r="J130" s="1411"/>
      <c r="K130" s="114"/>
      <c r="L130" s="114"/>
      <c r="O130" s="114"/>
      <c r="P130" s="114"/>
      <c r="Q130" s="114"/>
      <c r="R130" s="114"/>
      <c r="S130" s="114"/>
      <c r="T130" s="114"/>
      <c r="U130" s="114"/>
      <c r="V130" s="114"/>
      <c r="W130" s="114"/>
    </row>
    <row r="131" spans="1:23" ht="12.75">
      <c r="A131" s="1"/>
      <c r="B131" s="4"/>
      <c r="C131" s="1"/>
      <c r="D131" s="114"/>
      <c r="E131" s="1486"/>
      <c r="F131" s="1486"/>
      <c r="G131" s="1486"/>
      <c r="H131" s="1486"/>
      <c r="I131" s="1486"/>
      <c r="J131" s="1486"/>
      <c r="K131" s="114"/>
      <c r="L131" s="114"/>
      <c r="O131" s="114"/>
      <c r="P131" s="114"/>
      <c r="Q131" s="114"/>
      <c r="R131" s="114"/>
      <c r="S131" s="114"/>
      <c r="T131" s="114"/>
      <c r="U131" s="114"/>
      <c r="V131" s="114"/>
      <c r="W131" s="114"/>
    </row>
    <row r="132" spans="1:23" ht="12.75">
      <c r="A132" s="1"/>
      <c r="B132" s="4"/>
      <c r="C132" s="1"/>
      <c r="D132" s="114"/>
      <c r="E132" s="1491" t="s">
        <v>416</v>
      </c>
      <c r="F132" s="1488" t="s">
        <v>450</v>
      </c>
      <c r="G132" s="1485">
        <v>2025</v>
      </c>
      <c r="H132" s="1487">
        <v>42712</v>
      </c>
      <c r="I132" s="1492">
        <v>0.99399999999999999</v>
      </c>
      <c r="J132" s="1487" t="e" vm="24">
        <v>#VALUE!</v>
      </c>
      <c r="K132" s="114"/>
      <c r="L132" s="114"/>
      <c r="O132" s="114"/>
      <c r="P132" s="114"/>
      <c r="Q132" s="114"/>
      <c r="R132" s="114"/>
      <c r="S132" s="114"/>
      <c r="T132" s="114"/>
      <c r="U132" s="114"/>
      <c r="V132" s="114"/>
      <c r="W132" s="114"/>
    </row>
    <row r="133" spans="1:23" ht="21" customHeight="1">
      <c r="A133" s="1"/>
      <c r="B133" s="4"/>
      <c r="C133" s="1"/>
      <c r="D133" s="114"/>
      <c r="E133" s="1411"/>
      <c r="F133" s="1411"/>
      <c r="G133" s="1411"/>
      <c r="H133" s="1411"/>
      <c r="I133" s="1411"/>
      <c r="J133" s="1411"/>
      <c r="K133" s="114"/>
      <c r="L133" s="114"/>
      <c r="O133" s="114"/>
      <c r="P133" s="114"/>
      <c r="Q133" s="114"/>
      <c r="R133" s="114"/>
      <c r="S133" s="114"/>
      <c r="T133" s="114"/>
      <c r="U133" s="114"/>
      <c r="V133" s="114"/>
      <c r="W133" s="114"/>
    </row>
    <row r="134" spans="1:23" ht="32.1" customHeight="1">
      <c r="A134" s="1"/>
      <c r="B134" s="4"/>
      <c r="C134" s="1"/>
      <c r="D134" s="114"/>
      <c r="E134" s="1416"/>
      <c r="F134" s="1416"/>
      <c r="G134" s="1416"/>
      <c r="H134" s="1416"/>
      <c r="I134" s="1416"/>
      <c r="J134" s="1416"/>
      <c r="K134" s="114"/>
      <c r="L134" s="114"/>
      <c r="O134" s="114"/>
      <c r="P134" s="114"/>
      <c r="Q134" s="114"/>
      <c r="R134" s="114"/>
      <c r="S134" s="114"/>
      <c r="T134" s="114"/>
      <c r="U134" s="114"/>
      <c r="V134" s="114"/>
      <c r="W134" s="114"/>
    </row>
    <row r="135" spans="1:23">
      <c r="A135" s="1"/>
      <c r="B135" s="9"/>
      <c r="C135" s="1"/>
      <c r="D135" s="114"/>
      <c r="E135" s="1463" t="s">
        <v>451</v>
      </c>
      <c r="F135" s="1411"/>
      <c r="G135" s="1464">
        <v>2030</v>
      </c>
      <c r="H135" s="1469">
        <v>42712</v>
      </c>
      <c r="I135" s="1490" t="s">
        <v>452</v>
      </c>
      <c r="J135" s="1464" t="e" vm="26">
        <v>#VALUE!</v>
      </c>
      <c r="K135" s="114"/>
      <c r="L135" s="114"/>
      <c r="O135" s="114"/>
      <c r="P135" s="114"/>
      <c r="Q135" s="114"/>
      <c r="R135" s="114"/>
      <c r="S135" s="114"/>
      <c r="T135" s="114"/>
      <c r="U135" s="114"/>
      <c r="V135" s="114"/>
      <c r="W135" s="114"/>
    </row>
    <row r="136" spans="1:23" ht="18" customHeight="1">
      <c r="A136" s="1"/>
      <c r="B136" s="9"/>
      <c r="C136" s="1"/>
      <c r="D136" s="114"/>
      <c r="E136" s="1411"/>
      <c r="F136" s="1411"/>
      <c r="G136" s="1411"/>
      <c r="H136" s="1411"/>
      <c r="I136" s="1411"/>
      <c r="J136" s="1411"/>
      <c r="K136" s="114"/>
      <c r="L136" s="114"/>
      <c r="O136" s="114"/>
      <c r="P136" s="114"/>
      <c r="Q136" s="114"/>
      <c r="R136" s="114"/>
      <c r="S136" s="114"/>
      <c r="T136" s="114"/>
      <c r="U136" s="114"/>
      <c r="V136" s="114"/>
      <c r="W136" s="114"/>
    </row>
    <row r="137" spans="1:23" ht="15.75">
      <c r="A137" s="1"/>
      <c r="B137" s="7"/>
      <c r="C137" s="1"/>
      <c r="D137" s="114"/>
      <c r="E137" s="1411"/>
      <c r="F137" s="1411"/>
      <c r="G137" s="1411"/>
      <c r="H137" s="1411"/>
      <c r="I137" s="1411"/>
      <c r="J137" s="1411"/>
      <c r="K137" s="114"/>
      <c r="L137" s="114"/>
      <c r="O137" s="114"/>
      <c r="P137" s="114"/>
      <c r="Q137" s="114"/>
      <c r="R137" s="114"/>
      <c r="S137" s="114"/>
      <c r="T137" s="114"/>
      <c r="U137" s="114"/>
      <c r="V137" s="114"/>
      <c r="W137" s="114"/>
    </row>
    <row r="138" spans="1:23" ht="31.35" customHeight="1">
      <c r="A138" s="1"/>
      <c r="B138" s="7"/>
      <c r="C138" s="1"/>
      <c r="D138" s="114"/>
      <c r="E138" s="1411"/>
      <c r="F138" s="1411"/>
      <c r="G138" s="1411"/>
      <c r="H138" s="1411"/>
      <c r="I138" s="1411"/>
      <c r="J138" s="1411"/>
      <c r="K138" s="114"/>
      <c r="L138" s="114"/>
      <c r="O138" s="114"/>
      <c r="P138" s="114"/>
      <c r="Q138" s="114"/>
      <c r="R138" s="114"/>
      <c r="S138" s="114"/>
      <c r="T138" s="114"/>
      <c r="U138" s="114"/>
      <c r="V138" s="114"/>
      <c r="W138" s="114"/>
    </row>
    <row r="139" spans="1:23" ht="15.75">
      <c r="A139" s="1"/>
      <c r="B139" s="7"/>
      <c r="C139" s="1"/>
      <c r="D139" s="114"/>
      <c r="E139" s="1411"/>
      <c r="F139" s="1411"/>
      <c r="G139" s="1411"/>
      <c r="H139" s="1411"/>
      <c r="I139" s="1411"/>
      <c r="J139" s="1411"/>
      <c r="K139" s="114"/>
      <c r="L139" s="114"/>
      <c r="O139" s="114"/>
      <c r="P139" s="114"/>
      <c r="Q139" s="114"/>
      <c r="R139" s="114"/>
      <c r="S139" s="114"/>
      <c r="T139" s="114"/>
      <c r="U139" s="114"/>
      <c r="V139" s="114"/>
      <c r="W139" s="114"/>
    </row>
    <row r="140" spans="1:23" ht="20.25" customHeight="1">
      <c r="A140" s="1"/>
      <c r="B140" s="4"/>
      <c r="C140" s="1"/>
      <c r="D140" s="114"/>
      <c r="E140" s="1416"/>
      <c r="F140" s="1416"/>
      <c r="G140" s="1416"/>
      <c r="H140" s="1416"/>
      <c r="I140" s="1416"/>
      <c r="J140" s="1416"/>
      <c r="K140" s="114"/>
      <c r="L140" s="114"/>
      <c r="O140" s="114"/>
      <c r="P140" s="114"/>
      <c r="Q140" s="114"/>
      <c r="R140" s="114"/>
      <c r="S140" s="114"/>
      <c r="T140" s="114"/>
      <c r="U140" s="114"/>
      <c r="V140" s="114"/>
      <c r="W140" s="114"/>
    </row>
    <row r="141" spans="1:23" ht="12.75">
      <c r="A141" s="1"/>
      <c r="B141" s="11"/>
      <c r="C141" s="1"/>
      <c r="D141" s="114"/>
      <c r="E141" s="1460" t="s">
        <v>453</v>
      </c>
      <c r="F141" s="1411"/>
      <c r="G141" s="1461">
        <v>2027</v>
      </c>
      <c r="H141" s="1461" t="s">
        <v>440</v>
      </c>
      <c r="I141" s="1465" t="s">
        <v>454</v>
      </c>
      <c r="J141" s="1466" t="e" vm="27">
        <v>#VALUE!</v>
      </c>
      <c r="K141" s="114"/>
      <c r="L141" s="114"/>
      <c r="O141" s="114"/>
      <c r="P141" s="114"/>
      <c r="Q141" s="114"/>
      <c r="R141" s="114"/>
      <c r="S141" s="114"/>
      <c r="T141" s="114"/>
      <c r="U141" s="114"/>
      <c r="V141" s="114"/>
      <c r="W141" s="114"/>
    </row>
    <row r="142" spans="1:23" ht="12.75">
      <c r="A142" s="1"/>
      <c r="B142" s="4"/>
      <c r="C142" s="1"/>
      <c r="D142" s="114"/>
      <c r="E142" s="1411"/>
      <c r="F142" s="1411"/>
      <c r="G142" s="1411"/>
      <c r="H142" s="1411"/>
      <c r="I142" s="1411"/>
      <c r="J142" s="1411"/>
      <c r="K142" s="114"/>
      <c r="L142" s="114"/>
      <c r="O142" s="114"/>
      <c r="P142" s="114"/>
      <c r="Q142" s="114"/>
      <c r="R142" s="114"/>
      <c r="S142" s="114"/>
      <c r="T142" s="114"/>
      <c r="U142" s="114"/>
      <c r="V142" s="114"/>
      <c r="W142" s="114"/>
    </row>
    <row r="143" spans="1:23" ht="15.75">
      <c r="A143" s="1"/>
      <c r="B143" s="12"/>
      <c r="C143" s="1"/>
      <c r="D143" s="114"/>
      <c r="E143" s="1411"/>
      <c r="F143" s="1411"/>
      <c r="G143" s="1411"/>
      <c r="H143" s="1411"/>
      <c r="I143" s="1411"/>
      <c r="J143" s="1411"/>
      <c r="K143" s="114"/>
      <c r="L143" s="114"/>
      <c r="O143" s="114"/>
      <c r="P143" s="114"/>
      <c r="Q143" s="114"/>
      <c r="R143" s="114"/>
      <c r="S143" s="114"/>
      <c r="T143" s="114"/>
      <c r="U143" s="114"/>
      <c r="V143" s="114"/>
      <c r="W143" s="114"/>
    </row>
    <row r="144" spans="1:23" ht="15.75">
      <c r="A144" s="1"/>
      <c r="B144" s="12"/>
      <c r="C144" s="1"/>
      <c r="D144" s="114"/>
      <c r="E144" s="1411"/>
      <c r="F144" s="1411"/>
      <c r="G144" s="1411"/>
      <c r="H144" s="1411"/>
      <c r="I144" s="1411"/>
      <c r="J144" s="1411"/>
      <c r="K144" s="114"/>
      <c r="L144" s="114"/>
      <c r="O144" s="114"/>
      <c r="P144" s="114"/>
      <c r="Q144" s="114"/>
      <c r="R144" s="114"/>
      <c r="S144" s="114"/>
      <c r="T144" s="114"/>
      <c r="U144" s="114"/>
      <c r="V144" s="114"/>
      <c r="W144" s="114"/>
    </row>
    <row r="145" spans="1:23" ht="18" customHeight="1">
      <c r="A145" s="1"/>
      <c r="B145" s="4"/>
      <c r="C145" s="1"/>
      <c r="D145" s="114"/>
      <c r="E145" s="1411"/>
      <c r="F145" s="1411"/>
      <c r="G145" s="1411"/>
      <c r="H145" s="1411"/>
      <c r="I145" s="1411"/>
      <c r="J145" s="1411"/>
      <c r="K145" s="114"/>
      <c r="L145" s="114"/>
      <c r="M145" s="114"/>
      <c r="O145" s="114"/>
      <c r="P145" s="114"/>
      <c r="Q145" s="114"/>
      <c r="R145" s="114"/>
      <c r="S145" s="114"/>
      <c r="T145" s="114"/>
      <c r="U145" s="114"/>
      <c r="V145" s="114"/>
      <c r="W145" s="114"/>
    </row>
    <row r="146" spans="1:23" ht="18" customHeight="1">
      <c r="A146" s="1"/>
      <c r="B146" s="4"/>
      <c r="C146" s="1"/>
      <c r="D146" s="114"/>
      <c r="E146" s="1411"/>
      <c r="F146" s="1411"/>
      <c r="G146" s="1411"/>
      <c r="H146" s="1411"/>
      <c r="I146" s="1411"/>
      <c r="J146" s="1411"/>
      <c r="K146" s="114"/>
      <c r="L146" s="114"/>
      <c r="M146" s="114"/>
      <c r="O146" s="114"/>
      <c r="P146" s="114"/>
      <c r="Q146" s="114"/>
      <c r="R146" s="114"/>
      <c r="S146" s="114"/>
      <c r="T146" s="114"/>
      <c r="U146" s="114"/>
      <c r="V146" s="114"/>
      <c r="W146" s="114"/>
    </row>
    <row r="147" spans="1:23">
      <c r="A147" s="1"/>
      <c r="B147" s="9"/>
      <c r="C147" s="1"/>
      <c r="D147" s="114"/>
      <c r="E147" s="1411"/>
      <c r="F147" s="1411"/>
      <c r="G147" s="1411"/>
      <c r="H147" s="1411"/>
      <c r="I147" s="1411"/>
      <c r="J147" s="1411"/>
      <c r="K147" s="114"/>
      <c r="L147" s="114"/>
      <c r="M147" s="114"/>
      <c r="N147" s="114"/>
      <c r="O147" s="114"/>
      <c r="P147" s="114"/>
      <c r="Q147" s="114"/>
      <c r="R147" s="114"/>
      <c r="S147" s="114"/>
      <c r="T147" s="114"/>
      <c r="U147" s="114"/>
      <c r="V147" s="114"/>
      <c r="W147" s="114"/>
    </row>
    <row r="148" spans="1:23" ht="15.75">
      <c r="A148" s="1"/>
      <c r="B148" s="7"/>
      <c r="C148" s="1"/>
      <c r="D148" s="114"/>
      <c r="E148" s="1411"/>
      <c r="F148" s="1411"/>
      <c r="G148" s="1411"/>
      <c r="H148" s="1411"/>
      <c r="I148" s="1411"/>
      <c r="J148" s="1411"/>
      <c r="K148" s="114"/>
      <c r="L148" s="114"/>
      <c r="M148" s="114"/>
      <c r="N148" s="114"/>
      <c r="O148" s="114"/>
      <c r="P148" s="114"/>
      <c r="Q148" s="114"/>
      <c r="R148" s="114"/>
      <c r="S148" s="114"/>
      <c r="T148" s="114"/>
      <c r="U148" s="114"/>
      <c r="V148" s="114"/>
      <c r="W148" s="114"/>
    </row>
    <row r="149" spans="1:23" ht="12.75">
      <c r="A149" s="1"/>
      <c r="B149" s="4"/>
      <c r="C149" s="1"/>
      <c r="D149" s="114"/>
      <c r="E149" s="1411"/>
      <c r="F149" s="1411"/>
      <c r="G149" s="1411"/>
      <c r="H149" s="1411"/>
      <c r="I149" s="1411"/>
      <c r="J149" s="1411"/>
      <c r="K149" s="114"/>
      <c r="L149" s="114"/>
      <c r="M149" s="114"/>
      <c r="N149" s="114"/>
      <c r="O149" s="114"/>
      <c r="P149" s="114"/>
      <c r="Q149" s="114"/>
      <c r="R149" s="114"/>
      <c r="S149" s="114"/>
      <c r="T149" s="114"/>
      <c r="U149" s="114"/>
      <c r="V149" s="114"/>
      <c r="W149" s="114"/>
    </row>
    <row r="150" spans="1:23" ht="15.75" customHeight="1">
      <c r="A150" s="1"/>
      <c r="B150" s="4"/>
      <c r="C150" s="1"/>
      <c r="D150" s="114"/>
      <c r="E150" s="1411"/>
      <c r="F150" s="1411"/>
      <c r="G150" s="1411"/>
      <c r="H150" s="1411"/>
      <c r="I150" s="1411"/>
      <c r="J150" s="1416"/>
      <c r="K150" s="114"/>
      <c r="L150" s="114"/>
      <c r="M150" s="114"/>
      <c r="N150" s="114"/>
      <c r="O150" s="114"/>
      <c r="P150" s="114"/>
      <c r="Q150" s="114"/>
      <c r="R150" s="114"/>
      <c r="S150" s="114"/>
      <c r="T150" s="114"/>
      <c r="U150" s="114"/>
      <c r="V150" s="114"/>
      <c r="W150" s="114"/>
    </row>
    <row r="151" spans="1:23" ht="12.75">
      <c r="A151" s="1"/>
      <c r="B151" s="4"/>
      <c r="C151" s="1"/>
      <c r="D151" s="114"/>
      <c r="E151" s="1467" t="s">
        <v>455</v>
      </c>
      <c r="F151" s="1411"/>
      <c r="G151" s="1411"/>
      <c r="H151" s="1411"/>
      <c r="I151" s="1411"/>
      <c r="J151" s="1411"/>
      <c r="K151" s="114"/>
      <c r="L151" s="114"/>
      <c r="M151" s="114"/>
      <c r="N151" s="114"/>
      <c r="O151" s="114"/>
      <c r="P151" s="114"/>
      <c r="Q151" s="114"/>
      <c r="R151" s="114"/>
      <c r="S151" s="114"/>
      <c r="T151" s="114"/>
      <c r="U151" s="114"/>
      <c r="V151" s="114"/>
      <c r="W151" s="114"/>
    </row>
    <row r="152" spans="1:23" ht="18" customHeight="1">
      <c r="A152" s="1"/>
      <c r="B152" s="4"/>
      <c r="C152" s="1"/>
      <c r="D152" s="114"/>
      <c r="E152" s="1460" t="s">
        <v>456</v>
      </c>
      <c r="F152" s="1411"/>
      <c r="G152" s="1461">
        <v>2030</v>
      </c>
      <c r="H152" s="1461">
        <v>12</v>
      </c>
      <c r="I152" s="1462">
        <v>0.218</v>
      </c>
      <c r="J152" s="1461" t="e" vm="28">
        <v>#VALUE!</v>
      </c>
      <c r="K152" s="114"/>
      <c r="L152" s="114"/>
      <c r="M152" s="114"/>
      <c r="N152" s="114"/>
      <c r="O152" s="114"/>
      <c r="P152" s="114"/>
      <c r="Q152" s="114"/>
      <c r="R152" s="114"/>
      <c r="S152" s="114"/>
      <c r="T152" s="114"/>
      <c r="U152" s="114"/>
      <c r="V152" s="114"/>
      <c r="W152" s="114"/>
    </row>
    <row r="153" spans="1:23" ht="38.1" customHeight="1">
      <c r="A153" s="1"/>
      <c r="B153" s="4"/>
      <c r="C153" s="1"/>
      <c r="D153" s="114"/>
      <c r="E153" s="1411"/>
      <c r="F153" s="1411"/>
      <c r="G153" s="1411"/>
      <c r="H153" s="1411"/>
      <c r="I153" s="1411"/>
      <c r="J153" s="1411"/>
      <c r="K153" s="114"/>
      <c r="L153" s="114"/>
      <c r="M153" s="114"/>
      <c r="N153" s="114"/>
      <c r="O153" s="114"/>
      <c r="P153" s="114"/>
      <c r="Q153" s="114"/>
      <c r="R153" s="114"/>
      <c r="S153" s="114"/>
      <c r="T153" s="114"/>
      <c r="U153" s="114"/>
      <c r="V153" s="114"/>
      <c r="W153" s="114"/>
    </row>
    <row r="154" spans="1:23" ht="12.75">
      <c r="A154" s="1"/>
      <c r="B154" s="4"/>
      <c r="C154" s="1"/>
      <c r="D154" s="114"/>
      <c r="E154" s="1416"/>
      <c r="F154" s="1416"/>
      <c r="G154" s="1416"/>
      <c r="H154" s="1416"/>
      <c r="I154" s="1416"/>
      <c r="J154" s="1416"/>
      <c r="K154" s="114"/>
      <c r="L154" s="114"/>
      <c r="M154" s="114"/>
      <c r="N154" s="114"/>
      <c r="O154" s="114"/>
      <c r="P154" s="114"/>
      <c r="Q154" s="114"/>
      <c r="R154" s="114"/>
      <c r="S154" s="114"/>
      <c r="T154" s="114"/>
      <c r="U154" s="114"/>
      <c r="V154" s="114"/>
      <c r="W154" s="114"/>
    </row>
    <row r="155" spans="1:23" ht="26.1" customHeight="1">
      <c r="A155" s="1"/>
      <c r="B155" s="4"/>
      <c r="C155" s="1"/>
      <c r="D155" s="114"/>
      <c r="E155" s="1463" t="s">
        <v>457</v>
      </c>
      <c r="F155" s="1411"/>
      <c r="G155" s="1464">
        <v>2030</v>
      </c>
      <c r="H155" s="1464">
        <v>12</v>
      </c>
      <c r="I155" s="1468">
        <v>0.9</v>
      </c>
      <c r="J155" s="1469" t="e" vm="29">
        <v>#VALUE!</v>
      </c>
      <c r="K155" s="114"/>
      <c r="L155" s="114"/>
      <c r="M155" s="114"/>
      <c r="N155" s="114"/>
      <c r="O155" s="114"/>
      <c r="P155" s="114"/>
      <c r="Q155" s="114"/>
      <c r="R155" s="114"/>
      <c r="S155" s="114"/>
      <c r="T155" s="114"/>
      <c r="U155" s="114"/>
      <c r="V155" s="114"/>
      <c r="W155" s="114"/>
    </row>
    <row r="156" spans="1:23">
      <c r="A156" s="1"/>
      <c r="B156" s="9"/>
      <c r="C156" s="1"/>
      <c r="D156" s="114"/>
      <c r="E156" s="1411"/>
      <c r="F156" s="1411"/>
      <c r="G156" s="1411"/>
      <c r="H156" s="1411"/>
      <c r="I156" s="1411"/>
      <c r="J156" s="1411"/>
      <c r="K156" s="114"/>
      <c r="L156" s="114"/>
      <c r="M156" s="114"/>
      <c r="N156" s="114"/>
      <c r="O156" s="114"/>
      <c r="P156" s="114"/>
      <c r="Q156" s="114"/>
      <c r="R156" s="114"/>
      <c r="S156" s="114"/>
      <c r="T156" s="114"/>
      <c r="U156" s="114"/>
      <c r="V156" s="114"/>
      <c r="W156" s="114"/>
    </row>
    <row r="157" spans="1:23" ht="15.75" customHeight="1">
      <c r="A157" s="1"/>
      <c r="B157" s="7"/>
      <c r="C157" s="1"/>
      <c r="D157" s="114"/>
      <c r="E157" s="1416"/>
      <c r="F157" s="1416"/>
      <c r="G157" s="1416"/>
      <c r="H157" s="1416"/>
      <c r="I157" s="1416"/>
      <c r="J157" s="1416"/>
      <c r="K157" s="114"/>
      <c r="L157" s="114"/>
      <c r="M157" s="114"/>
      <c r="N157" s="114"/>
      <c r="O157" s="114"/>
      <c r="P157" s="114"/>
      <c r="Q157" s="114"/>
      <c r="R157" s="114"/>
      <c r="S157" s="114"/>
      <c r="T157" s="114"/>
      <c r="U157" s="114"/>
      <c r="V157" s="114"/>
      <c r="W157" s="114"/>
    </row>
    <row r="158" spans="1:23" ht="15.75" customHeight="1">
      <c r="A158" s="1"/>
      <c r="B158" s="4"/>
      <c r="C158" s="1"/>
      <c r="D158" s="114"/>
      <c r="E158" s="1460" t="s">
        <v>458</v>
      </c>
      <c r="F158" s="1411"/>
      <c r="G158" s="1461">
        <v>2030</v>
      </c>
      <c r="H158" s="1461">
        <v>12</v>
      </c>
      <c r="I158" s="1465" t="s">
        <v>459</v>
      </c>
      <c r="J158" s="1461" t="e" vm="30">
        <v>#VALUE!</v>
      </c>
      <c r="K158" s="114"/>
      <c r="L158" s="114"/>
      <c r="M158" s="114"/>
      <c r="N158" s="114"/>
      <c r="O158" s="114"/>
      <c r="P158" s="114"/>
      <c r="Q158" s="114"/>
      <c r="R158" s="114"/>
      <c r="S158" s="114"/>
      <c r="T158" s="114"/>
      <c r="U158" s="114"/>
      <c r="V158" s="114"/>
      <c r="W158" s="114"/>
    </row>
    <row r="159" spans="1:23" ht="15.75" customHeight="1">
      <c r="A159" s="1"/>
      <c r="B159" s="4"/>
      <c r="C159" s="1"/>
      <c r="D159" s="114"/>
      <c r="E159" s="1411"/>
      <c r="F159" s="1411"/>
      <c r="G159" s="1411"/>
      <c r="H159" s="1411"/>
      <c r="I159" s="1411"/>
      <c r="J159" s="1411"/>
      <c r="K159" s="114"/>
      <c r="L159" s="114"/>
      <c r="M159" s="114"/>
      <c r="N159" s="114"/>
      <c r="O159" s="114"/>
      <c r="P159" s="114"/>
      <c r="Q159" s="114"/>
      <c r="R159" s="114"/>
      <c r="S159" s="114"/>
      <c r="T159" s="114"/>
      <c r="U159" s="114"/>
      <c r="V159" s="114"/>
      <c r="W159" s="114"/>
    </row>
    <row r="160" spans="1:23" ht="15.75" customHeight="1">
      <c r="A160" s="1"/>
      <c r="B160" s="4"/>
      <c r="C160" s="1"/>
      <c r="D160" s="114"/>
      <c r="E160" s="1411"/>
      <c r="F160" s="1411"/>
      <c r="G160" s="1411"/>
      <c r="H160" s="1411"/>
      <c r="I160" s="1411"/>
      <c r="J160" s="1411"/>
      <c r="K160" s="114"/>
      <c r="L160" s="114"/>
      <c r="M160" s="114"/>
      <c r="N160" s="114"/>
      <c r="O160" s="114"/>
      <c r="P160" s="114"/>
      <c r="Q160" s="114"/>
      <c r="R160" s="114"/>
      <c r="S160" s="114"/>
      <c r="T160" s="114"/>
      <c r="U160" s="114"/>
      <c r="V160" s="114"/>
      <c r="W160" s="114"/>
    </row>
    <row r="161" spans="1:23" ht="15.75" customHeight="1">
      <c r="A161" s="1"/>
      <c r="B161" s="4"/>
      <c r="C161" s="1"/>
      <c r="D161" s="114"/>
      <c r="E161" s="1411"/>
      <c r="F161" s="1411"/>
      <c r="G161" s="1411"/>
      <c r="H161" s="1411"/>
      <c r="I161" s="1411"/>
      <c r="J161" s="1411"/>
      <c r="K161" s="114"/>
      <c r="L161" s="114"/>
      <c r="M161" s="114"/>
      <c r="N161" s="114"/>
      <c r="O161" s="114"/>
      <c r="P161" s="114"/>
      <c r="Q161" s="114"/>
      <c r="R161" s="114"/>
      <c r="S161" s="114"/>
      <c r="T161" s="114"/>
      <c r="U161" s="114"/>
      <c r="V161" s="114"/>
      <c r="W161" s="114"/>
    </row>
    <row r="162" spans="1:23" ht="22.35" customHeight="1">
      <c r="A162" s="1"/>
      <c r="B162" s="4"/>
      <c r="C162" s="1"/>
      <c r="D162" s="114"/>
      <c r="E162" s="1411"/>
      <c r="F162" s="1411"/>
      <c r="G162" s="1411"/>
      <c r="H162" s="1411"/>
      <c r="I162" s="1411"/>
      <c r="J162" s="1411"/>
      <c r="K162" s="114"/>
      <c r="L162" s="114"/>
      <c r="M162" s="114"/>
      <c r="N162" s="114"/>
      <c r="O162" s="114"/>
      <c r="P162" s="114"/>
      <c r="Q162" s="114"/>
      <c r="R162" s="114"/>
      <c r="S162" s="114"/>
      <c r="T162" s="114"/>
      <c r="U162" s="114"/>
      <c r="V162" s="114"/>
      <c r="W162" s="114"/>
    </row>
    <row r="163" spans="1:23" ht="15.75" customHeight="1">
      <c r="A163" s="1"/>
      <c r="B163" s="4"/>
      <c r="C163" s="1"/>
      <c r="D163" s="114"/>
      <c r="E163" s="1411"/>
      <c r="F163" s="1411"/>
      <c r="G163" s="1411"/>
      <c r="H163" s="1411"/>
      <c r="I163" s="1411"/>
      <c r="J163" s="1411"/>
      <c r="K163" s="114"/>
      <c r="L163" s="114"/>
      <c r="M163" s="114"/>
      <c r="N163" s="114"/>
      <c r="O163" s="114"/>
      <c r="P163" s="114"/>
      <c r="Q163" s="114"/>
      <c r="R163" s="114"/>
      <c r="S163" s="114"/>
      <c r="T163" s="114"/>
      <c r="U163" s="114"/>
      <c r="V163" s="114"/>
      <c r="W163" s="114"/>
    </row>
    <row r="164" spans="1:23" ht="15.75" customHeight="1">
      <c r="A164" s="1"/>
      <c r="B164" s="4"/>
      <c r="C164" s="1"/>
      <c r="D164" s="114"/>
      <c r="E164" s="1411"/>
      <c r="F164" s="1411"/>
      <c r="G164" s="1411"/>
      <c r="H164" s="1411"/>
      <c r="I164" s="1411"/>
      <c r="J164" s="1411"/>
      <c r="K164" s="114"/>
      <c r="L164" s="114"/>
      <c r="M164" s="114"/>
      <c r="N164" s="114"/>
      <c r="O164" s="114"/>
      <c r="P164" s="114"/>
      <c r="Q164" s="114"/>
      <c r="R164" s="114"/>
      <c r="S164" s="114"/>
      <c r="T164" s="114"/>
      <c r="U164" s="114"/>
      <c r="V164" s="114"/>
      <c r="W164" s="114"/>
    </row>
    <row r="165" spans="1:23" ht="24" customHeight="1">
      <c r="A165" s="1"/>
      <c r="B165" s="4"/>
      <c r="C165" s="1"/>
      <c r="D165" s="114"/>
      <c r="E165" s="1411"/>
      <c r="F165" s="1411"/>
      <c r="G165" s="1411"/>
      <c r="H165" s="1411"/>
      <c r="I165" s="1411"/>
      <c r="J165" s="1411"/>
      <c r="K165" s="114"/>
      <c r="L165" s="114"/>
      <c r="M165" s="114"/>
      <c r="N165" s="114"/>
      <c r="O165" s="114"/>
      <c r="P165" s="114"/>
      <c r="Q165" s="114"/>
      <c r="R165" s="114"/>
      <c r="S165" s="114"/>
      <c r="T165" s="114"/>
      <c r="U165" s="114"/>
      <c r="V165" s="114"/>
      <c r="W165" s="114"/>
    </row>
    <row r="166" spans="1:23" ht="15.75" customHeight="1">
      <c r="A166" s="1"/>
      <c r="B166" s="4"/>
      <c r="C166" s="1"/>
      <c r="D166" s="114"/>
      <c r="E166" s="1411"/>
      <c r="F166" s="1411"/>
      <c r="G166" s="1411"/>
      <c r="H166" s="1411"/>
      <c r="I166" s="1411"/>
      <c r="J166" s="1411"/>
      <c r="K166" s="114"/>
      <c r="L166" s="114"/>
      <c r="M166" s="114"/>
      <c r="N166" s="114"/>
      <c r="O166" s="114"/>
      <c r="P166" s="114"/>
      <c r="Q166" s="114"/>
      <c r="R166" s="114"/>
      <c r="S166" s="114"/>
      <c r="T166" s="114"/>
      <c r="U166" s="114"/>
      <c r="V166" s="114"/>
      <c r="W166" s="114"/>
    </row>
    <row r="167" spans="1:23" ht="15.75" customHeight="1">
      <c r="A167" s="1"/>
      <c r="B167" s="4"/>
      <c r="C167" s="1"/>
      <c r="D167" s="114"/>
      <c r="E167" s="1411"/>
      <c r="F167" s="1411"/>
      <c r="G167" s="1411"/>
      <c r="H167" s="1411"/>
      <c r="I167" s="1411"/>
      <c r="J167" s="1411"/>
      <c r="K167" s="114"/>
      <c r="L167" s="114"/>
      <c r="M167" s="114"/>
      <c r="N167" s="114"/>
      <c r="O167" s="114"/>
      <c r="P167" s="114"/>
      <c r="Q167" s="114"/>
      <c r="R167" s="114"/>
      <c r="S167" s="114"/>
      <c r="T167" s="114"/>
      <c r="U167" s="114"/>
      <c r="V167" s="114"/>
      <c r="W167" s="114"/>
    </row>
    <row r="168" spans="1:23" ht="33.6" customHeight="1">
      <c r="A168" s="1"/>
      <c r="B168" s="4"/>
      <c r="C168" s="1"/>
      <c r="D168" s="114"/>
      <c r="E168" s="1411"/>
      <c r="F168" s="1411"/>
      <c r="G168" s="1411"/>
      <c r="H168" s="1411"/>
      <c r="I168" s="1411"/>
      <c r="J168" s="1416"/>
      <c r="K168" s="114"/>
      <c r="L168" s="114"/>
      <c r="M168" s="114"/>
      <c r="N168" s="114"/>
      <c r="O168" s="114"/>
      <c r="P168" s="114"/>
      <c r="Q168" s="114"/>
      <c r="R168" s="114"/>
      <c r="S168" s="114"/>
      <c r="T168" s="114"/>
      <c r="U168" s="114"/>
      <c r="V168" s="114"/>
      <c r="W168" s="114"/>
    </row>
    <row r="169" spans="1:23" ht="12.75">
      <c r="A169" s="1"/>
      <c r="B169" s="4"/>
      <c r="C169" s="1"/>
      <c r="D169" s="114"/>
      <c r="E169" s="1467" t="s">
        <v>460</v>
      </c>
      <c r="F169" s="1411"/>
      <c r="G169" s="1411"/>
      <c r="H169" s="1411"/>
      <c r="I169" s="1411"/>
      <c r="J169" s="1411"/>
      <c r="K169" s="114"/>
      <c r="L169" s="114"/>
      <c r="M169" s="114"/>
      <c r="N169" s="114"/>
      <c r="O169" s="114"/>
      <c r="P169" s="114"/>
      <c r="Q169" s="114"/>
      <c r="R169" s="114"/>
      <c r="S169" s="114"/>
      <c r="T169" s="114"/>
      <c r="U169" s="114"/>
      <c r="V169" s="114"/>
      <c r="W169" s="114"/>
    </row>
    <row r="170" spans="1:23" ht="18" customHeight="1">
      <c r="A170" s="1"/>
      <c r="B170" s="4"/>
      <c r="C170" s="1"/>
      <c r="D170" s="114"/>
      <c r="E170" s="1460" t="s">
        <v>461</v>
      </c>
      <c r="F170" s="1411"/>
      <c r="G170" s="1461">
        <v>2030</v>
      </c>
      <c r="H170" s="1461">
        <v>12</v>
      </c>
      <c r="I170" s="1462">
        <v>0.94699999999999995</v>
      </c>
      <c r="J170" s="1466" t="e" vm="5">
        <v>#VALUE!</v>
      </c>
      <c r="K170" s="114"/>
      <c r="L170" s="114"/>
      <c r="M170" s="114"/>
      <c r="N170" s="114"/>
      <c r="O170" s="114"/>
      <c r="P170" s="114"/>
      <c r="Q170" s="114"/>
      <c r="R170" s="114"/>
      <c r="S170" s="114"/>
      <c r="T170" s="114"/>
      <c r="U170" s="114"/>
      <c r="V170" s="114"/>
      <c r="W170" s="114"/>
    </row>
    <row r="171" spans="1:23" ht="29.1" customHeight="1">
      <c r="A171" s="1"/>
      <c r="B171" s="66"/>
      <c r="C171" s="1"/>
      <c r="D171" s="114"/>
      <c r="E171" s="1411"/>
      <c r="F171" s="1411"/>
      <c r="G171" s="1411"/>
      <c r="H171" s="1411"/>
      <c r="I171" s="1411"/>
      <c r="J171" s="1411"/>
      <c r="K171" s="114"/>
      <c r="L171" s="114"/>
      <c r="M171" s="114"/>
      <c r="N171" s="114"/>
      <c r="O171" s="114"/>
      <c r="P171" s="114"/>
      <c r="Q171" s="114"/>
      <c r="R171" s="114"/>
      <c r="S171" s="114"/>
      <c r="T171" s="114"/>
      <c r="U171" s="114"/>
      <c r="V171" s="114"/>
      <c r="W171" s="114"/>
    </row>
    <row r="172" spans="1:23" ht="12.75">
      <c r="A172" s="1"/>
      <c r="B172" s="4"/>
      <c r="C172" s="1"/>
      <c r="D172" s="114"/>
      <c r="E172" s="1416"/>
      <c r="F172" s="1416"/>
      <c r="G172" s="1416"/>
      <c r="H172" s="1416"/>
      <c r="I172" s="1416"/>
      <c r="J172" s="1416"/>
      <c r="K172" s="114"/>
      <c r="L172" s="114"/>
      <c r="M172" s="114"/>
      <c r="N172" s="114"/>
      <c r="O172" s="114"/>
      <c r="P172" s="114"/>
      <c r="Q172" s="114"/>
      <c r="R172" s="114"/>
      <c r="S172" s="114"/>
      <c r="T172" s="114"/>
      <c r="U172" s="114"/>
      <c r="V172" s="114"/>
      <c r="W172" s="114"/>
    </row>
    <row r="173" spans="1:23" ht="24" customHeight="1">
      <c r="A173" s="1"/>
      <c r="B173" s="9"/>
      <c r="C173" s="1"/>
      <c r="D173" s="114"/>
      <c r="E173" s="1463" t="s">
        <v>462</v>
      </c>
      <c r="F173" s="1411"/>
      <c r="G173" s="1464">
        <v>2030</v>
      </c>
      <c r="H173" s="1464">
        <v>12</v>
      </c>
      <c r="I173" s="1470">
        <v>0.97599999999999998</v>
      </c>
      <c r="J173" s="1471" t="e" vm="31">
        <v>#VALUE!</v>
      </c>
      <c r="K173" s="114"/>
      <c r="L173" s="114"/>
      <c r="M173" s="114"/>
      <c r="N173" s="114"/>
      <c r="O173" s="114"/>
      <c r="P173" s="114"/>
      <c r="Q173" s="114"/>
      <c r="R173" s="114"/>
      <c r="S173" s="114"/>
      <c r="T173" s="114"/>
      <c r="U173" s="114"/>
      <c r="V173" s="114"/>
      <c r="W173" s="114"/>
    </row>
    <row r="174" spans="1:23" ht="15.75">
      <c r="A174" s="1"/>
      <c r="B174" s="7"/>
      <c r="C174" s="1"/>
      <c r="D174" s="114"/>
      <c r="E174" s="1411"/>
      <c r="F174" s="1411"/>
      <c r="G174" s="1411"/>
      <c r="H174" s="1411"/>
      <c r="I174" s="1411"/>
      <c r="J174" s="1411"/>
      <c r="K174" s="114"/>
      <c r="L174" s="114"/>
      <c r="M174" s="114"/>
      <c r="N174" s="114"/>
      <c r="O174" s="114"/>
      <c r="P174" s="114"/>
      <c r="Q174" s="114"/>
      <c r="R174" s="114"/>
      <c r="S174" s="114"/>
      <c r="T174" s="114"/>
      <c r="U174" s="114"/>
      <c r="V174" s="114"/>
      <c r="W174" s="114"/>
    </row>
    <row r="175" spans="1:23" ht="12.75">
      <c r="A175" s="1"/>
      <c r="B175" s="4"/>
      <c r="C175" s="1"/>
      <c r="D175" s="114"/>
      <c r="E175" s="1416"/>
      <c r="F175" s="1416"/>
      <c r="G175" s="1416"/>
      <c r="H175" s="1416"/>
      <c r="I175" s="1416"/>
      <c r="J175" s="1416"/>
      <c r="K175" s="114"/>
      <c r="L175" s="114"/>
      <c r="M175" s="114"/>
      <c r="N175" s="114"/>
      <c r="O175" s="114"/>
      <c r="P175" s="114"/>
      <c r="Q175" s="114"/>
      <c r="R175" s="114"/>
      <c r="S175" s="114"/>
      <c r="T175" s="114"/>
      <c r="U175" s="114"/>
      <c r="V175" s="114"/>
      <c r="W175" s="114"/>
    </row>
    <row r="176" spans="1:23" ht="12.75">
      <c r="A176" s="1"/>
      <c r="B176" s="4"/>
      <c r="C176" s="1"/>
      <c r="D176" s="114"/>
      <c r="E176" s="1460" t="s">
        <v>463</v>
      </c>
      <c r="F176" s="1411"/>
      <c r="G176" s="1461">
        <v>2030</v>
      </c>
      <c r="H176" s="1461">
        <v>12</v>
      </c>
      <c r="I176" s="1460" t="s">
        <v>464</v>
      </c>
      <c r="J176" s="1461" t="e" vm="32">
        <v>#VALUE!</v>
      </c>
      <c r="K176" s="114"/>
      <c r="L176" s="114"/>
      <c r="M176" s="114"/>
      <c r="N176" s="114"/>
      <c r="O176" s="114"/>
      <c r="P176" s="114"/>
      <c r="Q176" s="114"/>
      <c r="R176" s="114"/>
      <c r="S176" s="114"/>
      <c r="T176" s="114"/>
      <c r="U176" s="114"/>
      <c r="V176" s="114"/>
      <c r="W176" s="114"/>
    </row>
    <row r="177" spans="1:23" ht="12.75">
      <c r="A177" s="1"/>
      <c r="B177" s="4"/>
      <c r="C177" s="1"/>
      <c r="D177" s="114"/>
      <c r="E177" s="1411"/>
      <c r="F177" s="1411"/>
      <c r="G177" s="1411"/>
      <c r="H177" s="1411"/>
      <c r="I177" s="1411"/>
      <c r="J177" s="1411"/>
      <c r="K177" s="114"/>
      <c r="L177" s="114"/>
      <c r="M177" s="114"/>
      <c r="N177" s="114"/>
      <c r="O177" s="114"/>
      <c r="P177" s="114"/>
      <c r="Q177" s="114"/>
      <c r="R177" s="114"/>
      <c r="S177" s="114"/>
      <c r="T177" s="114"/>
      <c r="U177" s="114"/>
      <c r="V177" s="114"/>
      <c r="W177" s="114"/>
    </row>
    <row r="178" spans="1:23" ht="12.75">
      <c r="A178" s="1"/>
      <c r="B178" s="4"/>
      <c r="C178" s="1"/>
      <c r="D178" s="114"/>
      <c r="E178" s="1411"/>
      <c r="F178" s="1411"/>
      <c r="G178" s="1411"/>
      <c r="H178" s="1411"/>
      <c r="I178" s="1411"/>
      <c r="J178" s="1411"/>
      <c r="K178" s="114"/>
      <c r="L178" s="114"/>
      <c r="M178" s="114"/>
      <c r="N178" s="114"/>
      <c r="O178" s="114"/>
      <c r="P178" s="114"/>
      <c r="Q178" s="114"/>
      <c r="R178" s="114"/>
      <c r="S178" s="114"/>
      <c r="T178" s="114"/>
      <c r="U178" s="114"/>
      <c r="V178" s="114"/>
      <c r="W178" s="114"/>
    </row>
    <row r="179" spans="1:23" ht="12.75">
      <c r="A179" s="1"/>
      <c r="B179" s="4"/>
      <c r="C179" s="1"/>
      <c r="D179" s="114"/>
      <c r="E179" s="1411"/>
      <c r="F179" s="1411"/>
      <c r="G179" s="1411"/>
      <c r="H179" s="1411"/>
      <c r="I179" s="1411"/>
      <c r="J179" s="1411"/>
      <c r="K179" s="114"/>
      <c r="L179" s="114"/>
      <c r="M179" s="114"/>
      <c r="N179" s="114"/>
      <c r="O179" s="114"/>
      <c r="P179" s="114"/>
      <c r="Q179" s="114"/>
      <c r="R179" s="114"/>
      <c r="S179" s="114"/>
      <c r="T179" s="114"/>
      <c r="U179" s="114"/>
      <c r="V179" s="114"/>
      <c r="W179" s="114"/>
    </row>
    <row r="180" spans="1:23" ht="12.75">
      <c r="A180" s="1"/>
      <c r="B180" s="4"/>
      <c r="C180" s="1"/>
      <c r="D180" s="114"/>
      <c r="E180" s="1411"/>
      <c r="F180" s="1411"/>
      <c r="G180" s="1411"/>
      <c r="H180" s="1411"/>
      <c r="I180" s="1411"/>
      <c r="J180" s="1411"/>
      <c r="K180" s="114"/>
      <c r="L180" s="114"/>
      <c r="M180" s="114"/>
      <c r="N180" s="114"/>
      <c r="O180" s="114"/>
      <c r="P180" s="114"/>
      <c r="Q180" s="114"/>
      <c r="R180" s="114"/>
      <c r="S180" s="114"/>
      <c r="T180" s="114"/>
      <c r="U180" s="114"/>
      <c r="V180" s="114"/>
      <c r="W180" s="114"/>
    </row>
    <row r="181" spans="1:23" ht="17.100000000000001" customHeight="1">
      <c r="A181" s="1"/>
      <c r="B181" s="4"/>
      <c r="C181" s="1"/>
      <c r="D181" s="114"/>
      <c r="E181" s="1411"/>
      <c r="F181" s="1411"/>
      <c r="G181" s="1411"/>
      <c r="H181" s="1411"/>
      <c r="I181" s="1411"/>
      <c r="J181" s="1411"/>
      <c r="K181" s="114"/>
      <c r="L181" s="114"/>
      <c r="M181" s="114"/>
      <c r="N181" s="114"/>
      <c r="O181" s="114"/>
      <c r="P181" s="114"/>
      <c r="Q181" s="114"/>
      <c r="R181" s="114"/>
      <c r="S181" s="114"/>
      <c r="T181" s="114"/>
      <c r="U181" s="114"/>
      <c r="V181" s="114"/>
      <c r="W181" s="114"/>
    </row>
    <row r="182" spans="1:23" ht="12.75">
      <c r="A182" s="1"/>
      <c r="B182" s="4"/>
      <c r="C182" s="1"/>
      <c r="D182" s="114"/>
      <c r="E182" s="1411"/>
      <c r="F182" s="1411"/>
      <c r="G182" s="1411"/>
      <c r="H182" s="1411"/>
      <c r="I182" s="1411"/>
      <c r="J182" s="1411"/>
      <c r="K182" s="114"/>
      <c r="L182" s="114"/>
      <c r="M182" s="114"/>
      <c r="N182" s="114"/>
      <c r="O182" s="114"/>
      <c r="P182" s="114"/>
      <c r="Q182" s="114"/>
      <c r="R182" s="114"/>
      <c r="S182" s="114"/>
      <c r="T182" s="114"/>
      <c r="U182" s="114"/>
      <c r="V182" s="114"/>
      <c r="W182" s="114"/>
    </row>
    <row r="183" spans="1:23" ht="26.1" customHeight="1">
      <c r="A183" s="1"/>
      <c r="B183" s="4"/>
      <c r="C183" s="1"/>
      <c r="D183" s="114"/>
      <c r="E183" s="1411"/>
      <c r="F183" s="1411"/>
      <c r="G183" s="1411"/>
      <c r="H183" s="1411"/>
      <c r="I183" s="1411"/>
      <c r="J183" s="1411"/>
      <c r="K183" s="114"/>
      <c r="L183" s="114"/>
      <c r="M183" s="114"/>
      <c r="N183" s="114"/>
      <c r="O183" s="114"/>
      <c r="P183" s="114"/>
      <c r="Q183" s="114"/>
      <c r="R183" s="114"/>
      <c r="S183" s="114"/>
      <c r="T183" s="114"/>
      <c r="U183" s="114"/>
      <c r="V183" s="114"/>
      <c r="W183" s="114"/>
    </row>
    <row r="184" spans="1:23" ht="33.6" customHeight="1">
      <c r="A184" s="1"/>
      <c r="B184" s="9"/>
      <c r="C184" s="1"/>
      <c r="D184" s="114"/>
      <c r="E184" s="1411"/>
      <c r="F184" s="1411"/>
      <c r="G184" s="1411"/>
      <c r="H184" s="1411"/>
      <c r="I184" s="1411"/>
      <c r="J184" s="1411"/>
      <c r="K184" s="114"/>
      <c r="L184" s="114"/>
      <c r="M184" s="114"/>
      <c r="N184" s="114"/>
      <c r="O184" s="114"/>
      <c r="P184" s="114"/>
      <c r="Q184" s="114"/>
      <c r="R184" s="114"/>
      <c r="S184" s="114"/>
      <c r="T184" s="114"/>
      <c r="U184" s="114"/>
      <c r="V184" s="114"/>
      <c r="W184" s="114"/>
    </row>
    <row r="185" spans="1:23" ht="15.75">
      <c r="A185" s="1"/>
      <c r="B185" s="12"/>
      <c r="C185" s="1"/>
      <c r="D185" s="114"/>
      <c r="E185" s="1411"/>
      <c r="F185" s="1411"/>
      <c r="G185" s="1411"/>
      <c r="H185" s="1411"/>
      <c r="I185" s="1411"/>
      <c r="J185" s="1411"/>
      <c r="K185" s="114"/>
      <c r="L185" s="114"/>
      <c r="M185" s="114"/>
      <c r="N185" s="114"/>
      <c r="O185" s="114"/>
      <c r="P185" s="114"/>
      <c r="Q185" s="114"/>
      <c r="R185" s="114"/>
      <c r="S185" s="114"/>
      <c r="T185" s="114"/>
      <c r="U185" s="114"/>
      <c r="V185" s="114"/>
      <c r="W185" s="114"/>
    </row>
    <row r="186" spans="1:23" ht="12.75">
      <c r="A186" s="1"/>
      <c r="B186" s="4"/>
      <c r="C186" s="1"/>
      <c r="D186" s="114"/>
      <c r="E186" s="1472" t="s">
        <v>465</v>
      </c>
      <c r="F186" s="1411"/>
      <c r="G186" s="1411"/>
      <c r="H186" s="1411"/>
      <c r="I186" s="1411"/>
      <c r="J186" s="1411"/>
      <c r="K186" s="114"/>
      <c r="L186" s="114"/>
      <c r="M186" s="114"/>
      <c r="N186" s="114"/>
      <c r="O186" s="114"/>
      <c r="P186" s="114"/>
      <c r="Q186" s="114"/>
      <c r="R186" s="114"/>
      <c r="S186" s="114"/>
      <c r="T186" s="114"/>
      <c r="U186" s="114"/>
      <c r="V186" s="114"/>
      <c r="W186" s="114"/>
    </row>
    <row r="187" spans="1:23" ht="15" customHeight="1">
      <c r="A187" s="1"/>
      <c r="B187" s="9"/>
      <c r="C187" s="1"/>
      <c r="D187" s="114"/>
      <c r="E187" s="1460" t="s">
        <v>466</v>
      </c>
      <c r="F187" s="1411"/>
      <c r="G187" s="1461">
        <v>2030</v>
      </c>
      <c r="H187" s="1461">
        <v>9</v>
      </c>
      <c r="I187" s="1474" t="s">
        <v>467</v>
      </c>
      <c r="J187" s="1474"/>
      <c r="K187" s="114"/>
      <c r="L187" s="114"/>
      <c r="M187" s="114"/>
      <c r="N187" s="114"/>
      <c r="O187" s="114"/>
      <c r="P187" s="114"/>
      <c r="Q187" s="114"/>
      <c r="R187" s="114"/>
      <c r="S187" s="114"/>
      <c r="T187" s="114"/>
      <c r="U187" s="114"/>
      <c r="V187" s="114"/>
      <c r="W187" s="114"/>
    </row>
    <row r="188" spans="1:23">
      <c r="A188" s="1"/>
      <c r="B188" s="9"/>
      <c r="C188" s="1"/>
      <c r="D188" s="114"/>
      <c r="E188" s="1411"/>
      <c r="F188" s="1411"/>
      <c r="G188" s="1411"/>
      <c r="H188" s="1411"/>
      <c r="I188" s="1474"/>
      <c r="J188" s="1474"/>
      <c r="K188" s="114"/>
      <c r="L188" s="114"/>
      <c r="M188" s="114"/>
      <c r="N188" s="114"/>
      <c r="O188" s="114"/>
      <c r="P188" s="114"/>
      <c r="Q188" s="114"/>
      <c r="R188" s="114"/>
      <c r="S188" s="114"/>
      <c r="T188" s="114"/>
      <c r="U188" s="114"/>
      <c r="V188" s="114"/>
      <c r="W188" s="114"/>
    </row>
    <row r="189" spans="1:23">
      <c r="A189" s="1"/>
      <c r="B189" s="9"/>
      <c r="C189" s="1"/>
      <c r="D189" s="114"/>
      <c r="E189" s="1411"/>
      <c r="F189" s="1411"/>
      <c r="G189" s="1411"/>
      <c r="H189" s="1411"/>
      <c r="I189" s="1474"/>
      <c r="J189" s="1474"/>
      <c r="K189" s="114"/>
      <c r="L189" s="114"/>
      <c r="M189" s="114"/>
      <c r="N189" s="114"/>
      <c r="O189" s="114"/>
      <c r="P189" s="114"/>
      <c r="Q189" s="114"/>
      <c r="R189" s="114"/>
      <c r="S189" s="114"/>
      <c r="T189" s="114"/>
      <c r="U189" s="114"/>
      <c r="V189" s="114"/>
      <c r="W189" s="114"/>
    </row>
    <row r="190" spans="1:23">
      <c r="A190" s="1"/>
      <c r="B190" s="9"/>
      <c r="C190" s="1"/>
      <c r="D190" s="114"/>
      <c r="E190" s="1416"/>
      <c r="F190" s="1416"/>
      <c r="G190" s="1416"/>
      <c r="H190" s="1416"/>
      <c r="I190" s="1475"/>
      <c r="J190" s="1475"/>
      <c r="K190" s="114"/>
      <c r="L190" s="114"/>
      <c r="M190" s="114"/>
      <c r="N190" s="114"/>
      <c r="O190" s="114"/>
      <c r="P190" s="114"/>
      <c r="Q190" s="114"/>
      <c r="R190" s="114"/>
      <c r="S190" s="114"/>
      <c r="T190" s="114"/>
      <c r="U190" s="114"/>
      <c r="V190" s="114"/>
      <c r="W190" s="114"/>
    </row>
    <row r="191" spans="1:23" ht="15.75">
      <c r="A191" s="1"/>
      <c r="B191" s="7"/>
      <c r="C191" s="1"/>
      <c r="D191" s="114"/>
      <c r="E191" s="1463" t="s">
        <v>468</v>
      </c>
      <c r="F191" s="1411"/>
      <c r="G191" s="1464">
        <v>2030</v>
      </c>
      <c r="H191" s="1469">
        <v>42712</v>
      </c>
      <c r="I191" s="1473" t="s">
        <v>1660</v>
      </c>
      <c r="J191" s="125"/>
      <c r="K191" s="114"/>
      <c r="L191" s="114"/>
      <c r="M191" s="114"/>
      <c r="N191" s="114"/>
      <c r="O191" s="114"/>
      <c r="P191" s="114"/>
      <c r="Q191" s="114"/>
      <c r="R191" s="114"/>
      <c r="S191" s="114"/>
      <c r="T191" s="114"/>
      <c r="U191" s="114"/>
      <c r="V191" s="114"/>
      <c r="W191" s="114"/>
    </row>
    <row r="192" spans="1:23" ht="23.1" customHeight="1">
      <c r="A192" s="1"/>
      <c r="B192" s="4"/>
      <c r="C192" s="1"/>
      <c r="D192" s="114"/>
      <c r="E192" s="1411"/>
      <c r="F192" s="1411"/>
      <c r="G192" s="1411"/>
      <c r="H192" s="1411"/>
      <c r="I192" s="1411"/>
      <c r="J192" s="1464" t="e" vm="33">
        <v>#VALUE!</v>
      </c>
      <c r="K192" s="114"/>
      <c r="L192" s="114"/>
      <c r="M192" s="114"/>
      <c r="N192" s="114"/>
      <c r="O192" s="114"/>
      <c r="P192" s="114"/>
      <c r="Q192" s="114"/>
      <c r="R192" s="114"/>
      <c r="S192" s="114"/>
      <c r="T192" s="114"/>
      <c r="U192" s="114"/>
      <c r="V192" s="114"/>
      <c r="W192" s="114"/>
    </row>
    <row r="193" spans="1:23">
      <c r="A193" s="1"/>
      <c r="B193" s="9"/>
      <c r="C193" s="1"/>
      <c r="D193" s="114"/>
      <c r="E193" s="1411"/>
      <c r="F193" s="1411"/>
      <c r="G193" s="1411"/>
      <c r="H193" s="1411"/>
      <c r="I193" s="1411"/>
      <c r="J193" s="1411"/>
      <c r="K193" s="114"/>
      <c r="L193" s="114"/>
      <c r="M193" s="114"/>
      <c r="N193" s="114"/>
      <c r="O193" s="114"/>
      <c r="P193" s="114"/>
      <c r="Q193" s="114"/>
      <c r="R193" s="114"/>
      <c r="S193" s="114"/>
      <c r="T193" s="114"/>
      <c r="U193" s="114"/>
      <c r="V193" s="114"/>
      <c r="W193" s="114"/>
    </row>
    <row r="194" spans="1:23" ht="15.75">
      <c r="A194" s="1"/>
      <c r="B194" s="7"/>
      <c r="C194" s="1"/>
      <c r="D194" s="114"/>
      <c r="E194" s="1411"/>
      <c r="F194" s="1411"/>
      <c r="G194" s="1411"/>
      <c r="H194" s="1411"/>
      <c r="I194" s="1411"/>
      <c r="J194" s="1411"/>
      <c r="K194" s="114"/>
      <c r="L194" s="114"/>
      <c r="M194" s="114"/>
      <c r="N194" s="114"/>
      <c r="O194" s="114"/>
      <c r="P194" s="114"/>
      <c r="Q194" s="114"/>
      <c r="R194" s="114"/>
      <c r="S194" s="114"/>
      <c r="T194" s="114"/>
      <c r="U194" s="114"/>
      <c r="V194" s="114"/>
      <c r="W194" s="114"/>
    </row>
    <row r="195" spans="1:23" ht="12.75">
      <c r="A195" s="1"/>
      <c r="B195" s="4"/>
      <c r="C195" s="1"/>
      <c r="D195" s="114"/>
      <c r="E195" s="1416"/>
      <c r="F195" s="1416"/>
      <c r="G195" s="1416"/>
      <c r="H195" s="1416"/>
      <c r="I195" s="1416"/>
      <c r="J195" s="126"/>
      <c r="K195" s="114"/>
      <c r="L195" s="114"/>
      <c r="M195" s="114"/>
      <c r="N195" s="114"/>
      <c r="O195" s="114"/>
      <c r="P195" s="114"/>
      <c r="Q195" s="114"/>
      <c r="R195" s="114"/>
      <c r="S195" s="114"/>
      <c r="T195" s="114"/>
      <c r="U195" s="114"/>
      <c r="V195" s="114"/>
      <c r="W195" s="114"/>
    </row>
    <row r="196" spans="1:23" ht="26.1" customHeight="1">
      <c r="A196" s="1"/>
      <c r="B196" s="4"/>
      <c r="C196" s="1"/>
      <c r="D196" s="114"/>
      <c r="E196" s="1460" t="s">
        <v>469</v>
      </c>
      <c r="F196" s="1411"/>
      <c r="G196" s="1461">
        <v>2030</v>
      </c>
      <c r="H196" s="1461" t="s">
        <v>402</v>
      </c>
      <c r="I196" s="1493">
        <v>0.36</v>
      </c>
      <c r="J196" s="1476" t="e" vm="34">
        <v>#VALUE!</v>
      </c>
      <c r="K196" s="114"/>
      <c r="L196" s="114"/>
      <c r="M196" s="114"/>
      <c r="N196" s="114"/>
      <c r="O196" s="114"/>
      <c r="P196" s="114"/>
      <c r="Q196" s="114"/>
      <c r="R196" s="114"/>
      <c r="S196" s="114"/>
      <c r="T196" s="114"/>
      <c r="U196" s="114"/>
      <c r="V196" s="114"/>
      <c r="W196" s="114"/>
    </row>
    <row r="197" spans="1:23" ht="12.75">
      <c r="A197" s="1"/>
      <c r="B197" s="4"/>
      <c r="C197" s="1"/>
      <c r="D197" s="114"/>
      <c r="E197" s="1411"/>
      <c r="F197" s="1411"/>
      <c r="G197" s="1411"/>
      <c r="H197" s="1411"/>
      <c r="I197" s="1411"/>
      <c r="J197" s="1411"/>
      <c r="K197" s="114"/>
      <c r="L197" s="114"/>
      <c r="M197" s="114"/>
      <c r="N197" s="114"/>
      <c r="O197" s="114"/>
      <c r="P197" s="114"/>
      <c r="Q197" s="114"/>
      <c r="R197" s="114"/>
      <c r="S197" s="114"/>
      <c r="T197" s="114"/>
      <c r="U197" s="114"/>
      <c r="V197" s="114"/>
      <c r="W197" s="114"/>
    </row>
    <row r="198" spans="1:23" ht="12.75">
      <c r="A198" s="1"/>
      <c r="B198" s="4"/>
      <c r="C198" s="1"/>
      <c r="D198" s="114"/>
      <c r="E198" s="1416"/>
      <c r="F198" s="1416"/>
      <c r="G198" s="1416"/>
      <c r="H198" s="1416"/>
      <c r="I198" s="1416"/>
      <c r="J198" s="1416"/>
      <c r="K198" s="114"/>
      <c r="L198" s="114"/>
      <c r="M198" s="114"/>
      <c r="N198" s="114"/>
      <c r="O198" s="114"/>
      <c r="P198" s="114"/>
      <c r="Q198" s="114"/>
      <c r="R198" s="114"/>
      <c r="S198" s="114"/>
      <c r="T198" s="114"/>
      <c r="U198" s="114"/>
      <c r="V198" s="114"/>
      <c r="W198" s="114"/>
    </row>
    <row r="199" spans="1:23" ht="18" customHeight="1">
      <c r="A199" s="1"/>
      <c r="B199" s="4"/>
      <c r="C199" s="1"/>
      <c r="D199" s="114"/>
      <c r="E199" s="1463" t="s">
        <v>470</v>
      </c>
      <c r="F199" s="1411"/>
      <c r="G199" s="1464">
        <v>2030</v>
      </c>
      <c r="H199" s="1464" t="s">
        <v>471</v>
      </c>
      <c r="I199" s="1470">
        <v>0.24099999999999999</v>
      </c>
      <c r="J199" s="1464" t="e" vm="35">
        <v>#VALUE!</v>
      </c>
      <c r="K199" s="114"/>
      <c r="L199" s="114"/>
      <c r="M199" s="114"/>
      <c r="N199" s="114"/>
      <c r="O199" s="114"/>
      <c r="P199" s="114"/>
      <c r="Q199" s="114"/>
      <c r="R199" s="114"/>
      <c r="S199" s="114"/>
      <c r="T199" s="114"/>
      <c r="U199" s="114"/>
      <c r="V199" s="114"/>
      <c r="W199" s="114"/>
    </row>
    <row r="200" spans="1:23" ht="12.75">
      <c r="A200" s="1"/>
      <c r="B200" s="4"/>
      <c r="C200" s="1"/>
      <c r="D200" s="114"/>
      <c r="E200" s="1411"/>
      <c r="F200" s="1411"/>
      <c r="G200" s="1411"/>
      <c r="H200" s="1411"/>
      <c r="I200" s="1411"/>
      <c r="J200" s="1411"/>
      <c r="K200" s="114"/>
      <c r="L200" s="114"/>
      <c r="M200" s="114"/>
      <c r="N200" s="114"/>
      <c r="O200" s="114"/>
      <c r="P200" s="114"/>
      <c r="Q200" s="114"/>
      <c r="R200" s="114"/>
      <c r="S200" s="114"/>
      <c r="T200" s="114"/>
      <c r="U200" s="114"/>
      <c r="V200" s="114"/>
      <c r="W200" s="114"/>
    </row>
    <row r="201" spans="1:23" ht="21" customHeight="1">
      <c r="A201" s="1"/>
      <c r="B201" s="9"/>
      <c r="C201" s="1"/>
      <c r="D201" s="114"/>
      <c r="E201" s="1416"/>
      <c r="F201" s="1416"/>
      <c r="G201" s="1416"/>
      <c r="H201" s="1416"/>
      <c r="I201" s="1416"/>
      <c r="J201" s="1416"/>
      <c r="K201" s="114"/>
      <c r="L201" s="114"/>
      <c r="M201" s="114"/>
      <c r="N201" s="114"/>
      <c r="O201" s="114"/>
      <c r="P201" s="114"/>
      <c r="Q201" s="114"/>
      <c r="R201" s="114"/>
      <c r="S201" s="114"/>
      <c r="T201" s="114"/>
      <c r="U201" s="114"/>
      <c r="V201" s="114"/>
      <c r="W201" s="114"/>
    </row>
    <row r="202" spans="1:23" ht="23.45" customHeight="1">
      <c r="A202" s="1"/>
      <c r="B202" s="9"/>
      <c r="C202" s="1"/>
      <c r="D202" s="114"/>
      <c r="E202" s="1460" t="s">
        <v>472</v>
      </c>
      <c r="F202" s="1411"/>
      <c r="G202" s="1461">
        <v>2030</v>
      </c>
      <c r="H202" s="1461" t="s">
        <v>473</v>
      </c>
      <c r="I202" s="1460" t="s">
        <v>474</v>
      </c>
      <c r="J202" s="1476" t="e" vm="34">
        <v>#VALUE!</v>
      </c>
      <c r="K202" s="114"/>
      <c r="L202" s="114"/>
      <c r="M202" s="114"/>
      <c r="N202" s="114"/>
      <c r="O202" s="114"/>
      <c r="P202" s="114"/>
      <c r="Q202" s="114"/>
      <c r="R202" s="114"/>
      <c r="S202" s="114"/>
      <c r="T202" s="114"/>
      <c r="U202" s="114"/>
      <c r="V202" s="114"/>
      <c r="W202" s="114"/>
    </row>
    <row r="203" spans="1:23">
      <c r="A203" s="1"/>
      <c r="B203" s="9"/>
      <c r="C203" s="1"/>
      <c r="D203" s="114"/>
      <c r="E203" s="1411"/>
      <c r="F203" s="1411"/>
      <c r="G203" s="1411"/>
      <c r="H203" s="1411"/>
      <c r="I203" s="1411"/>
      <c r="J203" s="1411"/>
      <c r="K203" s="114"/>
      <c r="L203" s="114"/>
      <c r="M203" s="114"/>
      <c r="N203" s="114"/>
      <c r="O203" s="114"/>
      <c r="P203" s="114"/>
      <c r="Q203" s="114"/>
      <c r="R203" s="114"/>
      <c r="S203" s="114"/>
      <c r="T203" s="114"/>
      <c r="U203" s="114"/>
      <c r="V203" s="114"/>
      <c r="W203" s="114"/>
    </row>
    <row r="204" spans="1:23" ht="16.5" customHeight="1">
      <c r="A204" s="1"/>
      <c r="B204" s="7"/>
      <c r="C204" s="1"/>
      <c r="D204" s="114"/>
      <c r="E204" s="1416"/>
      <c r="F204" s="1416"/>
      <c r="G204" s="1416"/>
      <c r="H204" s="1416"/>
      <c r="I204" s="1416"/>
      <c r="J204" s="1416"/>
      <c r="K204" s="114"/>
      <c r="L204" s="114"/>
      <c r="M204" s="114"/>
      <c r="N204" s="114"/>
      <c r="O204" s="114"/>
      <c r="P204" s="114"/>
      <c r="Q204" s="114"/>
      <c r="R204" s="114"/>
      <c r="S204" s="114"/>
      <c r="T204" s="114"/>
      <c r="U204" s="114"/>
      <c r="V204" s="114"/>
      <c r="W204" s="114"/>
    </row>
    <row r="205" spans="1:23" ht="16.5" customHeight="1">
      <c r="A205" s="1"/>
      <c r="B205" s="4"/>
      <c r="C205" s="1"/>
      <c r="D205" s="114"/>
      <c r="E205" s="114"/>
      <c r="F205" s="141"/>
      <c r="G205" s="142"/>
      <c r="H205" s="1477" t="s">
        <v>475</v>
      </c>
      <c r="I205" s="1478"/>
      <c r="J205" s="1478"/>
      <c r="K205" s="114"/>
      <c r="L205" s="114"/>
      <c r="M205" s="114"/>
      <c r="N205" s="114"/>
      <c r="O205" s="114"/>
      <c r="P205" s="114"/>
      <c r="Q205" s="114"/>
      <c r="R205" s="114"/>
      <c r="S205" s="114"/>
      <c r="T205" s="114"/>
      <c r="U205" s="114"/>
      <c r="V205" s="114"/>
      <c r="W205" s="114"/>
    </row>
    <row r="206" spans="1:23" ht="16.5" customHeight="1">
      <c r="A206" s="1"/>
      <c r="B206" s="4"/>
      <c r="C206" s="1"/>
      <c r="D206" s="114"/>
      <c r="E206" s="114"/>
      <c r="F206" s="141"/>
      <c r="G206" s="142"/>
      <c r="K206" s="114"/>
      <c r="L206" s="114"/>
      <c r="M206" s="114"/>
      <c r="N206" s="114"/>
      <c r="O206" s="114"/>
      <c r="P206" s="114"/>
      <c r="Q206" s="114"/>
      <c r="R206" s="114"/>
      <c r="S206" s="114"/>
      <c r="T206" s="114"/>
      <c r="U206" s="114"/>
      <c r="V206" s="114"/>
      <c r="W206" s="114"/>
    </row>
    <row r="207" spans="1:23" ht="16.5" customHeight="1">
      <c r="A207" s="1"/>
      <c r="B207" s="4"/>
      <c r="C207" s="1"/>
      <c r="D207" s="114"/>
      <c r="E207" s="1483" t="s">
        <v>476</v>
      </c>
      <c r="F207" s="1411"/>
      <c r="G207" s="1411"/>
      <c r="H207" s="1411"/>
      <c r="I207" s="1411"/>
      <c r="J207" s="1411"/>
      <c r="K207" s="114"/>
      <c r="L207" s="114"/>
      <c r="M207" s="114"/>
      <c r="N207" s="114"/>
      <c r="O207" s="114"/>
      <c r="P207" s="114"/>
      <c r="Q207" s="114"/>
      <c r="R207" s="114"/>
      <c r="S207" s="114"/>
      <c r="T207" s="114"/>
      <c r="U207" s="114"/>
      <c r="V207" s="114"/>
      <c r="W207" s="114"/>
    </row>
    <row r="208" spans="1:23" ht="16.5" customHeight="1">
      <c r="A208" s="1"/>
      <c r="B208" s="4"/>
      <c r="C208" s="1"/>
      <c r="D208" s="114"/>
      <c r="E208" s="1411"/>
      <c r="F208" s="1411"/>
      <c r="G208" s="1411"/>
      <c r="H208" s="1411"/>
      <c r="I208" s="1411"/>
      <c r="J208" s="1411"/>
      <c r="K208" s="114"/>
      <c r="L208" s="114"/>
      <c r="M208" s="114"/>
      <c r="N208" s="114"/>
      <c r="O208" s="114"/>
      <c r="P208" s="114"/>
      <c r="Q208" s="114"/>
      <c r="R208" s="114"/>
      <c r="S208" s="114"/>
      <c r="T208" s="114"/>
      <c r="U208" s="114"/>
      <c r="V208" s="114"/>
      <c r="W208" s="114"/>
    </row>
    <row r="209" spans="1:23" ht="15.75" customHeight="1">
      <c r="A209" s="1"/>
      <c r="B209" s="4"/>
      <c r="C209" s="1"/>
      <c r="D209" s="114"/>
      <c r="E209" s="1480" t="s">
        <v>477</v>
      </c>
      <c r="F209" s="1411"/>
      <c r="G209" s="1411"/>
      <c r="H209" s="1411"/>
      <c r="I209" s="145"/>
      <c r="K209" s="114"/>
      <c r="L209" s="114"/>
      <c r="M209" s="114"/>
      <c r="N209" s="114"/>
      <c r="O209" s="114"/>
      <c r="P209" s="114"/>
      <c r="Q209" s="114"/>
      <c r="R209" s="114"/>
      <c r="S209" s="114"/>
      <c r="T209" s="114"/>
      <c r="U209" s="114"/>
      <c r="V209" s="114"/>
      <c r="W209" s="114"/>
    </row>
    <row r="210" spans="1:23" ht="15.75" customHeight="1">
      <c r="A210" s="1"/>
      <c r="B210" s="4"/>
      <c r="C210" s="1"/>
      <c r="D210" s="114"/>
      <c r="E210" s="1479" t="s">
        <v>478</v>
      </c>
      <c r="F210" s="1411"/>
      <c r="G210" s="1411"/>
      <c r="H210" s="1411"/>
      <c r="I210" s="145"/>
      <c r="K210" s="114"/>
      <c r="L210" s="114"/>
      <c r="M210" s="114"/>
      <c r="N210" s="114"/>
      <c r="O210" s="114"/>
      <c r="P210" s="114"/>
      <c r="Q210" s="114"/>
      <c r="R210" s="114"/>
      <c r="S210" s="114"/>
      <c r="T210" s="114"/>
      <c r="U210" s="114"/>
      <c r="V210" s="114"/>
      <c r="W210" s="114"/>
    </row>
    <row r="211" spans="1:23" ht="15.75" customHeight="1">
      <c r="A211" s="1"/>
      <c r="B211" s="4"/>
      <c r="C211" s="1"/>
      <c r="D211" s="114"/>
      <c r="E211" s="1480" t="s">
        <v>1571</v>
      </c>
      <c r="F211" s="1411"/>
      <c r="G211" s="1411"/>
      <c r="H211" s="1411"/>
      <c r="I211" s="1411"/>
      <c r="J211" s="1411"/>
      <c r="K211" s="114"/>
      <c r="L211" s="114"/>
      <c r="M211" s="114"/>
      <c r="N211" s="114"/>
      <c r="O211" s="114"/>
      <c r="P211" s="114"/>
      <c r="Q211" s="114"/>
      <c r="R211" s="114"/>
      <c r="S211" s="114"/>
      <c r="T211" s="114"/>
      <c r="U211" s="114"/>
      <c r="V211" s="114"/>
      <c r="W211" s="114"/>
    </row>
    <row r="212" spans="1:23" ht="15.75" customHeight="1">
      <c r="A212" s="1"/>
      <c r="B212" s="4"/>
      <c r="C212" s="1"/>
      <c r="D212" s="114"/>
      <c r="E212" s="1480" t="s">
        <v>479</v>
      </c>
      <c r="F212" s="1411"/>
      <c r="G212" s="1411"/>
      <c r="H212" s="1411"/>
      <c r="I212" s="1411"/>
      <c r="J212" s="1411"/>
      <c r="K212" s="114"/>
      <c r="L212" s="114"/>
      <c r="M212" s="114"/>
      <c r="N212" s="114"/>
      <c r="O212" s="114"/>
      <c r="P212" s="114"/>
      <c r="Q212" s="114"/>
      <c r="R212" s="114"/>
      <c r="S212" s="114"/>
      <c r="T212" s="114"/>
      <c r="U212" s="114"/>
      <c r="V212" s="114"/>
      <c r="W212" s="114"/>
    </row>
    <row r="213" spans="1:23" ht="15.75" customHeight="1">
      <c r="A213" s="1"/>
      <c r="B213" s="66"/>
      <c r="C213" s="1"/>
      <c r="D213" s="114"/>
      <c r="E213" s="1483" t="s">
        <v>480</v>
      </c>
      <c r="F213" s="1411"/>
      <c r="G213" s="1411"/>
      <c r="H213" s="1411"/>
      <c r="I213" s="1411"/>
      <c r="J213" s="1411"/>
      <c r="K213" s="114"/>
      <c r="L213" s="114"/>
      <c r="M213" s="114"/>
      <c r="N213" s="114"/>
      <c r="O213" s="114"/>
      <c r="P213" s="114"/>
      <c r="Q213" s="114"/>
      <c r="R213" s="114"/>
      <c r="S213" s="114"/>
      <c r="T213" s="114"/>
      <c r="U213" s="114"/>
      <c r="V213" s="114"/>
      <c r="W213" s="114"/>
    </row>
    <row r="214" spans="1:23" ht="15.75" customHeight="1">
      <c r="A214" s="1"/>
      <c r="B214" s="66"/>
      <c r="C214" s="1"/>
      <c r="D214" s="114"/>
      <c r="E214" s="1411"/>
      <c r="F214" s="1411"/>
      <c r="G214" s="1411"/>
      <c r="H214" s="1411"/>
      <c r="I214" s="1411"/>
      <c r="J214" s="1411"/>
      <c r="K214" s="114"/>
      <c r="L214" s="114"/>
      <c r="M214" s="114"/>
      <c r="N214" s="114"/>
      <c r="O214" s="114"/>
      <c r="P214" s="114"/>
      <c r="Q214" s="114"/>
      <c r="R214" s="114"/>
      <c r="S214" s="114"/>
      <c r="T214" s="114"/>
      <c r="U214" s="114"/>
      <c r="V214" s="114"/>
      <c r="W214" s="114"/>
    </row>
    <row r="215" spans="1:23" ht="15.75" customHeight="1">
      <c r="A215" s="1"/>
      <c r="B215" s="4"/>
      <c r="C215" s="1"/>
      <c r="D215" s="114"/>
      <c r="E215" s="1484" t="s">
        <v>481</v>
      </c>
      <c r="F215" s="1411"/>
      <c r="G215" s="1411"/>
      <c r="H215" s="1411"/>
      <c r="I215" s="1411"/>
      <c r="J215" s="1411"/>
      <c r="K215" s="114"/>
      <c r="L215" s="114"/>
      <c r="M215" s="114"/>
      <c r="N215" s="114"/>
      <c r="O215" s="114"/>
      <c r="P215" s="114"/>
      <c r="Q215" s="114"/>
      <c r="R215" s="114"/>
      <c r="S215" s="114"/>
      <c r="T215" s="114"/>
      <c r="U215" s="114"/>
      <c r="V215" s="114"/>
      <c r="W215" s="114"/>
    </row>
    <row r="216" spans="1:23" ht="15.75" customHeight="1">
      <c r="A216" s="1"/>
      <c r="B216" s="4"/>
      <c r="C216" s="1"/>
      <c r="D216" s="114"/>
      <c r="E216" s="1479" t="s">
        <v>482</v>
      </c>
      <c r="F216" s="1411"/>
      <c r="G216" s="1411"/>
      <c r="H216" s="1411"/>
      <c r="I216" s="1411"/>
      <c r="J216" s="1411"/>
      <c r="K216" s="114"/>
      <c r="L216" s="114"/>
      <c r="M216" s="114"/>
      <c r="N216" s="114"/>
      <c r="O216" s="114"/>
      <c r="P216" s="114"/>
      <c r="Q216" s="114"/>
      <c r="R216" s="114"/>
      <c r="S216" s="114"/>
      <c r="T216" s="114"/>
      <c r="U216" s="114"/>
      <c r="V216" s="114"/>
      <c r="W216" s="114"/>
    </row>
    <row r="217" spans="1:23" ht="15.75" customHeight="1">
      <c r="A217" s="1"/>
      <c r="B217" s="4"/>
      <c r="C217" s="1"/>
      <c r="D217" s="114"/>
      <c r="E217" s="1480" t="s">
        <v>483</v>
      </c>
      <c r="F217" s="1411"/>
      <c r="G217" s="1411"/>
      <c r="H217" s="1411"/>
      <c r="I217" s="1411"/>
      <c r="J217" s="1411"/>
      <c r="K217" s="114"/>
      <c r="L217" s="114"/>
      <c r="M217" s="114"/>
      <c r="N217" s="114"/>
      <c r="O217" s="114"/>
      <c r="P217" s="114"/>
      <c r="Q217" s="114"/>
      <c r="R217" s="114"/>
      <c r="S217" s="114"/>
      <c r="T217" s="114"/>
      <c r="U217" s="114"/>
      <c r="V217" s="114"/>
      <c r="W217" s="114"/>
    </row>
    <row r="218" spans="1:23" ht="15.75" customHeight="1">
      <c r="A218" s="1"/>
      <c r="B218" s="4"/>
      <c r="C218" s="1"/>
      <c r="D218" s="114"/>
      <c r="E218" s="870"/>
      <c r="K218" s="114"/>
      <c r="L218" s="114"/>
      <c r="M218" s="114"/>
      <c r="N218" s="114"/>
      <c r="O218" s="114"/>
      <c r="P218" s="114"/>
      <c r="Q218" s="114"/>
      <c r="R218" s="114"/>
      <c r="S218" s="114"/>
      <c r="T218" s="114"/>
      <c r="U218" s="114"/>
      <c r="V218" s="114"/>
      <c r="W218" s="114"/>
    </row>
    <row r="219" spans="1:23" ht="15.75" customHeight="1">
      <c r="A219" s="1"/>
      <c r="B219" s="9"/>
      <c r="C219" s="1"/>
      <c r="D219" s="114"/>
      <c r="E219" s="1481" t="s">
        <v>1661</v>
      </c>
      <c r="F219" s="1482"/>
      <c r="G219" s="1482"/>
      <c r="H219" s="1482"/>
      <c r="I219" s="1482"/>
      <c r="J219" s="1482"/>
      <c r="K219" s="114"/>
      <c r="L219" s="114"/>
      <c r="M219" s="114"/>
      <c r="N219" s="114"/>
      <c r="O219" s="114"/>
      <c r="P219" s="114"/>
      <c r="Q219" s="114"/>
      <c r="R219" s="114"/>
      <c r="S219" s="114"/>
      <c r="T219" s="114"/>
      <c r="U219" s="114"/>
      <c r="V219" s="114"/>
      <c r="W219" s="114"/>
    </row>
    <row r="220" spans="1:23" ht="15.75" customHeight="1">
      <c r="A220" s="1"/>
      <c r="B220" s="7"/>
      <c r="C220" s="1"/>
      <c r="D220" s="114"/>
      <c r="E220" s="1482"/>
      <c r="F220" s="1482"/>
      <c r="G220" s="1482"/>
      <c r="H220" s="1482"/>
      <c r="I220" s="1482"/>
      <c r="J220" s="1482"/>
      <c r="K220" s="114"/>
      <c r="L220" s="114"/>
      <c r="M220" s="114"/>
      <c r="N220" s="114"/>
      <c r="O220" s="114"/>
      <c r="P220" s="114"/>
      <c r="Q220" s="114"/>
      <c r="R220" s="114"/>
      <c r="S220" s="114"/>
      <c r="T220" s="114"/>
      <c r="U220" s="114"/>
      <c r="V220" s="114"/>
      <c r="W220" s="114"/>
    </row>
    <row r="221" spans="1:23" ht="15.75" customHeight="1">
      <c r="A221" s="1"/>
      <c r="B221" s="4"/>
      <c r="C221" s="1"/>
      <c r="D221" s="114"/>
      <c r="E221" s="1482"/>
      <c r="F221" s="1482"/>
      <c r="G221" s="1482"/>
      <c r="H221" s="1482"/>
      <c r="I221" s="1482"/>
      <c r="J221" s="1482"/>
      <c r="K221" s="114"/>
      <c r="L221" s="114"/>
      <c r="M221" s="114"/>
      <c r="N221" s="114"/>
      <c r="O221" s="114"/>
      <c r="P221" s="114"/>
      <c r="Q221" s="114"/>
      <c r="R221" s="114"/>
      <c r="S221" s="114"/>
      <c r="T221" s="114"/>
      <c r="U221" s="114"/>
      <c r="V221" s="114"/>
      <c r="W221" s="114"/>
    </row>
    <row r="222" spans="1:23" ht="15.75" customHeight="1">
      <c r="A222" s="1"/>
      <c r="B222" s="4"/>
      <c r="C222" s="1"/>
      <c r="D222" s="114"/>
      <c r="E222" s="114"/>
      <c r="F222" s="141"/>
      <c r="G222" s="142"/>
      <c r="H222" s="146"/>
      <c r="I222" s="114"/>
      <c r="J222" s="146"/>
      <c r="K222" s="114"/>
      <c r="L222" s="114"/>
      <c r="M222" s="114"/>
      <c r="N222" s="114"/>
      <c r="O222" s="114"/>
      <c r="P222" s="114"/>
      <c r="Q222" s="114"/>
      <c r="R222" s="114"/>
      <c r="S222" s="114"/>
      <c r="T222" s="114"/>
      <c r="U222" s="114"/>
      <c r="V222" s="114"/>
      <c r="W222" s="114"/>
    </row>
    <row r="223" spans="1:23" ht="15.75" customHeight="1">
      <c r="A223" s="1"/>
      <c r="B223" s="4"/>
      <c r="C223" s="1"/>
      <c r="D223" s="114"/>
      <c r="E223" s="114"/>
      <c r="F223" s="141"/>
      <c r="G223" s="142"/>
      <c r="H223" s="146"/>
      <c r="I223" s="114"/>
      <c r="J223" s="146"/>
      <c r="K223" s="114"/>
      <c r="L223" s="114"/>
      <c r="M223" s="114"/>
      <c r="N223" s="114"/>
      <c r="O223" s="114"/>
      <c r="P223" s="114"/>
      <c r="Q223" s="114"/>
      <c r="R223" s="114"/>
      <c r="S223" s="114"/>
      <c r="T223" s="114"/>
      <c r="U223" s="114"/>
      <c r="V223" s="114"/>
      <c r="W223" s="114"/>
    </row>
    <row r="224" spans="1:23" ht="15.75" customHeight="1">
      <c r="A224" s="1"/>
      <c r="B224" s="4"/>
      <c r="C224" s="1"/>
      <c r="D224" s="114"/>
      <c r="E224" s="114"/>
      <c r="F224" s="141"/>
      <c r="G224" s="142"/>
      <c r="H224" s="146"/>
      <c r="I224" s="114"/>
      <c r="J224" s="146"/>
      <c r="K224" s="114"/>
      <c r="L224" s="114"/>
      <c r="M224" s="114"/>
      <c r="N224" s="114"/>
      <c r="O224" s="114"/>
      <c r="P224" s="114"/>
      <c r="Q224" s="114"/>
      <c r="R224" s="114"/>
      <c r="S224" s="114"/>
      <c r="T224" s="114"/>
      <c r="U224" s="114"/>
      <c r="V224" s="114"/>
      <c r="W224" s="114"/>
    </row>
    <row r="225" spans="1:23" ht="15.75" customHeight="1">
      <c r="A225" s="1"/>
      <c r="B225" s="4"/>
      <c r="C225" s="1"/>
      <c r="D225" s="114"/>
      <c r="E225" s="114"/>
      <c r="F225" s="141"/>
      <c r="G225" s="142"/>
      <c r="H225" s="146"/>
      <c r="I225" s="114"/>
      <c r="J225" s="146"/>
      <c r="K225" s="114"/>
      <c r="L225" s="114"/>
      <c r="M225" s="114"/>
      <c r="N225" s="114"/>
      <c r="O225" s="114"/>
      <c r="P225" s="114"/>
      <c r="Q225" s="114"/>
      <c r="R225" s="114"/>
      <c r="S225" s="114"/>
      <c r="T225" s="114"/>
      <c r="U225" s="114"/>
      <c r="V225" s="114"/>
      <c r="W225" s="114"/>
    </row>
    <row r="226" spans="1:23" ht="15.75" customHeight="1">
      <c r="A226" s="1"/>
      <c r="B226" s="4"/>
      <c r="C226" s="1"/>
      <c r="D226" s="114"/>
      <c r="E226" s="114"/>
      <c r="F226" s="141"/>
      <c r="G226" s="142"/>
      <c r="H226" s="146"/>
      <c r="I226" s="114"/>
      <c r="J226" s="146"/>
      <c r="K226" s="114"/>
      <c r="L226" s="114"/>
      <c r="M226" s="114"/>
      <c r="N226" s="114"/>
      <c r="O226" s="114"/>
      <c r="P226" s="114"/>
      <c r="Q226" s="114"/>
      <c r="R226" s="114"/>
      <c r="S226" s="114"/>
      <c r="T226" s="114"/>
      <c r="U226" s="114"/>
      <c r="V226" s="114"/>
      <c r="W226" s="114"/>
    </row>
    <row r="227" spans="1:23" ht="15.75" customHeight="1">
      <c r="A227" s="1"/>
      <c r="B227" s="9"/>
      <c r="C227" s="1"/>
      <c r="D227" s="114"/>
      <c r="E227" s="114"/>
      <c r="F227" s="141"/>
      <c r="G227" s="142"/>
      <c r="H227" s="146"/>
      <c r="I227" s="114"/>
      <c r="J227" s="146"/>
      <c r="K227" s="114"/>
      <c r="L227" s="114"/>
      <c r="M227" s="114"/>
      <c r="N227" s="114"/>
      <c r="O227" s="114"/>
      <c r="P227" s="114"/>
      <c r="Q227" s="114"/>
      <c r="R227" s="114"/>
      <c r="S227" s="114"/>
      <c r="T227" s="114"/>
      <c r="U227" s="114"/>
      <c r="V227" s="114"/>
      <c r="W227" s="114"/>
    </row>
    <row r="228" spans="1:23" ht="15.75" customHeight="1">
      <c r="A228" s="1"/>
      <c r="B228" s="7"/>
      <c r="C228" s="1"/>
      <c r="D228" s="114"/>
      <c r="E228" s="114"/>
      <c r="F228" s="141"/>
      <c r="G228" s="142"/>
      <c r="H228" s="146"/>
      <c r="I228" s="114"/>
      <c r="J228" s="146"/>
      <c r="K228" s="114"/>
      <c r="L228" s="114"/>
      <c r="M228" s="114"/>
      <c r="N228" s="114"/>
      <c r="O228" s="114"/>
      <c r="P228" s="114"/>
      <c r="Q228" s="114"/>
      <c r="R228" s="114"/>
      <c r="S228" s="114"/>
      <c r="T228" s="114"/>
      <c r="U228" s="114"/>
      <c r="V228" s="114"/>
      <c r="W228" s="114"/>
    </row>
    <row r="229" spans="1:23" ht="15.75" customHeight="1">
      <c r="A229" s="1"/>
      <c r="B229" s="4"/>
      <c r="C229" s="1"/>
      <c r="D229" s="114"/>
      <c r="E229" s="114"/>
      <c r="F229" s="141"/>
      <c r="G229" s="142"/>
      <c r="H229" s="146"/>
      <c r="I229" s="114"/>
      <c r="J229" s="146"/>
      <c r="K229" s="114"/>
      <c r="L229" s="114"/>
      <c r="M229" s="114"/>
      <c r="N229" s="114"/>
      <c r="O229" s="114"/>
      <c r="P229" s="114"/>
      <c r="Q229" s="114"/>
      <c r="R229" s="114"/>
      <c r="S229" s="114"/>
      <c r="T229" s="114"/>
      <c r="U229" s="114"/>
      <c r="V229" s="114"/>
      <c r="W229" s="114"/>
    </row>
    <row r="230" spans="1:23" ht="15.75" customHeight="1">
      <c r="A230" s="1"/>
      <c r="B230" s="11"/>
      <c r="C230" s="1"/>
      <c r="D230" s="114"/>
      <c r="E230" s="114"/>
      <c r="F230" s="141"/>
      <c r="G230" s="142"/>
      <c r="H230" s="146"/>
      <c r="I230" s="114"/>
      <c r="J230" s="146"/>
      <c r="K230" s="114"/>
      <c r="L230" s="114"/>
      <c r="M230" s="114"/>
      <c r="N230" s="114"/>
      <c r="O230" s="114"/>
      <c r="P230" s="114"/>
      <c r="Q230" s="114"/>
      <c r="R230" s="114"/>
      <c r="S230" s="114"/>
      <c r="T230" s="114"/>
      <c r="U230" s="114"/>
      <c r="V230" s="114"/>
      <c r="W230" s="114"/>
    </row>
    <row r="231" spans="1:23" ht="15.75" customHeight="1">
      <c r="A231" s="1"/>
      <c r="B231" s="4"/>
      <c r="C231" s="1"/>
      <c r="D231" s="114"/>
      <c r="E231" s="114"/>
      <c r="F231" s="141"/>
      <c r="G231" s="142"/>
      <c r="H231" s="146"/>
      <c r="I231" s="114"/>
      <c r="J231" s="146"/>
      <c r="K231" s="114"/>
      <c r="L231" s="114"/>
      <c r="M231" s="114"/>
      <c r="N231" s="114"/>
      <c r="O231" s="114"/>
      <c r="P231" s="114"/>
      <c r="Q231" s="114"/>
      <c r="R231" s="114"/>
      <c r="S231" s="114"/>
      <c r="T231" s="114"/>
      <c r="U231" s="114"/>
      <c r="V231" s="114"/>
      <c r="W231" s="114"/>
    </row>
    <row r="232" spans="1:23" ht="15.75" customHeight="1">
      <c r="A232" s="1"/>
      <c r="B232" s="12"/>
      <c r="C232" s="1"/>
      <c r="D232" s="114"/>
      <c r="E232" s="114"/>
      <c r="F232" s="141"/>
      <c r="G232" s="142"/>
      <c r="H232" s="146"/>
      <c r="I232" s="114"/>
      <c r="J232" s="146"/>
      <c r="K232" s="114"/>
      <c r="L232" s="114"/>
      <c r="M232" s="114"/>
      <c r="N232" s="114"/>
      <c r="O232" s="114"/>
      <c r="P232" s="114"/>
      <c r="Q232" s="114"/>
      <c r="R232" s="114"/>
      <c r="S232" s="114"/>
      <c r="T232" s="114"/>
      <c r="U232" s="114"/>
      <c r="V232" s="114"/>
      <c r="W232" s="114"/>
    </row>
    <row r="233" spans="1:23" ht="15.75" customHeight="1">
      <c r="A233" s="1"/>
      <c r="B233" s="4"/>
      <c r="C233" s="1"/>
      <c r="D233" s="114"/>
      <c r="E233" s="114"/>
      <c r="F233" s="141"/>
      <c r="G233" s="142"/>
      <c r="H233" s="146"/>
      <c r="I233" s="114"/>
      <c r="J233" s="146"/>
      <c r="K233" s="114"/>
      <c r="L233" s="114"/>
      <c r="M233" s="114"/>
      <c r="N233" s="114"/>
      <c r="O233" s="114"/>
      <c r="P233" s="114"/>
      <c r="Q233" s="114"/>
      <c r="R233" s="114"/>
      <c r="S233" s="114"/>
      <c r="T233" s="114"/>
      <c r="U233" s="114"/>
      <c r="V233" s="114"/>
      <c r="W233" s="114"/>
    </row>
    <row r="234" spans="1:23" ht="15.75" customHeight="1">
      <c r="A234" s="1"/>
      <c r="B234" s="9"/>
      <c r="C234" s="1"/>
      <c r="D234" s="114"/>
      <c r="E234" s="114"/>
      <c r="F234" s="141"/>
      <c r="G234" s="142"/>
      <c r="H234" s="146"/>
      <c r="I234" s="114"/>
      <c r="J234" s="146"/>
      <c r="K234" s="114"/>
      <c r="L234" s="114"/>
      <c r="M234" s="114"/>
      <c r="N234" s="114"/>
      <c r="O234" s="114"/>
      <c r="P234" s="114"/>
      <c r="Q234" s="114"/>
      <c r="R234" s="114"/>
      <c r="S234" s="114"/>
      <c r="T234" s="114"/>
      <c r="U234" s="114"/>
      <c r="V234" s="114"/>
      <c r="W234" s="114"/>
    </row>
    <row r="235" spans="1:23" ht="15.75" customHeight="1">
      <c r="A235" s="1"/>
      <c r="B235" s="7"/>
      <c r="C235" s="1"/>
      <c r="D235" s="114"/>
      <c r="E235" s="114"/>
      <c r="F235" s="141"/>
      <c r="G235" s="142"/>
      <c r="H235" s="146"/>
      <c r="I235" s="114"/>
      <c r="J235" s="146"/>
      <c r="K235" s="114"/>
      <c r="L235" s="114"/>
      <c r="M235" s="114"/>
      <c r="N235" s="114"/>
      <c r="O235" s="114"/>
      <c r="P235" s="114"/>
      <c r="Q235" s="114"/>
      <c r="R235" s="114"/>
      <c r="S235" s="114"/>
      <c r="T235" s="114"/>
      <c r="U235" s="114"/>
      <c r="V235" s="114"/>
      <c r="W235" s="114"/>
    </row>
    <row r="236" spans="1:23" ht="15.75" customHeight="1">
      <c r="A236" s="1"/>
      <c r="B236" s="4"/>
      <c r="C236" s="1"/>
      <c r="D236" s="114"/>
      <c r="E236" s="114"/>
      <c r="F236" s="141"/>
      <c r="G236" s="142"/>
      <c r="H236" s="146"/>
      <c r="I236" s="114"/>
      <c r="J236" s="146"/>
      <c r="K236" s="114"/>
      <c r="L236" s="114"/>
      <c r="M236" s="114"/>
      <c r="N236" s="114"/>
      <c r="O236" s="114"/>
      <c r="P236" s="114"/>
      <c r="Q236" s="114"/>
      <c r="R236" s="114"/>
      <c r="S236" s="114"/>
      <c r="T236" s="114"/>
      <c r="U236" s="114"/>
      <c r="V236" s="114"/>
      <c r="W236" s="114"/>
    </row>
    <row r="237" spans="1:23" ht="15.75" customHeight="1">
      <c r="A237" s="1"/>
      <c r="B237" s="9"/>
      <c r="C237" s="1"/>
      <c r="D237" s="114"/>
      <c r="E237" s="114"/>
      <c r="F237" s="141"/>
      <c r="G237" s="142"/>
      <c r="H237" s="146"/>
      <c r="I237" s="114"/>
      <c r="J237" s="146"/>
      <c r="K237" s="114"/>
      <c r="L237" s="114"/>
      <c r="M237" s="114"/>
      <c r="N237" s="114"/>
      <c r="O237" s="114"/>
      <c r="P237" s="114"/>
      <c r="Q237" s="114"/>
      <c r="R237" s="114"/>
      <c r="S237" s="114"/>
      <c r="T237" s="114"/>
      <c r="U237" s="114"/>
      <c r="V237" s="114"/>
      <c r="W237" s="114"/>
    </row>
    <row r="238" spans="1:23" ht="15.75" customHeight="1">
      <c r="A238" s="1"/>
      <c r="B238" s="7"/>
      <c r="C238" s="1"/>
      <c r="D238" s="114"/>
      <c r="E238" s="114"/>
      <c r="F238" s="141"/>
      <c r="G238" s="142"/>
      <c r="H238" s="146"/>
      <c r="I238" s="114"/>
      <c r="J238" s="146"/>
      <c r="K238" s="114"/>
      <c r="L238" s="114"/>
      <c r="M238" s="114"/>
      <c r="N238" s="114"/>
      <c r="O238" s="114"/>
      <c r="P238" s="114"/>
      <c r="Q238" s="114"/>
      <c r="R238" s="114"/>
      <c r="S238" s="114"/>
      <c r="T238" s="114"/>
      <c r="U238" s="114"/>
      <c r="V238" s="114"/>
      <c r="W238" s="114"/>
    </row>
    <row r="239" spans="1:23" ht="15.75" customHeight="1">
      <c r="A239" s="1"/>
      <c r="B239" s="4"/>
      <c r="C239" s="1"/>
      <c r="D239" s="114"/>
      <c r="E239" s="114"/>
      <c r="F239" s="141"/>
      <c r="G239" s="142"/>
      <c r="H239" s="146"/>
      <c r="I239" s="114"/>
      <c r="J239" s="146"/>
      <c r="K239" s="114"/>
      <c r="L239" s="114"/>
      <c r="M239" s="114"/>
      <c r="N239" s="114"/>
      <c r="O239" s="114"/>
      <c r="P239" s="114"/>
      <c r="Q239" s="114"/>
      <c r="R239" s="114"/>
      <c r="S239" s="114"/>
      <c r="T239" s="114"/>
      <c r="U239" s="114"/>
      <c r="V239" s="114"/>
      <c r="W239" s="114"/>
    </row>
    <row r="240" spans="1:23" ht="15.75" customHeight="1">
      <c r="A240" s="1"/>
      <c r="B240" s="4"/>
      <c r="C240" s="1"/>
      <c r="D240" s="114"/>
      <c r="E240" s="114"/>
      <c r="F240" s="141"/>
      <c r="G240" s="142"/>
      <c r="H240" s="146"/>
      <c r="I240" s="114"/>
      <c r="J240" s="146"/>
      <c r="K240" s="114"/>
      <c r="L240" s="114"/>
      <c r="M240" s="114"/>
      <c r="N240" s="114"/>
      <c r="O240" s="114"/>
      <c r="P240" s="114"/>
      <c r="Q240" s="114"/>
      <c r="R240" s="114"/>
      <c r="S240" s="114"/>
      <c r="T240" s="114"/>
      <c r="U240" s="114"/>
      <c r="V240" s="114"/>
      <c r="W240" s="114"/>
    </row>
    <row r="241" spans="1:23" ht="15.75" customHeight="1">
      <c r="A241" s="1"/>
      <c r="B241" s="4"/>
      <c r="C241" s="1"/>
      <c r="D241" s="114"/>
      <c r="E241" s="114"/>
      <c r="F241" s="141"/>
      <c r="G241" s="142"/>
      <c r="H241" s="146"/>
      <c r="I241" s="114"/>
      <c r="J241" s="146"/>
      <c r="K241" s="114"/>
      <c r="L241" s="114"/>
      <c r="M241" s="114"/>
      <c r="N241" s="114"/>
      <c r="O241" s="114"/>
      <c r="P241" s="114"/>
      <c r="Q241" s="114"/>
      <c r="R241" s="114"/>
      <c r="S241" s="114"/>
      <c r="T241" s="114"/>
      <c r="U241" s="114"/>
      <c r="V241" s="114"/>
      <c r="W241" s="114"/>
    </row>
    <row r="242" spans="1:23" ht="15.75" customHeight="1">
      <c r="A242" s="1"/>
      <c r="B242" s="4"/>
      <c r="C242" s="1"/>
      <c r="D242" s="114"/>
      <c r="E242" s="114"/>
      <c r="F242" s="141"/>
      <c r="G242" s="142"/>
      <c r="H242" s="146"/>
      <c r="I242" s="114"/>
      <c r="J242" s="146"/>
      <c r="K242" s="114"/>
      <c r="L242" s="114"/>
      <c r="M242" s="114"/>
      <c r="N242" s="114"/>
      <c r="O242" s="114"/>
      <c r="P242" s="114"/>
      <c r="Q242" s="114"/>
      <c r="R242" s="114"/>
      <c r="S242" s="114"/>
      <c r="T242" s="114"/>
      <c r="U242" s="114"/>
      <c r="V242" s="114"/>
      <c r="W242" s="114"/>
    </row>
    <row r="243" spans="1:23" ht="15.75" customHeight="1">
      <c r="A243" s="1"/>
      <c r="B243" s="4"/>
      <c r="C243" s="1"/>
      <c r="D243" s="114"/>
      <c r="E243" s="114"/>
      <c r="F243" s="141"/>
      <c r="G243" s="142"/>
      <c r="H243" s="146"/>
      <c r="I243" s="114"/>
      <c r="J243" s="146"/>
      <c r="K243" s="114"/>
      <c r="L243" s="114"/>
      <c r="M243" s="114"/>
      <c r="N243" s="114"/>
      <c r="O243" s="114"/>
      <c r="P243" s="114"/>
      <c r="Q243" s="114"/>
      <c r="R243" s="114"/>
      <c r="S243" s="114"/>
      <c r="T243" s="114"/>
      <c r="U243" s="114"/>
      <c r="V243" s="114"/>
      <c r="W243" s="114"/>
    </row>
    <row r="244" spans="1:23" ht="15.75" customHeight="1">
      <c r="A244" s="1"/>
      <c r="B244" s="9"/>
      <c r="C244" s="1"/>
      <c r="D244" s="114"/>
      <c r="E244" s="114"/>
      <c r="F244" s="141"/>
      <c r="G244" s="142"/>
      <c r="H244" s="146"/>
      <c r="I244" s="114"/>
      <c r="J244" s="146"/>
      <c r="K244" s="114"/>
      <c r="L244" s="114"/>
      <c r="M244" s="114"/>
      <c r="N244" s="114"/>
      <c r="O244" s="114"/>
      <c r="P244" s="114"/>
      <c r="Q244" s="114"/>
      <c r="R244" s="114"/>
      <c r="S244" s="114"/>
      <c r="T244" s="114"/>
      <c r="U244" s="114"/>
      <c r="V244" s="114"/>
      <c r="W244" s="114"/>
    </row>
    <row r="245" spans="1:23" ht="15.75" customHeight="1">
      <c r="A245" s="1"/>
      <c r="B245" s="7"/>
      <c r="C245" s="1"/>
      <c r="D245" s="114"/>
      <c r="E245" s="114"/>
      <c r="F245" s="141"/>
      <c r="G245" s="142"/>
      <c r="H245" s="146"/>
      <c r="I245" s="114"/>
      <c r="J245" s="146"/>
      <c r="K245" s="114"/>
      <c r="L245" s="114"/>
      <c r="M245" s="114"/>
      <c r="N245" s="114"/>
      <c r="O245" s="114"/>
      <c r="P245" s="114"/>
      <c r="Q245" s="114"/>
      <c r="R245" s="114"/>
      <c r="S245" s="114"/>
      <c r="T245" s="114"/>
      <c r="U245" s="114"/>
      <c r="V245" s="114"/>
      <c r="W245" s="114"/>
    </row>
    <row r="246" spans="1:23" ht="15.75" customHeight="1">
      <c r="A246" s="1"/>
      <c r="B246" s="4"/>
      <c r="C246" s="1"/>
      <c r="D246" s="114"/>
      <c r="E246" s="114"/>
      <c r="F246" s="141"/>
      <c r="G246" s="142"/>
      <c r="H246" s="146"/>
      <c r="I246" s="114"/>
      <c r="J246" s="146"/>
      <c r="K246" s="114"/>
      <c r="L246" s="114"/>
      <c r="M246" s="114"/>
      <c r="N246" s="114"/>
      <c r="O246" s="114"/>
      <c r="P246" s="114"/>
      <c r="Q246" s="114"/>
      <c r="R246" s="114"/>
      <c r="S246" s="114"/>
      <c r="T246" s="114"/>
      <c r="U246" s="114"/>
      <c r="V246" s="114"/>
      <c r="W246" s="114"/>
    </row>
    <row r="247" spans="1:23" ht="15.75" customHeight="1">
      <c r="A247" s="1"/>
      <c r="B247" s="4"/>
      <c r="C247" s="1"/>
      <c r="D247" s="114"/>
      <c r="E247" s="114"/>
      <c r="F247" s="141"/>
      <c r="G247" s="142"/>
      <c r="H247" s="146"/>
      <c r="I247" s="114"/>
      <c r="J247" s="146"/>
      <c r="K247" s="114"/>
      <c r="L247" s="114"/>
      <c r="M247" s="114"/>
      <c r="N247" s="114"/>
      <c r="O247" s="114"/>
      <c r="P247" s="114"/>
      <c r="Q247" s="114"/>
      <c r="R247" s="114"/>
      <c r="S247" s="114"/>
      <c r="T247" s="114"/>
      <c r="U247" s="114"/>
      <c r="V247" s="114"/>
      <c r="W247" s="114"/>
    </row>
    <row r="248" spans="1:23" ht="15.75" customHeight="1">
      <c r="A248" s="1"/>
      <c r="B248" s="4"/>
      <c r="C248" s="1"/>
      <c r="D248" s="114"/>
      <c r="E248" s="114"/>
      <c r="F248" s="141"/>
      <c r="G248" s="142"/>
      <c r="H248" s="146"/>
      <c r="I248" s="114"/>
      <c r="J248" s="146"/>
      <c r="K248" s="114"/>
      <c r="L248" s="114"/>
      <c r="M248" s="114"/>
      <c r="N248" s="114"/>
      <c r="O248" s="114"/>
      <c r="P248" s="114"/>
      <c r="Q248" s="114"/>
      <c r="R248" s="114"/>
      <c r="S248" s="114"/>
      <c r="T248" s="114"/>
      <c r="U248" s="114"/>
      <c r="V248" s="114"/>
      <c r="W248" s="114"/>
    </row>
    <row r="249" spans="1:23" ht="15.75" customHeight="1">
      <c r="A249" s="1"/>
      <c r="B249" s="4"/>
      <c r="C249" s="1"/>
      <c r="D249" s="114"/>
      <c r="E249" s="114"/>
      <c r="F249" s="141"/>
      <c r="G249" s="142"/>
      <c r="H249" s="146"/>
      <c r="I249" s="114"/>
      <c r="J249" s="146"/>
      <c r="K249" s="114"/>
      <c r="L249" s="114"/>
      <c r="M249" s="114"/>
      <c r="N249" s="114"/>
      <c r="O249" s="114"/>
      <c r="P249" s="114"/>
      <c r="Q249" s="114"/>
      <c r="R249" s="114"/>
      <c r="S249" s="114"/>
      <c r="T249" s="114"/>
      <c r="U249" s="114"/>
      <c r="V249" s="114"/>
      <c r="W249" s="114"/>
    </row>
    <row r="250" spans="1:23" ht="15.75" customHeight="1">
      <c r="A250" s="1"/>
      <c r="B250" s="66"/>
      <c r="C250" s="1"/>
      <c r="D250" s="114"/>
      <c r="E250" s="114"/>
      <c r="F250" s="141"/>
      <c r="G250" s="142"/>
      <c r="H250" s="146"/>
      <c r="I250" s="114"/>
      <c r="J250" s="146"/>
      <c r="K250" s="114"/>
      <c r="L250" s="114"/>
      <c r="M250" s="114"/>
      <c r="N250" s="114"/>
      <c r="O250" s="114"/>
      <c r="P250" s="114"/>
      <c r="Q250" s="114"/>
      <c r="R250" s="114"/>
      <c r="S250" s="114"/>
      <c r="T250" s="114"/>
      <c r="U250" s="114"/>
      <c r="V250" s="114"/>
      <c r="W250" s="114"/>
    </row>
    <row r="251" spans="1:23" ht="15.75" customHeight="1">
      <c r="A251" s="1"/>
      <c r="B251" s="4"/>
      <c r="C251" s="1"/>
      <c r="D251" s="114"/>
      <c r="E251" s="114"/>
      <c r="F251" s="141"/>
      <c r="G251" s="142"/>
      <c r="H251" s="146"/>
      <c r="I251" s="114"/>
      <c r="J251" s="146"/>
      <c r="K251" s="114"/>
      <c r="L251" s="114"/>
      <c r="M251" s="114"/>
      <c r="N251" s="114"/>
      <c r="O251" s="114"/>
      <c r="P251" s="114"/>
      <c r="Q251" s="114"/>
      <c r="R251" s="114"/>
      <c r="S251" s="114"/>
      <c r="T251" s="114"/>
      <c r="U251" s="114"/>
      <c r="V251" s="114"/>
      <c r="W251" s="114"/>
    </row>
    <row r="252" spans="1:23" ht="15.75" customHeight="1">
      <c r="A252" s="1"/>
      <c r="B252" s="9"/>
      <c r="C252" s="1"/>
      <c r="D252" s="114"/>
      <c r="E252" s="114"/>
      <c r="F252" s="141"/>
      <c r="G252" s="142"/>
      <c r="H252" s="146"/>
      <c r="I252" s="114"/>
      <c r="J252" s="146"/>
      <c r="K252" s="114"/>
      <c r="L252" s="114"/>
      <c r="M252" s="114"/>
      <c r="N252" s="114"/>
      <c r="O252" s="114"/>
      <c r="P252" s="114"/>
      <c r="Q252" s="114"/>
      <c r="R252" s="114"/>
      <c r="S252" s="114"/>
      <c r="T252" s="114"/>
      <c r="U252" s="114"/>
      <c r="V252" s="114"/>
      <c r="W252" s="114"/>
    </row>
    <row r="253" spans="1:23" ht="15.75" customHeight="1">
      <c r="A253" s="1"/>
      <c r="B253" s="7"/>
      <c r="C253" s="1"/>
      <c r="D253" s="114"/>
      <c r="E253" s="114"/>
      <c r="F253" s="141"/>
      <c r="G253" s="142"/>
      <c r="H253" s="146"/>
      <c r="I253" s="114"/>
      <c r="J253" s="146"/>
      <c r="K253" s="114"/>
      <c r="L253" s="114"/>
      <c r="M253" s="114"/>
      <c r="N253" s="114"/>
      <c r="O253" s="114"/>
      <c r="P253" s="114"/>
      <c r="Q253" s="114"/>
      <c r="R253" s="114"/>
      <c r="S253" s="114"/>
      <c r="T253" s="114"/>
      <c r="U253" s="114"/>
      <c r="V253" s="114"/>
      <c r="W253" s="114"/>
    </row>
    <row r="254" spans="1:23" ht="15.75" customHeight="1">
      <c r="A254" s="1"/>
      <c r="B254" s="4"/>
      <c r="C254" s="1"/>
      <c r="D254" s="114"/>
      <c r="E254" s="114"/>
      <c r="F254" s="141"/>
      <c r="G254" s="142"/>
      <c r="H254" s="146"/>
      <c r="I254" s="114"/>
      <c r="J254" s="146"/>
      <c r="K254" s="114"/>
      <c r="L254" s="114"/>
      <c r="M254" s="114"/>
      <c r="N254" s="114"/>
      <c r="O254" s="114"/>
      <c r="P254" s="114"/>
      <c r="Q254" s="114"/>
      <c r="R254" s="114"/>
      <c r="S254" s="114"/>
      <c r="T254" s="114"/>
      <c r="U254" s="114"/>
      <c r="V254" s="114"/>
      <c r="W254" s="114"/>
    </row>
    <row r="255" spans="1:23" ht="15.75" customHeight="1">
      <c r="A255" s="1"/>
      <c r="B255" s="4"/>
      <c r="C255" s="1"/>
      <c r="D255" s="114"/>
      <c r="E255" s="114"/>
      <c r="F255" s="141"/>
      <c r="G255" s="142"/>
      <c r="H255" s="146"/>
      <c r="I255" s="114"/>
      <c r="J255" s="146"/>
      <c r="K255" s="114"/>
      <c r="L255" s="114"/>
      <c r="M255" s="114"/>
      <c r="N255" s="114"/>
      <c r="O255" s="114"/>
      <c r="P255" s="114"/>
      <c r="Q255" s="114"/>
      <c r="R255" s="114"/>
      <c r="S255" s="114"/>
      <c r="T255" s="114"/>
      <c r="U255" s="114"/>
      <c r="V255" s="114"/>
      <c r="W255" s="114"/>
    </row>
    <row r="256" spans="1:23" ht="15.75" customHeight="1">
      <c r="A256" s="1"/>
      <c r="B256" s="4"/>
      <c r="C256" s="1"/>
      <c r="D256" s="114"/>
      <c r="E256" s="114"/>
      <c r="F256" s="141"/>
      <c r="G256" s="142"/>
      <c r="H256" s="146"/>
      <c r="I256" s="114"/>
      <c r="J256" s="146"/>
      <c r="K256" s="114"/>
      <c r="L256" s="114"/>
      <c r="M256" s="114"/>
      <c r="N256" s="114"/>
      <c r="O256" s="114"/>
      <c r="P256" s="114"/>
      <c r="Q256" s="114"/>
      <c r="R256" s="114"/>
      <c r="S256" s="114"/>
      <c r="T256" s="114"/>
      <c r="U256" s="114"/>
      <c r="V256" s="114"/>
      <c r="W256" s="114"/>
    </row>
    <row r="257" spans="1:23" ht="15.75" customHeight="1">
      <c r="A257" s="1"/>
      <c r="B257" s="4"/>
      <c r="C257" s="1"/>
      <c r="D257" s="114"/>
      <c r="E257" s="114"/>
      <c r="F257" s="141"/>
      <c r="G257" s="142"/>
      <c r="H257" s="146"/>
      <c r="I257" s="114"/>
      <c r="J257" s="146"/>
      <c r="K257" s="114"/>
      <c r="L257" s="114"/>
      <c r="M257" s="114"/>
      <c r="N257" s="114"/>
      <c r="O257" s="114"/>
      <c r="P257" s="114"/>
      <c r="Q257" s="114"/>
      <c r="R257" s="114"/>
      <c r="S257" s="114"/>
      <c r="T257" s="114"/>
      <c r="U257" s="114"/>
      <c r="V257" s="114"/>
      <c r="W257" s="114"/>
    </row>
    <row r="258" spans="1:23" ht="15.75" customHeight="1">
      <c r="A258" s="1"/>
      <c r="B258" s="4"/>
      <c r="C258" s="1"/>
      <c r="D258" s="114"/>
      <c r="E258" s="114"/>
      <c r="F258" s="141"/>
      <c r="G258" s="142"/>
      <c r="H258" s="146"/>
      <c r="I258" s="114"/>
      <c r="J258" s="146"/>
      <c r="K258" s="114"/>
      <c r="L258" s="114"/>
      <c r="M258" s="114"/>
      <c r="N258" s="114"/>
      <c r="O258" s="114"/>
      <c r="P258" s="114"/>
      <c r="Q258" s="114"/>
      <c r="R258" s="114"/>
      <c r="S258" s="114"/>
      <c r="T258" s="114"/>
      <c r="U258" s="114"/>
      <c r="V258" s="114"/>
      <c r="W258" s="114"/>
    </row>
    <row r="259" spans="1:23" ht="15.75" customHeight="1">
      <c r="A259" s="1"/>
      <c r="B259" s="4"/>
      <c r="C259" s="1"/>
      <c r="D259" s="114"/>
      <c r="E259" s="114"/>
      <c r="F259" s="141"/>
      <c r="G259" s="142"/>
      <c r="H259" s="146"/>
      <c r="I259" s="114"/>
      <c r="J259" s="146"/>
      <c r="K259" s="114"/>
      <c r="L259" s="114"/>
      <c r="M259" s="114"/>
      <c r="N259" s="114"/>
      <c r="O259" s="114"/>
      <c r="P259" s="114"/>
      <c r="Q259" s="114"/>
      <c r="R259" s="114"/>
      <c r="S259" s="114"/>
      <c r="T259" s="114"/>
      <c r="U259" s="114"/>
      <c r="V259" s="114"/>
      <c r="W259" s="114"/>
    </row>
    <row r="260" spans="1:23" ht="15.75" customHeight="1">
      <c r="A260" s="1"/>
      <c r="B260" s="9"/>
      <c r="C260" s="1"/>
      <c r="D260" s="114"/>
      <c r="E260" s="114"/>
      <c r="F260" s="141"/>
      <c r="G260" s="142"/>
      <c r="H260" s="146"/>
      <c r="I260" s="114"/>
      <c r="J260" s="146"/>
      <c r="K260" s="114"/>
      <c r="L260" s="114"/>
      <c r="M260" s="114"/>
      <c r="N260" s="114"/>
      <c r="O260" s="114"/>
      <c r="P260" s="114"/>
      <c r="Q260" s="114"/>
      <c r="R260" s="114"/>
      <c r="S260" s="114"/>
      <c r="T260" s="114"/>
      <c r="U260" s="114"/>
      <c r="V260" s="114"/>
      <c r="W260" s="114"/>
    </row>
    <row r="261" spans="1:23" ht="15.75" customHeight="1">
      <c r="A261" s="1"/>
      <c r="B261" s="7"/>
      <c r="C261" s="1"/>
      <c r="D261" s="114"/>
      <c r="E261" s="114"/>
      <c r="F261" s="141"/>
      <c r="G261" s="142"/>
      <c r="H261" s="146"/>
      <c r="I261" s="114"/>
      <c r="J261" s="146"/>
      <c r="K261" s="114"/>
      <c r="L261" s="114"/>
      <c r="M261" s="114"/>
      <c r="N261" s="114"/>
      <c r="O261" s="114"/>
      <c r="P261" s="114"/>
      <c r="Q261" s="114"/>
      <c r="R261" s="114"/>
      <c r="S261" s="114"/>
      <c r="T261" s="114"/>
      <c r="U261" s="114"/>
      <c r="V261" s="114"/>
      <c r="W261" s="114"/>
    </row>
    <row r="262" spans="1:23" ht="15.75" customHeight="1">
      <c r="A262" s="1"/>
      <c r="B262" s="4"/>
      <c r="C262" s="1"/>
      <c r="D262" s="114"/>
      <c r="E262" s="114"/>
      <c r="F262" s="141"/>
      <c r="G262" s="142"/>
      <c r="H262" s="146"/>
      <c r="I262" s="114"/>
      <c r="J262" s="146"/>
      <c r="K262" s="114"/>
      <c r="L262" s="114"/>
      <c r="M262" s="114"/>
      <c r="N262" s="114"/>
      <c r="O262" s="114"/>
      <c r="P262" s="114"/>
      <c r="Q262" s="114"/>
      <c r="R262" s="114"/>
      <c r="S262" s="114"/>
      <c r="T262" s="114"/>
      <c r="U262" s="114"/>
      <c r="V262" s="114"/>
      <c r="W262" s="114"/>
    </row>
    <row r="263" spans="1:23" ht="15.75" customHeight="1">
      <c r="A263" s="1"/>
      <c r="B263" s="11"/>
      <c r="C263" s="1"/>
      <c r="D263" s="114"/>
      <c r="E263" s="114"/>
      <c r="F263" s="141"/>
      <c r="G263" s="142"/>
      <c r="H263" s="146"/>
      <c r="I263" s="114"/>
      <c r="J263" s="146"/>
      <c r="K263" s="114"/>
      <c r="L263" s="114"/>
      <c r="M263" s="114"/>
      <c r="N263" s="114"/>
      <c r="O263" s="114"/>
      <c r="P263" s="114"/>
      <c r="Q263" s="114"/>
      <c r="R263" s="114"/>
      <c r="S263" s="114"/>
      <c r="T263" s="114"/>
      <c r="U263" s="114"/>
      <c r="V263" s="114"/>
      <c r="W263" s="114"/>
    </row>
    <row r="264" spans="1:23" ht="15.75" customHeight="1">
      <c r="A264" s="1"/>
      <c r="B264" s="4"/>
      <c r="C264" s="1"/>
      <c r="D264" s="114"/>
      <c r="E264" s="114"/>
      <c r="F264" s="141"/>
      <c r="G264" s="142"/>
      <c r="H264" s="146"/>
      <c r="I264" s="114"/>
      <c r="J264" s="146"/>
      <c r="K264" s="114"/>
      <c r="L264" s="114"/>
      <c r="M264" s="114"/>
      <c r="N264" s="114"/>
      <c r="O264" s="114"/>
      <c r="P264" s="114"/>
      <c r="Q264" s="114"/>
      <c r="R264" s="114"/>
      <c r="S264" s="114"/>
      <c r="T264" s="114"/>
      <c r="U264" s="114"/>
      <c r="V264" s="114"/>
      <c r="W264" s="114"/>
    </row>
    <row r="265" spans="1:23" ht="15.75" customHeight="1">
      <c r="A265" s="1"/>
      <c r="B265" s="12"/>
      <c r="C265" s="1"/>
      <c r="D265" s="114"/>
      <c r="E265" s="114"/>
      <c r="F265" s="141"/>
      <c r="G265" s="142"/>
      <c r="H265" s="146"/>
      <c r="I265" s="114"/>
      <c r="J265" s="146"/>
      <c r="K265" s="114"/>
      <c r="L265" s="114"/>
      <c r="M265" s="114"/>
      <c r="N265" s="114"/>
      <c r="O265" s="114"/>
      <c r="P265" s="114"/>
      <c r="Q265" s="114"/>
      <c r="R265" s="114"/>
      <c r="S265" s="114"/>
      <c r="T265" s="114"/>
      <c r="U265" s="114"/>
      <c r="V265" s="114"/>
      <c r="W265" s="114"/>
    </row>
    <row r="266" spans="1:23" ht="15.75" customHeight="1">
      <c r="A266" s="1"/>
      <c r="B266" s="4"/>
      <c r="C266" s="1"/>
      <c r="D266" s="114"/>
      <c r="E266" s="114"/>
      <c r="F266" s="141"/>
      <c r="G266" s="142"/>
      <c r="H266" s="146"/>
      <c r="I266" s="114"/>
      <c r="J266" s="146"/>
      <c r="K266" s="114"/>
      <c r="L266" s="114"/>
      <c r="M266" s="114"/>
      <c r="N266" s="114"/>
      <c r="O266" s="114"/>
      <c r="P266" s="114"/>
      <c r="Q266" s="114"/>
      <c r="R266" s="114"/>
      <c r="S266" s="114"/>
      <c r="T266" s="114"/>
      <c r="U266" s="114"/>
      <c r="V266" s="114"/>
      <c r="W266" s="114"/>
    </row>
    <row r="267" spans="1:23" ht="15.75" customHeight="1">
      <c r="A267" s="1"/>
      <c r="B267" s="9"/>
      <c r="C267" s="1"/>
      <c r="D267" s="114"/>
      <c r="E267" s="114"/>
      <c r="F267" s="141"/>
      <c r="G267" s="142"/>
      <c r="H267" s="146"/>
      <c r="I267" s="114"/>
      <c r="J267" s="146"/>
      <c r="K267" s="114"/>
      <c r="L267" s="114"/>
      <c r="M267" s="114"/>
      <c r="N267" s="114"/>
      <c r="O267" s="114"/>
      <c r="P267" s="114"/>
      <c r="Q267" s="114"/>
      <c r="R267" s="114"/>
      <c r="S267" s="114"/>
      <c r="T267" s="114"/>
      <c r="U267" s="114"/>
      <c r="V267" s="114"/>
      <c r="W267" s="114"/>
    </row>
    <row r="268" spans="1:23" ht="15.75" customHeight="1">
      <c r="A268" s="1"/>
      <c r="B268" s="7"/>
      <c r="C268" s="1"/>
      <c r="D268" s="114"/>
      <c r="E268" s="114"/>
      <c r="F268" s="141"/>
      <c r="G268" s="142"/>
      <c r="H268" s="146"/>
      <c r="I268" s="114"/>
      <c r="J268" s="146"/>
      <c r="K268" s="114"/>
      <c r="L268" s="114"/>
      <c r="M268" s="114"/>
      <c r="N268" s="114"/>
      <c r="O268" s="114"/>
      <c r="P268" s="114"/>
      <c r="Q268" s="114"/>
      <c r="R268" s="114"/>
      <c r="S268" s="114"/>
      <c r="T268" s="114"/>
      <c r="U268" s="114"/>
      <c r="V268" s="114"/>
      <c r="W268" s="114"/>
    </row>
    <row r="269" spans="1:23" ht="15.75" customHeight="1">
      <c r="A269" s="1"/>
      <c r="B269" s="4"/>
      <c r="C269" s="1"/>
      <c r="D269" s="114"/>
      <c r="E269" s="114"/>
      <c r="F269" s="141"/>
      <c r="G269" s="142"/>
      <c r="H269" s="146"/>
      <c r="I269" s="114"/>
      <c r="J269" s="146"/>
      <c r="K269" s="114"/>
      <c r="L269" s="114"/>
      <c r="M269" s="114"/>
      <c r="N269" s="114"/>
      <c r="O269" s="114"/>
      <c r="P269" s="114"/>
      <c r="Q269" s="114"/>
      <c r="R269" s="114"/>
      <c r="S269" s="114"/>
      <c r="T269" s="114"/>
      <c r="U269" s="114"/>
      <c r="V269" s="114"/>
      <c r="W269" s="114"/>
    </row>
    <row r="270" spans="1:23" ht="15.75" customHeight="1">
      <c r="A270" s="1"/>
      <c r="B270" s="9"/>
      <c r="C270" s="1"/>
      <c r="D270" s="114"/>
      <c r="E270" s="114"/>
      <c r="F270" s="141"/>
      <c r="G270" s="142"/>
      <c r="H270" s="146"/>
      <c r="I270" s="114"/>
      <c r="J270" s="146"/>
      <c r="K270" s="114"/>
      <c r="L270" s="114"/>
      <c r="M270" s="114"/>
      <c r="N270" s="114"/>
      <c r="O270" s="114"/>
      <c r="P270" s="114"/>
      <c r="Q270" s="114"/>
      <c r="R270" s="114"/>
      <c r="S270" s="114"/>
      <c r="T270" s="114"/>
      <c r="U270" s="114"/>
      <c r="V270" s="114"/>
      <c r="W270" s="114"/>
    </row>
    <row r="271" spans="1:23" ht="15.75" customHeight="1">
      <c r="A271" s="1"/>
      <c r="B271" s="7"/>
      <c r="C271" s="1"/>
      <c r="D271" s="114"/>
      <c r="E271" s="114"/>
      <c r="F271" s="141"/>
      <c r="G271" s="142"/>
      <c r="H271" s="146"/>
      <c r="I271" s="114"/>
      <c r="J271" s="146"/>
      <c r="K271" s="114"/>
      <c r="L271" s="114"/>
      <c r="M271" s="114"/>
      <c r="N271" s="114"/>
      <c r="O271" s="114"/>
      <c r="P271" s="114"/>
      <c r="Q271" s="114"/>
      <c r="R271" s="114"/>
      <c r="S271" s="114"/>
      <c r="T271" s="114"/>
      <c r="U271" s="114"/>
      <c r="V271" s="114"/>
      <c r="W271" s="114"/>
    </row>
    <row r="272" spans="1:23" ht="15.75" customHeight="1">
      <c r="A272" s="1"/>
      <c r="B272" s="4"/>
      <c r="C272" s="1"/>
      <c r="D272" s="114"/>
      <c r="E272" s="114"/>
      <c r="F272" s="141"/>
      <c r="G272" s="142"/>
      <c r="H272" s="146"/>
      <c r="I272" s="114"/>
      <c r="J272" s="146"/>
      <c r="K272" s="114"/>
      <c r="L272" s="114"/>
      <c r="M272" s="114"/>
      <c r="N272" s="114"/>
      <c r="O272" s="114"/>
      <c r="P272" s="114"/>
      <c r="Q272" s="114"/>
      <c r="R272" s="114"/>
      <c r="S272" s="114"/>
      <c r="T272" s="114"/>
      <c r="U272" s="114"/>
      <c r="V272" s="114"/>
      <c r="W272" s="114"/>
    </row>
    <row r="273" spans="1:23" ht="15.75" customHeight="1">
      <c r="A273" s="1"/>
      <c r="B273" s="4"/>
      <c r="C273" s="1"/>
      <c r="D273" s="114"/>
      <c r="E273" s="114"/>
      <c r="F273" s="141"/>
      <c r="G273" s="142"/>
      <c r="H273" s="146"/>
      <c r="I273" s="114"/>
      <c r="J273" s="146"/>
      <c r="K273" s="114"/>
      <c r="L273" s="114"/>
      <c r="M273" s="114"/>
      <c r="N273" s="114"/>
      <c r="O273" s="114"/>
      <c r="P273" s="114"/>
      <c r="Q273" s="114"/>
      <c r="R273" s="114"/>
      <c r="S273" s="114"/>
      <c r="T273" s="114"/>
      <c r="U273" s="114"/>
      <c r="V273" s="114"/>
      <c r="W273" s="114"/>
    </row>
    <row r="274" spans="1:23" ht="15.75" customHeight="1">
      <c r="A274" s="1"/>
      <c r="B274" s="4"/>
      <c r="C274" s="1"/>
      <c r="D274" s="114"/>
      <c r="E274" s="114"/>
      <c r="F274" s="141"/>
      <c r="G274" s="142"/>
      <c r="H274" s="146"/>
      <c r="I274" s="114"/>
      <c r="J274" s="146"/>
      <c r="K274" s="114"/>
      <c r="L274" s="114"/>
      <c r="M274" s="114"/>
      <c r="N274" s="114"/>
      <c r="O274" s="114"/>
      <c r="P274" s="114"/>
      <c r="Q274" s="114"/>
      <c r="R274" s="114"/>
      <c r="S274" s="114"/>
      <c r="T274" s="114"/>
      <c r="U274" s="114"/>
      <c r="V274" s="114"/>
      <c r="W274" s="114"/>
    </row>
    <row r="275" spans="1:23" ht="15.75" customHeight="1">
      <c r="A275" s="1"/>
      <c r="B275" s="4"/>
      <c r="C275" s="1"/>
      <c r="D275" s="114"/>
      <c r="E275" s="114"/>
      <c r="F275" s="141"/>
      <c r="G275" s="142"/>
      <c r="H275" s="146"/>
      <c r="I275" s="114"/>
      <c r="J275" s="146"/>
      <c r="K275" s="114"/>
      <c r="L275" s="114"/>
      <c r="M275" s="114"/>
      <c r="N275" s="114"/>
      <c r="O275" s="114"/>
      <c r="P275" s="114"/>
      <c r="Q275" s="114"/>
      <c r="R275" s="114"/>
      <c r="S275" s="114"/>
      <c r="T275" s="114"/>
      <c r="U275" s="114"/>
      <c r="V275" s="114"/>
      <c r="W275" s="114"/>
    </row>
    <row r="276" spans="1:23" ht="15.75" customHeight="1">
      <c r="A276" s="1"/>
      <c r="B276" s="4"/>
      <c r="C276" s="1"/>
      <c r="D276" s="114"/>
      <c r="E276" s="114"/>
      <c r="F276" s="141"/>
      <c r="G276" s="142"/>
      <c r="H276" s="146"/>
      <c r="I276" s="114"/>
      <c r="J276" s="146"/>
      <c r="K276" s="114"/>
      <c r="L276" s="114"/>
      <c r="M276" s="114"/>
      <c r="N276" s="114"/>
      <c r="O276" s="114"/>
      <c r="P276" s="114"/>
      <c r="Q276" s="114"/>
      <c r="R276" s="114"/>
      <c r="S276" s="114"/>
      <c r="T276" s="114"/>
      <c r="U276" s="114"/>
      <c r="V276" s="114"/>
      <c r="W276" s="114"/>
    </row>
    <row r="277" spans="1:23" ht="15.75" customHeight="1">
      <c r="A277" s="1"/>
      <c r="B277" s="9"/>
      <c r="C277" s="1"/>
      <c r="D277" s="114"/>
      <c r="E277" s="114"/>
      <c r="F277" s="141"/>
      <c r="G277" s="142"/>
      <c r="H277" s="146"/>
      <c r="I277" s="114"/>
      <c r="J277" s="146"/>
      <c r="K277" s="114"/>
      <c r="L277" s="114"/>
      <c r="M277" s="114"/>
      <c r="N277" s="114"/>
      <c r="O277" s="114"/>
      <c r="P277" s="114"/>
      <c r="Q277" s="114"/>
      <c r="R277" s="114"/>
      <c r="S277" s="114"/>
      <c r="T277" s="114"/>
      <c r="U277" s="114"/>
      <c r="V277" s="114"/>
      <c r="W277" s="114"/>
    </row>
    <row r="278" spans="1:23" ht="15.75" customHeight="1">
      <c r="A278" s="1"/>
      <c r="B278" s="7"/>
      <c r="C278" s="1"/>
      <c r="D278" s="114"/>
      <c r="E278" s="114"/>
      <c r="F278" s="141"/>
      <c r="G278" s="142"/>
      <c r="H278" s="146"/>
      <c r="I278" s="114"/>
      <c r="J278" s="146"/>
      <c r="K278" s="114"/>
      <c r="L278" s="114"/>
      <c r="M278" s="114"/>
      <c r="N278" s="114"/>
      <c r="O278" s="114"/>
      <c r="P278" s="114"/>
      <c r="Q278" s="114"/>
      <c r="R278" s="114"/>
      <c r="S278" s="114"/>
      <c r="T278" s="114"/>
      <c r="U278" s="114"/>
      <c r="V278" s="114"/>
      <c r="W278" s="114"/>
    </row>
    <row r="279" spans="1:23" ht="15.75" customHeight="1">
      <c r="A279" s="1"/>
      <c r="B279" s="4"/>
      <c r="C279" s="1"/>
      <c r="D279" s="114"/>
      <c r="E279" s="114"/>
      <c r="F279" s="141"/>
      <c r="G279" s="142"/>
      <c r="H279" s="146"/>
      <c r="I279" s="114"/>
      <c r="J279" s="146"/>
      <c r="K279" s="114"/>
      <c r="L279" s="114"/>
      <c r="M279" s="114"/>
      <c r="N279" s="114"/>
      <c r="O279" s="114"/>
      <c r="P279" s="114"/>
      <c r="Q279" s="114"/>
      <c r="R279" s="114"/>
      <c r="S279" s="114"/>
      <c r="T279" s="114"/>
      <c r="U279" s="114"/>
      <c r="V279" s="114"/>
      <c r="W279" s="114"/>
    </row>
    <row r="280" spans="1:23" ht="15.75" customHeight="1">
      <c r="A280" s="1"/>
      <c r="B280" s="4"/>
      <c r="C280" s="1"/>
      <c r="D280" s="114"/>
      <c r="E280" s="114"/>
      <c r="F280" s="141"/>
      <c r="G280" s="142"/>
      <c r="H280" s="146"/>
      <c r="I280" s="114"/>
      <c r="J280" s="146"/>
      <c r="K280" s="114"/>
      <c r="L280" s="114"/>
      <c r="M280" s="114"/>
      <c r="N280" s="114"/>
      <c r="O280" s="114"/>
      <c r="P280" s="114"/>
      <c r="Q280" s="114"/>
      <c r="R280" s="114"/>
      <c r="S280" s="114"/>
      <c r="T280" s="114"/>
      <c r="U280" s="114"/>
      <c r="V280" s="114"/>
      <c r="W280" s="114"/>
    </row>
    <row r="281" spans="1:23" ht="15.75" customHeight="1">
      <c r="A281" s="1"/>
      <c r="B281" s="4"/>
      <c r="C281" s="1"/>
      <c r="D281" s="114"/>
      <c r="E281" s="114"/>
      <c r="F281" s="141"/>
      <c r="G281" s="142"/>
      <c r="H281" s="146"/>
      <c r="I281" s="114"/>
      <c r="J281" s="146"/>
      <c r="K281" s="114"/>
      <c r="L281" s="114"/>
      <c r="M281" s="114"/>
      <c r="N281" s="114"/>
      <c r="O281" s="114"/>
      <c r="P281" s="114"/>
      <c r="Q281" s="114"/>
      <c r="R281" s="114"/>
      <c r="S281" s="114"/>
      <c r="T281" s="114"/>
      <c r="U281" s="114"/>
      <c r="V281" s="114"/>
      <c r="W281" s="114"/>
    </row>
    <row r="282" spans="1:23" ht="15.75" customHeight="1">
      <c r="A282" s="1"/>
      <c r="B282" s="4"/>
      <c r="C282" s="1"/>
      <c r="D282" s="114"/>
      <c r="E282" s="114"/>
      <c r="F282" s="141"/>
      <c r="G282" s="142"/>
      <c r="H282" s="146"/>
      <c r="I282" s="114"/>
      <c r="J282" s="146"/>
      <c r="K282" s="114"/>
      <c r="L282" s="114"/>
      <c r="M282" s="114"/>
      <c r="N282" s="114"/>
      <c r="O282" s="114"/>
      <c r="P282" s="114"/>
      <c r="Q282" s="114"/>
      <c r="R282" s="114"/>
      <c r="S282" s="114"/>
      <c r="T282" s="114"/>
      <c r="U282" s="114"/>
      <c r="V282" s="114"/>
      <c r="W282" s="114"/>
    </row>
    <row r="283" spans="1:23" ht="15.75" customHeight="1">
      <c r="A283" s="1"/>
      <c r="B283" s="66"/>
      <c r="C283" s="1"/>
      <c r="D283" s="114"/>
      <c r="E283" s="114"/>
      <c r="F283" s="141"/>
      <c r="G283" s="142"/>
      <c r="H283" s="146"/>
      <c r="I283" s="114"/>
      <c r="J283" s="146"/>
      <c r="K283" s="114"/>
      <c r="L283" s="114"/>
      <c r="M283" s="114"/>
      <c r="N283" s="114"/>
      <c r="O283" s="114"/>
      <c r="P283" s="114"/>
      <c r="Q283" s="114"/>
      <c r="R283" s="114"/>
      <c r="S283" s="114"/>
      <c r="T283" s="114"/>
      <c r="U283" s="114"/>
      <c r="V283" s="114"/>
      <c r="W283" s="114"/>
    </row>
    <row r="284" spans="1:23" ht="15.75" customHeight="1">
      <c r="A284" s="1"/>
      <c r="B284" s="4"/>
      <c r="C284" s="1"/>
      <c r="D284" s="114"/>
      <c r="E284" s="114"/>
      <c r="F284" s="141"/>
      <c r="G284" s="142"/>
      <c r="H284" s="146"/>
      <c r="I284" s="114"/>
      <c r="J284" s="146"/>
      <c r="K284" s="114"/>
      <c r="L284" s="114"/>
      <c r="M284" s="114"/>
      <c r="N284" s="114"/>
      <c r="O284" s="114"/>
      <c r="P284" s="114"/>
      <c r="Q284" s="114"/>
      <c r="R284" s="114"/>
      <c r="S284" s="114"/>
      <c r="T284" s="114"/>
      <c r="U284" s="114"/>
      <c r="V284" s="114"/>
      <c r="W284" s="114"/>
    </row>
    <row r="285" spans="1:23" ht="15.75" customHeight="1">
      <c r="A285" s="1"/>
      <c r="B285" s="9"/>
      <c r="C285" s="1"/>
      <c r="D285" s="114"/>
      <c r="E285" s="114"/>
      <c r="F285" s="141"/>
      <c r="G285" s="142"/>
      <c r="H285" s="146"/>
      <c r="I285" s="114"/>
      <c r="J285" s="146"/>
      <c r="K285" s="114"/>
      <c r="L285" s="114"/>
      <c r="M285" s="114"/>
      <c r="N285" s="114"/>
      <c r="O285" s="114"/>
      <c r="P285" s="114"/>
      <c r="Q285" s="114"/>
      <c r="R285" s="114"/>
      <c r="S285" s="114"/>
      <c r="T285" s="114"/>
      <c r="U285" s="114"/>
      <c r="V285" s="114"/>
      <c r="W285" s="114"/>
    </row>
    <row r="286" spans="1:23" ht="15.75" customHeight="1">
      <c r="A286" s="1"/>
      <c r="B286" s="7"/>
      <c r="C286" s="1"/>
      <c r="D286" s="114"/>
      <c r="E286" s="114"/>
      <c r="F286" s="141"/>
      <c r="G286" s="142"/>
      <c r="H286" s="146"/>
      <c r="I286" s="114"/>
      <c r="J286" s="146"/>
      <c r="K286" s="114"/>
      <c r="L286" s="114"/>
      <c r="M286" s="114"/>
      <c r="N286" s="114"/>
      <c r="O286" s="114"/>
      <c r="P286" s="114"/>
      <c r="Q286" s="114"/>
      <c r="R286" s="114"/>
      <c r="S286" s="114"/>
      <c r="T286" s="114"/>
      <c r="U286" s="114"/>
      <c r="V286" s="114"/>
      <c r="W286" s="114"/>
    </row>
    <row r="287" spans="1:23" ht="15.75" customHeight="1">
      <c r="A287" s="1"/>
      <c r="B287" s="4"/>
      <c r="C287" s="1"/>
      <c r="D287" s="114"/>
      <c r="E287" s="114"/>
      <c r="F287" s="141"/>
      <c r="G287" s="142"/>
      <c r="H287" s="146"/>
      <c r="I287" s="114"/>
      <c r="J287" s="146"/>
      <c r="K287" s="114"/>
      <c r="L287" s="114"/>
      <c r="M287" s="114"/>
      <c r="N287" s="114"/>
      <c r="O287" s="114"/>
      <c r="P287" s="114"/>
      <c r="Q287" s="114"/>
      <c r="R287" s="114"/>
      <c r="S287" s="114"/>
      <c r="T287" s="114"/>
      <c r="U287" s="114"/>
      <c r="V287" s="114"/>
      <c r="W287" s="114"/>
    </row>
    <row r="288" spans="1:23" ht="15.75" customHeight="1">
      <c r="A288" s="1"/>
      <c r="B288" s="4"/>
      <c r="C288" s="1"/>
      <c r="D288" s="114"/>
      <c r="E288" s="114"/>
      <c r="F288" s="141"/>
      <c r="G288" s="142"/>
      <c r="H288" s="146"/>
      <c r="I288" s="114"/>
      <c r="J288" s="146"/>
      <c r="K288" s="114"/>
      <c r="L288" s="114"/>
      <c r="M288" s="114"/>
      <c r="N288" s="114"/>
      <c r="O288" s="114"/>
      <c r="P288" s="114"/>
      <c r="Q288" s="114"/>
      <c r="R288" s="114"/>
      <c r="S288" s="114"/>
      <c r="T288" s="114"/>
      <c r="U288" s="114"/>
      <c r="V288" s="114"/>
      <c r="W288" s="114"/>
    </row>
    <row r="289" spans="1:23" ht="15.75" customHeight="1">
      <c r="A289" s="1"/>
      <c r="B289" s="4"/>
      <c r="C289" s="1"/>
      <c r="D289" s="114"/>
      <c r="E289" s="114"/>
      <c r="F289" s="141"/>
      <c r="G289" s="142"/>
      <c r="H289" s="146"/>
      <c r="I289" s="114"/>
      <c r="J289" s="146"/>
      <c r="K289" s="114"/>
      <c r="L289" s="114"/>
      <c r="M289" s="114"/>
      <c r="N289" s="114"/>
      <c r="O289" s="114"/>
      <c r="P289" s="114"/>
      <c r="Q289" s="114"/>
      <c r="R289" s="114"/>
      <c r="S289" s="114"/>
      <c r="T289" s="114"/>
      <c r="U289" s="114"/>
      <c r="V289" s="114"/>
      <c r="W289" s="114"/>
    </row>
    <row r="290" spans="1:23" ht="15.75" customHeight="1">
      <c r="A290" s="1"/>
      <c r="B290" s="4"/>
      <c r="C290" s="1"/>
      <c r="D290" s="114"/>
      <c r="E290" s="114"/>
      <c r="F290" s="141"/>
      <c r="G290" s="142"/>
      <c r="H290" s="146"/>
      <c r="I290" s="114"/>
      <c r="J290" s="146"/>
      <c r="K290" s="114"/>
      <c r="L290" s="114"/>
      <c r="M290" s="114"/>
      <c r="N290" s="114"/>
      <c r="O290" s="114"/>
      <c r="P290" s="114"/>
      <c r="Q290" s="114"/>
      <c r="R290" s="114"/>
      <c r="S290" s="114"/>
      <c r="T290" s="114"/>
      <c r="U290" s="114"/>
      <c r="V290" s="114"/>
      <c r="W290" s="114"/>
    </row>
    <row r="291" spans="1:23" ht="15.75" customHeight="1">
      <c r="A291" s="1"/>
      <c r="B291" s="4"/>
      <c r="C291" s="1"/>
      <c r="D291" s="114"/>
      <c r="E291" s="114"/>
      <c r="F291" s="141"/>
      <c r="G291" s="142"/>
      <c r="H291" s="146"/>
      <c r="I291" s="114"/>
      <c r="J291" s="146"/>
      <c r="K291" s="114"/>
      <c r="L291" s="114"/>
      <c r="M291" s="114"/>
      <c r="N291" s="114"/>
      <c r="O291" s="114"/>
      <c r="P291" s="114"/>
      <c r="Q291" s="114"/>
      <c r="R291" s="114"/>
      <c r="S291" s="114"/>
      <c r="T291" s="114"/>
      <c r="U291" s="114"/>
      <c r="V291" s="114"/>
      <c r="W291" s="114"/>
    </row>
    <row r="292" spans="1:23" ht="15.75" customHeight="1">
      <c r="A292" s="1"/>
      <c r="B292" s="4"/>
      <c r="C292" s="1"/>
      <c r="D292" s="114"/>
      <c r="E292" s="114"/>
      <c r="F292" s="141"/>
      <c r="G292" s="142"/>
      <c r="H292" s="146"/>
      <c r="I292" s="114"/>
      <c r="J292" s="146"/>
      <c r="K292" s="114"/>
      <c r="L292" s="114"/>
      <c r="M292" s="114"/>
      <c r="N292" s="114"/>
      <c r="O292" s="114"/>
      <c r="P292" s="114"/>
      <c r="Q292" s="114"/>
      <c r="R292" s="114"/>
      <c r="S292" s="114"/>
      <c r="T292" s="114"/>
      <c r="U292" s="114"/>
      <c r="V292" s="114"/>
      <c r="W292" s="114"/>
    </row>
    <row r="293" spans="1:23" ht="15.75" customHeight="1">
      <c r="A293" s="1"/>
      <c r="B293" s="9"/>
      <c r="C293" s="1"/>
      <c r="D293" s="114"/>
      <c r="E293" s="114"/>
      <c r="F293" s="141"/>
      <c r="G293" s="142"/>
      <c r="H293" s="146"/>
      <c r="I293" s="114"/>
      <c r="J293" s="146"/>
      <c r="K293" s="114"/>
      <c r="L293" s="114"/>
      <c r="M293" s="114"/>
      <c r="N293" s="114"/>
      <c r="O293" s="114"/>
      <c r="P293" s="114"/>
      <c r="Q293" s="114"/>
      <c r="R293" s="114"/>
      <c r="S293" s="114"/>
      <c r="T293" s="114"/>
      <c r="U293" s="114"/>
      <c r="V293" s="114"/>
      <c r="W293" s="114"/>
    </row>
    <row r="294" spans="1:23" ht="15.75" customHeight="1">
      <c r="A294" s="1"/>
      <c r="B294" s="7"/>
      <c r="C294" s="1"/>
      <c r="D294" s="114"/>
      <c r="E294" s="114"/>
      <c r="F294" s="141"/>
      <c r="G294" s="142"/>
      <c r="H294" s="146"/>
      <c r="I294" s="114"/>
      <c r="J294" s="146"/>
      <c r="K294" s="114"/>
      <c r="L294" s="114"/>
      <c r="M294" s="114"/>
      <c r="N294" s="114"/>
      <c r="O294" s="114"/>
      <c r="P294" s="114"/>
      <c r="Q294" s="114"/>
      <c r="R294" s="114"/>
      <c r="S294" s="114"/>
      <c r="T294" s="114"/>
      <c r="U294" s="114"/>
      <c r="V294" s="114"/>
      <c r="W294" s="114"/>
    </row>
    <row r="295" spans="1:23" ht="15.75" customHeight="1">
      <c r="A295" s="1"/>
      <c r="B295" s="4"/>
      <c r="C295" s="1"/>
      <c r="D295" s="114"/>
      <c r="E295" s="114"/>
      <c r="F295" s="141"/>
      <c r="G295" s="142"/>
      <c r="H295" s="146"/>
      <c r="I295" s="114"/>
      <c r="J295" s="146"/>
      <c r="K295" s="114"/>
      <c r="L295" s="114"/>
      <c r="M295" s="114"/>
      <c r="N295" s="114"/>
      <c r="O295" s="114"/>
      <c r="P295" s="114"/>
      <c r="Q295" s="114"/>
      <c r="R295" s="114"/>
      <c r="S295" s="114"/>
      <c r="T295" s="114"/>
      <c r="U295" s="114"/>
      <c r="V295" s="114"/>
      <c r="W295" s="114"/>
    </row>
    <row r="296" spans="1:23" ht="15.75" customHeight="1">
      <c r="A296" s="1"/>
      <c r="B296" s="11"/>
      <c r="C296" s="1"/>
      <c r="D296" s="114"/>
      <c r="E296" s="114"/>
      <c r="F296" s="141"/>
      <c r="G296" s="142"/>
      <c r="H296" s="146"/>
      <c r="I296" s="114"/>
      <c r="J296" s="146"/>
      <c r="K296" s="114"/>
      <c r="L296" s="114"/>
      <c r="M296" s="114"/>
      <c r="N296" s="114"/>
      <c r="O296" s="114"/>
      <c r="P296" s="114"/>
      <c r="Q296" s="114"/>
      <c r="R296" s="114"/>
      <c r="S296" s="114"/>
      <c r="T296" s="114"/>
      <c r="U296" s="114"/>
      <c r="V296" s="114"/>
      <c r="W296" s="114"/>
    </row>
    <row r="297" spans="1:23" ht="15.75" customHeight="1">
      <c r="A297" s="1"/>
      <c r="B297" s="4"/>
      <c r="C297" s="1"/>
      <c r="D297" s="114"/>
      <c r="E297" s="114"/>
      <c r="F297" s="141"/>
      <c r="G297" s="142"/>
      <c r="H297" s="146"/>
      <c r="I297" s="114"/>
      <c r="J297" s="146"/>
      <c r="K297" s="114"/>
      <c r="L297" s="114"/>
      <c r="M297" s="114"/>
      <c r="N297" s="114"/>
      <c r="O297" s="114"/>
      <c r="P297" s="114"/>
      <c r="Q297" s="114"/>
      <c r="R297" s="114"/>
      <c r="S297" s="114"/>
      <c r="T297" s="114"/>
      <c r="U297" s="114"/>
      <c r="V297" s="114"/>
      <c r="W297" s="114"/>
    </row>
    <row r="298" spans="1:23" ht="15.75" customHeight="1">
      <c r="A298" s="1"/>
      <c r="B298" s="12"/>
      <c r="C298" s="1"/>
      <c r="D298" s="114"/>
      <c r="E298" s="114"/>
      <c r="F298" s="141"/>
      <c r="G298" s="142"/>
      <c r="H298" s="146"/>
      <c r="I298" s="114"/>
      <c r="J298" s="146"/>
      <c r="K298" s="114"/>
      <c r="L298" s="114"/>
      <c r="M298" s="114"/>
      <c r="N298" s="114"/>
      <c r="O298" s="114"/>
      <c r="P298" s="114"/>
      <c r="Q298" s="114"/>
      <c r="R298" s="114"/>
      <c r="S298" s="114"/>
      <c r="T298" s="114"/>
      <c r="U298" s="114"/>
      <c r="V298" s="114"/>
      <c r="W298" s="114"/>
    </row>
    <row r="299" spans="1:23" ht="15.75" customHeight="1">
      <c r="A299" s="1"/>
      <c r="B299" s="4"/>
      <c r="C299" s="1"/>
      <c r="D299" s="114"/>
      <c r="E299" s="114"/>
      <c r="F299" s="141"/>
      <c r="G299" s="142"/>
      <c r="H299" s="146"/>
      <c r="I299" s="114"/>
      <c r="J299" s="146"/>
      <c r="K299" s="114"/>
      <c r="L299" s="114"/>
      <c r="M299" s="114"/>
      <c r="N299" s="114"/>
      <c r="O299" s="114"/>
      <c r="P299" s="114"/>
      <c r="Q299" s="114"/>
      <c r="R299" s="114"/>
      <c r="S299" s="114"/>
      <c r="T299" s="114"/>
      <c r="U299" s="114"/>
      <c r="V299" s="114"/>
      <c r="W299" s="114"/>
    </row>
    <row r="300" spans="1:23" ht="15.75" customHeight="1">
      <c r="A300" s="1"/>
      <c r="B300" s="9"/>
      <c r="C300" s="1"/>
      <c r="D300" s="114"/>
      <c r="E300" s="114"/>
      <c r="F300" s="141"/>
      <c r="G300" s="142"/>
      <c r="H300" s="146"/>
      <c r="I300" s="114"/>
      <c r="J300" s="146"/>
      <c r="K300" s="114"/>
      <c r="L300" s="114"/>
      <c r="M300" s="114"/>
      <c r="N300" s="114"/>
      <c r="O300" s="114"/>
      <c r="P300" s="114"/>
      <c r="Q300" s="114"/>
      <c r="R300" s="114"/>
      <c r="S300" s="114"/>
      <c r="T300" s="114"/>
      <c r="U300" s="114"/>
      <c r="V300" s="114"/>
      <c r="W300" s="114"/>
    </row>
    <row r="301" spans="1:23" ht="15.75" customHeight="1">
      <c r="A301" s="1"/>
      <c r="B301" s="7"/>
      <c r="C301" s="1"/>
      <c r="D301" s="114"/>
      <c r="E301" s="114"/>
      <c r="F301" s="141"/>
      <c r="G301" s="142"/>
      <c r="H301" s="146"/>
      <c r="I301" s="114"/>
      <c r="J301" s="146"/>
      <c r="K301" s="114"/>
      <c r="L301" s="114"/>
      <c r="M301" s="114"/>
      <c r="N301" s="114"/>
      <c r="O301" s="114"/>
      <c r="P301" s="114"/>
      <c r="Q301" s="114"/>
      <c r="R301" s="114"/>
      <c r="S301" s="114"/>
      <c r="T301" s="114"/>
      <c r="U301" s="114"/>
      <c r="V301" s="114"/>
      <c r="W301" s="114"/>
    </row>
    <row r="302" spans="1:23" ht="15.75" customHeight="1">
      <c r="A302" s="1"/>
      <c r="B302" s="4"/>
      <c r="C302" s="1"/>
      <c r="D302" s="114"/>
      <c r="E302" s="114"/>
      <c r="F302" s="141"/>
      <c r="G302" s="142"/>
      <c r="H302" s="146"/>
      <c r="I302" s="114"/>
      <c r="J302" s="146"/>
      <c r="K302" s="114"/>
      <c r="L302" s="114"/>
      <c r="M302" s="114"/>
      <c r="N302" s="114"/>
      <c r="O302" s="114"/>
      <c r="P302" s="114"/>
      <c r="Q302" s="114"/>
      <c r="R302" s="114"/>
      <c r="S302" s="114"/>
      <c r="T302" s="114"/>
      <c r="U302" s="114"/>
      <c r="V302" s="114"/>
      <c r="W302" s="114"/>
    </row>
    <row r="303" spans="1:23" ht="15.75" customHeight="1">
      <c r="A303" s="1"/>
      <c r="B303" s="9"/>
      <c r="C303" s="1"/>
      <c r="D303" s="114"/>
      <c r="E303" s="114"/>
      <c r="F303" s="141"/>
      <c r="G303" s="142"/>
      <c r="H303" s="146"/>
      <c r="I303" s="114"/>
      <c r="J303" s="146"/>
      <c r="K303" s="114"/>
      <c r="L303" s="114"/>
      <c r="M303" s="114"/>
      <c r="N303" s="114"/>
      <c r="O303" s="114"/>
      <c r="P303" s="114"/>
      <c r="Q303" s="114"/>
      <c r="R303" s="114"/>
      <c r="S303" s="114"/>
      <c r="T303" s="114"/>
      <c r="U303" s="114"/>
      <c r="V303" s="114"/>
      <c r="W303" s="114"/>
    </row>
    <row r="304" spans="1:23" ht="15.75" customHeight="1">
      <c r="A304" s="1"/>
      <c r="B304" s="7"/>
      <c r="C304" s="1"/>
      <c r="D304" s="114"/>
      <c r="E304" s="114"/>
      <c r="F304" s="141"/>
      <c r="G304" s="142"/>
      <c r="H304" s="146"/>
      <c r="I304" s="114"/>
      <c r="J304" s="146"/>
      <c r="K304" s="114"/>
      <c r="L304" s="114"/>
      <c r="M304" s="114"/>
      <c r="N304" s="114"/>
      <c r="O304" s="114"/>
      <c r="P304" s="114"/>
      <c r="Q304" s="114"/>
      <c r="R304" s="114"/>
      <c r="S304" s="114"/>
      <c r="T304" s="114"/>
      <c r="U304" s="114"/>
      <c r="V304" s="114"/>
      <c r="W304" s="114"/>
    </row>
    <row r="305" spans="1:23" ht="15.75" customHeight="1">
      <c r="A305" s="1"/>
      <c r="B305" s="4"/>
      <c r="C305" s="1"/>
      <c r="D305" s="114"/>
      <c r="E305" s="114"/>
      <c r="F305" s="141"/>
      <c r="G305" s="142"/>
      <c r="H305" s="146"/>
      <c r="I305" s="114"/>
      <c r="J305" s="146"/>
      <c r="K305" s="114"/>
      <c r="L305" s="114"/>
      <c r="M305" s="114"/>
      <c r="N305" s="114"/>
      <c r="O305" s="114"/>
      <c r="P305" s="114"/>
      <c r="Q305" s="114"/>
      <c r="R305" s="114"/>
      <c r="S305" s="114"/>
      <c r="T305" s="114"/>
      <c r="U305" s="114"/>
      <c r="V305" s="114"/>
      <c r="W305" s="114"/>
    </row>
    <row r="306" spans="1:23" ht="15.75" customHeight="1">
      <c r="A306" s="1"/>
      <c r="B306" s="4"/>
      <c r="C306" s="1"/>
      <c r="D306" s="114"/>
      <c r="E306" s="114"/>
      <c r="F306" s="141"/>
      <c r="G306" s="142"/>
      <c r="H306" s="146"/>
      <c r="I306" s="114"/>
      <c r="J306" s="146"/>
      <c r="K306" s="114"/>
      <c r="L306" s="114"/>
      <c r="M306" s="114"/>
      <c r="N306" s="114"/>
      <c r="O306" s="114"/>
      <c r="P306" s="114"/>
      <c r="Q306" s="114"/>
      <c r="R306" s="114"/>
      <c r="S306" s="114"/>
      <c r="T306" s="114"/>
      <c r="U306" s="114"/>
      <c r="V306" s="114"/>
      <c r="W306" s="114"/>
    </row>
    <row r="307" spans="1:23" ht="15.75" customHeight="1">
      <c r="A307" s="1"/>
      <c r="B307" s="4"/>
      <c r="C307" s="1"/>
      <c r="D307" s="114"/>
      <c r="E307" s="114"/>
      <c r="F307" s="141"/>
      <c r="G307" s="142"/>
      <c r="H307" s="146"/>
      <c r="I307" s="114"/>
      <c r="J307" s="146"/>
      <c r="K307" s="114"/>
      <c r="L307" s="114"/>
      <c r="M307" s="114"/>
      <c r="N307" s="114"/>
      <c r="O307" s="114"/>
      <c r="P307" s="114"/>
      <c r="Q307" s="114"/>
      <c r="R307" s="114"/>
      <c r="S307" s="114"/>
      <c r="T307" s="114"/>
      <c r="U307" s="114"/>
      <c r="V307" s="114"/>
      <c r="W307" s="114"/>
    </row>
    <row r="308" spans="1:23" ht="15.75" customHeight="1">
      <c r="A308" s="1"/>
      <c r="B308" s="4"/>
      <c r="C308" s="1"/>
      <c r="D308" s="114"/>
      <c r="E308" s="114"/>
      <c r="F308" s="141"/>
      <c r="G308" s="142"/>
      <c r="H308" s="146"/>
      <c r="I308" s="114"/>
      <c r="J308" s="146"/>
      <c r="K308" s="114"/>
      <c r="L308" s="114"/>
      <c r="M308" s="114"/>
      <c r="N308" s="114"/>
      <c r="O308" s="114"/>
      <c r="P308" s="114"/>
      <c r="Q308" s="114"/>
      <c r="R308" s="114"/>
      <c r="S308" s="114"/>
      <c r="T308" s="114"/>
      <c r="U308" s="114"/>
      <c r="V308" s="114"/>
      <c r="W308" s="114"/>
    </row>
    <row r="309" spans="1:23" ht="15.75" customHeight="1">
      <c r="A309" s="1"/>
      <c r="B309" s="4"/>
      <c r="C309" s="1"/>
      <c r="D309" s="114"/>
      <c r="E309" s="114"/>
      <c r="F309" s="141"/>
      <c r="G309" s="142"/>
      <c r="H309" s="146"/>
      <c r="I309" s="114"/>
      <c r="J309" s="146"/>
      <c r="K309" s="114"/>
      <c r="L309" s="114"/>
      <c r="M309" s="114"/>
      <c r="N309" s="114"/>
      <c r="O309" s="114"/>
      <c r="P309" s="114"/>
      <c r="Q309" s="114"/>
      <c r="R309" s="114"/>
      <c r="S309" s="114"/>
      <c r="T309" s="114"/>
      <c r="U309" s="114"/>
      <c r="V309" s="114"/>
      <c r="W309" s="114"/>
    </row>
    <row r="310" spans="1:23" ht="15.75" customHeight="1">
      <c r="A310" s="1"/>
      <c r="B310" s="9"/>
      <c r="C310" s="1"/>
      <c r="D310" s="114"/>
      <c r="E310" s="114"/>
      <c r="F310" s="141"/>
      <c r="G310" s="142"/>
      <c r="H310" s="146"/>
      <c r="I310" s="114"/>
      <c r="J310" s="146"/>
      <c r="K310" s="114"/>
      <c r="L310" s="114"/>
      <c r="M310" s="114"/>
      <c r="N310" s="114"/>
      <c r="O310" s="114"/>
      <c r="P310" s="114"/>
      <c r="Q310" s="114"/>
      <c r="R310" s="114"/>
      <c r="S310" s="114"/>
      <c r="T310" s="114"/>
      <c r="U310" s="114"/>
      <c r="V310" s="114"/>
      <c r="W310" s="114"/>
    </row>
    <row r="311" spans="1:23" ht="15.75" customHeight="1">
      <c r="A311" s="1"/>
      <c r="B311" s="7"/>
      <c r="C311" s="1"/>
      <c r="D311" s="114"/>
      <c r="E311" s="114"/>
      <c r="F311" s="141"/>
      <c r="G311" s="142"/>
      <c r="H311" s="146"/>
      <c r="I311" s="114"/>
      <c r="J311" s="146"/>
      <c r="K311" s="114"/>
      <c r="L311" s="114"/>
      <c r="M311" s="114"/>
      <c r="N311" s="114"/>
      <c r="O311" s="114"/>
      <c r="P311" s="114"/>
      <c r="Q311" s="114"/>
      <c r="R311" s="114"/>
      <c r="S311" s="114"/>
      <c r="T311" s="114"/>
      <c r="U311" s="114"/>
      <c r="V311" s="114"/>
      <c r="W311" s="114"/>
    </row>
    <row r="312" spans="1:23" ht="15.75" customHeight="1">
      <c r="A312" s="1"/>
      <c r="B312" s="4"/>
      <c r="C312" s="1"/>
      <c r="D312" s="114"/>
      <c r="E312" s="114"/>
      <c r="F312" s="141"/>
      <c r="G312" s="142"/>
      <c r="H312" s="146"/>
      <c r="I312" s="114"/>
      <c r="J312" s="146"/>
      <c r="K312" s="114"/>
      <c r="L312" s="114"/>
      <c r="M312" s="114"/>
      <c r="N312" s="114"/>
      <c r="O312" s="114"/>
      <c r="P312" s="114"/>
      <c r="Q312" s="114"/>
      <c r="R312" s="114"/>
      <c r="S312" s="114"/>
      <c r="T312" s="114"/>
      <c r="U312" s="114"/>
      <c r="V312" s="114"/>
      <c r="W312" s="114"/>
    </row>
    <row r="313" spans="1:23" ht="15.75" customHeight="1">
      <c r="A313" s="1"/>
      <c r="B313" s="4"/>
      <c r="C313" s="1"/>
      <c r="D313" s="114"/>
      <c r="E313" s="114"/>
      <c r="F313" s="141"/>
      <c r="G313" s="142"/>
      <c r="H313" s="146"/>
      <c r="I313" s="114"/>
      <c r="J313" s="146"/>
      <c r="K313" s="114"/>
      <c r="L313" s="114"/>
      <c r="M313" s="114"/>
      <c r="N313" s="114"/>
      <c r="O313" s="114"/>
      <c r="P313" s="114"/>
      <c r="Q313" s="114"/>
      <c r="R313" s="114"/>
      <c r="S313" s="114"/>
      <c r="T313" s="114"/>
      <c r="U313" s="114"/>
      <c r="V313" s="114"/>
      <c r="W313" s="114"/>
    </row>
    <row r="314" spans="1:23" ht="15.75" customHeight="1">
      <c r="A314" s="1"/>
      <c r="B314" s="4"/>
      <c r="C314" s="1"/>
      <c r="D314" s="114"/>
      <c r="E314" s="114"/>
      <c r="F314" s="141"/>
      <c r="G314" s="142"/>
      <c r="H314" s="146"/>
      <c r="I314" s="114"/>
      <c r="J314" s="146"/>
      <c r="K314" s="114"/>
      <c r="L314" s="114"/>
      <c r="M314" s="114"/>
      <c r="N314" s="114"/>
      <c r="O314" s="114"/>
      <c r="P314" s="114"/>
      <c r="Q314" s="114"/>
      <c r="R314" s="114"/>
      <c r="S314" s="114"/>
      <c r="T314" s="114"/>
      <c r="U314" s="114"/>
      <c r="V314" s="114"/>
      <c r="W314" s="114"/>
    </row>
    <row r="315" spans="1:23" ht="15.75" customHeight="1">
      <c r="A315" s="1"/>
      <c r="B315" s="4"/>
      <c r="C315" s="1"/>
      <c r="D315" s="114"/>
      <c r="E315" s="114"/>
      <c r="F315" s="141"/>
      <c r="G315" s="142"/>
      <c r="H315" s="146"/>
      <c r="I315" s="114"/>
      <c r="J315" s="146"/>
      <c r="K315" s="114"/>
      <c r="L315" s="114"/>
      <c r="M315" s="114"/>
      <c r="N315" s="114"/>
      <c r="O315" s="114"/>
      <c r="P315" s="114"/>
      <c r="Q315" s="114"/>
      <c r="R315" s="114"/>
      <c r="S315" s="114"/>
      <c r="T315" s="114"/>
      <c r="U315" s="114"/>
      <c r="V315" s="114"/>
      <c r="W315" s="114"/>
    </row>
    <row r="316" spans="1:23" ht="15.75" customHeight="1">
      <c r="A316" s="1"/>
      <c r="B316" s="66"/>
      <c r="C316" s="1"/>
      <c r="D316" s="114"/>
      <c r="E316" s="114"/>
      <c r="F316" s="141"/>
      <c r="G316" s="142"/>
      <c r="H316" s="146"/>
      <c r="I316" s="114"/>
      <c r="J316" s="146"/>
      <c r="K316" s="114"/>
      <c r="L316" s="114"/>
      <c r="M316" s="114"/>
      <c r="N316" s="114"/>
      <c r="O316" s="114"/>
      <c r="P316" s="114"/>
      <c r="Q316" s="114"/>
      <c r="R316" s="114"/>
      <c r="S316" s="114"/>
      <c r="T316" s="114"/>
      <c r="U316" s="114"/>
      <c r="V316" s="114"/>
      <c r="W316" s="114"/>
    </row>
    <row r="317" spans="1:23" ht="15.75" customHeight="1">
      <c r="A317" s="1"/>
      <c r="B317" s="4"/>
      <c r="C317" s="1"/>
      <c r="D317" s="114"/>
      <c r="E317" s="114"/>
      <c r="F317" s="141"/>
      <c r="G317" s="142"/>
      <c r="H317" s="146"/>
      <c r="I317" s="114"/>
      <c r="J317" s="146"/>
      <c r="K317" s="114"/>
      <c r="L317" s="114"/>
      <c r="M317" s="114"/>
      <c r="N317" s="114"/>
      <c r="O317" s="114"/>
      <c r="P317" s="114"/>
      <c r="Q317" s="114"/>
      <c r="R317" s="114"/>
      <c r="S317" s="114"/>
      <c r="T317" s="114"/>
      <c r="U317" s="114"/>
      <c r="V317" s="114"/>
      <c r="W317" s="114"/>
    </row>
    <row r="318" spans="1:23" ht="15.75" customHeight="1">
      <c r="A318" s="1"/>
      <c r="B318" s="9"/>
      <c r="C318" s="1"/>
      <c r="D318" s="114"/>
      <c r="E318" s="114"/>
      <c r="F318" s="141"/>
      <c r="G318" s="142"/>
      <c r="H318" s="146"/>
      <c r="I318" s="114"/>
      <c r="J318" s="146"/>
      <c r="K318" s="114"/>
      <c r="L318" s="114"/>
      <c r="M318" s="114"/>
      <c r="N318" s="114"/>
      <c r="O318" s="114"/>
      <c r="P318" s="114"/>
      <c r="Q318" s="114"/>
      <c r="R318" s="114"/>
      <c r="S318" s="114"/>
      <c r="T318" s="114"/>
      <c r="U318" s="114"/>
      <c r="V318" s="114"/>
      <c r="W318" s="114"/>
    </row>
    <row r="319" spans="1:23" ht="15.75" customHeight="1">
      <c r="A319" s="1"/>
      <c r="B319" s="7"/>
      <c r="C319" s="1"/>
      <c r="D319" s="114"/>
      <c r="E319" s="114"/>
      <c r="F319" s="141"/>
      <c r="G319" s="142"/>
      <c r="H319" s="146"/>
      <c r="I319" s="114"/>
      <c r="J319" s="146"/>
      <c r="K319" s="114"/>
      <c r="L319" s="114"/>
      <c r="M319" s="114"/>
      <c r="N319" s="114"/>
      <c r="O319" s="114"/>
      <c r="P319" s="114"/>
      <c r="Q319" s="114"/>
      <c r="R319" s="114"/>
      <c r="S319" s="114"/>
      <c r="T319" s="114"/>
      <c r="U319" s="114"/>
      <c r="V319" s="114"/>
      <c r="W319" s="114"/>
    </row>
    <row r="320" spans="1:23" ht="15.75" customHeight="1">
      <c r="A320" s="1"/>
      <c r="B320" s="4"/>
      <c r="C320" s="1"/>
      <c r="D320" s="114"/>
      <c r="E320" s="114"/>
      <c r="F320" s="141"/>
      <c r="G320" s="142"/>
      <c r="H320" s="146"/>
      <c r="I320" s="114"/>
      <c r="J320" s="146"/>
      <c r="K320" s="114"/>
      <c r="L320" s="114"/>
      <c r="M320" s="114"/>
      <c r="N320" s="114"/>
      <c r="O320" s="114"/>
      <c r="P320" s="114"/>
      <c r="Q320" s="114"/>
      <c r="R320" s="114"/>
      <c r="S320" s="114"/>
      <c r="T320" s="114"/>
      <c r="U320" s="114"/>
      <c r="V320" s="114"/>
      <c r="W320" s="114"/>
    </row>
    <row r="321" spans="1:23" ht="15.75" customHeight="1">
      <c r="A321" s="1"/>
      <c r="B321" s="4"/>
      <c r="C321" s="1"/>
      <c r="D321" s="114"/>
      <c r="E321" s="114"/>
      <c r="F321" s="141"/>
      <c r="G321" s="142"/>
      <c r="H321" s="146"/>
      <c r="I321" s="114"/>
      <c r="J321" s="146"/>
      <c r="K321" s="114"/>
      <c r="L321" s="114"/>
      <c r="M321" s="114"/>
      <c r="N321" s="114"/>
      <c r="O321" s="114"/>
      <c r="P321" s="114"/>
      <c r="Q321" s="114"/>
      <c r="R321" s="114"/>
      <c r="S321" s="114"/>
      <c r="T321" s="114"/>
      <c r="U321" s="114"/>
      <c r="V321" s="114"/>
      <c r="W321" s="114"/>
    </row>
    <row r="322" spans="1:23" ht="15.75" customHeight="1">
      <c r="A322" s="1"/>
      <c r="B322" s="4"/>
      <c r="C322" s="1"/>
      <c r="D322" s="114"/>
      <c r="E322" s="114"/>
      <c r="F322" s="141"/>
      <c r="G322" s="142"/>
      <c r="H322" s="146"/>
      <c r="I322" s="114"/>
      <c r="J322" s="146"/>
      <c r="K322" s="114"/>
      <c r="L322" s="114"/>
      <c r="M322" s="114"/>
      <c r="N322" s="114"/>
      <c r="O322" s="114"/>
      <c r="P322" s="114"/>
      <c r="Q322" s="114"/>
      <c r="R322" s="114"/>
      <c r="S322" s="114"/>
      <c r="T322" s="114"/>
      <c r="U322" s="114"/>
      <c r="V322" s="114"/>
      <c r="W322" s="114"/>
    </row>
    <row r="323" spans="1:23" ht="15.75" customHeight="1">
      <c r="A323" s="1"/>
      <c r="B323" s="4"/>
      <c r="C323" s="1"/>
      <c r="D323" s="114"/>
      <c r="E323" s="114"/>
      <c r="F323" s="141"/>
      <c r="G323" s="142"/>
      <c r="H323" s="146"/>
      <c r="I323" s="114"/>
      <c r="J323" s="146"/>
      <c r="K323" s="114"/>
      <c r="L323" s="114"/>
      <c r="M323" s="114"/>
      <c r="N323" s="114"/>
      <c r="O323" s="114"/>
      <c r="P323" s="114"/>
      <c r="Q323" s="114"/>
      <c r="R323" s="114"/>
      <c r="S323" s="114"/>
      <c r="T323" s="114"/>
      <c r="U323" s="114"/>
      <c r="V323" s="114"/>
      <c r="W323" s="114"/>
    </row>
    <row r="324" spans="1:23" ht="15.75" customHeight="1">
      <c r="A324" s="1"/>
      <c r="B324" s="4"/>
      <c r="C324" s="1"/>
      <c r="D324" s="114"/>
      <c r="E324" s="114"/>
      <c r="F324" s="141"/>
      <c r="G324" s="142"/>
      <c r="H324" s="146"/>
      <c r="I324" s="114"/>
      <c r="J324" s="146"/>
      <c r="K324" s="114"/>
      <c r="L324" s="114"/>
      <c r="M324" s="114"/>
      <c r="N324" s="114"/>
      <c r="O324" s="114"/>
      <c r="P324" s="114"/>
      <c r="Q324" s="114"/>
      <c r="R324" s="114"/>
      <c r="S324" s="114"/>
      <c r="T324" s="114"/>
      <c r="U324" s="114"/>
      <c r="V324" s="114"/>
      <c r="W324" s="114"/>
    </row>
    <row r="325" spans="1:23" ht="15.75" customHeight="1">
      <c r="A325" s="1"/>
      <c r="B325" s="4"/>
      <c r="C325" s="1"/>
      <c r="D325" s="114"/>
      <c r="E325" s="114"/>
      <c r="F325" s="141"/>
      <c r="G325" s="142"/>
      <c r="H325" s="146"/>
      <c r="I325" s="114"/>
      <c r="J325" s="146"/>
      <c r="K325" s="114"/>
      <c r="L325" s="114"/>
      <c r="M325" s="114"/>
      <c r="N325" s="114"/>
      <c r="O325" s="114"/>
      <c r="P325" s="114"/>
      <c r="Q325" s="114"/>
      <c r="R325" s="114"/>
      <c r="S325" s="114"/>
      <c r="T325" s="114"/>
      <c r="U325" s="114"/>
      <c r="V325" s="114"/>
      <c r="W325" s="114"/>
    </row>
    <row r="326" spans="1:23" ht="15.75" customHeight="1">
      <c r="A326" s="1"/>
      <c r="B326" s="9"/>
      <c r="C326" s="1"/>
      <c r="D326" s="114"/>
      <c r="E326" s="114"/>
      <c r="F326" s="141"/>
      <c r="G326" s="142"/>
      <c r="H326" s="146"/>
      <c r="I326" s="114"/>
      <c r="J326" s="146"/>
      <c r="K326" s="114"/>
      <c r="L326" s="114"/>
      <c r="M326" s="114"/>
      <c r="N326" s="114"/>
      <c r="O326" s="114"/>
      <c r="P326" s="114"/>
      <c r="Q326" s="114"/>
      <c r="R326" s="114"/>
      <c r="S326" s="114"/>
      <c r="T326" s="114"/>
      <c r="U326" s="114"/>
      <c r="V326" s="114"/>
      <c r="W326" s="114"/>
    </row>
    <row r="327" spans="1:23" ht="15.75" customHeight="1">
      <c r="A327" s="1"/>
      <c r="B327" s="7"/>
      <c r="C327" s="1"/>
      <c r="D327" s="114"/>
      <c r="E327" s="114"/>
      <c r="F327" s="141"/>
      <c r="G327" s="142"/>
      <c r="H327" s="146"/>
      <c r="I327" s="114"/>
      <c r="J327" s="146"/>
      <c r="K327" s="114"/>
      <c r="L327" s="114"/>
      <c r="M327" s="114"/>
      <c r="N327" s="114"/>
      <c r="O327" s="114"/>
      <c r="P327" s="114"/>
      <c r="Q327" s="114"/>
      <c r="R327" s="114"/>
      <c r="S327" s="114"/>
      <c r="T327" s="114"/>
      <c r="U327" s="114"/>
      <c r="V327" s="114"/>
      <c r="W327" s="114"/>
    </row>
    <row r="328" spans="1:23" ht="15.75" customHeight="1">
      <c r="A328" s="1"/>
      <c r="B328" s="4"/>
      <c r="C328" s="1"/>
      <c r="D328" s="114"/>
      <c r="E328" s="114"/>
      <c r="F328" s="141"/>
      <c r="G328" s="142"/>
      <c r="H328" s="146"/>
      <c r="I328" s="114"/>
      <c r="J328" s="146"/>
      <c r="K328" s="114"/>
      <c r="L328" s="114"/>
      <c r="M328" s="114"/>
      <c r="N328" s="114"/>
      <c r="O328" s="114"/>
      <c r="P328" s="114"/>
      <c r="Q328" s="114"/>
      <c r="R328" s="114"/>
      <c r="S328" s="114"/>
      <c r="T328" s="114"/>
      <c r="U328" s="114"/>
      <c r="V328" s="114"/>
      <c r="W328" s="114"/>
    </row>
    <row r="329" spans="1:23" ht="15.75" customHeight="1">
      <c r="A329" s="1"/>
      <c r="B329" s="11"/>
      <c r="C329" s="1"/>
      <c r="D329" s="114"/>
      <c r="E329" s="114"/>
      <c r="F329" s="141"/>
      <c r="G329" s="142"/>
      <c r="H329" s="146"/>
      <c r="I329" s="114"/>
      <c r="J329" s="146"/>
      <c r="K329" s="114"/>
      <c r="L329" s="114"/>
      <c r="M329" s="114"/>
      <c r="N329" s="114"/>
      <c r="O329" s="114"/>
      <c r="P329" s="114"/>
      <c r="Q329" s="114"/>
      <c r="R329" s="114"/>
      <c r="S329" s="114"/>
      <c r="T329" s="114"/>
      <c r="U329" s="114"/>
      <c r="V329" s="114"/>
      <c r="W329" s="114"/>
    </row>
    <row r="330" spans="1:23" ht="15.75" customHeight="1">
      <c r="A330" s="1"/>
      <c r="B330" s="4"/>
      <c r="C330" s="1"/>
      <c r="D330" s="114"/>
      <c r="E330" s="114"/>
      <c r="F330" s="141"/>
      <c r="G330" s="142"/>
      <c r="H330" s="146"/>
      <c r="I330" s="114"/>
      <c r="J330" s="146"/>
      <c r="K330" s="114"/>
      <c r="L330" s="114"/>
      <c r="M330" s="114"/>
      <c r="N330" s="114"/>
      <c r="O330" s="114"/>
      <c r="P330" s="114"/>
      <c r="Q330" s="114"/>
      <c r="R330" s="114"/>
      <c r="S330" s="114"/>
      <c r="T330" s="114"/>
      <c r="U330" s="114"/>
      <c r="V330" s="114"/>
      <c r="W330" s="114"/>
    </row>
    <row r="331" spans="1:23" ht="15.75" customHeight="1">
      <c r="A331" s="1"/>
      <c r="B331" s="12"/>
      <c r="C331" s="1"/>
      <c r="D331" s="114"/>
      <c r="E331" s="114"/>
      <c r="F331" s="141"/>
      <c r="G331" s="142"/>
      <c r="H331" s="146"/>
      <c r="I331" s="114"/>
      <c r="J331" s="146"/>
      <c r="K331" s="114"/>
      <c r="L331" s="114"/>
      <c r="M331" s="114"/>
      <c r="N331" s="114"/>
      <c r="O331" s="114"/>
      <c r="P331" s="114"/>
      <c r="Q331" s="114"/>
      <c r="R331" s="114"/>
      <c r="S331" s="114"/>
      <c r="T331" s="114"/>
      <c r="U331" s="114"/>
      <c r="V331" s="114"/>
      <c r="W331" s="114"/>
    </row>
    <row r="332" spans="1:23" ht="15.75" customHeight="1">
      <c r="A332" s="1"/>
      <c r="B332" s="4"/>
      <c r="C332" s="1"/>
      <c r="D332" s="114"/>
      <c r="E332" s="114"/>
      <c r="F332" s="141"/>
      <c r="G332" s="142"/>
      <c r="H332" s="146"/>
      <c r="I332" s="114"/>
      <c r="J332" s="146"/>
      <c r="K332" s="114"/>
      <c r="L332" s="114"/>
      <c r="M332" s="114"/>
      <c r="N332" s="114"/>
      <c r="O332" s="114"/>
      <c r="P332" s="114"/>
      <c r="Q332" s="114"/>
      <c r="R332" s="114"/>
      <c r="S332" s="114"/>
      <c r="T332" s="114"/>
      <c r="U332" s="114"/>
      <c r="V332" s="114"/>
      <c r="W332" s="114"/>
    </row>
    <row r="333" spans="1:23" ht="15.75" customHeight="1">
      <c r="A333" s="1"/>
      <c r="B333" s="9"/>
      <c r="C333" s="1"/>
      <c r="D333" s="114"/>
      <c r="E333" s="114"/>
      <c r="F333" s="141"/>
      <c r="G333" s="142"/>
      <c r="H333" s="146"/>
      <c r="I333" s="114"/>
      <c r="J333" s="146"/>
      <c r="K333" s="114"/>
      <c r="L333" s="114"/>
      <c r="M333" s="114"/>
      <c r="N333" s="114"/>
      <c r="O333" s="114"/>
      <c r="P333" s="114"/>
      <c r="Q333" s="114"/>
      <c r="R333" s="114"/>
      <c r="S333" s="114"/>
      <c r="T333" s="114"/>
      <c r="U333" s="114"/>
      <c r="V333" s="114"/>
      <c r="W333" s="114"/>
    </row>
    <row r="334" spans="1:23" ht="15.75" customHeight="1">
      <c r="A334" s="1"/>
      <c r="B334" s="7"/>
      <c r="C334" s="1"/>
      <c r="D334" s="114"/>
      <c r="E334" s="114"/>
      <c r="F334" s="141"/>
      <c r="G334" s="142"/>
      <c r="H334" s="146"/>
      <c r="I334" s="114"/>
      <c r="J334" s="146"/>
      <c r="K334" s="114"/>
      <c r="L334" s="114"/>
      <c r="M334" s="114"/>
      <c r="N334" s="114"/>
      <c r="O334" s="114"/>
      <c r="P334" s="114"/>
      <c r="Q334" s="114"/>
      <c r="R334" s="114"/>
      <c r="S334" s="114"/>
      <c r="T334" s="114"/>
      <c r="U334" s="114"/>
      <c r="V334" s="114"/>
      <c r="W334" s="114"/>
    </row>
    <row r="335" spans="1:23" ht="15.75" customHeight="1">
      <c r="A335" s="1"/>
      <c r="B335" s="4"/>
      <c r="C335" s="1"/>
      <c r="D335" s="114"/>
      <c r="E335" s="114"/>
      <c r="F335" s="141"/>
      <c r="G335" s="142"/>
      <c r="H335" s="146"/>
      <c r="I335" s="114"/>
      <c r="J335" s="146"/>
      <c r="K335" s="114"/>
      <c r="L335" s="114"/>
      <c r="M335" s="114"/>
      <c r="N335" s="114"/>
      <c r="O335" s="114"/>
      <c r="P335" s="114"/>
      <c r="Q335" s="114"/>
      <c r="R335" s="114"/>
      <c r="S335" s="114"/>
      <c r="T335" s="114"/>
      <c r="U335" s="114"/>
      <c r="V335" s="114"/>
      <c r="W335" s="114"/>
    </row>
    <row r="336" spans="1:23" ht="15.75" customHeight="1">
      <c r="A336" s="1"/>
      <c r="B336" s="9"/>
      <c r="C336" s="1"/>
      <c r="D336" s="114"/>
      <c r="E336" s="114"/>
      <c r="F336" s="141"/>
      <c r="G336" s="142"/>
      <c r="H336" s="146"/>
      <c r="I336" s="114"/>
      <c r="J336" s="146"/>
      <c r="K336" s="114"/>
      <c r="L336" s="114"/>
      <c r="M336" s="114"/>
      <c r="N336" s="114"/>
      <c r="O336" s="114"/>
      <c r="P336" s="114"/>
      <c r="Q336" s="114"/>
      <c r="R336" s="114"/>
      <c r="S336" s="114"/>
      <c r="T336" s="114"/>
      <c r="U336" s="114"/>
      <c r="V336" s="114"/>
      <c r="W336" s="114"/>
    </row>
    <row r="337" spans="1:23" ht="15.75" customHeight="1">
      <c r="A337" s="1"/>
      <c r="B337" s="7"/>
      <c r="C337" s="1"/>
      <c r="D337" s="114"/>
      <c r="E337" s="114"/>
      <c r="F337" s="141"/>
      <c r="G337" s="142"/>
      <c r="H337" s="146"/>
      <c r="I337" s="114"/>
      <c r="J337" s="146"/>
      <c r="K337" s="114"/>
      <c r="L337" s="114"/>
      <c r="M337" s="114"/>
      <c r="N337" s="114"/>
      <c r="O337" s="114"/>
      <c r="P337" s="114"/>
      <c r="Q337" s="114"/>
      <c r="R337" s="114"/>
      <c r="S337" s="114"/>
      <c r="T337" s="114"/>
      <c r="U337" s="114"/>
      <c r="V337" s="114"/>
      <c r="W337" s="114"/>
    </row>
    <row r="338" spans="1:23" ht="15.75" customHeight="1">
      <c r="A338" s="1"/>
      <c r="B338" s="4"/>
      <c r="C338" s="1"/>
      <c r="D338" s="114"/>
      <c r="E338" s="114"/>
      <c r="F338" s="141"/>
      <c r="G338" s="142"/>
      <c r="H338" s="146"/>
      <c r="I338" s="114"/>
      <c r="J338" s="146"/>
      <c r="K338" s="114"/>
      <c r="L338" s="114"/>
      <c r="M338" s="114"/>
      <c r="N338" s="114"/>
      <c r="O338" s="114"/>
      <c r="P338" s="114"/>
      <c r="Q338" s="114"/>
      <c r="R338" s="114"/>
      <c r="S338" s="114"/>
      <c r="T338" s="114"/>
      <c r="U338" s="114"/>
      <c r="V338" s="114"/>
      <c r="W338" s="114"/>
    </row>
    <row r="339" spans="1:23" ht="15.75" customHeight="1">
      <c r="A339" s="1"/>
      <c r="B339" s="4"/>
      <c r="C339" s="1"/>
      <c r="D339" s="114"/>
      <c r="E339" s="114"/>
      <c r="F339" s="141"/>
      <c r="G339" s="142"/>
      <c r="H339" s="146"/>
      <c r="I339" s="114"/>
      <c r="J339" s="146"/>
      <c r="K339" s="114"/>
      <c r="L339" s="114"/>
      <c r="M339" s="114"/>
      <c r="N339" s="114"/>
      <c r="O339" s="114"/>
      <c r="P339" s="114"/>
      <c r="Q339" s="114"/>
      <c r="R339" s="114"/>
      <c r="S339" s="114"/>
      <c r="T339" s="114"/>
      <c r="U339" s="114"/>
      <c r="V339" s="114"/>
      <c r="W339" s="114"/>
    </row>
    <row r="340" spans="1:23" ht="15.75" customHeight="1">
      <c r="A340" s="1"/>
      <c r="B340" s="4"/>
      <c r="C340" s="1"/>
      <c r="D340" s="114"/>
      <c r="E340" s="114"/>
      <c r="F340" s="141"/>
      <c r="G340" s="142"/>
      <c r="H340" s="146"/>
      <c r="I340" s="114"/>
      <c r="J340" s="146"/>
      <c r="K340" s="114"/>
      <c r="L340" s="114"/>
      <c r="M340" s="114"/>
      <c r="N340" s="114"/>
      <c r="O340" s="114"/>
      <c r="P340" s="114"/>
      <c r="Q340" s="114"/>
      <c r="R340" s="114"/>
      <c r="S340" s="114"/>
      <c r="T340" s="114"/>
      <c r="U340" s="114"/>
      <c r="V340" s="114"/>
      <c r="W340" s="114"/>
    </row>
    <row r="341" spans="1:23" ht="15.75" customHeight="1">
      <c r="A341" s="1"/>
      <c r="B341" s="4"/>
      <c r="C341" s="1"/>
      <c r="D341" s="114"/>
      <c r="E341" s="114"/>
      <c r="F341" s="141"/>
      <c r="G341" s="142"/>
      <c r="H341" s="146"/>
      <c r="I341" s="114"/>
      <c r="J341" s="146"/>
      <c r="K341" s="114"/>
      <c r="L341" s="114"/>
      <c r="M341" s="114"/>
      <c r="N341" s="114"/>
      <c r="O341" s="114"/>
      <c r="P341" s="114"/>
      <c r="Q341" s="114"/>
      <c r="R341" s="114"/>
      <c r="S341" s="114"/>
      <c r="T341" s="114"/>
      <c r="U341" s="114"/>
      <c r="V341" s="114"/>
      <c r="W341" s="114"/>
    </row>
    <row r="342" spans="1:23" ht="15.75" customHeight="1">
      <c r="A342" s="1"/>
      <c r="B342" s="4"/>
      <c r="C342" s="1"/>
      <c r="D342" s="114"/>
      <c r="E342" s="114"/>
      <c r="F342" s="141"/>
      <c r="G342" s="142"/>
      <c r="H342" s="146"/>
      <c r="I342" s="114"/>
      <c r="J342" s="146"/>
      <c r="K342" s="114"/>
      <c r="L342" s="114"/>
      <c r="M342" s="114"/>
      <c r="N342" s="114"/>
      <c r="O342" s="114"/>
      <c r="P342" s="114"/>
      <c r="Q342" s="114"/>
      <c r="R342" s="114"/>
      <c r="S342" s="114"/>
      <c r="T342" s="114"/>
      <c r="U342" s="114"/>
      <c r="V342" s="114"/>
      <c r="W342" s="114"/>
    </row>
    <row r="343" spans="1:23" ht="15.75" customHeight="1">
      <c r="A343" s="1"/>
      <c r="B343" s="9"/>
      <c r="C343" s="1"/>
      <c r="D343" s="114"/>
      <c r="E343" s="114"/>
      <c r="F343" s="141"/>
      <c r="G343" s="142"/>
      <c r="H343" s="146"/>
      <c r="I343" s="114"/>
      <c r="J343" s="146"/>
      <c r="K343" s="114"/>
      <c r="L343" s="114"/>
      <c r="M343" s="114"/>
      <c r="N343" s="114"/>
      <c r="O343" s="114"/>
      <c r="P343" s="114"/>
      <c r="Q343" s="114"/>
      <c r="R343" s="114"/>
      <c r="S343" s="114"/>
      <c r="T343" s="114"/>
      <c r="U343" s="114"/>
      <c r="V343" s="114"/>
      <c r="W343" s="114"/>
    </row>
    <row r="344" spans="1:23" ht="15.75" customHeight="1">
      <c r="A344" s="1"/>
      <c r="B344" s="7"/>
      <c r="C344" s="1"/>
      <c r="D344" s="114"/>
      <c r="E344" s="114"/>
      <c r="F344" s="141"/>
      <c r="G344" s="142"/>
      <c r="H344" s="146"/>
      <c r="I344" s="114"/>
      <c r="J344" s="146"/>
      <c r="K344" s="114"/>
      <c r="L344" s="114"/>
      <c r="M344" s="114"/>
      <c r="N344" s="114"/>
      <c r="O344" s="114"/>
      <c r="P344" s="114"/>
      <c r="Q344" s="114"/>
      <c r="R344" s="114"/>
      <c r="S344" s="114"/>
      <c r="T344" s="114"/>
      <c r="U344" s="114"/>
      <c r="V344" s="114"/>
      <c r="W344" s="114"/>
    </row>
    <row r="345" spans="1:23" ht="15.75" customHeight="1">
      <c r="A345" s="1"/>
      <c r="B345" s="4"/>
      <c r="C345" s="1"/>
      <c r="D345" s="114"/>
      <c r="E345" s="114"/>
      <c r="F345" s="141"/>
      <c r="G345" s="142"/>
      <c r="H345" s="146"/>
      <c r="I345" s="114"/>
      <c r="J345" s="146"/>
      <c r="K345" s="114"/>
      <c r="L345" s="114"/>
      <c r="M345" s="114"/>
      <c r="N345" s="114"/>
      <c r="O345" s="114"/>
      <c r="P345" s="114"/>
      <c r="Q345" s="114"/>
      <c r="R345" s="114"/>
      <c r="S345" s="114"/>
      <c r="T345" s="114"/>
      <c r="U345" s="114"/>
      <c r="V345" s="114"/>
      <c r="W345" s="114"/>
    </row>
    <row r="346" spans="1:23" ht="15.75" customHeight="1">
      <c r="A346" s="1"/>
      <c r="B346" s="4"/>
      <c r="C346" s="1"/>
      <c r="D346" s="114"/>
      <c r="E346" s="114"/>
      <c r="F346" s="141"/>
      <c r="G346" s="142"/>
      <c r="H346" s="146"/>
      <c r="I346" s="114"/>
      <c r="J346" s="146"/>
      <c r="K346" s="114"/>
      <c r="L346" s="114"/>
      <c r="M346" s="114"/>
      <c r="N346" s="114"/>
      <c r="O346" s="114"/>
      <c r="P346" s="114"/>
      <c r="Q346" s="114"/>
      <c r="R346" s="114"/>
      <c r="S346" s="114"/>
      <c r="T346" s="114"/>
      <c r="U346" s="114"/>
      <c r="V346" s="114"/>
      <c r="W346" s="114"/>
    </row>
    <row r="347" spans="1:23" ht="15.75" customHeight="1">
      <c r="A347" s="1"/>
      <c r="B347" s="4"/>
      <c r="C347" s="1"/>
      <c r="D347" s="114"/>
      <c r="E347" s="114"/>
      <c r="F347" s="141"/>
      <c r="G347" s="142"/>
      <c r="H347" s="146"/>
      <c r="I347" s="114"/>
      <c r="J347" s="146"/>
      <c r="K347" s="114"/>
      <c r="L347" s="114"/>
      <c r="M347" s="114"/>
      <c r="N347" s="114"/>
      <c r="O347" s="114"/>
      <c r="P347" s="114"/>
      <c r="Q347" s="114"/>
      <c r="R347" s="114"/>
      <c r="S347" s="114"/>
      <c r="T347" s="114"/>
      <c r="U347" s="114"/>
      <c r="V347" s="114"/>
      <c r="W347" s="114"/>
    </row>
    <row r="348" spans="1:23" ht="15.75" customHeight="1">
      <c r="A348" s="1"/>
      <c r="B348" s="4"/>
      <c r="C348" s="1"/>
      <c r="D348" s="114"/>
      <c r="E348" s="114"/>
      <c r="F348" s="141"/>
      <c r="G348" s="142"/>
      <c r="H348" s="146"/>
      <c r="I348" s="114"/>
      <c r="J348" s="146"/>
      <c r="K348" s="114"/>
      <c r="L348" s="114"/>
      <c r="M348" s="114"/>
      <c r="N348" s="114"/>
      <c r="O348" s="114"/>
      <c r="P348" s="114"/>
      <c r="Q348" s="114"/>
      <c r="R348" s="114"/>
      <c r="S348" s="114"/>
      <c r="T348" s="114"/>
      <c r="U348" s="114"/>
      <c r="V348" s="114"/>
      <c r="W348" s="114"/>
    </row>
    <row r="349" spans="1:23" ht="15.75" customHeight="1">
      <c r="A349" s="1"/>
      <c r="B349" s="66"/>
      <c r="C349" s="1"/>
      <c r="D349" s="114"/>
      <c r="E349" s="114"/>
      <c r="F349" s="141"/>
      <c r="G349" s="142"/>
      <c r="H349" s="146"/>
      <c r="I349" s="114"/>
      <c r="J349" s="146"/>
      <c r="K349" s="114"/>
      <c r="L349" s="114"/>
      <c r="M349" s="114"/>
      <c r="N349" s="114"/>
      <c r="O349" s="114"/>
      <c r="P349" s="114"/>
      <c r="Q349" s="114"/>
      <c r="R349" s="114"/>
      <c r="S349" s="114"/>
      <c r="T349" s="114"/>
      <c r="U349" s="114"/>
      <c r="V349" s="114"/>
      <c r="W349" s="114"/>
    </row>
    <row r="350" spans="1:23" ht="15.75" customHeight="1">
      <c r="A350" s="1"/>
      <c r="B350" s="4"/>
      <c r="C350" s="1"/>
      <c r="D350" s="114"/>
      <c r="E350" s="114"/>
      <c r="F350" s="141"/>
      <c r="G350" s="142"/>
      <c r="H350" s="146"/>
      <c r="I350" s="114"/>
      <c r="J350" s="146"/>
      <c r="K350" s="114"/>
      <c r="L350" s="114"/>
      <c r="M350" s="114"/>
      <c r="N350" s="114"/>
      <c r="O350" s="114"/>
      <c r="P350" s="114"/>
      <c r="Q350" s="114"/>
      <c r="R350" s="114"/>
      <c r="S350" s="114"/>
      <c r="T350" s="114"/>
      <c r="U350" s="114"/>
      <c r="V350" s="114"/>
      <c r="W350" s="114"/>
    </row>
    <row r="351" spans="1:23" ht="15.75" customHeight="1">
      <c r="A351" s="1"/>
      <c r="B351" s="9"/>
      <c r="C351" s="1"/>
      <c r="D351" s="114"/>
      <c r="E351" s="114"/>
      <c r="F351" s="141"/>
      <c r="G351" s="142"/>
      <c r="H351" s="146"/>
      <c r="I351" s="114"/>
      <c r="J351" s="146"/>
      <c r="K351" s="114"/>
      <c r="L351" s="114"/>
      <c r="M351" s="114"/>
      <c r="N351" s="114"/>
      <c r="O351" s="114"/>
      <c r="P351" s="114"/>
      <c r="Q351" s="114"/>
      <c r="R351" s="114"/>
      <c r="S351" s="114"/>
      <c r="T351" s="114"/>
      <c r="U351" s="114"/>
      <c r="V351" s="114"/>
      <c r="W351" s="114"/>
    </row>
    <row r="352" spans="1:23" ht="15.75" customHeight="1">
      <c r="A352" s="1"/>
      <c r="B352" s="7"/>
      <c r="C352" s="1"/>
      <c r="D352" s="114"/>
      <c r="E352" s="114"/>
      <c r="F352" s="141"/>
      <c r="G352" s="142"/>
      <c r="H352" s="146"/>
      <c r="I352" s="114"/>
      <c r="J352" s="146"/>
      <c r="K352" s="114"/>
      <c r="L352" s="114"/>
      <c r="M352" s="114"/>
      <c r="N352" s="114"/>
      <c r="O352" s="114"/>
      <c r="P352" s="114"/>
      <c r="Q352" s="114"/>
      <c r="R352" s="114"/>
      <c r="S352" s="114"/>
      <c r="T352" s="114"/>
      <c r="U352" s="114"/>
      <c r="V352" s="114"/>
      <c r="W352" s="114"/>
    </row>
    <row r="353" spans="1:23" ht="15.75" customHeight="1">
      <c r="A353" s="1"/>
      <c r="B353" s="4"/>
      <c r="C353" s="1"/>
      <c r="D353" s="114"/>
      <c r="E353" s="114"/>
      <c r="F353" s="141"/>
      <c r="G353" s="142"/>
      <c r="H353" s="146"/>
      <c r="I353" s="114"/>
      <c r="J353" s="146"/>
      <c r="K353" s="114"/>
      <c r="L353" s="114"/>
      <c r="M353" s="114"/>
      <c r="N353" s="114"/>
      <c r="O353" s="114"/>
      <c r="P353" s="114"/>
      <c r="Q353" s="114"/>
      <c r="R353" s="114"/>
      <c r="S353" s="114"/>
      <c r="T353" s="114"/>
      <c r="U353" s="114"/>
      <c r="V353" s="114"/>
      <c r="W353" s="114"/>
    </row>
    <row r="354" spans="1:23" ht="15.75" customHeight="1">
      <c r="A354" s="1"/>
      <c r="B354" s="4"/>
      <c r="C354" s="1"/>
      <c r="D354" s="114"/>
      <c r="E354" s="114"/>
      <c r="F354" s="141"/>
      <c r="G354" s="142"/>
      <c r="H354" s="146"/>
      <c r="I354" s="114"/>
      <c r="J354" s="146"/>
      <c r="K354" s="114"/>
      <c r="L354" s="114"/>
      <c r="M354" s="114"/>
      <c r="N354" s="114"/>
      <c r="O354" s="114"/>
      <c r="P354" s="114"/>
      <c r="Q354" s="114"/>
      <c r="R354" s="114"/>
      <c r="S354" s="114"/>
      <c r="T354" s="114"/>
      <c r="U354" s="114"/>
      <c r="V354" s="114"/>
      <c r="W354" s="114"/>
    </row>
    <row r="355" spans="1:23" ht="15.75" customHeight="1">
      <c r="A355" s="1"/>
      <c r="B355" s="4"/>
      <c r="C355" s="1"/>
      <c r="D355" s="114"/>
      <c r="E355" s="114"/>
      <c r="F355" s="141"/>
      <c r="G355" s="142"/>
      <c r="H355" s="146"/>
      <c r="I355" s="114"/>
      <c r="J355" s="146"/>
      <c r="K355" s="114"/>
      <c r="L355" s="114"/>
      <c r="M355" s="114"/>
      <c r="N355" s="114"/>
      <c r="O355" s="114"/>
      <c r="P355" s="114"/>
      <c r="Q355" s="114"/>
      <c r="R355" s="114"/>
      <c r="S355" s="114"/>
      <c r="T355" s="114"/>
      <c r="U355" s="114"/>
      <c r="V355" s="114"/>
      <c r="W355" s="114"/>
    </row>
    <row r="356" spans="1:23" ht="15.75" customHeight="1">
      <c r="A356" s="1"/>
      <c r="B356" s="4"/>
      <c r="C356" s="1"/>
      <c r="D356" s="114"/>
      <c r="E356" s="114"/>
      <c r="F356" s="141"/>
      <c r="G356" s="142"/>
      <c r="H356" s="146"/>
      <c r="I356" s="114"/>
      <c r="J356" s="146"/>
      <c r="K356" s="114"/>
      <c r="L356" s="114"/>
      <c r="M356" s="114"/>
      <c r="N356" s="114"/>
      <c r="O356" s="114"/>
      <c r="P356" s="114"/>
      <c r="Q356" s="114"/>
      <c r="R356" s="114"/>
      <c r="S356" s="114"/>
      <c r="T356" s="114"/>
      <c r="U356" s="114"/>
      <c r="V356" s="114"/>
      <c r="W356" s="114"/>
    </row>
    <row r="357" spans="1:23" ht="15.75" customHeight="1">
      <c r="A357" s="1"/>
      <c r="B357" s="4"/>
      <c r="C357" s="1"/>
      <c r="D357" s="114"/>
      <c r="E357" s="114"/>
      <c r="F357" s="141"/>
      <c r="G357" s="142"/>
      <c r="H357" s="146"/>
      <c r="I357" s="114"/>
      <c r="J357" s="146"/>
      <c r="K357" s="114"/>
      <c r="L357" s="114"/>
      <c r="M357" s="114"/>
      <c r="N357" s="114"/>
      <c r="O357" s="114"/>
      <c r="P357" s="114"/>
      <c r="Q357" s="114"/>
      <c r="R357" s="114"/>
      <c r="S357" s="114"/>
      <c r="T357" s="114"/>
      <c r="U357" s="114"/>
      <c r="V357" s="114"/>
      <c r="W357" s="114"/>
    </row>
    <row r="358" spans="1:23" ht="15.75" customHeight="1">
      <c r="A358" s="1"/>
      <c r="B358" s="4"/>
      <c r="C358" s="1"/>
      <c r="D358" s="114"/>
      <c r="E358" s="114"/>
      <c r="F358" s="141"/>
      <c r="G358" s="142"/>
      <c r="H358" s="146"/>
      <c r="I358" s="114"/>
      <c r="J358" s="146"/>
      <c r="K358" s="114"/>
      <c r="L358" s="114"/>
      <c r="M358" s="114"/>
      <c r="N358" s="114"/>
      <c r="O358" s="114"/>
      <c r="P358" s="114"/>
      <c r="Q358" s="114"/>
      <c r="R358" s="114"/>
      <c r="S358" s="114"/>
      <c r="T358" s="114"/>
      <c r="U358" s="114"/>
      <c r="V358" s="114"/>
      <c r="W358" s="114"/>
    </row>
    <row r="359" spans="1:23" ht="15.75" customHeight="1">
      <c r="A359" s="1"/>
      <c r="B359" s="9"/>
      <c r="C359" s="1"/>
      <c r="D359" s="114"/>
      <c r="E359" s="114"/>
      <c r="F359" s="141"/>
      <c r="G359" s="142"/>
      <c r="H359" s="146"/>
      <c r="I359" s="114"/>
      <c r="J359" s="146"/>
      <c r="K359" s="114"/>
      <c r="L359" s="114"/>
      <c r="M359" s="114"/>
      <c r="N359" s="114"/>
      <c r="O359" s="114"/>
      <c r="P359" s="114"/>
      <c r="Q359" s="114"/>
      <c r="R359" s="114"/>
      <c r="S359" s="114"/>
      <c r="T359" s="114"/>
      <c r="U359" s="114"/>
      <c r="V359" s="114"/>
      <c r="W359" s="114"/>
    </row>
    <row r="360" spans="1:23" ht="15.75" customHeight="1">
      <c r="A360" s="1"/>
      <c r="B360" s="7"/>
      <c r="C360" s="1"/>
      <c r="D360" s="114"/>
      <c r="E360" s="114"/>
      <c r="F360" s="141"/>
      <c r="G360" s="142"/>
      <c r="H360" s="146"/>
      <c r="I360" s="114"/>
      <c r="J360" s="146"/>
      <c r="K360" s="114"/>
      <c r="L360" s="114"/>
      <c r="M360" s="114"/>
      <c r="N360" s="114"/>
      <c r="O360" s="114"/>
      <c r="P360" s="114"/>
      <c r="Q360" s="114"/>
      <c r="R360" s="114"/>
      <c r="S360" s="114"/>
      <c r="T360" s="114"/>
      <c r="U360" s="114"/>
      <c r="V360" s="114"/>
      <c r="W360" s="114"/>
    </row>
    <row r="361" spans="1:23" ht="15.75" customHeight="1">
      <c r="A361" s="1"/>
      <c r="B361" s="4"/>
      <c r="C361" s="1"/>
      <c r="D361" s="114"/>
      <c r="E361" s="114"/>
      <c r="F361" s="141"/>
      <c r="G361" s="142"/>
      <c r="H361" s="146"/>
      <c r="I361" s="114"/>
      <c r="J361" s="146"/>
      <c r="K361" s="114"/>
      <c r="L361" s="114"/>
      <c r="M361" s="114"/>
      <c r="N361" s="114"/>
      <c r="O361" s="114"/>
      <c r="P361" s="114"/>
      <c r="Q361" s="114"/>
      <c r="R361" s="114"/>
      <c r="S361" s="114"/>
      <c r="T361" s="114"/>
      <c r="U361" s="114"/>
      <c r="V361" s="114"/>
      <c r="W361" s="114"/>
    </row>
    <row r="362" spans="1:23" ht="15.75" customHeight="1">
      <c r="A362" s="1"/>
      <c r="B362" s="11"/>
      <c r="C362" s="1"/>
      <c r="D362" s="114"/>
      <c r="E362" s="114"/>
      <c r="F362" s="141"/>
      <c r="G362" s="142"/>
      <c r="H362" s="146"/>
      <c r="I362" s="114"/>
      <c r="J362" s="146"/>
      <c r="K362" s="114"/>
      <c r="L362" s="114"/>
      <c r="M362" s="114"/>
      <c r="N362" s="114"/>
      <c r="O362" s="114"/>
      <c r="P362" s="114"/>
      <c r="Q362" s="114"/>
      <c r="R362" s="114"/>
      <c r="S362" s="114"/>
      <c r="T362" s="114"/>
      <c r="U362" s="114"/>
      <c r="V362" s="114"/>
      <c r="W362" s="114"/>
    </row>
    <row r="363" spans="1:23" ht="15.75" customHeight="1">
      <c r="A363" s="1"/>
      <c r="B363" s="4"/>
      <c r="C363" s="1"/>
      <c r="D363" s="114"/>
      <c r="E363" s="114"/>
      <c r="F363" s="141"/>
      <c r="G363" s="142"/>
      <c r="H363" s="146"/>
      <c r="I363" s="114"/>
      <c r="J363" s="146"/>
      <c r="K363" s="114"/>
      <c r="L363" s="114"/>
      <c r="M363" s="114"/>
      <c r="N363" s="114"/>
      <c r="O363" s="114"/>
      <c r="P363" s="114"/>
      <c r="Q363" s="114"/>
      <c r="R363" s="114"/>
      <c r="S363" s="114"/>
      <c r="T363" s="114"/>
      <c r="U363" s="114"/>
      <c r="V363" s="114"/>
      <c r="W363" s="114"/>
    </row>
    <row r="364" spans="1:23" ht="15.75" customHeight="1">
      <c r="A364" s="1"/>
      <c r="B364" s="12"/>
      <c r="C364" s="1"/>
      <c r="D364" s="114"/>
      <c r="E364" s="114"/>
      <c r="F364" s="141"/>
      <c r="G364" s="142"/>
      <c r="H364" s="146"/>
      <c r="I364" s="114"/>
      <c r="J364" s="146"/>
      <c r="K364" s="114"/>
      <c r="L364" s="114"/>
      <c r="M364" s="114"/>
      <c r="N364" s="114"/>
      <c r="O364" s="114"/>
      <c r="P364" s="114"/>
      <c r="Q364" s="114"/>
      <c r="R364" s="114"/>
      <c r="S364" s="114"/>
      <c r="T364" s="114"/>
      <c r="U364" s="114"/>
      <c r="V364" s="114"/>
      <c r="W364" s="114"/>
    </row>
    <row r="365" spans="1:23" ht="15.75" customHeight="1">
      <c r="A365" s="1"/>
      <c r="B365" s="4"/>
      <c r="C365" s="1"/>
      <c r="D365" s="114"/>
      <c r="E365" s="114"/>
      <c r="F365" s="141"/>
      <c r="G365" s="142"/>
      <c r="H365" s="146"/>
      <c r="I365" s="114"/>
      <c r="J365" s="146"/>
      <c r="K365" s="114"/>
      <c r="L365" s="114"/>
      <c r="M365" s="114"/>
      <c r="N365" s="114"/>
      <c r="O365" s="114"/>
      <c r="P365" s="114"/>
      <c r="Q365" s="114"/>
      <c r="R365" s="114"/>
      <c r="S365" s="114"/>
      <c r="T365" s="114"/>
      <c r="U365" s="114"/>
      <c r="V365" s="114"/>
      <c r="W365" s="114"/>
    </row>
    <row r="366" spans="1:23" ht="15.75" customHeight="1">
      <c r="A366" s="1"/>
      <c r="B366" s="9"/>
      <c r="C366" s="1"/>
      <c r="D366" s="114"/>
      <c r="E366" s="114"/>
      <c r="F366" s="141"/>
      <c r="G366" s="142"/>
      <c r="H366" s="146"/>
      <c r="I366" s="114"/>
      <c r="J366" s="146"/>
      <c r="K366" s="114"/>
      <c r="L366" s="114"/>
      <c r="M366" s="114"/>
      <c r="N366" s="114"/>
      <c r="O366" s="114"/>
      <c r="P366" s="114"/>
      <c r="Q366" s="114"/>
      <c r="R366" s="114"/>
      <c r="S366" s="114"/>
      <c r="T366" s="114"/>
      <c r="U366" s="114"/>
      <c r="V366" s="114"/>
      <c r="W366" s="114"/>
    </row>
    <row r="367" spans="1:23" ht="15.75" customHeight="1">
      <c r="A367" s="1"/>
      <c r="B367" s="7"/>
      <c r="C367" s="1"/>
      <c r="D367" s="114"/>
      <c r="E367" s="114"/>
      <c r="F367" s="141"/>
      <c r="G367" s="142"/>
      <c r="H367" s="146"/>
      <c r="I367" s="114"/>
      <c r="J367" s="146"/>
      <c r="K367" s="114"/>
      <c r="L367" s="114"/>
      <c r="M367" s="114"/>
      <c r="N367" s="114"/>
      <c r="O367" s="114"/>
      <c r="P367" s="114"/>
      <c r="Q367" s="114"/>
      <c r="R367" s="114"/>
      <c r="S367" s="114"/>
      <c r="T367" s="114"/>
      <c r="U367" s="114"/>
      <c r="V367" s="114"/>
      <c r="W367" s="114"/>
    </row>
    <row r="368" spans="1:23" ht="15.75" customHeight="1">
      <c r="A368" s="1"/>
      <c r="B368" s="4"/>
      <c r="C368" s="1"/>
      <c r="D368" s="114"/>
      <c r="E368" s="114"/>
      <c r="F368" s="141"/>
      <c r="G368" s="142"/>
      <c r="H368" s="146"/>
      <c r="I368" s="114"/>
      <c r="J368" s="146"/>
      <c r="K368" s="114"/>
      <c r="L368" s="114"/>
      <c r="M368" s="114"/>
      <c r="N368" s="114"/>
      <c r="O368" s="114"/>
      <c r="P368" s="114"/>
      <c r="Q368" s="114"/>
      <c r="R368" s="114"/>
      <c r="S368" s="114"/>
      <c r="T368" s="114"/>
      <c r="U368" s="114"/>
      <c r="V368" s="114"/>
      <c r="W368" s="114"/>
    </row>
    <row r="369" spans="1:23" ht="15.75" customHeight="1">
      <c r="A369" s="1"/>
      <c r="B369" s="9"/>
      <c r="C369" s="1"/>
      <c r="D369" s="114"/>
      <c r="E369" s="114"/>
      <c r="G369" s="119"/>
      <c r="H369" s="119"/>
      <c r="J369" s="119"/>
      <c r="K369" s="114"/>
      <c r="L369" s="114"/>
      <c r="M369" s="114"/>
      <c r="N369" s="114"/>
      <c r="O369" s="114"/>
      <c r="P369" s="114"/>
      <c r="Q369" s="114"/>
      <c r="R369" s="114"/>
      <c r="S369" s="114"/>
      <c r="T369" s="114"/>
      <c r="U369" s="114"/>
      <c r="V369" s="114"/>
      <c r="W369" s="114"/>
    </row>
    <row r="370" spans="1:23" ht="15.75" customHeight="1">
      <c r="A370" s="1"/>
      <c r="B370" s="7"/>
      <c r="C370" s="1"/>
      <c r="D370" s="114"/>
      <c r="E370" s="114"/>
      <c r="G370" s="119"/>
      <c r="H370" s="119"/>
      <c r="J370" s="119"/>
      <c r="K370" s="114"/>
      <c r="L370" s="114"/>
      <c r="M370" s="114"/>
      <c r="N370" s="114"/>
      <c r="O370" s="114"/>
      <c r="P370" s="114"/>
      <c r="Q370" s="114"/>
      <c r="R370" s="114"/>
      <c r="S370" s="114"/>
      <c r="T370" s="114"/>
      <c r="U370" s="114"/>
      <c r="V370" s="114"/>
      <c r="W370" s="114"/>
    </row>
    <row r="371" spans="1:23" ht="15.75" customHeight="1">
      <c r="A371" s="1"/>
      <c r="B371" s="4"/>
      <c r="C371" s="1"/>
      <c r="D371" s="114"/>
      <c r="E371" s="114"/>
      <c r="G371" s="119"/>
      <c r="H371" s="119"/>
      <c r="J371" s="119"/>
      <c r="K371" s="114"/>
      <c r="L371" s="114"/>
      <c r="M371" s="114"/>
      <c r="N371" s="114"/>
      <c r="O371" s="114"/>
      <c r="P371" s="114"/>
      <c r="Q371" s="114"/>
      <c r="R371" s="114"/>
      <c r="S371" s="114"/>
      <c r="T371" s="114"/>
      <c r="U371" s="114"/>
      <c r="V371" s="114"/>
      <c r="W371" s="114"/>
    </row>
    <row r="372" spans="1:23" ht="15.75" customHeight="1">
      <c r="A372" s="1"/>
      <c r="B372" s="4"/>
      <c r="C372" s="1"/>
      <c r="D372" s="114"/>
      <c r="E372" s="114"/>
      <c r="G372" s="119"/>
      <c r="H372" s="119"/>
      <c r="J372" s="119"/>
      <c r="K372" s="114"/>
      <c r="L372" s="114"/>
      <c r="M372" s="114"/>
      <c r="N372" s="114"/>
      <c r="O372" s="114"/>
      <c r="P372" s="114"/>
      <c r="Q372" s="114"/>
      <c r="R372" s="114"/>
      <c r="S372" s="114"/>
      <c r="T372" s="114"/>
      <c r="U372" s="114"/>
      <c r="V372" s="114"/>
      <c r="W372" s="114"/>
    </row>
    <row r="373" spans="1:23" ht="15.75" customHeight="1">
      <c r="A373" s="1"/>
      <c r="B373" s="4"/>
      <c r="C373" s="1"/>
      <c r="D373" s="114"/>
      <c r="E373" s="114"/>
      <c r="G373" s="119"/>
      <c r="H373" s="119"/>
      <c r="J373" s="119"/>
      <c r="K373" s="114"/>
      <c r="L373" s="114"/>
      <c r="M373" s="114"/>
      <c r="N373" s="114"/>
      <c r="O373" s="114"/>
      <c r="P373" s="114"/>
      <c r="Q373" s="114"/>
      <c r="R373" s="114"/>
      <c r="S373" s="114"/>
      <c r="T373" s="114"/>
      <c r="U373" s="114"/>
      <c r="V373" s="114"/>
      <c r="W373" s="114"/>
    </row>
    <row r="374" spans="1:23" ht="15.75" customHeight="1">
      <c r="A374" s="1"/>
      <c r="B374" s="4"/>
      <c r="C374" s="1"/>
      <c r="D374" s="114"/>
      <c r="E374" s="114"/>
      <c r="G374" s="119"/>
      <c r="H374" s="119"/>
      <c r="J374" s="119"/>
      <c r="K374" s="114"/>
      <c r="L374" s="114"/>
      <c r="M374" s="114"/>
      <c r="N374" s="114"/>
      <c r="O374" s="114"/>
      <c r="P374" s="114"/>
      <c r="Q374" s="114"/>
      <c r="R374" s="114"/>
      <c r="S374" s="114"/>
      <c r="T374" s="114"/>
      <c r="U374" s="114"/>
      <c r="V374" s="114"/>
      <c r="W374" s="114"/>
    </row>
    <row r="375" spans="1:23" ht="15.75" customHeight="1">
      <c r="A375" s="1"/>
      <c r="B375" s="4"/>
      <c r="C375" s="1"/>
      <c r="D375" s="114"/>
      <c r="E375" s="114"/>
      <c r="G375" s="119"/>
      <c r="H375" s="119"/>
      <c r="J375" s="119"/>
      <c r="K375" s="114"/>
      <c r="L375" s="114"/>
      <c r="M375" s="114"/>
      <c r="N375" s="114"/>
      <c r="O375" s="114"/>
      <c r="P375" s="114"/>
      <c r="Q375" s="114"/>
      <c r="R375" s="114"/>
      <c r="S375" s="114"/>
      <c r="T375" s="114"/>
      <c r="U375" s="114"/>
      <c r="V375" s="114"/>
      <c r="W375" s="114"/>
    </row>
    <row r="376" spans="1:23" ht="15.75" customHeight="1">
      <c r="A376" s="1"/>
      <c r="B376" s="9"/>
      <c r="C376" s="1"/>
      <c r="D376" s="114"/>
      <c r="E376" s="114"/>
      <c r="G376" s="119"/>
      <c r="H376" s="119"/>
      <c r="J376" s="119"/>
      <c r="K376" s="114"/>
      <c r="L376" s="114"/>
      <c r="M376" s="114"/>
      <c r="N376" s="114"/>
      <c r="O376" s="114"/>
      <c r="P376" s="114"/>
      <c r="Q376" s="114"/>
      <c r="R376" s="114"/>
      <c r="S376" s="114"/>
      <c r="T376" s="114"/>
      <c r="U376" s="114"/>
      <c r="V376" s="114"/>
      <c r="W376" s="114"/>
    </row>
    <row r="377" spans="1:23" ht="15.75" customHeight="1">
      <c r="A377" s="1"/>
      <c r="B377" s="7"/>
      <c r="C377" s="1"/>
      <c r="D377" s="114"/>
      <c r="E377" s="114"/>
      <c r="G377" s="119"/>
      <c r="H377" s="119"/>
      <c r="J377" s="119"/>
      <c r="K377" s="114"/>
      <c r="L377" s="114"/>
      <c r="M377" s="114"/>
      <c r="N377" s="114"/>
      <c r="O377" s="114"/>
      <c r="P377" s="114"/>
      <c r="Q377" s="114"/>
      <c r="R377" s="114"/>
      <c r="S377" s="114"/>
      <c r="T377" s="114"/>
      <c r="U377" s="114"/>
      <c r="V377" s="114"/>
      <c r="W377" s="114"/>
    </row>
    <row r="378" spans="1:23" ht="15.75" customHeight="1">
      <c r="A378" s="1"/>
      <c r="B378" s="4"/>
      <c r="C378" s="1"/>
      <c r="D378" s="114"/>
      <c r="E378" s="114"/>
      <c r="G378" s="119"/>
      <c r="H378" s="119"/>
      <c r="J378" s="119"/>
      <c r="K378" s="114"/>
      <c r="L378" s="114"/>
      <c r="M378" s="114"/>
      <c r="N378" s="114"/>
      <c r="O378" s="114"/>
      <c r="P378" s="114"/>
      <c r="Q378" s="114"/>
      <c r="R378" s="114"/>
      <c r="S378" s="114"/>
      <c r="T378" s="114"/>
      <c r="U378" s="114"/>
      <c r="V378" s="114"/>
      <c r="W378" s="114"/>
    </row>
    <row r="379" spans="1:23" ht="15.75" customHeight="1">
      <c r="A379" s="1"/>
      <c r="B379" s="4"/>
      <c r="C379" s="1"/>
      <c r="D379" s="114"/>
      <c r="E379" s="114"/>
      <c r="G379" s="119"/>
      <c r="H379" s="119"/>
      <c r="J379" s="119"/>
      <c r="K379" s="114"/>
      <c r="L379" s="114"/>
      <c r="M379" s="114"/>
      <c r="N379" s="114"/>
      <c r="O379" s="114"/>
      <c r="P379" s="114"/>
      <c r="Q379" s="114"/>
      <c r="R379" s="114"/>
      <c r="S379" s="114"/>
      <c r="T379" s="114"/>
      <c r="U379" s="114"/>
      <c r="V379" s="114"/>
      <c r="W379" s="114"/>
    </row>
    <row r="380" spans="1:23" ht="15.75" customHeight="1">
      <c r="A380" s="1"/>
      <c r="B380" s="4"/>
      <c r="C380" s="1"/>
      <c r="D380" s="114"/>
      <c r="E380" s="114"/>
      <c r="G380" s="119"/>
      <c r="H380" s="119"/>
      <c r="J380" s="119"/>
      <c r="K380" s="114"/>
      <c r="L380" s="114"/>
      <c r="M380" s="114"/>
      <c r="N380" s="114"/>
      <c r="O380" s="114"/>
      <c r="P380" s="114"/>
      <c r="Q380" s="114"/>
      <c r="R380" s="114"/>
      <c r="S380" s="114"/>
      <c r="T380" s="114"/>
      <c r="U380" s="114"/>
      <c r="V380" s="114"/>
      <c r="W380" s="114"/>
    </row>
    <row r="381" spans="1:23" ht="15.75" customHeight="1">
      <c r="A381" s="1"/>
      <c r="B381" s="4"/>
      <c r="C381" s="1"/>
      <c r="D381" s="114"/>
      <c r="E381" s="114"/>
      <c r="G381" s="119"/>
      <c r="H381" s="119"/>
      <c r="J381" s="119"/>
      <c r="K381" s="114"/>
      <c r="L381" s="114"/>
      <c r="M381" s="114"/>
      <c r="N381" s="114"/>
      <c r="O381" s="114"/>
      <c r="P381" s="114"/>
      <c r="Q381" s="114"/>
      <c r="R381" s="114"/>
      <c r="S381" s="114"/>
      <c r="T381" s="114"/>
      <c r="U381" s="114"/>
      <c r="V381" s="114"/>
      <c r="W381" s="114"/>
    </row>
    <row r="382" spans="1:23" ht="15.75" customHeight="1">
      <c r="A382" s="1"/>
      <c r="B382" s="66"/>
      <c r="C382" s="1"/>
      <c r="D382" s="114"/>
      <c r="E382" s="114"/>
      <c r="G382" s="119"/>
      <c r="H382" s="119"/>
      <c r="J382" s="119"/>
      <c r="K382" s="114"/>
      <c r="L382" s="114"/>
      <c r="M382" s="114"/>
      <c r="N382" s="114"/>
      <c r="O382" s="114"/>
      <c r="P382" s="114"/>
      <c r="Q382" s="114"/>
      <c r="R382" s="114"/>
      <c r="S382" s="114"/>
      <c r="T382" s="114"/>
      <c r="U382" s="114"/>
      <c r="V382" s="114"/>
      <c r="W382" s="114"/>
    </row>
    <row r="383" spans="1:23" ht="15.75" customHeight="1">
      <c r="A383" s="1"/>
      <c r="B383" s="4"/>
      <c r="C383" s="1"/>
      <c r="D383" s="114"/>
      <c r="E383" s="114"/>
      <c r="G383" s="119"/>
      <c r="H383" s="119"/>
      <c r="J383" s="119"/>
      <c r="K383" s="114"/>
      <c r="L383" s="114"/>
      <c r="M383" s="114"/>
      <c r="N383" s="114"/>
      <c r="O383" s="114"/>
      <c r="P383" s="114"/>
      <c r="Q383" s="114"/>
      <c r="R383" s="114"/>
      <c r="S383" s="114"/>
      <c r="T383" s="114"/>
      <c r="U383" s="114"/>
      <c r="V383" s="114"/>
      <c r="W383" s="114"/>
    </row>
    <row r="384" spans="1:23" ht="15.75" customHeight="1">
      <c r="A384" s="1"/>
      <c r="B384" s="9"/>
      <c r="C384" s="1"/>
      <c r="D384" s="114"/>
      <c r="E384" s="114"/>
      <c r="G384" s="119"/>
      <c r="H384" s="119"/>
      <c r="J384" s="119"/>
      <c r="K384" s="114"/>
      <c r="L384" s="114"/>
      <c r="M384" s="114"/>
      <c r="N384" s="114"/>
      <c r="O384" s="114"/>
      <c r="P384" s="114"/>
      <c r="Q384" s="114"/>
      <c r="R384" s="114"/>
      <c r="S384" s="114"/>
      <c r="T384" s="114"/>
      <c r="U384" s="114"/>
      <c r="V384" s="114"/>
      <c r="W384" s="114"/>
    </row>
    <row r="385" spans="1:23" ht="15.75" customHeight="1">
      <c r="A385" s="1"/>
      <c r="B385" s="7"/>
      <c r="C385" s="1"/>
      <c r="D385" s="114"/>
      <c r="E385" s="114"/>
      <c r="G385" s="119"/>
      <c r="H385" s="119"/>
      <c r="J385" s="119"/>
      <c r="K385" s="114"/>
      <c r="L385" s="114"/>
      <c r="M385" s="114"/>
      <c r="N385" s="114"/>
      <c r="O385" s="114"/>
      <c r="P385" s="114"/>
      <c r="Q385" s="114"/>
      <c r="R385" s="114"/>
      <c r="S385" s="114"/>
      <c r="T385" s="114"/>
      <c r="U385" s="114"/>
      <c r="V385" s="114"/>
      <c r="W385" s="114"/>
    </row>
    <row r="386" spans="1:23" ht="15.75" customHeight="1">
      <c r="A386" s="1"/>
      <c r="B386" s="4"/>
      <c r="C386" s="1"/>
      <c r="D386" s="114"/>
      <c r="E386" s="114"/>
      <c r="G386" s="119"/>
      <c r="H386" s="119"/>
      <c r="J386" s="119"/>
      <c r="K386" s="114"/>
      <c r="L386" s="114"/>
      <c r="M386" s="114"/>
      <c r="N386" s="114"/>
      <c r="O386" s="114"/>
      <c r="P386" s="114"/>
      <c r="Q386" s="114"/>
      <c r="R386" s="114"/>
      <c r="S386" s="114"/>
      <c r="T386" s="114"/>
      <c r="U386" s="114"/>
      <c r="V386" s="114"/>
      <c r="W386" s="114"/>
    </row>
    <row r="387" spans="1:23" ht="15.75" customHeight="1">
      <c r="A387" s="1"/>
      <c r="B387" s="4"/>
      <c r="C387" s="1"/>
      <c r="D387" s="114"/>
      <c r="E387" s="114"/>
      <c r="G387" s="119"/>
      <c r="H387" s="119"/>
      <c r="J387" s="119"/>
      <c r="K387" s="114"/>
      <c r="L387" s="114"/>
      <c r="M387" s="114"/>
      <c r="N387" s="114"/>
      <c r="O387" s="114"/>
      <c r="P387" s="114"/>
      <c r="Q387" s="114"/>
      <c r="R387" s="114"/>
      <c r="S387" s="114"/>
      <c r="T387" s="114"/>
      <c r="U387" s="114"/>
      <c r="V387" s="114"/>
      <c r="W387" s="114"/>
    </row>
    <row r="388" spans="1:23" ht="15.75" customHeight="1">
      <c r="A388" s="1"/>
      <c r="B388" s="4"/>
      <c r="C388" s="1"/>
      <c r="D388" s="114"/>
      <c r="E388" s="114"/>
      <c r="G388" s="119"/>
      <c r="H388" s="119"/>
      <c r="J388" s="119"/>
      <c r="K388" s="114"/>
      <c r="L388" s="114"/>
      <c r="M388" s="114"/>
      <c r="N388" s="114"/>
      <c r="O388" s="114"/>
      <c r="P388" s="114"/>
      <c r="Q388" s="114"/>
      <c r="R388" s="114"/>
      <c r="S388" s="114"/>
      <c r="T388" s="114"/>
      <c r="U388" s="114"/>
      <c r="V388" s="114"/>
      <c r="W388" s="114"/>
    </row>
    <row r="389" spans="1:23" ht="15.75" customHeight="1">
      <c r="A389" s="1"/>
      <c r="B389" s="4"/>
      <c r="C389" s="1"/>
      <c r="D389" s="114"/>
      <c r="E389" s="114"/>
      <c r="G389" s="119"/>
      <c r="H389" s="119"/>
      <c r="J389" s="119"/>
      <c r="K389" s="114"/>
      <c r="L389" s="114"/>
      <c r="M389" s="114"/>
      <c r="N389" s="114"/>
      <c r="O389" s="114"/>
      <c r="P389" s="114"/>
      <c r="Q389" s="114"/>
      <c r="R389" s="114"/>
      <c r="S389" s="114"/>
      <c r="T389" s="114"/>
      <c r="U389" s="114"/>
      <c r="V389" s="114"/>
      <c r="W389" s="114"/>
    </row>
    <row r="390" spans="1:23" ht="15.75" customHeight="1">
      <c r="A390" s="1"/>
      <c r="B390" s="4"/>
      <c r="C390" s="1"/>
      <c r="D390" s="114"/>
      <c r="E390" s="114"/>
      <c r="G390" s="119"/>
      <c r="H390" s="119"/>
      <c r="J390" s="119"/>
      <c r="K390" s="114"/>
      <c r="L390" s="114"/>
      <c r="M390" s="114"/>
      <c r="N390" s="114"/>
      <c r="O390" s="114"/>
      <c r="P390" s="114"/>
      <c r="Q390" s="114"/>
      <c r="R390" s="114"/>
      <c r="S390" s="114"/>
      <c r="T390" s="114"/>
      <c r="U390" s="114"/>
      <c r="V390" s="114"/>
      <c r="W390" s="114"/>
    </row>
    <row r="391" spans="1:23" ht="15.75" customHeight="1">
      <c r="A391" s="1"/>
      <c r="B391" s="4"/>
      <c r="C391" s="1"/>
      <c r="D391" s="114"/>
      <c r="E391" s="114"/>
      <c r="G391" s="119"/>
      <c r="H391" s="119"/>
      <c r="J391" s="119"/>
      <c r="K391" s="114"/>
      <c r="L391" s="114"/>
      <c r="M391" s="114"/>
      <c r="N391" s="114"/>
      <c r="O391" s="114"/>
      <c r="P391" s="114"/>
      <c r="Q391" s="114"/>
      <c r="R391" s="114"/>
      <c r="S391" s="114"/>
      <c r="T391" s="114"/>
      <c r="U391" s="114"/>
      <c r="V391" s="114"/>
      <c r="W391" s="114"/>
    </row>
    <row r="392" spans="1:23" ht="15.75" customHeight="1">
      <c r="A392" s="1"/>
      <c r="B392" s="9"/>
      <c r="C392" s="1"/>
      <c r="D392" s="114"/>
      <c r="E392" s="114"/>
      <c r="G392" s="119"/>
      <c r="H392" s="119"/>
      <c r="J392" s="119"/>
      <c r="K392" s="114"/>
      <c r="L392" s="114"/>
      <c r="M392" s="114"/>
      <c r="N392" s="114"/>
      <c r="O392" s="114"/>
      <c r="P392" s="114"/>
      <c r="Q392" s="114"/>
      <c r="R392" s="114"/>
      <c r="S392" s="114"/>
      <c r="T392" s="114"/>
      <c r="U392" s="114"/>
      <c r="V392" s="114"/>
      <c r="W392" s="114"/>
    </row>
    <row r="393" spans="1:23" ht="15.75" customHeight="1">
      <c r="A393" s="1"/>
      <c r="B393" s="7"/>
      <c r="C393" s="1"/>
      <c r="D393" s="114"/>
      <c r="E393" s="114"/>
      <c r="G393" s="119"/>
      <c r="H393" s="119"/>
      <c r="J393" s="119"/>
      <c r="K393" s="114"/>
      <c r="L393" s="114"/>
      <c r="M393" s="114"/>
      <c r="N393" s="114"/>
      <c r="O393" s="114"/>
      <c r="P393" s="114"/>
      <c r="Q393" s="114"/>
      <c r="R393" s="114"/>
      <c r="S393" s="114"/>
      <c r="T393" s="114"/>
      <c r="U393" s="114"/>
      <c r="V393" s="114"/>
      <c r="W393" s="114"/>
    </row>
    <row r="394" spans="1:23" ht="15.75" customHeight="1">
      <c r="A394" s="1"/>
      <c r="B394" s="4"/>
      <c r="C394" s="1"/>
      <c r="D394" s="114"/>
      <c r="E394" s="114"/>
      <c r="G394" s="119"/>
      <c r="H394" s="119"/>
      <c r="J394" s="119"/>
      <c r="K394" s="114"/>
      <c r="L394" s="114"/>
      <c r="M394" s="114"/>
      <c r="N394" s="114"/>
      <c r="O394" s="114"/>
      <c r="P394" s="114"/>
      <c r="Q394" s="114"/>
      <c r="R394" s="114"/>
      <c r="S394" s="114"/>
      <c r="T394" s="114"/>
      <c r="U394" s="114"/>
      <c r="V394" s="114"/>
      <c r="W394" s="114"/>
    </row>
    <row r="395" spans="1:23" ht="15.75" customHeight="1">
      <c r="A395" s="1"/>
      <c r="B395" s="11"/>
      <c r="C395" s="1"/>
      <c r="D395" s="114"/>
      <c r="E395" s="114"/>
      <c r="G395" s="119"/>
      <c r="H395" s="119"/>
      <c r="J395" s="119"/>
      <c r="K395" s="114"/>
      <c r="L395" s="114"/>
      <c r="M395" s="114"/>
      <c r="N395" s="114"/>
      <c r="O395" s="114"/>
      <c r="P395" s="114"/>
      <c r="Q395" s="114"/>
      <c r="R395" s="114"/>
      <c r="S395" s="114"/>
      <c r="T395" s="114"/>
      <c r="U395" s="114"/>
      <c r="V395" s="114"/>
      <c r="W395" s="114"/>
    </row>
    <row r="396" spans="1:23" ht="15.75" customHeight="1">
      <c r="A396" s="1"/>
      <c r="B396" s="4"/>
      <c r="C396" s="1"/>
      <c r="D396" s="114"/>
      <c r="E396" s="114"/>
      <c r="G396" s="119"/>
      <c r="H396" s="119"/>
      <c r="J396" s="119"/>
      <c r="K396" s="114"/>
      <c r="L396" s="114"/>
      <c r="M396" s="114"/>
      <c r="N396" s="114"/>
      <c r="O396" s="114"/>
      <c r="P396" s="114"/>
      <c r="Q396" s="114"/>
      <c r="R396" s="114"/>
      <c r="S396" s="114"/>
      <c r="T396" s="114"/>
      <c r="U396" s="114"/>
      <c r="V396" s="114"/>
      <c r="W396" s="114"/>
    </row>
    <row r="397" spans="1:23" ht="15.75" customHeight="1">
      <c r="A397" s="1"/>
      <c r="B397" s="12"/>
      <c r="C397" s="1"/>
      <c r="D397" s="114"/>
      <c r="E397" s="114"/>
      <c r="G397" s="119"/>
      <c r="H397" s="119"/>
      <c r="J397" s="119"/>
      <c r="K397" s="114"/>
      <c r="L397" s="114"/>
      <c r="M397" s="114"/>
      <c r="N397" s="114"/>
      <c r="O397" s="114"/>
      <c r="P397" s="114"/>
      <c r="Q397" s="114"/>
      <c r="R397" s="114"/>
      <c r="S397" s="114"/>
      <c r="T397" s="114"/>
      <c r="U397" s="114"/>
      <c r="V397" s="114"/>
      <c r="W397" s="114"/>
    </row>
    <row r="398" spans="1:23" ht="15.75" customHeight="1">
      <c r="A398" s="1"/>
      <c r="B398" s="4"/>
      <c r="C398" s="1"/>
      <c r="D398" s="114"/>
      <c r="E398" s="114"/>
      <c r="G398" s="119"/>
      <c r="H398" s="119"/>
      <c r="J398" s="119"/>
      <c r="K398" s="114"/>
      <c r="L398" s="114"/>
      <c r="M398" s="114"/>
      <c r="N398" s="114"/>
      <c r="O398" s="114"/>
      <c r="P398" s="114"/>
      <c r="Q398" s="114"/>
      <c r="R398" s="114"/>
      <c r="S398" s="114"/>
      <c r="T398" s="114"/>
      <c r="U398" s="114"/>
      <c r="V398" s="114"/>
      <c r="W398" s="114"/>
    </row>
    <row r="399" spans="1:23" ht="15.75" customHeight="1">
      <c r="A399" s="1"/>
      <c r="B399" s="9"/>
      <c r="C399" s="1"/>
      <c r="D399" s="114"/>
      <c r="E399" s="114"/>
      <c r="G399" s="119"/>
      <c r="H399" s="119"/>
      <c r="J399" s="119"/>
      <c r="K399" s="114"/>
      <c r="L399" s="114"/>
      <c r="M399" s="114"/>
      <c r="N399" s="114"/>
      <c r="O399" s="114"/>
      <c r="P399" s="114"/>
      <c r="Q399" s="114"/>
      <c r="R399" s="114"/>
      <c r="S399" s="114"/>
      <c r="T399" s="114"/>
      <c r="U399" s="114"/>
      <c r="V399" s="114"/>
      <c r="W399" s="114"/>
    </row>
    <row r="400" spans="1:23" ht="15.75" customHeight="1">
      <c r="A400" s="1"/>
      <c r="B400" s="7"/>
      <c r="C400" s="1"/>
      <c r="D400" s="114"/>
      <c r="E400" s="114"/>
      <c r="G400" s="119"/>
      <c r="H400" s="119"/>
      <c r="J400" s="119"/>
      <c r="K400" s="114"/>
      <c r="L400" s="114"/>
      <c r="M400" s="114"/>
      <c r="N400" s="114"/>
      <c r="O400" s="114"/>
      <c r="P400" s="114"/>
      <c r="Q400" s="114"/>
      <c r="R400" s="114"/>
      <c r="S400" s="114"/>
      <c r="T400" s="114"/>
      <c r="U400" s="114"/>
      <c r="V400" s="114"/>
      <c r="W400" s="114"/>
    </row>
    <row r="401" spans="1:23" ht="15.75" customHeight="1">
      <c r="A401" s="1"/>
      <c r="B401" s="4"/>
      <c r="C401" s="1"/>
      <c r="D401" s="114"/>
      <c r="E401" s="114"/>
      <c r="G401" s="119"/>
      <c r="H401" s="119"/>
      <c r="J401" s="119"/>
      <c r="K401" s="114"/>
      <c r="L401" s="114"/>
      <c r="M401" s="114"/>
      <c r="N401" s="114"/>
      <c r="O401" s="114"/>
      <c r="P401" s="114"/>
      <c r="Q401" s="114"/>
      <c r="R401" s="114"/>
      <c r="S401" s="114"/>
      <c r="T401" s="114"/>
      <c r="U401" s="114"/>
      <c r="V401" s="114"/>
      <c r="W401" s="114"/>
    </row>
    <row r="402" spans="1:23" ht="15.75" customHeight="1">
      <c r="A402" s="1"/>
      <c r="B402" s="9"/>
      <c r="C402" s="1"/>
      <c r="D402" s="114"/>
      <c r="E402" s="114"/>
      <c r="G402" s="119"/>
      <c r="H402" s="119"/>
      <c r="J402" s="119"/>
      <c r="K402" s="114"/>
      <c r="L402" s="114"/>
      <c r="M402" s="114"/>
      <c r="N402" s="114"/>
      <c r="O402" s="114"/>
      <c r="P402" s="114"/>
      <c r="Q402" s="114"/>
      <c r="R402" s="114"/>
      <c r="S402" s="114"/>
      <c r="T402" s="114"/>
      <c r="U402" s="114"/>
      <c r="V402" s="114"/>
      <c r="W402" s="114"/>
    </row>
    <row r="403" spans="1:23" ht="15.75" customHeight="1">
      <c r="A403" s="1"/>
      <c r="B403" s="7"/>
      <c r="C403" s="1"/>
      <c r="D403" s="114"/>
      <c r="E403" s="114"/>
      <c r="G403" s="119"/>
      <c r="H403" s="119"/>
      <c r="J403" s="119"/>
      <c r="K403" s="114"/>
      <c r="L403" s="114"/>
      <c r="M403" s="114"/>
      <c r="N403" s="114"/>
      <c r="O403" s="114"/>
      <c r="P403" s="114"/>
      <c r="Q403" s="114"/>
      <c r="R403" s="114"/>
      <c r="S403" s="114"/>
      <c r="T403" s="114"/>
      <c r="U403" s="114"/>
      <c r="V403" s="114"/>
      <c r="W403" s="114"/>
    </row>
    <row r="404" spans="1:23" ht="15.75" customHeight="1">
      <c r="A404" s="1"/>
      <c r="B404" s="4"/>
      <c r="C404" s="1"/>
      <c r="D404" s="114"/>
      <c r="E404" s="114"/>
      <c r="G404" s="119"/>
      <c r="H404" s="119"/>
      <c r="J404" s="119"/>
      <c r="K404" s="114"/>
      <c r="L404" s="114"/>
      <c r="M404" s="114"/>
      <c r="N404" s="114"/>
      <c r="O404" s="114"/>
      <c r="P404" s="114"/>
      <c r="Q404" s="114"/>
      <c r="R404" s="114"/>
      <c r="S404" s="114"/>
      <c r="T404" s="114"/>
      <c r="U404" s="114"/>
      <c r="V404" s="114"/>
      <c r="W404" s="114"/>
    </row>
    <row r="405" spans="1:23" ht="15.75" customHeight="1">
      <c r="A405" s="1"/>
      <c r="B405" s="4"/>
      <c r="C405" s="1"/>
      <c r="D405" s="114"/>
      <c r="E405" s="114"/>
      <c r="G405" s="119"/>
      <c r="H405" s="119"/>
      <c r="J405" s="119"/>
      <c r="K405" s="114"/>
      <c r="L405" s="114"/>
      <c r="M405" s="114"/>
      <c r="N405" s="114"/>
      <c r="O405" s="114"/>
      <c r="P405" s="114"/>
      <c r="Q405" s="114"/>
      <c r="R405" s="114"/>
      <c r="S405" s="114"/>
      <c r="T405" s="114"/>
      <c r="U405" s="114"/>
      <c r="V405" s="114"/>
      <c r="W405" s="114"/>
    </row>
    <row r="406" spans="1:23" ht="15.75" customHeight="1">
      <c r="A406" s="1"/>
      <c r="B406" s="4"/>
      <c r="C406" s="1"/>
      <c r="D406" s="114"/>
      <c r="E406" s="114"/>
      <c r="G406" s="119"/>
      <c r="H406" s="119"/>
      <c r="J406" s="119"/>
      <c r="K406" s="114"/>
      <c r="L406" s="114"/>
      <c r="M406" s="114"/>
      <c r="N406" s="114"/>
      <c r="O406" s="114"/>
      <c r="P406" s="114"/>
      <c r="Q406" s="114"/>
      <c r="R406" s="114"/>
      <c r="S406" s="114"/>
      <c r="T406" s="114"/>
      <c r="U406" s="114"/>
      <c r="V406" s="114"/>
      <c r="W406" s="114"/>
    </row>
    <row r="407" spans="1:23" ht="15.75" customHeight="1">
      <c r="A407" s="1"/>
      <c r="B407" s="4"/>
      <c r="C407" s="1"/>
      <c r="D407" s="114"/>
      <c r="E407" s="114"/>
      <c r="G407" s="119"/>
      <c r="H407" s="119"/>
      <c r="J407" s="119"/>
      <c r="K407" s="114"/>
      <c r="L407" s="114"/>
      <c r="M407" s="114"/>
      <c r="N407" s="114"/>
      <c r="O407" s="114"/>
      <c r="P407" s="114"/>
      <c r="Q407" s="114"/>
      <c r="R407" s="114"/>
      <c r="S407" s="114"/>
      <c r="T407" s="114"/>
      <c r="U407" s="114"/>
      <c r="V407" s="114"/>
      <c r="W407" s="114"/>
    </row>
    <row r="408" spans="1:23" ht="15.75" customHeight="1">
      <c r="A408" s="1"/>
      <c r="B408" s="4"/>
      <c r="C408" s="1"/>
      <c r="D408" s="114"/>
      <c r="E408" s="114"/>
      <c r="G408" s="119"/>
      <c r="H408" s="119"/>
      <c r="J408" s="119"/>
      <c r="K408" s="114"/>
      <c r="L408" s="114"/>
      <c r="M408" s="114"/>
      <c r="N408" s="114"/>
      <c r="O408" s="114"/>
      <c r="P408" s="114"/>
      <c r="Q408" s="114"/>
      <c r="R408" s="114"/>
      <c r="S408" s="114"/>
      <c r="T408" s="114"/>
      <c r="U408" s="114"/>
      <c r="V408" s="114"/>
      <c r="W408" s="114"/>
    </row>
    <row r="409" spans="1:23" ht="15.75" customHeight="1">
      <c r="A409" s="1"/>
      <c r="B409" s="9"/>
      <c r="C409" s="1"/>
      <c r="D409" s="114"/>
      <c r="E409" s="114"/>
      <c r="G409" s="119"/>
      <c r="H409" s="119"/>
      <c r="J409" s="119"/>
      <c r="K409" s="114"/>
      <c r="L409" s="114"/>
      <c r="M409" s="114"/>
      <c r="N409" s="114"/>
      <c r="O409" s="114"/>
      <c r="P409" s="114"/>
      <c r="Q409" s="114"/>
      <c r="R409" s="114"/>
      <c r="S409" s="114"/>
      <c r="T409" s="114"/>
      <c r="U409" s="114"/>
      <c r="V409" s="114"/>
      <c r="W409" s="114"/>
    </row>
    <row r="410" spans="1:23" ht="15.75" customHeight="1">
      <c r="A410" s="1"/>
      <c r="B410" s="7"/>
      <c r="C410" s="1"/>
      <c r="D410" s="114"/>
      <c r="E410" s="114"/>
      <c r="G410" s="119"/>
      <c r="H410" s="119"/>
      <c r="J410" s="119"/>
      <c r="K410" s="114"/>
      <c r="L410" s="114"/>
      <c r="M410" s="114"/>
      <c r="N410" s="114"/>
      <c r="O410" s="114"/>
      <c r="P410" s="114"/>
      <c r="Q410" s="114"/>
      <c r="R410" s="114"/>
      <c r="S410" s="114"/>
      <c r="T410" s="114"/>
      <c r="U410" s="114"/>
      <c r="V410" s="114"/>
      <c r="W410" s="114"/>
    </row>
    <row r="411" spans="1:23" ht="15.75" customHeight="1">
      <c r="A411" s="1"/>
      <c r="B411" s="4"/>
      <c r="C411" s="1"/>
      <c r="D411" s="114"/>
      <c r="E411" s="114"/>
      <c r="G411" s="119"/>
      <c r="H411" s="119"/>
      <c r="J411" s="119"/>
      <c r="K411" s="114"/>
      <c r="L411" s="114"/>
      <c r="M411" s="114"/>
      <c r="N411" s="114"/>
      <c r="O411" s="114"/>
      <c r="P411" s="114"/>
      <c r="Q411" s="114"/>
      <c r="R411" s="114"/>
      <c r="S411" s="114"/>
      <c r="T411" s="114"/>
      <c r="U411" s="114"/>
      <c r="V411" s="114"/>
      <c r="W411" s="114"/>
    </row>
    <row r="412" spans="1:23" ht="15.75" customHeight="1">
      <c r="A412" s="1"/>
      <c r="B412" s="4"/>
      <c r="C412" s="1"/>
      <c r="D412" s="114"/>
      <c r="E412" s="114"/>
      <c r="G412" s="119"/>
      <c r="H412" s="119"/>
      <c r="J412" s="119"/>
      <c r="K412" s="114"/>
      <c r="L412" s="114"/>
      <c r="M412" s="114"/>
      <c r="N412" s="114"/>
      <c r="O412" s="114"/>
      <c r="P412" s="114"/>
      <c r="Q412" s="114"/>
      <c r="R412" s="114"/>
      <c r="S412" s="114"/>
      <c r="T412" s="114"/>
      <c r="U412" s="114"/>
      <c r="V412" s="114"/>
      <c r="W412" s="114"/>
    </row>
    <row r="413" spans="1:23" ht="15.75" customHeight="1">
      <c r="A413" s="1"/>
      <c r="B413" s="4"/>
      <c r="C413" s="1"/>
      <c r="D413" s="114"/>
      <c r="E413" s="114"/>
      <c r="G413" s="119"/>
      <c r="H413" s="119"/>
      <c r="J413" s="119"/>
      <c r="K413" s="114"/>
      <c r="L413" s="114"/>
      <c r="M413" s="114"/>
      <c r="N413" s="114"/>
      <c r="O413" s="114"/>
      <c r="P413" s="114"/>
      <c r="Q413" s="114"/>
      <c r="R413" s="114"/>
      <c r="S413" s="114"/>
      <c r="T413" s="114"/>
      <c r="U413" s="114"/>
      <c r="V413" s="114"/>
      <c r="W413" s="114"/>
    </row>
    <row r="414" spans="1:23" ht="15.75" customHeight="1">
      <c r="A414" s="1"/>
      <c r="B414" s="4"/>
      <c r="C414" s="1"/>
      <c r="D414" s="114"/>
      <c r="E414" s="114"/>
      <c r="G414" s="119"/>
      <c r="H414" s="119"/>
      <c r="J414" s="119"/>
      <c r="K414" s="114"/>
      <c r="L414" s="114"/>
      <c r="M414" s="114"/>
      <c r="N414" s="114"/>
      <c r="O414" s="114"/>
      <c r="P414" s="114"/>
      <c r="Q414" s="114"/>
      <c r="R414" s="114"/>
      <c r="S414" s="114"/>
      <c r="T414" s="114"/>
      <c r="U414" s="114"/>
      <c r="V414" s="114"/>
      <c r="W414" s="114"/>
    </row>
    <row r="415" spans="1:23" ht="15.75" customHeight="1">
      <c r="A415" s="1"/>
      <c r="B415" s="66"/>
      <c r="C415" s="1"/>
      <c r="D415" s="114"/>
      <c r="E415" s="114"/>
      <c r="G415" s="119"/>
      <c r="H415" s="119"/>
      <c r="J415" s="119"/>
      <c r="K415" s="114"/>
      <c r="L415" s="114"/>
      <c r="M415" s="114"/>
      <c r="N415" s="114"/>
      <c r="O415" s="114"/>
      <c r="P415" s="114"/>
      <c r="Q415" s="114"/>
      <c r="R415" s="114"/>
      <c r="S415" s="114"/>
      <c r="T415" s="114"/>
      <c r="U415" s="114"/>
      <c r="V415" s="114"/>
      <c r="W415" s="114"/>
    </row>
    <row r="416" spans="1:23" ht="15.75" customHeight="1">
      <c r="A416" s="1"/>
      <c r="B416" s="4"/>
      <c r="C416" s="1"/>
      <c r="D416" s="114"/>
      <c r="E416" s="114"/>
      <c r="G416" s="119"/>
      <c r="H416" s="119"/>
      <c r="J416" s="119"/>
      <c r="K416" s="114"/>
      <c r="L416" s="114"/>
      <c r="M416" s="114"/>
      <c r="N416" s="114"/>
      <c r="O416" s="114"/>
      <c r="P416" s="114"/>
      <c r="Q416" s="114"/>
      <c r="R416" s="114"/>
      <c r="S416" s="114"/>
      <c r="T416" s="114"/>
      <c r="U416" s="114"/>
      <c r="V416" s="114"/>
      <c r="W416" s="114"/>
    </row>
    <row r="417" spans="1:23" ht="15.75" customHeight="1">
      <c r="A417" s="1"/>
      <c r="B417" s="9"/>
      <c r="C417" s="1"/>
      <c r="D417" s="114"/>
      <c r="E417" s="114"/>
      <c r="G417" s="119"/>
      <c r="H417" s="119"/>
      <c r="J417" s="119"/>
      <c r="K417" s="114"/>
      <c r="L417" s="114"/>
      <c r="M417" s="114"/>
      <c r="N417" s="114"/>
      <c r="O417" s="114"/>
      <c r="P417" s="114"/>
      <c r="Q417" s="114"/>
      <c r="R417" s="114"/>
      <c r="S417" s="114"/>
      <c r="T417" s="114"/>
      <c r="U417" s="114"/>
      <c r="V417" s="114"/>
      <c r="W417" s="114"/>
    </row>
    <row r="418" spans="1:23" ht="15.75" customHeight="1">
      <c r="A418" s="1"/>
      <c r="B418" s="7"/>
      <c r="C418" s="1"/>
      <c r="D418" s="114"/>
      <c r="E418" s="114"/>
      <c r="G418" s="119"/>
      <c r="H418" s="119"/>
      <c r="J418" s="119"/>
      <c r="K418" s="114"/>
      <c r="L418" s="114"/>
      <c r="M418" s="114"/>
      <c r="N418" s="114"/>
      <c r="O418" s="114"/>
      <c r="P418" s="114"/>
      <c r="Q418" s="114"/>
      <c r="R418" s="114"/>
      <c r="S418" s="114"/>
      <c r="T418" s="114"/>
      <c r="U418" s="114"/>
      <c r="V418" s="114"/>
      <c r="W418" s="114"/>
    </row>
    <row r="419" spans="1:23" ht="15.75" customHeight="1">
      <c r="A419" s="1"/>
      <c r="B419" s="4"/>
      <c r="C419" s="1"/>
      <c r="D419" s="114"/>
      <c r="E419" s="114"/>
      <c r="G419" s="119"/>
      <c r="H419" s="119"/>
      <c r="J419" s="119"/>
      <c r="K419" s="114"/>
      <c r="L419" s="114"/>
      <c r="M419" s="114"/>
      <c r="N419" s="114"/>
      <c r="O419" s="114"/>
      <c r="P419" s="114"/>
      <c r="Q419" s="114"/>
      <c r="R419" s="114"/>
      <c r="S419" s="114"/>
      <c r="T419" s="114"/>
      <c r="U419" s="114"/>
      <c r="V419" s="114"/>
      <c r="W419" s="114"/>
    </row>
    <row r="420" spans="1:23" ht="15.75" customHeight="1">
      <c r="A420" s="1"/>
      <c r="B420" s="4"/>
      <c r="C420" s="1"/>
      <c r="D420" s="114"/>
      <c r="E420" s="114"/>
      <c r="G420" s="119"/>
      <c r="H420" s="119"/>
      <c r="J420" s="119"/>
      <c r="K420" s="114"/>
      <c r="L420" s="114"/>
      <c r="M420" s="114"/>
      <c r="N420" s="114"/>
      <c r="O420" s="114"/>
      <c r="P420" s="114"/>
      <c r="Q420" s="114"/>
      <c r="R420" s="114"/>
      <c r="S420" s="114"/>
      <c r="T420" s="114"/>
      <c r="U420" s="114"/>
      <c r="V420" s="114"/>
      <c r="W420" s="114"/>
    </row>
    <row r="421" spans="1:23" ht="15.75" customHeight="1">
      <c r="A421" s="1"/>
      <c r="B421" s="4"/>
      <c r="C421" s="1"/>
      <c r="D421" s="114"/>
      <c r="E421" s="114"/>
      <c r="G421" s="119"/>
      <c r="H421" s="119"/>
      <c r="J421" s="119"/>
      <c r="K421" s="114"/>
      <c r="L421" s="114"/>
      <c r="M421" s="114"/>
      <c r="N421" s="114"/>
      <c r="O421" s="114"/>
      <c r="P421" s="114"/>
      <c r="Q421" s="114"/>
      <c r="R421" s="114"/>
      <c r="S421" s="114"/>
      <c r="T421" s="114"/>
      <c r="U421" s="114"/>
      <c r="V421" s="114"/>
      <c r="W421" s="114"/>
    </row>
    <row r="422" spans="1:23" ht="15.75" customHeight="1">
      <c r="A422" s="1"/>
      <c r="B422" s="4"/>
      <c r="C422" s="1"/>
      <c r="D422" s="114"/>
      <c r="E422" s="114"/>
      <c r="G422" s="119"/>
      <c r="H422" s="119"/>
      <c r="J422" s="119"/>
      <c r="K422" s="114"/>
      <c r="L422" s="114"/>
      <c r="M422" s="114"/>
      <c r="N422" s="114"/>
      <c r="O422" s="114"/>
      <c r="P422" s="114"/>
      <c r="Q422" s="114"/>
      <c r="R422" s="114"/>
      <c r="S422" s="114"/>
      <c r="T422" s="114"/>
      <c r="U422" s="114"/>
      <c r="V422" s="114"/>
      <c r="W422" s="114"/>
    </row>
    <row r="423" spans="1:23" ht="15.75" customHeight="1">
      <c r="A423" s="1"/>
      <c r="B423" s="4"/>
      <c r="C423" s="1"/>
      <c r="D423" s="114"/>
      <c r="E423" s="114"/>
      <c r="G423" s="119"/>
      <c r="H423" s="119"/>
      <c r="J423" s="119"/>
      <c r="K423" s="114"/>
      <c r="L423" s="114"/>
      <c r="M423" s="114"/>
      <c r="N423" s="114"/>
      <c r="O423" s="114"/>
      <c r="P423" s="114"/>
      <c r="Q423" s="114"/>
      <c r="R423" s="114"/>
      <c r="S423" s="114"/>
      <c r="T423" s="114"/>
      <c r="U423" s="114"/>
      <c r="V423" s="114"/>
      <c r="W423" s="114"/>
    </row>
    <row r="424" spans="1:23" ht="15.75" customHeight="1">
      <c r="A424" s="1"/>
      <c r="B424" s="4"/>
      <c r="C424" s="1"/>
      <c r="D424" s="114"/>
      <c r="E424" s="114"/>
      <c r="G424" s="119"/>
      <c r="H424" s="119"/>
      <c r="J424" s="119"/>
      <c r="K424" s="114"/>
      <c r="L424" s="114"/>
      <c r="M424" s="114"/>
      <c r="N424" s="114"/>
      <c r="O424" s="114"/>
      <c r="P424" s="114"/>
      <c r="Q424" s="114"/>
      <c r="R424" s="114"/>
      <c r="S424" s="114"/>
      <c r="T424" s="114"/>
      <c r="U424" s="114"/>
      <c r="V424" s="114"/>
      <c r="W424" s="114"/>
    </row>
    <row r="425" spans="1:23" ht="15.75" customHeight="1">
      <c r="A425" s="1"/>
      <c r="B425" s="9"/>
      <c r="C425" s="1"/>
      <c r="D425" s="114"/>
      <c r="E425" s="114"/>
      <c r="G425" s="119"/>
      <c r="H425" s="119"/>
      <c r="J425" s="119"/>
      <c r="K425" s="114"/>
      <c r="L425" s="114"/>
      <c r="M425" s="114"/>
      <c r="N425" s="114"/>
      <c r="O425" s="114"/>
      <c r="P425" s="114"/>
      <c r="Q425" s="114"/>
      <c r="R425" s="114"/>
      <c r="S425" s="114"/>
      <c r="T425" s="114"/>
      <c r="U425" s="114"/>
      <c r="V425" s="114"/>
      <c r="W425" s="114"/>
    </row>
    <row r="426" spans="1:23" ht="15.75" customHeight="1">
      <c r="A426" s="1"/>
      <c r="B426" s="7"/>
      <c r="C426" s="1"/>
      <c r="D426" s="114"/>
      <c r="E426" s="114"/>
      <c r="G426" s="119"/>
      <c r="H426" s="119"/>
      <c r="J426" s="119"/>
      <c r="K426" s="114"/>
      <c r="L426" s="114"/>
      <c r="M426" s="114"/>
      <c r="N426" s="114"/>
      <c r="O426" s="114"/>
      <c r="P426" s="114"/>
      <c r="Q426" s="114"/>
      <c r="R426" s="114"/>
      <c r="S426" s="114"/>
      <c r="T426" s="114"/>
      <c r="U426" s="114"/>
      <c r="V426" s="114"/>
      <c r="W426" s="114"/>
    </row>
    <row r="427" spans="1:23" ht="15.75" customHeight="1">
      <c r="A427" s="1"/>
      <c r="B427" s="4"/>
      <c r="C427" s="1"/>
      <c r="D427" s="114"/>
      <c r="E427" s="114"/>
      <c r="G427" s="119"/>
      <c r="H427" s="119"/>
      <c r="J427" s="119"/>
      <c r="K427" s="114"/>
      <c r="L427" s="114"/>
      <c r="M427" s="114"/>
      <c r="N427" s="114"/>
      <c r="O427" s="114"/>
      <c r="P427" s="114"/>
      <c r="Q427" s="114"/>
      <c r="R427" s="114"/>
      <c r="S427" s="114"/>
      <c r="T427" s="114"/>
      <c r="U427" s="114"/>
      <c r="V427" s="114"/>
      <c r="W427" s="114"/>
    </row>
    <row r="428" spans="1:23" ht="15.75" customHeight="1">
      <c r="A428" s="1"/>
      <c r="B428" s="11"/>
      <c r="C428" s="1"/>
      <c r="D428" s="114"/>
      <c r="E428" s="114"/>
      <c r="G428" s="119"/>
      <c r="H428" s="119"/>
      <c r="J428" s="119"/>
      <c r="K428" s="114"/>
      <c r="L428" s="114"/>
      <c r="M428" s="114"/>
      <c r="N428" s="114"/>
      <c r="O428" s="114"/>
      <c r="P428" s="114"/>
      <c r="Q428" s="114"/>
      <c r="R428" s="114"/>
      <c r="S428" s="114"/>
      <c r="T428" s="114"/>
      <c r="U428" s="114"/>
      <c r="V428" s="114"/>
      <c r="W428" s="114"/>
    </row>
    <row r="429" spans="1:23" ht="15.75" customHeight="1">
      <c r="A429" s="1"/>
      <c r="B429" s="4"/>
      <c r="C429" s="1"/>
      <c r="D429" s="114"/>
      <c r="E429" s="114"/>
      <c r="G429" s="119"/>
      <c r="H429" s="119"/>
      <c r="J429" s="119"/>
      <c r="K429" s="114"/>
      <c r="L429" s="114"/>
      <c r="M429" s="114"/>
      <c r="N429" s="114"/>
      <c r="O429" s="114"/>
      <c r="P429" s="114"/>
      <c r="Q429" s="114"/>
      <c r="R429" s="114"/>
      <c r="S429" s="114"/>
      <c r="T429" s="114"/>
      <c r="U429" s="114"/>
      <c r="V429" s="114"/>
      <c r="W429" s="114"/>
    </row>
    <row r="430" spans="1:23" ht="15.75" customHeight="1">
      <c r="A430" s="1"/>
      <c r="B430" s="12"/>
      <c r="C430" s="1"/>
      <c r="D430" s="114"/>
      <c r="E430" s="114"/>
      <c r="G430" s="119"/>
      <c r="H430" s="119"/>
      <c r="J430" s="119"/>
      <c r="K430" s="114"/>
      <c r="L430" s="114"/>
      <c r="M430" s="114"/>
      <c r="N430" s="114"/>
      <c r="O430" s="114"/>
      <c r="P430" s="114"/>
      <c r="Q430" s="114"/>
      <c r="R430" s="114"/>
      <c r="S430" s="114"/>
      <c r="T430" s="114"/>
      <c r="U430" s="114"/>
      <c r="V430" s="114"/>
      <c r="W430" s="114"/>
    </row>
    <row r="431" spans="1:23" ht="15.75" customHeight="1">
      <c r="A431" s="1"/>
      <c r="B431" s="4"/>
      <c r="C431" s="1"/>
      <c r="D431" s="114"/>
      <c r="E431" s="114"/>
      <c r="G431" s="119"/>
      <c r="H431" s="119"/>
      <c r="J431" s="119"/>
      <c r="K431" s="114"/>
      <c r="L431" s="114"/>
      <c r="M431" s="114"/>
      <c r="N431" s="114"/>
      <c r="O431" s="114"/>
      <c r="P431" s="114"/>
      <c r="Q431" s="114"/>
      <c r="R431" s="114"/>
      <c r="S431" s="114"/>
      <c r="T431" s="114"/>
      <c r="U431" s="114"/>
      <c r="V431" s="114"/>
      <c r="W431" s="114"/>
    </row>
    <row r="432" spans="1:23" ht="15.75" customHeight="1">
      <c r="A432" s="1"/>
      <c r="B432" s="9"/>
      <c r="C432" s="1"/>
      <c r="D432" s="114"/>
      <c r="E432" s="114"/>
      <c r="G432" s="119"/>
      <c r="H432" s="119"/>
      <c r="J432" s="119"/>
      <c r="K432" s="114"/>
      <c r="L432" s="114"/>
      <c r="M432" s="114"/>
      <c r="N432" s="114"/>
      <c r="O432" s="114"/>
      <c r="P432" s="114"/>
      <c r="Q432" s="114"/>
      <c r="R432" s="114"/>
      <c r="S432" s="114"/>
      <c r="T432" s="114"/>
      <c r="U432" s="114"/>
      <c r="V432" s="114"/>
      <c r="W432" s="114"/>
    </row>
    <row r="433" spans="1:23" ht="15.75" customHeight="1">
      <c r="A433" s="1"/>
      <c r="B433" s="7"/>
      <c r="C433" s="1"/>
      <c r="D433" s="114"/>
      <c r="E433" s="114"/>
      <c r="G433" s="119"/>
      <c r="H433" s="119"/>
      <c r="J433" s="119"/>
      <c r="K433" s="114"/>
      <c r="L433" s="114"/>
      <c r="M433" s="114"/>
      <c r="N433" s="114"/>
      <c r="O433" s="114"/>
      <c r="P433" s="114"/>
      <c r="Q433" s="114"/>
      <c r="R433" s="114"/>
      <c r="S433" s="114"/>
      <c r="T433" s="114"/>
      <c r="U433" s="114"/>
      <c r="V433" s="114"/>
      <c r="W433" s="114"/>
    </row>
    <row r="434" spans="1:23" ht="15.75" customHeight="1">
      <c r="A434" s="1"/>
      <c r="B434" s="4"/>
      <c r="C434" s="1"/>
      <c r="D434" s="114"/>
      <c r="E434" s="114"/>
      <c r="G434" s="119"/>
      <c r="H434" s="119"/>
      <c r="J434" s="119"/>
      <c r="K434" s="114"/>
      <c r="L434" s="114"/>
      <c r="M434" s="114"/>
      <c r="N434" s="114"/>
      <c r="O434" s="114"/>
      <c r="P434" s="114"/>
      <c r="Q434" s="114"/>
      <c r="R434" s="114"/>
      <c r="S434" s="114"/>
      <c r="T434" s="114"/>
      <c r="U434" s="114"/>
      <c r="V434" s="114"/>
      <c r="W434" s="114"/>
    </row>
    <row r="435" spans="1:23" ht="15.75" customHeight="1">
      <c r="A435" s="1"/>
      <c r="B435" s="9"/>
      <c r="C435" s="1"/>
      <c r="D435" s="114"/>
      <c r="E435" s="114"/>
      <c r="G435" s="119"/>
      <c r="H435" s="119"/>
      <c r="J435" s="119"/>
      <c r="K435" s="114"/>
      <c r="L435" s="114"/>
      <c r="M435" s="114"/>
      <c r="N435" s="114"/>
      <c r="O435" s="114"/>
      <c r="P435" s="114"/>
      <c r="Q435" s="114"/>
      <c r="R435" s="114"/>
      <c r="S435" s="114"/>
      <c r="T435" s="114"/>
      <c r="U435" s="114"/>
      <c r="V435" s="114"/>
      <c r="W435" s="114"/>
    </row>
    <row r="436" spans="1:23" ht="15.75" customHeight="1">
      <c r="A436" s="1"/>
      <c r="B436" s="7"/>
      <c r="C436" s="1"/>
      <c r="D436" s="114"/>
      <c r="E436" s="114"/>
      <c r="G436" s="119"/>
      <c r="H436" s="119"/>
      <c r="J436" s="119"/>
      <c r="K436" s="114"/>
      <c r="L436" s="114"/>
      <c r="M436" s="114"/>
      <c r="N436" s="114"/>
      <c r="O436" s="114"/>
      <c r="P436" s="114"/>
      <c r="Q436" s="114"/>
      <c r="R436" s="114"/>
      <c r="S436" s="114"/>
      <c r="T436" s="114"/>
      <c r="U436" s="114"/>
      <c r="V436" s="114"/>
      <c r="W436" s="114"/>
    </row>
    <row r="437" spans="1:23" ht="15.75" customHeight="1">
      <c r="A437" s="1"/>
      <c r="B437" s="4"/>
      <c r="C437" s="1"/>
      <c r="D437" s="114"/>
      <c r="E437" s="114"/>
      <c r="G437" s="119"/>
      <c r="H437" s="119"/>
      <c r="J437" s="119"/>
      <c r="K437" s="114"/>
      <c r="L437" s="114"/>
      <c r="M437" s="114"/>
      <c r="N437" s="114"/>
      <c r="O437" s="114"/>
      <c r="P437" s="114"/>
      <c r="Q437" s="114"/>
      <c r="R437" s="114"/>
      <c r="S437" s="114"/>
      <c r="T437" s="114"/>
      <c r="U437" s="114"/>
      <c r="V437" s="114"/>
      <c r="W437" s="114"/>
    </row>
    <row r="438" spans="1:23" ht="15.75" customHeight="1">
      <c r="A438" s="1"/>
      <c r="B438" s="4"/>
      <c r="C438" s="1"/>
      <c r="D438" s="114"/>
      <c r="E438" s="114"/>
      <c r="G438" s="119"/>
      <c r="H438" s="119"/>
      <c r="J438" s="119"/>
      <c r="K438" s="114"/>
      <c r="L438" s="114"/>
      <c r="M438" s="114"/>
      <c r="N438" s="114"/>
      <c r="O438" s="114"/>
      <c r="P438" s="114"/>
      <c r="Q438" s="114"/>
      <c r="R438" s="114"/>
      <c r="S438" s="114"/>
      <c r="T438" s="114"/>
      <c r="U438" s="114"/>
      <c r="V438" s="114"/>
      <c r="W438" s="114"/>
    </row>
    <row r="439" spans="1:23" ht="15.75" customHeight="1">
      <c r="A439" s="1"/>
      <c r="B439" s="4"/>
      <c r="C439" s="1"/>
      <c r="D439" s="114"/>
      <c r="E439" s="114"/>
      <c r="G439" s="119"/>
      <c r="H439" s="119"/>
      <c r="J439" s="119"/>
      <c r="K439" s="114"/>
      <c r="L439" s="114"/>
      <c r="M439" s="114"/>
      <c r="N439" s="114"/>
      <c r="O439" s="114"/>
      <c r="P439" s="114"/>
      <c r="Q439" s="114"/>
      <c r="R439" s="114"/>
      <c r="S439" s="114"/>
      <c r="T439" s="114"/>
      <c r="U439" s="114"/>
      <c r="V439" s="114"/>
      <c r="W439" s="114"/>
    </row>
    <row r="440" spans="1:23" ht="15.75" customHeight="1">
      <c r="A440" s="1"/>
      <c r="B440" s="4"/>
      <c r="C440" s="1"/>
      <c r="D440" s="114"/>
      <c r="E440" s="114"/>
      <c r="G440" s="119"/>
      <c r="H440" s="119"/>
      <c r="J440" s="119"/>
      <c r="K440" s="114"/>
      <c r="L440" s="114"/>
      <c r="M440" s="114"/>
      <c r="N440" s="114"/>
      <c r="O440" s="114"/>
      <c r="P440" s="114"/>
      <c r="Q440" s="114"/>
      <c r="R440" s="114"/>
      <c r="S440" s="114"/>
      <c r="T440" s="114"/>
      <c r="U440" s="114"/>
      <c r="V440" s="114"/>
      <c r="W440" s="114"/>
    </row>
    <row r="441" spans="1:23" ht="15.75" customHeight="1">
      <c r="A441" s="1"/>
      <c r="B441" s="4"/>
      <c r="C441" s="1"/>
      <c r="D441" s="114"/>
      <c r="E441" s="114"/>
      <c r="G441" s="119"/>
      <c r="H441" s="119"/>
      <c r="J441" s="119"/>
      <c r="K441" s="114"/>
      <c r="L441" s="114"/>
      <c r="M441" s="114"/>
      <c r="N441" s="114"/>
      <c r="O441" s="114"/>
      <c r="P441" s="114"/>
      <c r="Q441" s="114"/>
      <c r="R441" s="114"/>
      <c r="S441" s="114"/>
      <c r="T441" s="114"/>
      <c r="U441" s="114"/>
      <c r="V441" s="114"/>
      <c r="W441" s="114"/>
    </row>
    <row r="442" spans="1:23" ht="15.75" customHeight="1">
      <c r="A442" s="1"/>
      <c r="B442" s="9"/>
      <c r="C442" s="1"/>
      <c r="D442" s="114"/>
      <c r="E442" s="114"/>
      <c r="G442" s="119"/>
      <c r="H442" s="119"/>
      <c r="J442" s="119"/>
      <c r="K442" s="114"/>
      <c r="L442" s="114"/>
      <c r="M442" s="114"/>
      <c r="N442" s="114"/>
      <c r="O442" s="114"/>
      <c r="P442" s="114"/>
      <c r="Q442" s="114"/>
      <c r="R442" s="114"/>
      <c r="S442" s="114"/>
      <c r="T442" s="114"/>
      <c r="U442" s="114"/>
      <c r="V442" s="114"/>
      <c r="W442" s="114"/>
    </row>
    <row r="443" spans="1:23" ht="15.75" customHeight="1">
      <c r="A443" s="1"/>
      <c r="B443" s="7"/>
      <c r="C443" s="1"/>
      <c r="D443" s="114"/>
      <c r="E443" s="114"/>
      <c r="G443" s="119"/>
      <c r="H443" s="119"/>
      <c r="J443" s="119"/>
      <c r="K443" s="114"/>
      <c r="L443" s="114"/>
      <c r="M443" s="114"/>
      <c r="N443" s="114"/>
      <c r="O443" s="114"/>
      <c r="P443" s="114"/>
      <c r="Q443" s="114"/>
      <c r="R443" s="114"/>
      <c r="S443" s="114"/>
      <c r="T443" s="114"/>
      <c r="U443" s="114"/>
      <c r="V443" s="114"/>
      <c r="W443" s="114"/>
    </row>
    <row r="444" spans="1:23" ht="15.75" customHeight="1">
      <c r="A444" s="1"/>
      <c r="B444" s="4"/>
      <c r="C444" s="1"/>
      <c r="D444" s="114"/>
      <c r="E444" s="114"/>
      <c r="G444" s="119"/>
      <c r="H444" s="119"/>
      <c r="J444" s="119"/>
      <c r="K444" s="114"/>
      <c r="L444" s="114"/>
      <c r="M444" s="114"/>
      <c r="N444" s="114"/>
      <c r="O444" s="114"/>
      <c r="P444" s="114"/>
      <c r="Q444" s="114"/>
      <c r="R444" s="114"/>
      <c r="S444" s="114"/>
      <c r="T444" s="114"/>
      <c r="U444" s="114"/>
      <c r="V444" s="114"/>
      <c r="W444" s="114"/>
    </row>
    <row r="445" spans="1:23" ht="15.75" customHeight="1">
      <c r="A445" s="1"/>
      <c r="B445" s="4"/>
      <c r="C445" s="1"/>
      <c r="D445" s="114"/>
      <c r="E445" s="114"/>
      <c r="G445" s="119"/>
      <c r="H445" s="119"/>
      <c r="J445" s="119"/>
      <c r="K445" s="114"/>
      <c r="L445" s="114"/>
      <c r="M445" s="114"/>
      <c r="N445" s="114"/>
      <c r="O445" s="114"/>
      <c r="P445" s="114"/>
      <c r="Q445" s="114"/>
      <c r="R445" s="114"/>
      <c r="S445" s="114"/>
      <c r="T445" s="114"/>
      <c r="U445" s="114"/>
      <c r="V445" s="114"/>
      <c r="W445" s="114"/>
    </row>
    <row r="446" spans="1:23" ht="15.75" customHeight="1">
      <c r="A446" s="1"/>
      <c r="B446" s="4"/>
      <c r="C446" s="1"/>
      <c r="D446" s="114"/>
      <c r="E446" s="114"/>
      <c r="G446" s="119"/>
      <c r="H446" s="119"/>
      <c r="J446" s="119"/>
      <c r="K446" s="114"/>
      <c r="L446" s="114"/>
      <c r="M446" s="114"/>
      <c r="N446" s="114"/>
      <c r="O446" s="114"/>
      <c r="P446" s="114"/>
      <c r="Q446" s="114"/>
      <c r="R446" s="114"/>
      <c r="S446" s="114"/>
      <c r="T446" s="114"/>
      <c r="U446" s="114"/>
      <c r="V446" s="114"/>
      <c r="W446" s="114"/>
    </row>
    <row r="447" spans="1:23" ht="15.75" customHeight="1">
      <c r="A447" s="1"/>
      <c r="B447" s="4"/>
      <c r="C447" s="1"/>
      <c r="D447" s="114"/>
      <c r="E447" s="114"/>
      <c r="G447" s="119"/>
      <c r="H447" s="119"/>
      <c r="J447" s="119"/>
      <c r="K447" s="114"/>
      <c r="L447" s="114"/>
      <c r="M447" s="114"/>
      <c r="N447" s="114"/>
      <c r="O447" s="114"/>
      <c r="P447" s="114"/>
      <c r="Q447" s="114"/>
      <c r="R447" s="114"/>
      <c r="S447" s="114"/>
      <c r="T447" s="114"/>
      <c r="U447" s="114"/>
      <c r="V447" s="114"/>
      <c r="W447" s="114"/>
    </row>
    <row r="448" spans="1:23" ht="15.75" customHeight="1">
      <c r="A448" s="1"/>
      <c r="B448" s="66"/>
      <c r="C448" s="1"/>
      <c r="D448" s="114"/>
      <c r="E448" s="114"/>
      <c r="G448" s="119"/>
      <c r="H448" s="119"/>
      <c r="J448" s="119"/>
      <c r="K448" s="114"/>
      <c r="L448" s="114"/>
      <c r="M448" s="114"/>
      <c r="N448" s="114"/>
      <c r="O448" s="114"/>
      <c r="P448" s="114"/>
      <c r="Q448" s="114"/>
      <c r="R448" s="114"/>
      <c r="S448" s="114"/>
      <c r="T448" s="114"/>
      <c r="U448" s="114"/>
      <c r="V448" s="114"/>
      <c r="W448" s="114"/>
    </row>
    <row r="449" spans="1:23" ht="15.75" customHeight="1">
      <c r="A449" s="1"/>
      <c r="B449" s="4"/>
      <c r="C449" s="1"/>
      <c r="D449" s="114"/>
      <c r="E449" s="114"/>
      <c r="G449" s="119"/>
      <c r="H449" s="119"/>
      <c r="J449" s="119"/>
      <c r="K449" s="114"/>
      <c r="L449" s="114"/>
      <c r="M449" s="114"/>
      <c r="N449" s="114"/>
      <c r="O449" s="114"/>
      <c r="P449" s="114"/>
      <c r="Q449" s="114"/>
      <c r="R449" s="114"/>
      <c r="S449" s="114"/>
      <c r="T449" s="114"/>
      <c r="U449" s="114"/>
      <c r="V449" s="114"/>
      <c r="W449" s="114"/>
    </row>
    <row r="450" spans="1:23" ht="15.75" customHeight="1">
      <c r="A450" s="1"/>
      <c r="B450" s="9"/>
      <c r="C450" s="1"/>
      <c r="D450" s="114"/>
      <c r="E450" s="114"/>
      <c r="G450" s="119"/>
      <c r="H450" s="119"/>
      <c r="J450" s="119"/>
      <c r="K450" s="114"/>
      <c r="L450" s="114"/>
      <c r="M450" s="114"/>
      <c r="N450" s="114"/>
      <c r="O450" s="114"/>
      <c r="P450" s="114"/>
      <c r="Q450" s="114"/>
      <c r="R450" s="114"/>
      <c r="S450" s="114"/>
      <c r="T450" s="114"/>
      <c r="U450" s="114"/>
      <c r="V450" s="114"/>
      <c r="W450" s="114"/>
    </row>
    <row r="451" spans="1:23" ht="15.75" customHeight="1">
      <c r="A451" s="1"/>
      <c r="B451" s="7"/>
      <c r="C451" s="1"/>
      <c r="D451" s="114"/>
      <c r="E451" s="114"/>
      <c r="G451" s="119"/>
      <c r="H451" s="119"/>
      <c r="J451" s="119"/>
      <c r="K451" s="114"/>
      <c r="L451" s="114"/>
      <c r="M451" s="114"/>
      <c r="N451" s="114"/>
      <c r="O451" s="114"/>
      <c r="P451" s="114"/>
      <c r="Q451" s="114"/>
      <c r="R451" s="114"/>
      <c r="S451" s="114"/>
      <c r="T451" s="114"/>
      <c r="U451" s="114"/>
      <c r="V451" s="114"/>
      <c r="W451" s="114"/>
    </row>
    <row r="452" spans="1:23" ht="15.75" customHeight="1">
      <c r="A452" s="1"/>
      <c r="B452" s="4"/>
      <c r="C452" s="1"/>
      <c r="D452" s="114"/>
      <c r="E452" s="114"/>
      <c r="G452" s="119"/>
      <c r="H452" s="119"/>
      <c r="J452" s="119"/>
      <c r="K452" s="114"/>
      <c r="L452" s="114"/>
      <c r="M452" s="114"/>
      <c r="N452" s="114"/>
      <c r="O452" s="114"/>
      <c r="P452" s="114"/>
      <c r="Q452" s="114"/>
      <c r="R452" s="114"/>
      <c r="S452" s="114"/>
      <c r="T452" s="114"/>
      <c r="U452" s="114"/>
      <c r="V452" s="114"/>
      <c r="W452" s="114"/>
    </row>
    <row r="453" spans="1:23" ht="15.75" customHeight="1">
      <c r="A453" s="1"/>
      <c r="B453" s="4"/>
      <c r="C453" s="1"/>
      <c r="D453" s="114"/>
      <c r="E453" s="114"/>
      <c r="G453" s="119"/>
      <c r="H453" s="119"/>
      <c r="J453" s="119"/>
      <c r="K453" s="114"/>
      <c r="L453" s="114"/>
      <c r="M453" s="114"/>
      <c r="N453" s="114"/>
      <c r="O453" s="114"/>
      <c r="P453" s="114"/>
      <c r="Q453" s="114"/>
      <c r="R453" s="114"/>
      <c r="S453" s="114"/>
      <c r="T453" s="114"/>
      <c r="U453" s="114"/>
      <c r="V453" s="114"/>
      <c r="W453" s="114"/>
    </row>
    <row r="454" spans="1:23" ht="15.75" customHeight="1">
      <c r="A454" s="1"/>
      <c r="B454" s="4"/>
      <c r="C454" s="1"/>
      <c r="D454" s="114"/>
      <c r="E454" s="114"/>
      <c r="G454" s="119"/>
      <c r="H454" s="119"/>
      <c r="J454" s="119"/>
      <c r="K454" s="114"/>
      <c r="L454" s="114"/>
      <c r="M454" s="114"/>
      <c r="N454" s="114"/>
      <c r="O454" s="114"/>
      <c r="P454" s="114"/>
      <c r="Q454" s="114"/>
      <c r="R454" s="114"/>
      <c r="S454" s="114"/>
      <c r="T454" s="114"/>
      <c r="U454" s="114"/>
      <c r="V454" s="114"/>
      <c r="W454" s="114"/>
    </row>
    <row r="455" spans="1:23" ht="15.75" customHeight="1">
      <c r="A455" s="1"/>
      <c r="B455" s="4"/>
      <c r="C455" s="1"/>
      <c r="D455" s="114"/>
      <c r="E455" s="114"/>
      <c r="G455" s="119"/>
      <c r="H455" s="119"/>
      <c r="J455" s="119"/>
      <c r="K455" s="114"/>
      <c r="L455" s="114"/>
      <c r="M455" s="114"/>
      <c r="N455" s="114"/>
      <c r="O455" s="114"/>
      <c r="P455" s="114"/>
      <c r="Q455" s="114"/>
      <c r="R455" s="114"/>
      <c r="S455" s="114"/>
      <c r="T455" s="114"/>
      <c r="U455" s="114"/>
      <c r="V455" s="114"/>
      <c r="W455" s="114"/>
    </row>
    <row r="456" spans="1:23" ht="15.75" customHeight="1">
      <c r="A456" s="1"/>
      <c r="B456" s="4"/>
      <c r="C456" s="1"/>
      <c r="D456" s="114"/>
      <c r="E456" s="114"/>
      <c r="G456" s="119"/>
      <c r="H456" s="119"/>
      <c r="J456" s="119"/>
      <c r="K456" s="114"/>
      <c r="L456" s="114"/>
      <c r="M456" s="114"/>
      <c r="N456" s="114"/>
      <c r="O456" s="114"/>
      <c r="P456" s="114"/>
      <c r="Q456" s="114"/>
      <c r="R456" s="114"/>
      <c r="S456" s="114"/>
      <c r="T456" s="114"/>
      <c r="U456" s="114"/>
      <c r="V456" s="114"/>
      <c r="W456" s="114"/>
    </row>
    <row r="457" spans="1:23" ht="15.75" customHeight="1">
      <c r="A457" s="1"/>
      <c r="B457" s="4"/>
      <c r="C457" s="1"/>
      <c r="D457" s="114"/>
      <c r="E457" s="114"/>
      <c r="G457" s="119"/>
      <c r="H457" s="119"/>
      <c r="J457" s="119"/>
      <c r="K457" s="114"/>
      <c r="L457" s="114"/>
      <c r="M457" s="114"/>
      <c r="N457" s="114"/>
      <c r="O457" s="114"/>
      <c r="P457" s="114"/>
      <c r="Q457" s="114"/>
      <c r="R457" s="114"/>
      <c r="S457" s="114"/>
      <c r="T457" s="114"/>
      <c r="U457" s="114"/>
      <c r="V457" s="114"/>
      <c r="W457" s="114"/>
    </row>
    <row r="458" spans="1:23" ht="15.75" customHeight="1">
      <c r="A458" s="1"/>
      <c r="B458" s="9"/>
      <c r="C458" s="1"/>
      <c r="D458" s="114"/>
      <c r="E458" s="114"/>
      <c r="G458" s="119"/>
      <c r="H458" s="119"/>
      <c r="J458" s="119"/>
      <c r="K458" s="114"/>
      <c r="L458" s="114"/>
      <c r="M458" s="114"/>
      <c r="N458" s="114"/>
      <c r="O458" s="114"/>
      <c r="P458" s="114"/>
      <c r="Q458" s="114"/>
      <c r="R458" s="114"/>
      <c r="S458" s="114"/>
      <c r="T458" s="114"/>
      <c r="U458" s="114"/>
      <c r="V458" s="114"/>
      <c r="W458" s="114"/>
    </row>
    <row r="459" spans="1:23" ht="15.75" customHeight="1">
      <c r="A459" s="1"/>
      <c r="B459" s="7"/>
      <c r="C459" s="1"/>
      <c r="D459" s="114"/>
      <c r="E459" s="114"/>
      <c r="G459" s="119"/>
      <c r="H459" s="119"/>
      <c r="J459" s="119"/>
      <c r="K459" s="114"/>
      <c r="L459" s="114"/>
      <c r="M459" s="114"/>
      <c r="N459" s="114"/>
      <c r="O459" s="114"/>
      <c r="P459" s="114"/>
      <c r="Q459" s="114"/>
      <c r="R459" s="114"/>
      <c r="S459" s="114"/>
      <c r="T459" s="114"/>
      <c r="U459" s="114"/>
      <c r="V459" s="114"/>
      <c r="W459" s="114"/>
    </row>
    <row r="460" spans="1:23" ht="15.75" customHeight="1">
      <c r="A460" s="1"/>
      <c r="B460" s="4"/>
      <c r="C460" s="1"/>
      <c r="D460" s="114"/>
      <c r="E460" s="114"/>
      <c r="G460" s="119"/>
      <c r="H460" s="119"/>
      <c r="J460" s="119"/>
      <c r="K460" s="114"/>
      <c r="L460" s="114"/>
      <c r="M460" s="114"/>
      <c r="N460" s="114"/>
      <c r="O460" s="114"/>
      <c r="P460" s="114"/>
      <c r="Q460" s="114"/>
      <c r="R460" s="114"/>
      <c r="S460" s="114"/>
      <c r="T460" s="114"/>
      <c r="U460" s="114"/>
      <c r="V460" s="114"/>
      <c r="W460" s="114"/>
    </row>
    <row r="461" spans="1:23" ht="15.75" customHeight="1">
      <c r="A461" s="1"/>
      <c r="B461" s="11"/>
      <c r="C461" s="1"/>
      <c r="D461" s="114"/>
      <c r="E461" s="114"/>
      <c r="G461" s="119"/>
      <c r="H461" s="119"/>
      <c r="J461" s="119"/>
      <c r="K461" s="114"/>
      <c r="L461" s="114"/>
      <c r="M461" s="114"/>
      <c r="N461" s="114"/>
      <c r="O461" s="114"/>
      <c r="P461" s="114"/>
      <c r="Q461" s="114"/>
      <c r="R461" s="114"/>
      <c r="S461" s="114"/>
      <c r="T461" s="114"/>
      <c r="U461" s="114"/>
      <c r="V461" s="114"/>
      <c r="W461" s="114"/>
    </row>
    <row r="462" spans="1:23" ht="15.75" customHeight="1">
      <c r="A462" s="1"/>
      <c r="B462" s="4"/>
      <c r="C462" s="1"/>
      <c r="D462" s="114"/>
      <c r="E462" s="114"/>
      <c r="G462" s="119"/>
      <c r="H462" s="119"/>
      <c r="J462" s="119"/>
      <c r="K462" s="114"/>
      <c r="L462" s="114"/>
      <c r="M462" s="114"/>
      <c r="N462" s="114"/>
      <c r="O462" s="114"/>
      <c r="P462" s="114"/>
      <c r="Q462" s="114"/>
      <c r="R462" s="114"/>
      <c r="S462" s="114"/>
      <c r="T462" s="114"/>
      <c r="U462" s="114"/>
      <c r="V462" s="114"/>
      <c r="W462" s="114"/>
    </row>
    <row r="463" spans="1:23" ht="15.75" customHeight="1">
      <c r="A463" s="1"/>
      <c r="B463" s="12"/>
      <c r="C463" s="1"/>
      <c r="D463" s="114"/>
      <c r="E463" s="114"/>
      <c r="G463" s="119"/>
      <c r="H463" s="119"/>
      <c r="J463" s="119"/>
      <c r="K463" s="114"/>
      <c r="L463" s="114"/>
      <c r="M463" s="114"/>
      <c r="N463" s="114"/>
      <c r="O463" s="114"/>
      <c r="P463" s="114"/>
      <c r="Q463" s="114"/>
      <c r="R463" s="114"/>
      <c r="S463" s="114"/>
      <c r="T463" s="114"/>
      <c r="U463" s="114"/>
      <c r="V463" s="114"/>
      <c r="W463" s="114"/>
    </row>
    <row r="464" spans="1:23" ht="15.75" customHeight="1">
      <c r="A464" s="1"/>
      <c r="B464" s="4"/>
      <c r="C464" s="1"/>
      <c r="D464" s="114"/>
      <c r="E464" s="114"/>
      <c r="G464" s="119"/>
      <c r="H464" s="119"/>
      <c r="J464" s="119"/>
      <c r="K464" s="114"/>
      <c r="L464" s="114"/>
      <c r="M464" s="114"/>
      <c r="N464" s="114"/>
      <c r="O464" s="114"/>
      <c r="P464" s="114"/>
      <c r="Q464" s="114"/>
      <c r="R464" s="114"/>
      <c r="S464" s="114"/>
      <c r="T464" s="114"/>
      <c r="U464" s="114"/>
      <c r="V464" s="114"/>
      <c r="W464" s="114"/>
    </row>
    <row r="465" spans="1:23" ht="15.75" customHeight="1">
      <c r="A465" s="1"/>
      <c r="B465" s="9"/>
      <c r="C465" s="1"/>
      <c r="D465" s="114"/>
      <c r="E465" s="114"/>
      <c r="G465" s="119"/>
      <c r="H465" s="119"/>
      <c r="J465" s="119"/>
      <c r="K465" s="114"/>
      <c r="L465" s="114"/>
      <c r="M465" s="114"/>
      <c r="N465" s="114"/>
      <c r="O465" s="114"/>
      <c r="P465" s="114"/>
      <c r="Q465" s="114"/>
      <c r="R465" s="114"/>
      <c r="S465" s="114"/>
      <c r="T465" s="114"/>
      <c r="U465" s="114"/>
      <c r="V465" s="114"/>
      <c r="W465" s="114"/>
    </row>
    <row r="466" spans="1:23" ht="15.75" customHeight="1">
      <c r="A466" s="1"/>
      <c r="B466" s="7"/>
      <c r="C466" s="1"/>
      <c r="D466" s="114"/>
      <c r="E466" s="114"/>
      <c r="G466" s="119"/>
      <c r="H466" s="119"/>
      <c r="J466" s="119"/>
      <c r="K466" s="114"/>
      <c r="L466" s="114"/>
      <c r="M466" s="114"/>
      <c r="N466" s="114"/>
      <c r="O466" s="114"/>
      <c r="P466" s="114"/>
      <c r="Q466" s="114"/>
      <c r="R466" s="114"/>
      <c r="S466" s="114"/>
      <c r="T466" s="114"/>
      <c r="U466" s="114"/>
      <c r="V466" s="114"/>
      <c r="W466" s="114"/>
    </row>
    <row r="467" spans="1:23" ht="15.75" customHeight="1">
      <c r="A467" s="1"/>
      <c r="B467" s="4"/>
      <c r="C467" s="1"/>
      <c r="D467" s="114"/>
      <c r="E467" s="114"/>
      <c r="G467" s="119"/>
      <c r="H467" s="119"/>
      <c r="J467" s="119"/>
      <c r="K467" s="114"/>
      <c r="L467" s="114"/>
      <c r="M467" s="114"/>
      <c r="N467" s="114"/>
      <c r="O467" s="114"/>
      <c r="P467" s="114"/>
      <c r="Q467" s="114"/>
      <c r="R467" s="114"/>
      <c r="S467" s="114"/>
      <c r="T467" s="114"/>
      <c r="U467" s="114"/>
      <c r="V467" s="114"/>
      <c r="W467" s="114"/>
    </row>
    <row r="468" spans="1:23" ht="15.75" customHeight="1">
      <c r="A468" s="1"/>
      <c r="B468" s="9"/>
      <c r="C468" s="1"/>
      <c r="D468" s="114"/>
      <c r="E468" s="114"/>
      <c r="G468" s="119"/>
      <c r="H468" s="119"/>
      <c r="J468" s="119"/>
      <c r="K468" s="114"/>
      <c r="L468" s="114"/>
      <c r="M468" s="114"/>
      <c r="N468" s="114"/>
      <c r="O468" s="114"/>
      <c r="P468" s="114"/>
      <c r="Q468" s="114"/>
      <c r="R468" s="114"/>
      <c r="S468" s="114"/>
      <c r="T468" s="114"/>
      <c r="U468" s="114"/>
      <c r="V468" s="114"/>
      <c r="W468" s="114"/>
    </row>
    <row r="469" spans="1:23" ht="15.75" customHeight="1">
      <c r="A469" s="1"/>
      <c r="B469" s="7"/>
      <c r="C469" s="1"/>
      <c r="D469" s="114"/>
      <c r="E469" s="114"/>
      <c r="G469" s="119"/>
      <c r="H469" s="119"/>
      <c r="J469" s="119"/>
      <c r="K469" s="114"/>
      <c r="L469" s="114"/>
      <c r="M469" s="114"/>
      <c r="N469" s="114"/>
      <c r="O469" s="114"/>
      <c r="P469" s="114"/>
      <c r="Q469" s="114"/>
      <c r="R469" s="114"/>
      <c r="S469" s="114"/>
      <c r="T469" s="114"/>
      <c r="U469" s="114"/>
      <c r="V469" s="114"/>
      <c r="W469" s="114"/>
    </row>
    <row r="470" spans="1:23" ht="15.75" customHeight="1">
      <c r="A470" s="1"/>
      <c r="B470" s="4"/>
      <c r="C470" s="1"/>
      <c r="D470" s="114"/>
      <c r="E470" s="114"/>
      <c r="G470" s="119"/>
      <c r="H470" s="119"/>
      <c r="J470" s="119"/>
      <c r="K470" s="114"/>
      <c r="L470" s="114"/>
      <c r="M470" s="114"/>
      <c r="N470" s="114"/>
      <c r="O470" s="114"/>
      <c r="P470" s="114"/>
      <c r="Q470" s="114"/>
      <c r="R470" s="114"/>
      <c r="S470" s="114"/>
      <c r="T470" s="114"/>
      <c r="U470" s="114"/>
      <c r="V470" s="114"/>
      <c r="W470" s="114"/>
    </row>
    <row r="471" spans="1:23" ht="15.75" customHeight="1">
      <c r="A471" s="1"/>
      <c r="B471" s="4"/>
      <c r="C471" s="1"/>
      <c r="D471" s="114"/>
      <c r="E471" s="114"/>
      <c r="G471" s="119"/>
      <c r="H471" s="119"/>
      <c r="J471" s="119"/>
      <c r="K471" s="114"/>
      <c r="L471" s="114"/>
      <c r="M471" s="114"/>
      <c r="N471" s="114"/>
      <c r="O471" s="114"/>
      <c r="P471" s="114"/>
      <c r="Q471" s="114"/>
      <c r="R471" s="114"/>
      <c r="S471" s="114"/>
      <c r="T471" s="114"/>
      <c r="U471" s="114"/>
      <c r="V471" s="114"/>
      <c r="W471" s="114"/>
    </row>
    <row r="472" spans="1:23" ht="15.75" customHeight="1">
      <c r="A472" s="1"/>
      <c r="B472" s="4"/>
      <c r="C472" s="1"/>
      <c r="D472" s="114"/>
      <c r="E472" s="114"/>
      <c r="G472" s="119"/>
      <c r="H472" s="119"/>
      <c r="J472" s="119"/>
      <c r="K472" s="114"/>
      <c r="L472" s="114"/>
      <c r="M472" s="114"/>
      <c r="N472" s="114"/>
      <c r="O472" s="114"/>
      <c r="P472" s="114"/>
      <c r="Q472" s="114"/>
      <c r="R472" s="114"/>
      <c r="S472" s="114"/>
      <c r="T472" s="114"/>
      <c r="U472" s="114"/>
      <c r="V472" s="114"/>
      <c r="W472" s="114"/>
    </row>
    <row r="473" spans="1:23" ht="15.75" customHeight="1">
      <c r="A473" s="1"/>
      <c r="B473" s="4"/>
      <c r="C473" s="1"/>
      <c r="D473" s="114"/>
      <c r="E473" s="114"/>
      <c r="G473" s="119"/>
      <c r="H473" s="119"/>
      <c r="J473" s="119"/>
      <c r="K473" s="114"/>
      <c r="L473" s="114"/>
      <c r="M473" s="114"/>
      <c r="N473" s="114"/>
      <c r="O473" s="114"/>
      <c r="P473" s="114"/>
      <c r="Q473" s="114"/>
      <c r="R473" s="114"/>
      <c r="S473" s="114"/>
      <c r="T473" s="114"/>
      <c r="U473" s="114"/>
      <c r="V473" s="114"/>
      <c r="W473" s="114"/>
    </row>
    <row r="474" spans="1:23" ht="15.75" customHeight="1">
      <c r="A474" s="1"/>
      <c r="B474" s="4"/>
      <c r="C474" s="1"/>
      <c r="D474" s="114"/>
      <c r="E474" s="114"/>
      <c r="G474" s="119"/>
      <c r="H474" s="119"/>
      <c r="J474" s="119"/>
      <c r="K474" s="114"/>
      <c r="L474" s="114"/>
      <c r="M474" s="114"/>
      <c r="N474" s="114"/>
      <c r="O474" s="114"/>
      <c r="P474" s="114"/>
      <c r="Q474" s="114"/>
      <c r="R474" s="114"/>
      <c r="S474" s="114"/>
      <c r="T474" s="114"/>
      <c r="U474" s="114"/>
      <c r="V474" s="114"/>
      <c r="W474" s="114"/>
    </row>
    <row r="475" spans="1:23" ht="15.75" customHeight="1">
      <c r="A475" s="1"/>
      <c r="B475" s="9"/>
      <c r="C475" s="1"/>
      <c r="D475" s="114"/>
      <c r="E475" s="114"/>
      <c r="G475" s="119"/>
      <c r="H475" s="119"/>
      <c r="J475" s="119"/>
      <c r="K475" s="114"/>
      <c r="L475" s="114"/>
      <c r="M475" s="114"/>
      <c r="N475" s="114"/>
      <c r="O475" s="114"/>
      <c r="P475" s="114"/>
      <c r="Q475" s="114"/>
      <c r="R475" s="114"/>
      <c r="S475" s="114"/>
      <c r="T475" s="114"/>
      <c r="U475" s="114"/>
      <c r="V475" s="114"/>
      <c r="W475" s="114"/>
    </row>
    <row r="476" spans="1:23" ht="15.75" customHeight="1">
      <c r="A476" s="1"/>
      <c r="B476" s="7"/>
      <c r="C476" s="1"/>
      <c r="D476" s="114"/>
      <c r="E476" s="114"/>
      <c r="G476" s="119"/>
      <c r="H476" s="119"/>
      <c r="J476" s="119"/>
      <c r="K476" s="114"/>
      <c r="L476" s="114"/>
      <c r="M476" s="114"/>
      <c r="N476" s="114"/>
      <c r="O476" s="114"/>
      <c r="P476" s="114"/>
      <c r="Q476" s="114"/>
      <c r="R476" s="114"/>
      <c r="S476" s="114"/>
      <c r="T476" s="114"/>
      <c r="U476" s="114"/>
      <c r="V476" s="114"/>
      <c r="W476" s="114"/>
    </row>
    <row r="477" spans="1:23" ht="15.75" customHeight="1">
      <c r="A477" s="1"/>
      <c r="B477" s="4"/>
      <c r="C477" s="1"/>
      <c r="D477" s="114"/>
      <c r="E477" s="114"/>
      <c r="G477" s="119"/>
      <c r="H477" s="119"/>
      <c r="J477" s="119"/>
      <c r="K477" s="114"/>
      <c r="L477" s="114"/>
      <c r="M477" s="114"/>
      <c r="N477" s="114"/>
      <c r="O477" s="114"/>
      <c r="P477" s="114"/>
      <c r="Q477" s="114"/>
      <c r="R477" s="114"/>
      <c r="S477" s="114"/>
      <c r="T477" s="114"/>
      <c r="U477" s="114"/>
      <c r="V477" s="114"/>
      <c r="W477" s="114"/>
    </row>
    <row r="478" spans="1:23" ht="15.75" customHeight="1">
      <c r="A478" s="1"/>
      <c r="B478" s="4"/>
      <c r="C478" s="1"/>
      <c r="D478" s="114"/>
      <c r="E478" s="114"/>
      <c r="G478" s="119"/>
      <c r="H478" s="119"/>
      <c r="J478" s="119"/>
      <c r="K478" s="114"/>
      <c r="L478" s="114"/>
      <c r="M478" s="114"/>
      <c r="N478" s="114"/>
      <c r="O478" s="114"/>
      <c r="P478" s="114"/>
      <c r="Q478" s="114"/>
      <c r="R478" s="114"/>
      <c r="S478" s="114"/>
      <c r="T478" s="114"/>
      <c r="U478" s="114"/>
      <c r="V478" s="114"/>
      <c r="W478" s="114"/>
    </row>
    <row r="479" spans="1:23" ht="15.75" customHeight="1">
      <c r="A479" s="1"/>
      <c r="B479" s="4"/>
      <c r="C479" s="1"/>
      <c r="D479" s="114"/>
      <c r="E479" s="114"/>
      <c r="G479" s="119"/>
      <c r="H479" s="119"/>
      <c r="J479" s="119"/>
      <c r="K479" s="114"/>
      <c r="L479" s="114"/>
      <c r="M479" s="114"/>
      <c r="N479" s="114"/>
      <c r="O479" s="114"/>
      <c r="P479" s="114"/>
      <c r="Q479" s="114"/>
      <c r="R479" s="114"/>
      <c r="S479" s="114"/>
      <c r="T479" s="114"/>
      <c r="U479" s="114"/>
      <c r="V479" s="114"/>
      <c r="W479" s="114"/>
    </row>
    <row r="480" spans="1:23" ht="15.75" customHeight="1">
      <c r="A480" s="1"/>
      <c r="B480" s="4"/>
      <c r="C480" s="1"/>
      <c r="D480" s="114"/>
      <c r="E480" s="114"/>
      <c r="G480" s="119"/>
      <c r="H480" s="119"/>
      <c r="J480" s="119"/>
      <c r="K480" s="114"/>
      <c r="L480" s="114"/>
      <c r="M480" s="114"/>
      <c r="N480" s="114"/>
      <c r="O480" s="114"/>
      <c r="P480" s="114"/>
      <c r="Q480" s="114"/>
      <c r="R480" s="114"/>
      <c r="S480" s="114"/>
      <c r="T480" s="114"/>
      <c r="U480" s="114"/>
      <c r="V480" s="114"/>
      <c r="W480" s="114"/>
    </row>
    <row r="481" spans="1:23" ht="15.75" customHeight="1">
      <c r="A481" s="1"/>
      <c r="B481" s="66"/>
      <c r="C481" s="1"/>
      <c r="D481" s="114"/>
      <c r="E481" s="114"/>
      <c r="G481" s="119"/>
      <c r="H481" s="119"/>
      <c r="J481" s="119"/>
      <c r="K481" s="114"/>
      <c r="L481" s="114"/>
      <c r="M481" s="114"/>
      <c r="N481" s="114"/>
      <c r="O481" s="114"/>
      <c r="P481" s="114"/>
      <c r="Q481" s="114"/>
      <c r="R481" s="114"/>
      <c r="S481" s="114"/>
      <c r="T481" s="114"/>
      <c r="U481" s="114"/>
      <c r="V481" s="114"/>
      <c r="W481" s="114"/>
    </row>
    <row r="482" spans="1:23" ht="15.75" customHeight="1">
      <c r="A482" s="1"/>
      <c r="B482" s="4"/>
      <c r="C482" s="1"/>
      <c r="D482" s="114"/>
      <c r="E482" s="114"/>
      <c r="G482" s="119"/>
      <c r="H482" s="119"/>
      <c r="J482" s="119"/>
      <c r="K482" s="114"/>
      <c r="L482" s="114"/>
      <c r="M482" s="114"/>
      <c r="N482" s="114"/>
      <c r="O482" s="114"/>
      <c r="P482" s="114"/>
      <c r="Q482" s="114"/>
      <c r="R482" s="114"/>
      <c r="S482" s="114"/>
      <c r="T482" s="114"/>
      <c r="U482" s="114"/>
      <c r="V482" s="114"/>
      <c r="W482" s="114"/>
    </row>
    <row r="483" spans="1:23" ht="15.75" customHeight="1">
      <c r="A483" s="1"/>
      <c r="B483" s="9"/>
      <c r="C483" s="1"/>
      <c r="D483" s="114"/>
      <c r="E483" s="114"/>
      <c r="G483" s="119"/>
      <c r="H483" s="119"/>
      <c r="J483" s="119"/>
      <c r="K483" s="114"/>
      <c r="L483" s="114"/>
      <c r="M483" s="114"/>
      <c r="N483" s="114"/>
      <c r="O483" s="114"/>
      <c r="P483" s="114"/>
      <c r="Q483" s="114"/>
      <c r="R483" s="114"/>
      <c r="S483" s="114"/>
      <c r="T483" s="114"/>
      <c r="U483" s="114"/>
      <c r="V483" s="114"/>
      <c r="W483" s="114"/>
    </row>
    <row r="484" spans="1:23" ht="15.75" customHeight="1">
      <c r="A484" s="1"/>
      <c r="B484" s="7"/>
      <c r="C484" s="1"/>
      <c r="D484" s="114"/>
      <c r="E484" s="114"/>
      <c r="G484" s="119"/>
      <c r="H484" s="119"/>
      <c r="J484" s="119"/>
      <c r="K484" s="114"/>
      <c r="L484" s="114"/>
      <c r="M484" s="114"/>
      <c r="N484" s="114"/>
      <c r="O484" s="114"/>
      <c r="P484" s="114"/>
      <c r="Q484" s="114"/>
      <c r="R484" s="114"/>
      <c r="S484" s="114"/>
      <c r="T484" s="114"/>
      <c r="U484" s="114"/>
      <c r="V484" s="114"/>
      <c r="W484" s="114"/>
    </row>
    <row r="485" spans="1:23" ht="15.75" customHeight="1">
      <c r="A485" s="1"/>
      <c r="B485" s="4"/>
      <c r="C485" s="1"/>
      <c r="D485" s="114"/>
      <c r="E485" s="114"/>
      <c r="G485" s="119"/>
      <c r="H485" s="119"/>
      <c r="J485" s="119"/>
      <c r="K485" s="114"/>
      <c r="L485" s="114"/>
      <c r="M485" s="114"/>
      <c r="N485" s="114"/>
      <c r="O485" s="114"/>
      <c r="P485" s="114"/>
      <c r="Q485" s="114"/>
      <c r="R485" s="114"/>
      <c r="S485" s="114"/>
      <c r="T485" s="114"/>
      <c r="U485" s="114"/>
      <c r="V485" s="114"/>
      <c r="W485" s="114"/>
    </row>
    <row r="486" spans="1:23" ht="15.75" customHeight="1">
      <c r="A486" s="1"/>
      <c r="B486" s="4"/>
      <c r="C486" s="1"/>
      <c r="D486" s="114"/>
      <c r="E486" s="114"/>
      <c r="G486" s="119"/>
      <c r="H486" s="119"/>
      <c r="J486" s="119"/>
      <c r="K486" s="114"/>
      <c r="L486" s="114"/>
      <c r="M486" s="114"/>
      <c r="N486" s="114"/>
      <c r="O486" s="114"/>
      <c r="P486" s="114"/>
      <c r="Q486" s="114"/>
      <c r="R486" s="114"/>
      <c r="S486" s="114"/>
      <c r="T486" s="114"/>
      <c r="U486" s="114"/>
      <c r="V486" s="114"/>
      <c r="W486" s="114"/>
    </row>
    <row r="487" spans="1:23" ht="15.75" customHeight="1">
      <c r="A487" s="1"/>
      <c r="B487" s="4"/>
      <c r="C487" s="1"/>
      <c r="D487" s="114"/>
      <c r="E487" s="114"/>
      <c r="G487" s="119"/>
      <c r="H487" s="119"/>
      <c r="J487" s="119"/>
      <c r="K487" s="114"/>
      <c r="L487" s="114"/>
      <c r="M487" s="114"/>
      <c r="N487" s="114"/>
      <c r="O487" s="114"/>
      <c r="P487" s="114"/>
      <c r="Q487" s="114"/>
      <c r="R487" s="114"/>
      <c r="S487" s="114"/>
      <c r="T487" s="114"/>
      <c r="U487" s="114"/>
      <c r="V487" s="114"/>
      <c r="W487" s="114"/>
    </row>
    <row r="488" spans="1:23" ht="15.75" customHeight="1">
      <c r="A488" s="1"/>
      <c r="B488" s="4"/>
      <c r="C488" s="1"/>
      <c r="D488" s="114"/>
      <c r="E488" s="114"/>
      <c r="G488" s="119"/>
      <c r="H488" s="119"/>
      <c r="J488" s="119"/>
      <c r="K488" s="114"/>
      <c r="L488" s="114"/>
      <c r="M488" s="114"/>
      <c r="N488" s="114"/>
      <c r="O488" s="114"/>
      <c r="P488" s="114"/>
      <c r="Q488" s="114"/>
      <c r="R488" s="114"/>
      <c r="S488" s="114"/>
      <c r="T488" s="114"/>
      <c r="U488" s="114"/>
      <c r="V488" s="114"/>
      <c r="W488" s="114"/>
    </row>
    <row r="489" spans="1:23" ht="15.75" customHeight="1">
      <c r="A489" s="1"/>
      <c r="B489" s="4"/>
      <c r="C489" s="1"/>
      <c r="D489" s="114"/>
      <c r="E489" s="114"/>
      <c r="G489" s="119"/>
      <c r="H489" s="119"/>
      <c r="J489" s="119"/>
      <c r="K489" s="114"/>
      <c r="L489" s="114"/>
      <c r="M489" s="114"/>
      <c r="N489" s="114"/>
      <c r="O489" s="114"/>
      <c r="P489" s="114"/>
      <c r="Q489" s="114"/>
      <c r="R489" s="114"/>
      <c r="S489" s="114"/>
      <c r="T489" s="114"/>
      <c r="U489" s="114"/>
      <c r="V489" s="114"/>
      <c r="W489" s="114"/>
    </row>
    <row r="490" spans="1:23" ht="15.75" customHeight="1">
      <c r="A490" s="1"/>
      <c r="B490" s="4"/>
      <c r="C490" s="1"/>
      <c r="D490" s="114"/>
      <c r="E490" s="114"/>
      <c r="G490" s="119"/>
      <c r="H490" s="119"/>
      <c r="J490" s="119"/>
      <c r="K490" s="114"/>
      <c r="L490" s="114"/>
      <c r="M490" s="114"/>
      <c r="N490" s="114"/>
      <c r="O490" s="114"/>
      <c r="P490" s="114"/>
      <c r="Q490" s="114"/>
      <c r="R490" s="114"/>
      <c r="S490" s="114"/>
      <c r="T490" s="114"/>
      <c r="U490" s="114"/>
      <c r="V490" s="114"/>
      <c r="W490" s="114"/>
    </row>
    <row r="491" spans="1:23" ht="15.75" customHeight="1">
      <c r="A491" s="1"/>
      <c r="B491" s="9"/>
      <c r="C491" s="1"/>
      <c r="D491" s="114"/>
      <c r="E491" s="114"/>
      <c r="G491" s="119"/>
      <c r="H491" s="119"/>
      <c r="J491" s="119"/>
      <c r="K491" s="114"/>
      <c r="L491" s="114"/>
      <c r="M491" s="114"/>
      <c r="N491" s="114"/>
      <c r="O491" s="114"/>
      <c r="P491" s="114"/>
      <c r="Q491" s="114"/>
      <c r="R491" s="114"/>
      <c r="S491" s="114"/>
      <c r="T491" s="114"/>
      <c r="U491" s="114"/>
      <c r="V491" s="114"/>
      <c r="W491" s="114"/>
    </row>
    <row r="492" spans="1:23" ht="15.75" customHeight="1">
      <c r="A492" s="1"/>
      <c r="B492" s="7"/>
      <c r="C492" s="1"/>
      <c r="D492" s="114"/>
      <c r="E492" s="114"/>
      <c r="G492" s="119"/>
      <c r="H492" s="119"/>
      <c r="J492" s="119"/>
      <c r="K492" s="114"/>
      <c r="L492" s="114"/>
      <c r="M492" s="114"/>
      <c r="N492" s="114"/>
      <c r="O492" s="114"/>
      <c r="P492" s="114"/>
      <c r="Q492" s="114"/>
      <c r="R492" s="114"/>
      <c r="S492" s="114"/>
      <c r="T492" s="114"/>
      <c r="U492" s="114"/>
      <c r="V492" s="114"/>
      <c r="W492" s="114"/>
    </row>
    <row r="493" spans="1:23" ht="15.75" customHeight="1">
      <c r="A493" s="1"/>
      <c r="B493" s="4"/>
      <c r="C493" s="1"/>
      <c r="D493" s="114"/>
      <c r="E493" s="114"/>
      <c r="G493" s="119"/>
      <c r="H493" s="119"/>
      <c r="J493" s="119"/>
      <c r="K493" s="114"/>
      <c r="L493" s="114"/>
      <c r="M493" s="114"/>
      <c r="N493" s="114"/>
      <c r="O493" s="114"/>
      <c r="P493" s="114"/>
      <c r="Q493" s="114"/>
      <c r="R493" s="114"/>
      <c r="S493" s="114"/>
      <c r="T493" s="114"/>
      <c r="U493" s="114"/>
      <c r="V493" s="114"/>
      <c r="W493" s="114"/>
    </row>
    <row r="494" spans="1:23" ht="15.75" customHeight="1">
      <c r="A494" s="1"/>
      <c r="B494" s="11"/>
      <c r="C494" s="1"/>
      <c r="D494" s="114"/>
      <c r="E494" s="114"/>
      <c r="G494" s="119"/>
      <c r="H494" s="119"/>
      <c r="J494" s="119"/>
      <c r="K494" s="114"/>
      <c r="L494" s="114"/>
      <c r="M494" s="114"/>
      <c r="N494" s="114"/>
      <c r="O494" s="114"/>
      <c r="P494" s="114"/>
      <c r="Q494" s="114"/>
      <c r="R494" s="114"/>
      <c r="S494" s="114"/>
      <c r="T494" s="114"/>
      <c r="U494" s="114"/>
      <c r="V494" s="114"/>
      <c r="W494" s="114"/>
    </row>
    <row r="495" spans="1:23" ht="15.75" customHeight="1">
      <c r="A495" s="1"/>
      <c r="B495" s="4"/>
      <c r="C495" s="1"/>
      <c r="D495" s="114"/>
      <c r="E495" s="114"/>
      <c r="G495" s="119"/>
      <c r="H495" s="119"/>
      <c r="J495" s="119"/>
      <c r="K495" s="114"/>
      <c r="L495" s="114"/>
      <c r="M495" s="114"/>
      <c r="N495" s="114"/>
      <c r="O495" s="114"/>
      <c r="P495" s="114"/>
      <c r="Q495" s="114"/>
      <c r="R495" s="114"/>
      <c r="S495" s="114"/>
      <c r="T495" s="114"/>
      <c r="U495" s="114"/>
      <c r="V495" s="114"/>
      <c r="W495" s="114"/>
    </row>
    <row r="496" spans="1:23" ht="15.75" customHeight="1">
      <c r="A496" s="1"/>
      <c r="B496" s="12"/>
      <c r="C496" s="1"/>
      <c r="D496" s="114"/>
      <c r="E496" s="114"/>
      <c r="G496" s="119"/>
      <c r="H496" s="119"/>
      <c r="J496" s="119"/>
      <c r="K496" s="114"/>
      <c r="L496" s="114"/>
      <c r="M496" s="114"/>
      <c r="N496" s="114"/>
      <c r="O496" s="114"/>
      <c r="P496" s="114"/>
      <c r="Q496" s="114"/>
      <c r="R496" s="114"/>
      <c r="S496" s="114"/>
      <c r="T496" s="114"/>
      <c r="U496" s="114"/>
      <c r="V496" s="114"/>
      <c r="W496" s="114"/>
    </row>
    <row r="497" spans="1:23" ht="15.75" customHeight="1">
      <c r="A497" s="1"/>
      <c r="B497" s="4"/>
      <c r="C497" s="1"/>
      <c r="D497" s="114"/>
      <c r="E497" s="114"/>
      <c r="G497" s="119"/>
      <c r="H497" s="119"/>
      <c r="J497" s="119"/>
      <c r="K497" s="114"/>
      <c r="L497" s="114"/>
      <c r="M497" s="114"/>
      <c r="N497" s="114"/>
      <c r="O497" s="114"/>
      <c r="P497" s="114"/>
      <c r="Q497" s="114"/>
      <c r="R497" s="114"/>
      <c r="S497" s="114"/>
      <c r="T497" s="114"/>
      <c r="U497" s="114"/>
      <c r="V497" s="114"/>
      <c r="W497" s="114"/>
    </row>
    <row r="498" spans="1:23" ht="15.75" customHeight="1">
      <c r="A498" s="1"/>
      <c r="B498" s="9"/>
      <c r="C498" s="1"/>
      <c r="D498" s="114"/>
      <c r="E498" s="114"/>
      <c r="G498" s="119"/>
      <c r="H498" s="119"/>
      <c r="J498" s="119"/>
      <c r="K498" s="114"/>
      <c r="L498" s="114"/>
      <c r="M498" s="114"/>
      <c r="N498" s="114"/>
      <c r="O498" s="114"/>
      <c r="P498" s="114"/>
      <c r="Q498" s="114"/>
      <c r="R498" s="114"/>
      <c r="S498" s="114"/>
      <c r="T498" s="114"/>
      <c r="U498" s="114"/>
      <c r="V498" s="114"/>
      <c r="W498" s="114"/>
    </row>
    <row r="499" spans="1:23" ht="15.75" customHeight="1">
      <c r="A499" s="1"/>
      <c r="B499" s="7"/>
      <c r="C499" s="1"/>
      <c r="D499" s="114"/>
      <c r="E499" s="114"/>
      <c r="G499" s="119"/>
      <c r="H499" s="119"/>
      <c r="J499" s="119"/>
      <c r="K499" s="114"/>
      <c r="L499" s="114"/>
      <c r="M499" s="114"/>
      <c r="N499" s="114"/>
      <c r="O499" s="114"/>
      <c r="P499" s="114"/>
      <c r="Q499" s="114"/>
      <c r="R499" s="114"/>
      <c r="S499" s="114"/>
      <c r="T499" s="114"/>
      <c r="U499" s="114"/>
      <c r="V499" s="114"/>
      <c r="W499" s="114"/>
    </row>
    <row r="500" spans="1:23" ht="15.75" customHeight="1">
      <c r="A500" s="1"/>
      <c r="B500" s="4"/>
      <c r="C500" s="1"/>
      <c r="D500" s="114"/>
      <c r="E500" s="114"/>
      <c r="G500" s="119"/>
      <c r="H500" s="119"/>
      <c r="J500" s="119"/>
      <c r="K500" s="114"/>
      <c r="L500" s="114"/>
      <c r="M500" s="114"/>
      <c r="N500" s="114"/>
      <c r="O500" s="114"/>
      <c r="P500" s="114"/>
      <c r="Q500" s="114"/>
      <c r="R500" s="114"/>
      <c r="S500" s="114"/>
      <c r="T500" s="114"/>
      <c r="U500" s="114"/>
      <c r="V500" s="114"/>
      <c r="W500" s="114"/>
    </row>
    <row r="501" spans="1:23" ht="15.75" customHeight="1">
      <c r="A501" s="1"/>
      <c r="B501" s="9"/>
      <c r="C501" s="1"/>
      <c r="D501" s="114"/>
      <c r="E501" s="114"/>
      <c r="G501" s="119"/>
      <c r="H501" s="119"/>
      <c r="J501" s="119"/>
      <c r="K501" s="114"/>
      <c r="L501" s="114"/>
      <c r="M501" s="114"/>
      <c r="N501" s="114"/>
      <c r="O501" s="114"/>
      <c r="P501" s="114"/>
      <c r="Q501" s="114"/>
      <c r="R501" s="114"/>
      <c r="S501" s="114"/>
      <c r="T501" s="114"/>
      <c r="U501" s="114"/>
      <c r="V501" s="114"/>
      <c r="W501" s="114"/>
    </row>
    <row r="502" spans="1:23" ht="15.75" customHeight="1">
      <c r="A502" s="1"/>
      <c r="B502" s="7"/>
      <c r="C502" s="1"/>
      <c r="D502" s="114"/>
      <c r="E502" s="114"/>
      <c r="G502" s="119"/>
      <c r="H502" s="119"/>
      <c r="J502" s="119"/>
      <c r="K502" s="114"/>
      <c r="L502" s="114"/>
      <c r="M502" s="114"/>
      <c r="N502" s="114"/>
      <c r="O502" s="114"/>
      <c r="P502" s="114"/>
      <c r="Q502" s="114"/>
      <c r="R502" s="114"/>
      <c r="S502" s="114"/>
      <c r="T502" s="114"/>
      <c r="U502" s="114"/>
      <c r="V502" s="114"/>
      <c r="W502" s="114"/>
    </row>
    <row r="503" spans="1:23" ht="15.75" customHeight="1">
      <c r="A503" s="1"/>
      <c r="B503" s="4"/>
      <c r="C503" s="1"/>
      <c r="D503" s="114"/>
      <c r="E503" s="114"/>
      <c r="G503" s="119"/>
      <c r="H503" s="119"/>
      <c r="J503" s="119"/>
      <c r="K503" s="114"/>
      <c r="L503" s="114"/>
      <c r="M503" s="114"/>
      <c r="N503" s="114"/>
      <c r="O503" s="114"/>
      <c r="P503" s="114"/>
      <c r="Q503" s="114"/>
      <c r="R503" s="114"/>
      <c r="S503" s="114"/>
      <c r="T503" s="114"/>
      <c r="U503" s="114"/>
      <c r="V503" s="114"/>
      <c r="W503" s="114"/>
    </row>
    <row r="504" spans="1:23" ht="15.75" customHeight="1">
      <c r="A504" s="1"/>
      <c r="B504" s="4"/>
      <c r="C504" s="1"/>
      <c r="D504" s="114"/>
      <c r="E504" s="114"/>
      <c r="G504" s="119"/>
      <c r="H504" s="119"/>
      <c r="J504" s="119"/>
      <c r="K504" s="114"/>
      <c r="L504" s="114"/>
      <c r="M504" s="114"/>
      <c r="N504" s="114"/>
      <c r="O504" s="114"/>
      <c r="P504" s="114"/>
      <c r="Q504" s="114"/>
      <c r="R504" s="114"/>
      <c r="S504" s="114"/>
      <c r="T504" s="114"/>
      <c r="U504" s="114"/>
      <c r="V504" s="114"/>
      <c r="W504" s="114"/>
    </row>
    <row r="505" spans="1:23" ht="15.75" customHeight="1">
      <c r="A505" s="1"/>
      <c r="B505" s="4"/>
      <c r="C505" s="1"/>
      <c r="D505" s="114"/>
      <c r="E505" s="114"/>
      <c r="G505" s="119"/>
      <c r="H505" s="119"/>
      <c r="J505" s="119"/>
      <c r="K505" s="114"/>
      <c r="L505" s="114"/>
      <c r="M505" s="114"/>
      <c r="N505" s="114"/>
      <c r="O505" s="114"/>
      <c r="P505" s="114"/>
      <c r="Q505" s="114"/>
      <c r="R505" s="114"/>
      <c r="S505" s="114"/>
      <c r="T505" s="114"/>
      <c r="U505" s="114"/>
      <c r="V505" s="114"/>
      <c r="W505" s="114"/>
    </row>
    <row r="506" spans="1:23" ht="15.75" customHeight="1">
      <c r="A506" s="1"/>
      <c r="B506" s="4"/>
      <c r="C506" s="1"/>
      <c r="D506" s="114"/>
      <c r="E506" s="114"/>
      <c r="G506" s="119"/>
      <c r="H506" s="119"/>
      <c r="J506" s="119"/>
      <c r="K506" s="114"/>
      <c r="L506" s="114"/>
      <c r="M506" s="114"/>
      <c r="N506" s="114"/>
      <c r="O506" s="114"/>
      <c r="P506" s="114"/>
      <c r="Q506" s="114"/>
      <c r="R506" s="114"/>
      <c r="S506" s="114"/>
      <c r="T506" s="114"/>
      <c r="U506" s="114"/>
      <c r="V506" s="114"/>
      <c r="W506" s="114"/>
    </row>
    <row r="507" spans="1:23" ht="15.75" customHeight="1">
      <c r="A507" s="1"/>
      <c r="B507" s="4"/>
      <c r="C507" s="1"/>
      <c r="D507" s="114"/>
      <c r="E507" s="114"/>
      <c r="G507" s="119"/>
      <c r="H507" s="119"/>
      <c r="J507" s="119"/>
      <c r="K507" s="114"/>
      <c r="L507" s="114"/>
      <c r="M507" s="114"/>
      <c r="N507" s="114"/>
      <c r="O507" s="114"/>
      <c r="P507" s="114"/>
      <c r="Q507" s="114"/>
      <c r="R507" s="114"/>
      <c r="S507" s="114"/>
      <c r="T507" s="114"/>
      <c r="U507" s="114"/>
      <c r="V507" s="114"/>
      <c r="W507" s="114"/>
    </row>
    <row r="508" spans="1:23" ht="15.75" customHeight="1">
      <c r="A508" s="1"/>
      <c r="B508" s="9"/>
      <c r="C508" s="1"/>
      <c r="D508" s="114"/>
      <c r="E508" s="114"/>
      <c r="G508" s="119"/>
      <c r="H508" s="119"/>
      <c r="J508" s="119"/>
      <c r="K508" s="114"/>
      <c r="L508" s="114"/>
      <c r="M508" s="114"/>
      <c r="N508" s="114"/>
      <c r="O508" s="114"/>
      <c r="P508" s="114"/>
      <c r="Q508" s="114"/>
      <c r="R508" s="114"/>
      <c r="S508" s="114"/>
      <c r="T508" s="114"/>
      <c r="U508" s="114"/>
      <c r="V508" s="114"/>
      <c r="W508" s="114"/>
    </row>
    <row r="509" spans="1:23" ht="15.75" customHeight="1">
      <c r="A509" s="1"/>
      <c r="B509" s="7"/>
      <c r="C509" s="1"/>
      <c r="D509" s="114"/>
      <c r="E509" s="114"/>
      <c r="G509" s="119"/>
      <c r="H509" s="119"/>
      <c r="J509" s="119"/>
      <c r="K509" s="114"/>
      <c r="L509" s="114"/>
      <c r="M509" s="114"/>
      <c r="N509" s="114"/>
      <c r="O509" s="114"/>
      <c r="P509" s="114"/>
      <c r="Q509" s="114"/>
      <c r="R509" s="114"/>
      <c r="S509" s="114"/>
      <c r="T509" s="114"/>
      <c r="U509" s="114"/>
      <c r="V509" s="114"/>
      <c r="W509" s="114"/>
    </row>
    <row r="510" spans="1:23" ht="15.75" customHeight="1">
      <c r="A510" s="1"/>
      <c r="B510" s="4"/>
      <c r="C510" s="1"/>
      <c r="D510" s="114"/>
      <c r="E510" s="114"/>
      <c r="G510" s="119"/>
      <c r="H510" s="119"/>
      <c r="J510" s="119"/>
      <c r="K510" s="114"/>
      <c r="L510" s="114"/>
      <c r="M510" s="114"/>
      <c r="N510" s="114"/>
      <c r="O510" s="114"/>
      <c r="P510" s="114"/>
      <c r="Q510" s="114"/>
      <c r="R510" s="114"/>
      <c r="S510" s="114"/>
      <c r="T510" s="114"/>
      <c r="U510" s="114"/>
      <c r="V510" s="114"/>
      <c r="W510" s="114"/>
    </row>
    <row r="511" spans="1:23" ht="15.75" customHeight="1">
      <c r="A511" s="1"/>
      <c r="B511" s="4"/>
      <c r="C511" s="1"/>
      <c r="D511" s="114"/>
      <c r="E511" s="114"/>
      <c r="G511" s="119"/>
      <c r="H511" s="119"/>
      <c r="J511" s="119"/>
      <c r="K511" s="114"/>
      <c r="L511" s="114"/>
      <c r="M511" s="114"/>
      <c r="N511" s="114"/>
      <c r="O511" s="114"/>
      <c r="P511" s="114"/>
      <c r="Q511" s="114"/>
      <c r="R511" s="114"/>
      <c r="S511" s="114"/>
      <c r="T511" s="114"/>
      <c r="U511" s="114"/>
      <c r="V511" s="114"/>
      <c r="W511" s="114"/>
    </row>
    <row r="512" spans="1:23" ht="15.75" customHeight="1">
      <c r="A512" s="1"/>
      <c r="B512" s="4"/>
      <c r="C512" s="1"/>
      <c r="D512" s="114"/>
      <c r="E512" s="114"/>
      <c r="G512" s="119"/>
      <c r="H512" s="119"/>
      <c r="J512" s="119"/>
      <c r="K512" s="114"/>
      <c r="L512" s="114"/>
      <c r="M512" s="114"/>
      <c r="N512" s="114"/>
      <c r="O512" s="114"/>
      <c r="P512" s="114"/>
      <c r="Q512" s="114"/>
      <c r="R512" s="114"/>
      <c r="S512" s="114"/>
      <c r="T512" s="114"/>
      <c r="U512" s="114"/>
      <c r="V512" s="114"/>
      <c r="W512" s="114"/>
    </row>
    <row r="513" spans="1:23" ht="15.75" customHeight="1">
      <c r="A513" s="1"/>
      <c r="B513" s="4"/>
      <c r="C513" s="1"/>
      <c r="D513" s="114"/>
      <c r="E513" s="114"/>
      <c r="G513" s="119"/>
      <c r="H513" s="119"/>
      <c r="J513" s="119"/>
      <c r="K513" s="114"/>
      <c r="L513" s="114"/>
      <c r="M513" s="114"/>
      <c r="N513" s="114"/>
      <c r="O513" s="114"/>
      <c r="P513" s="114"/>
      <c r="Q513" s="114"/>
      <c r="R513" s="114"/>
      <c r="S513" s="114"/>
      <c r="T513" s="114"/>
      <c r="U513" s="114"/>
      <c r="V513" s="114"/>
      <c r="W513" s="114"/>
    </row>
    <row r="514" spans="1:23" ht="15.75" customHeight="1">
      <c r="A514" s="1"/>
      <c r="B514" s="66"/>
      <c r="C514" s="1"/>
      <c r="D514" s="114"/>
      <c r="E514" s="114"/>
      <c r="G514" s="119"/>
      <c r="H514" s="119"/>
      <c r="J514" s="119"/>
      <c r="K514" s="114"/>
      <c r="L514" s="114"/>
      <c r="M514" s="114"/>
      <c r="N514" s="114"/>
      <c r="O514" s="114"/>
      <c r="P514" s="114"/>
      <c r="Q514" s="114"/>
      <c r="R514" s="114"/>
      <c r="S514" s="114"/>
      <c r="T514" s="114"/>
      <c r="U514" s="114"/>
      <c r="V514" s="114"/>
      <c r="W514" s="114"/>
    </row>
    <row r="515" spans="1:23" ht="15.75" customHeight="1">
      <c r="A515" s="1"/>
      <c r="B515" s="4"/>
      <c r="C515" s="1"/>
      <c r="D515" s="114"/>
      <c r="E515" s="114"/>
      <c r="G515" s="119"/>
      <c r="H515" s="119"/>
      <c r="J515" s="119"/>
      <c r="K515" s="114"/>
      <c r="L515" s="114"/>
      <c r="M515" s="114"/>
      <c r="N515" s="114"/>
      <c r="O515" s="114"/>
      <c r="P515" s="114"/>
      <c r="Q515" s="114"/>
      <c r="R515" s="114"/>
      <c r="S515" s="114"/>
      <c r="T515" s="114"/>
      <c r="U515" s="114"/>
      <c r="V515" s="114"/>
      <c r="W515" s="114"/>
    </row>
    <row r="516" spans="1:23" ht="15.75" customHeight="1">
      <c r="A516" s="1"/>
      <c r="B516" s="9"/>
      <c r="C516" s="1"/>
      <c r="D516" s="114"/>
      <c r="E516" s="114"/>
      <c r="G516" s="119"/>
      <c r="H516" s="119"/>
      <c r="J516" s="119"/>
      <c r="K516" s="114"/>
      <c r="L516" s="114"/>
      <c r="M516" s="114"/>
      <c r="N516" s="114"/>
      <c r="O516" s="114"/>
      <c r="P516" s="114"/>
      <c r="Q516" s="114"/>
      <c r="R516" s="114"/>
      <c r="S516" s="114"/>
      <c r="T516" s="114"/>
      <c r="U516" s="114"/>
      <c r="V516" s="114"/>
      <c r="W516" s="114"/>
    </row>
    <row r="517" spans="1:23" ht="15.75" customHeight="1">
      <c r="A517" s="1"/>
      <c r="B517" s="7"/>
      <c r="C517" s="1"/>
      <c r="D517" s="114"/>
      <c r="E517" s="114"/>
      <c r="G517" s="119"/>
      <c r="H517" s="119"/>
      <c r="J517" s="119"/>
      <c r="K517" s="114"/>
      <c r="L517" s="114"/>
      <c r="M517" s="114"/>
      <c r="N517" s="114"/>
      <c r="O517" s="114"/>
      <c r="P517" s="114"/>
      <c r="Q517" s="114"/>
      <c r="R517" s="114"/>
      <c r="S517" s="114"/>
      <c r="T517" s="114"/>
      <c r="U517" s="114"/>
      <c r="V517" s="114"/>
      <c r="W517" s="114"/>
    </row>
    <row r="518" spans="1:23" ht="15.75" customHeight="1">
      <c r="A518" s="1"/>
      <c r="B518" s="4"/>
      <c r="C518" s="1"/>
      <c r="D518" s="114"/>
      <c r="E518" s="114"/>
      <c r="G518" s="119"/>
      <c r="H518" s="119"/>
      <c r="J518" s="119"/>
      <c r="K518" s="114"/>
      <c r="L518" s="114"/>
      <c r="M518" s="114"/>
      <c r="N518" s="114"/>
      <c r="O518" s="114"/>
      <c r="P518" s="114"/>
      <c r="Q518" s="114"/>
      <c r="R518" s="114"/>
      <c r="S518" s="114"/>
      <c r="T518" s="114"/>
      <c r="U518" s="114"/>
      <c r="V518" s="114"/>
      <c r="W518" s="114"/>
    </row>
    <row r="519" spans="1:23" ht="15.75" customHeight="1">
      <c r="A519" s="1"/>
      <c r="B519" s="4"/>
      <c r="C519" s="1"/>
      <c r="D519" s="114"/>
      <c r="E519" s="114"/>
      <c r="G519" s="119"/>
      <c r="H519" s="119"/>
      <c r="J519" s="119"/>
      <c r="K519" s="114"/>
      <c r="L519" s="114"/>
      <c r="M519" s="114"/>
      <c r="N519" s="114"/>
      <c r="O519" s="114"/>
      <c r="P519" s="114"/>
      <c r="Q519" s="114"/>
      <c r="R519" s="114"/>
      <c r="S519" s="114"/>
      <c r="T519" s="114"/>
      <c r="U519" s="114"/>
      <c r="V519" s="114"/>
      <c r="W519" s="114"/>
    </row>
    <row r="520" spans="1:23" ht="15.75" customHeight="1">
      <c r="A520" s="1"/>
      <c r="B520" s="4"/>
      <c r="C520" s="1"/>
      <c r="D520" s="114"/>
      <c r="E520" s="114"/>
      <c r="G520" s="119"/>
      <c r="H520" s="119"/>
      <c r="J520" s="119"/>
      <c r="K520" s="114"/>
      <c r="L520" s="114"/>
      <c r="M520" s="114"/>
      <c r="N520" s="114"/>
      <c r="O520" s="114"/>
      <c r="P520" s="114"/>
      <c r="Q520" s="114"/>
      <c r="R520" s="114"/>
      <c r="S520" s="114"/>
      <c r="T520" s="114"/>
      <c r="U520" s="114"/>
      <c r="V520" s="114"/>
      <c r="W520" s="114"/>
    </row>
    <row r="521" spans="1:23" ht="15.75" customHeight="1">
      <c r="A521" s="1"/>
      <c r="B521" s="4"/>
      <c r="C521" s="1"/>
      <c r="D521" s="114"/>
      <c r="E521" s="114"/>
      <c r="G521" s="119"/>
      <c r="H521" s="119"/>
      <c r="J521" s="119"/>
      <c r="K521" s="114"/>
      <c r="L521" s="114"/>
      <c r="M521" s="114"/>
      <c r="N521" s="114"/>
      <c r="O521" s="114"/>
      <c r="P521" s="114"/>
      <c r="Q521" s="114"/>
      <c r="R521" s="114"/>
      <c r="S521" s="114"/>
      <c r="T521" s="114"/>
      <c r="U521" s="114"/>
      <c r="V521" s="114"/>
      <c r="W521" s="114"/>
    </row>
    <row r="522" spans="1:23" ht="15.75" customHeight="1">
      <c r="A522" s="1"/>
      <c r="B522" s="4"/>
      <c r="C522" s="1"/>
      <c r="D522" s="114"/>
      <c r="E522" s="114"/>
      <c r="G522" s="119"/>
      <c r="H522" s="119"/>
      <c r="J522" s="119"/>
      <c r="K522" s="114"/>
      <c r="L522" s="114"/>
      <c r="M522" s="114"/>
      <c r="N522" s="114"/>
      <c r="O522" s="114"/>
      <c r="P522" s="114"/>
      <c r="Q522" s="114"/>
      <c r="R522" s="114"/>
      <c r="S522" s="114"/>
      <c r="T522" s="114"/>
      <c r="U522" s="114"/>
      <c r="V522" s="114"/>
      <c r="W522" s="114"/>
    </row>
    <row r="523" spans="1:23" ht="15.75" customHeight="1">
      <c r="A523" s="1"/>
      <c r="B523" s="4"/>
      <c r="C523" s="1"/>
      <c r="D523" s="114"/>
      <c r="E523" s="114"/>
      <c r="G523" s="119"/>
      <c r="H523" s="119"/>
      <c r="J523" s="119"/>
      <c r="K523" s="114"/>
      <c r="L523" s="114"/>
      <c r="M523" s="114"/>
      <c r="N523" s="114"/>
      <c r="O523" s="114"/>
      <c r="P523" s="114"/>
      <c r="Q523" s="114"/>
      <c r="R523" s="114"/>
      <c r="S523" s="114"/>
      <c r="T523" s="114"/>
      <c r="U523" s="114"/>
      <c r="V523" s="114"/>
      <c r="W523" s="114"/>
    </row>
    <row r="524" spans="1:23" ht="15.75" customHeight="1">
      <c r="A524" s="1"/>
      <c r="B524" s="9"/>
      <c r="C524" s="1"/>
      <c r="D524" s="114"/>
      <c r="E524" s="114"/>
      <c r="G524" s="119"/>
      <c r="H524" s="119"/>
      <c r="J524" s="119"/>
      <c r="K524" s="114"/>
      <c r="L524" s="114"/>
      <c r="M524" s="114"/>
      <c r="N524" s="114"/>
      <c r="O524" s="114"/>
      <c r="P524" s="114"/>
      <c r="Q524" s="114"/>
      <c r="R524" s="114"/>
      <c r="S524" s="114"/>
      <c r="T524" s="114"/>
      <c r="U524" s="114"/>
      <c r="V524" s="114"/>
      <c r="W524" s="114"/>
    </row>
    <row r="525" spans="1:23" ht="15.75" customHeight="1">
      <c r="A525" s="1"/>
      <c r="B525" s="7"/>
      <c r="C525" s="1"/>
      <c r="D525" s="114"/>
      <c r="E525" s="114"/>
      <c r="G525" s="119"/>
      <c r="H525" s="119"/>
      <c r="J525" s="119"/>
      <c r="K525" s="114"/>
      <c r="L525" s="114"/>
      <c r="M525" s="114"/>
      <c r="N525" s="114"/>
      <c r="O525" s="114"/>
      <c r="P525" s="114"/>
      <c r="Q525" s="114"/>
      <c r="R525" s="114"/>
      <c r="S525" s="114"/>
      <c r="T525" s="114"/>
      <c r="U525" s="114"/>
      <c r="V525" s="114"/>
      <c r="W525" s="114"/>
    </row>
    <row r="526" spans="1:23" ht="15.75" customHeight="1">
      <c r="A526" s="1"/>
      <c r="B526" s="4"/>
      <c r="C526" s="1"/>
      <c r="D526" s="114"/>
      <c r="E526" s="114"/>
      <c r="G526" s="119"/>
      <c r="H526" s="119"/>
      <c r="J526" s="119"/>
      <c r="K526" s="114"/>
      <c r="L526" s="114"/>
      <c r="M526" s="114"/>
      <c r="N526" s="114"/>
      <c r="O526" s="114"/>
      <c r="P526" s="114"/>
      <c r="Q526" s="114"/>
      <c r="R526" s="114"/>
      <c r="S526" s="114"/>
      <c r="T526" s="114"/>
      <c r="U526" s="114"/>
      <c r="V526" s="114"/>
      <c r="W526" s="114"/>
    </row>
    <row r="527" spans="1:23" ht="15.75" customHeight="1">
      <c r="A527" s="1"/>
      <c r="B527" s="11"/>
      <c r="C527" s="1"/>
      <c r="D527" s="114"/>
      <c r="E527" s="114"/>
      <c r="G527" s="119"/>
      <c r="H527" s="119"/>
      <c r="J527" s="119"/>
      <c r="K527" s="114"/>
      <c r="L527" s="114"/>
      <c r="M527" s="114"/>
      <c r="N527" s="114"/>
      <c r="O527" s="114"/>
      <c r="P527" s="114"/>
      <c r="Q527" s="114"/>
      <c r="R527" s="114"/>
      <c r="S527" s="114"/>
      <c r="T527" s="114"/>
      <c r="U527" s="114"/>
      <c r="V527" s="114"/>
      <c r="W527" s="114"/>
    </row>
    <row r="528" spans="1:23" ht="15.75" customHeight="1">
      <c r="A528" s="1"/>
      <c r="B528" s="4"/>
      <c r="C528" s="1"/>
      <c r="D528" s="114"/>
      <c r="E528" s="114"/>
      <c r="G528" s="119"/>
      <c r="H528" s="119"/>
      <c r="J528" s="119"/>
      <c r="K528" s="114"/>
      <c r="L528" s="114"/>
      <c r="M528" s="114"/>
      <c r="N528" s="114"/>
      <c r="O528" s="114"/>
      <c r="P528" s="114"/>
      <c r="Q528" s="114"/>
      <c r="R528" s="114"/>
      <c r="S528" s="114"/>
      <c r="T528" s="114"/>
      <c r="U528" s="114"/>
      <c r="V528" s="114"/>
      <c r="W528" s="114"/>
    </row>
    <row r="529" spans="1:23" ht="15.75" customHeight="1">
      <c r="A529" s="1"/>
      <c r="B529" s="12"/>
      <c r="C529" s="1"/>
      <c r="D529" s="114"/>
      <c r="E529" s="114"/>
      <c r="G529" s="119"/>
      <c r="H529" s="119"/>
      <c r="J529" s="119"/>
      <c r="K529" s="114"/>
      <c r="L529" s="114"/>
      <c r="M529" s="114"/>
      <c r="N529" s="114"/>
      <c r="O529" s="114"/>
      <c r="P529" s="114"/>
      <c r="Q529" s="114"/>
      <c r="R529" s="114"/>
      <c r="S529" s="114"/>
      <c r="T529" s="114"/>
      <c r="U529" s="114"/>
      <c r="V529" s="114"/>
      <c r="W529" s="114"/>
    </row>
    <row r="530" spans="1:23" ht="15.75" customHeight="1">
      <c r="A530" s="1"/>
      <c r="B530" s="4"/>
      <c r="C530" s="1"/>
      <c r="D530" s="114"/>
      <c r="E530" s="114"/>
      <c r="G530" s="119"/>
      <c r="H530" s="119"/>
      <c r="J530" s="119"/>
      <c r="K530" s="114"/>
      <c r="L530" s="114"/>
      <c r="M530" s="114"/>
      <c r="N530" s="114"/>
      <c r="O530" s="114"/>
      <c r="P530" s="114"/>
      <c r="Q530" s="114"/>
      <c r="R530" s="114"/>
      <c r="S530" s="114"/>
      <c r="T530" s="114"/>
      <c r="U530" s="114"/>
      <c r="V530" s="114"/>
      <c r="W530" s="114"/>
    </row>
    <row r="531" spans="1:23" ht="15.75" customHeight="1">
      <c r="A531" s="1"/>
      <c r="B531" s="9"/>
      <c r="C531" s="1"/>
      <c r="D531" s="114"/>
      <c r="E531" s="114"/>
      <c r="G531" s="119"/>
      <c r="H531" s="119"/>
      <c r="J531" s="119"/>
      <c r="K531" s="114"/>
      <c r="L531" s="114"/>
      <c r="M531" s="114"/>
      <c r="N531" s="114"/>
      <c r="O531" s="114"/>
      <c r="P531" s="114"/>
      <c r="Q531" s="114"/>
      <c r="R531" s="114"/>
      <c r="S531" s="114"/>
      <c r="T531" s="114"/>
      <c r="U531" s="114"/>
      <c r="V531" s="114"/>
      <c r="W531" s="114"/>
    </row>
    <row r="532" spans="1:23" ht="15.75" customHeight="1">
      <c r="A532" s="1"/>
      <c r="B532" s="7"/>
      <c r="C532" s="1"/>
      <c r="D532" s="114"/>
      <c r="E532" s="114"/>
      <c r="G532" s="119"/>
      <c r="H532" s="119"/>
      <c r="J532" s="119"/>
      <c r="K532" s="114"/>
      <c r="L532" s="114"/>
      <c r="M532" s="114"/>
      <c r="N532" s="114"/>
      <c r="O532" s="114"/>
      <c r="P532" s="114"/>
      <c r="Q532" s="114"/>
      <c r="R532" s="114"/>
      <c r="S532" s="114"/>
      <c r="T532" s="114"/>
      <c r="U532" s="114"/>
      <c r="V532" s="114"/>
      <c r="W532" s="114"/>
    </row>
    <row r="533" spans="1:23" ht="15.75" customHeight="1">
      <c r="A533" s="1"/>
      <c r="B533" s="4"/>
      <c r="C533" s="1"/>
      <c r="D533" s="114"/>
      <c r="E533" s="114"/>
      <c r="G533" s="119"/>
      <c r="H533" s="119"/>
      <c r="J533" s="119"/>
      <c r="K533" s="114"/>
      <c r="L533" s="114"/>
      <c r="M533" s="114"/>
      <c r="N533" s="114"/>
      <c r="O533" s="114"/>
      <c r="P533" s="114"/>
      <c r="Q533" s="114"/>
      <c r="R533" s="114"/>
      <c r="S533" s="114"/>
      <c r="T533" s="114"/>
      <c r="U533" s="114"/>
      <c r="V533" s="114"/>
      <c r="W533" s="114"/>
    </row>
    <row r="534" spans="1:23" ht="15.75" customHeight="1">
      <c r="A534" s="1"/>
      <c r="B534" s="9"/>
      <c r="C534" s="1"/>
      <c r="D534" s="114"/>
      <c r="E534" s="114"/>
      <c r="G534" s="119"/>
      <c r="H534" s="119"/>
      <c r="J534" s="119"/>
      <c r="K534" s="114"/>
      <c r="L534" s="114"/>
      <c r="M534" s="114"/>
      <c r="N534" s="114"/>
      <c r="O534" s="114"/>
      <c r="P534" s="114"/>
      <c r="Q534" s="114"/>
      <c r="R534" s="114"/>
      <c r="S534" s="114"/>
      <c r="T534" s="114"/>
      <c r="U534" s="114"/>
      <c r="V534" s="114"/>
      <c r="W534" s="114"/>
    </row>
    <row r="535" spans="1:23" ht="15.75" customHeight="1">
      <c r="A535" s="1"/>
      <c r="B535" s="7"/>
      <c r="C535" s="1"/>
      <c r="D535" s="114"/>
      <c r="E535" s="114"/>
      <c r="G535" s="119"/>
      <c r="H535" s="119"/>
      <c r="J535" s="119"/>
      <c r="K535" s="114"/>
      <c r="L535" s="114"/>
      <c r="M535" s="114"/>
      <c r="N535" s="114"/>
      <c r="O535" s="114"/>
      <c r="P535" s="114"/>
      <c r="Q535" s="114"/>
      <c r="R535" s="114"/>
      <c r="S535" s="114"/>
      <c r="T535" s="114"/>
      <c r="U535" s="114"/>
      <c r="V535" s="114"/>
      <c r="W535" s="114"/>
    </row>
    <row r="536" spans="1:23" ht="15.75" customHeight="1">
      <c r="A536" s="1"/>
      <c r="B536" s="4"/>
      <c r="C536" s="1"/>
      <c r="D536" s="114"/>
      <c r="E536" s="114"/>
      <c r="G536" s="119"/>
      <c r="H536" s="119"/>
      <c r="J536" s="119"/>
      <c r="K536" s="114"/>
      <c r="L536" s="114"/>
      <c r="M536" s="114"/>
      <c r="N536" s="114"/>
      <c r="O536" s="114"/>
      <c r="P536" s="114"/>
      <c r="Q536" s="114"/>
      <c r="R536" s="114"/>
      <c r="S536" s="114"/>
      <c r="T536" s="114"/>
      <c r="U536" s="114"/>
      <c r="V536" s="114"/>
      <c r="W536" s="114"/>
    </row>
    <row r="537" spans="1:23" ht="15.75" customHeight="1">
      <c r="A537" s="1"/>
      <c r="B537" s="4"/>
      <c r="C537" s="1"/>
      <c r="D537" s="114"/>
      <c r="E537" s="114"/>
      <c r="G537" s="119"/>
      <c r="H537" s="119"/>
      <c r="J537" s="119"/>
      <c r="K537" s="114"/>
      <c r="L537" s="114"/>
      <c r="M537" s="114"/>
      <c r="N537" s="114"/>
      <c r="O537" s="114"/>
      <c r="P537" s="114"/>
      <c r="Q537" s="114"/>
      <c r="R537" s="114"/>
      <c r="S537" s="114"/>
      <c r="T537" s="114"/>
      <c r="U537" s="114"/>
      <c r="V537" s="114"/>
      <c r="W537" s="114"/>
    </row>
    <row r="538" spans="1:23" ht="15.75" customHeight="1">
      <c r="A538" s="1"/>
      <c r="B538" s="4"/>
      <c r="C538" s="1"/>
      <c r="D538" s="114"/>
      <c r="E538" s="114"/>
      <c r="G538" s="119"/>
      <c r="H538" s="119"/>
      <c r="J538" s="119"/>
      <c r="K538" s="114"/>
      <c r="L538" s="114"/>
      <c r="M538" s="114"/>
      <c r="N538" s="114"/>
      <c r="O538" s="114"/>
      <c r="P538" s="114"/>
      <c r="Q538" s="114"/>
      <c r="R538" s="114"/>
      <c r="S538" s="114"/>
      <c r="T538" s="114"/>
      <c r="U538" s="114"/>
      <c r="V538" s="114"/>
      <c r="W538" s="114"/>
    </row>
    <row r="539" spans="1:23" ht="15.75" customHeight="1">
      <c r="A539" s="1"/>
      <c r="B539" s="4"/>
      <c r="C539" s="1"/>
      <c r="D539" s="114"/>
      <c r="E539" s="114"/>
      <c r="G539" s="119"/>
      <c r="H539" s="119"/>
      <c r="J539" s="119"/>
      <c r="K539" s="114"/>
      <c r="L539" s="114"/>
      <c r="M539" s="114"/>
      <c r="N539" s="114"/>
      <c r="O539" s="114"/>
      <c r="P539" s="114"/>
      <c r="Q539" s="114"/>
      <c r="R539" s="114"/>
      <c r="S539" s="114"/>
      <c r="T539" s="114"/>
      <c r="U539" s="114"/>
      <c r="V539" s="114"/>
      <c r="W539" s="114"/>
    </row>
    <row r="540" spans="1:23" ht="15.75" customHeight="1">
      <c r="A540" s="1"/>
      <c r="B540" s="4"/>
      <c r="C540" s="1"/>
      <c r="D540" s="114"/>
      <c r="E540" s="114"/>
      <c r="G540" s="119"/>
      <c r="H540" s="119"/>
      <c r="J540" s="119"/>
      <c r="K540" s="114"/>
      <c r="L540" s="114"/>
      <c r="M540" s="114"/>
      <c r="N540" s="114"/>
      <c r="O540" s="114"/>
      <c r="P540" s="114"/>
      <c r="Q540" s="114"/>
      <c r="R540" s="114"/>
      <c r="S540" s="114"/>
      <c r="T540" s="114"/>
      <c r="U540" s="114"/>
      <c r="V540" s="114"/>
      <c r="W540" s="114"/>
    </row>
    <row r="541" spans="1:23" ht="15.75" customHeight="1">
      <c r="A541" s="1"/>
      <c r="B541" s="9"/>
      <c r="C541" s="1"/>
      <c r="D541" s="114"/>
      <c r="E541" s="114"/>
      <c r="G541" s="119"/>
      <c r="H541" s="119"/>
      <c r="J541" s="119"/>
      <c r="K541" s="114"/>
      <c r="L541" s="114"/>
      <c r="M541" s="114"/>
      <c r="N541" s="114"/>
      <c r="O541" s="114"/>
      <c r="P541" s="114"/>
      <c r="Q541" s="114"/>
      <c r="R541" s="114"/>
      <c r="S541" s="114"/>
      <c r="T541" s="114"/>
      <c r="U541" s="114"/>
      <c r="V541" s="114"/>
      <c r="W541" s="114"/>
    </row>
    <row r="542" spans="1:23" ht="15.75" customHeight="1">
      <c r="A542" s="1"/>
      <c r="B542" s="7"/>
      <c r="C542" s="1"/>
      <c r="D542" s="114"/>
      <c r="E542" s="114"/>
      <c r="G542" s="119"/>
      <c r="H542" s="119"/>
      <c r="J542" s="119"/>
      <c r="K542" s="114"/>
      <c r="L542" s="114"/>
      <c r="M542" s="114"/>
      <c r="N542" s="114"/>
      <c r="O542" s="114"/>
      <c r="P542" s="114"/>
      <c r="Q542" s="114"/>
      <c r="R542" s="114"/>
      <c r="S542" s="114"/>
      <c r="T542" s="114"/>
      <c r="U542" s="114"/>
      <c r="V542" s="114"/>
      <c r="W542" s="114"/>
    </row>
    <row r="543" spans="1:23" ht="15.75" customHeight="1">
      <c r="A543" s="1"/>
      <c r="B543" s="4"/>
      <c r="C543" s="1"/>
      <c r="D543" s="114"/>
      <c r="E543" s="114"/>
      <c r="G543" s="119"/>
      <c r="H543" s="119"/>
      <c r="J543" s="119"/>
      <c r="K543" s="114"/>
      <c r="L543" s="114"/>
      <c r="M543" s="114"/>
      <c r="N543" s="114"/>
      <c r="O543" s="114"/>
      <c r="P543" s="114"/>
      <c r="Q543" s="114"/>
      <c r="R543" s="114"/>
      <c r="S543" s="114"/>
      <c r="T543" s="114"/>
      <c r="U543" s="114"/>
      <c r="V543" s="114"/>
      <c r="W543" s="114"/>
    </row>
    <row r="544" spans="1:23" ht="15.75" customHeight="1">
      <c r="A544" s="1"/>
      <c r="B544" s="4"/>
      <c r="C544" s="1"/>
      <c r="D544" s="114"/>
      <c r="E544" s="114"/>
      <c r="G544" s="119"/>
      <c r="H544" s="119"/>
      <c r="J544" s="119"/>
      <c r="K544" s="114"/>
      <c r="L544" s="114"/>
      <c r="M544" s="114"/>
      <c r="N544" s="114"/>
      <c r="O544" s="114"/>
      <c r="P544" s="114"/>
      <c r="Q544" s="114"/>
      <c r="R544" s="114"/>
      <c r="S544" s="114"/>
      <c r="T544" s="114"/>
      <c r="U544" s="114"/>
      <c r="V544" s="114"/>
      <c r="W544" s="114"/>
    </row>
    <row r="545" spans="1:23" ht="15.75" customHeight="1">
      <c r="A545" s="1"/>
      <c r="B545" s="4"/>
      <c r="C545" s="1"/>
      <c r="D545" s="114"/>
      <c r="E545" s="114"/>
      <c r="G545" s="119"/>
      <c r="H545" s="119"/>
      <c r="J545" s="119"/>
      <c r="K545" s="114"/>
      <c r="L545" s="114"/>
      <c r="M545" s="114"/>
      <c r="N545" s="114"/>
      <c r="O545" s="114"/>
      <c r="P545" s="114"/>
      <c r="Q545" s="114"/>
      <c r="R545" s="114"/>
      <c r="S545" s="114"/>
      <c r="T545" s="114"/>
      <c r="U545" s="114"/>
      <c r="V545" s="114"/>
      <c r="W545" s="114"/>
    </row>
    <row r="546" spans="1:23" ht="15.75" customHeight="1">
      <c r="A546" s="1"/>
      <c r="B546" s="4"/>
      <c r="C546" s="1"/>
      <c r="D546" s="114"/>
      <c r="E546" s="114"/>
      <c r="G546" s="119"/>
      <c r="H546" s="119"/>
      <c r="J546" s="119"/>
      <c r="K546" s="114"/>
      <c r="L546" s="114"/>
      <c r="M546" s="114"/>
      <c r="N546" s="114"/>
      <c r="O546" s="114"/>
      <c r="P546" s="114"/>
      <c r="Q546" s="114"/>
      <c r="R546" s="114"/>
      <c r="S546" s="114"/>
      <c r="T546" s="114"/>
      <c r="U546" s="114"/>
      <c r="V546" s="114"/>
      <c r="W546" s="114"/>
    </row>
    <row r="547" spans="1:23" ht="15.75" customHeight="1">
      <c r="A547" s="1"/>
      <c r="B547" s="66"/>
      <c r="C547" s="1"/>
      <c r="D547" s="114"/>
      <c r="E547" s="114"/>
      <c r="G547" s="119"/>
      <c r="H547" s="119"/>
      <c r="J547" s="119"/>
      <c r="K547" s="114"/>
      <c r="L547" s="114"/>
      <c r="M547" s="114"/>
      <c r="N547" s="114"/>
      <c r="O547" s="114"/>
      <c r="P547" s="114"/>
      <c r="Q547" s="114"/>
      <c r="R547" s="114"/>
      <c r="S547" s="114"/>
      <c r="T547" s="114"/>
      <c r="U547" s="114"/>
      <c r="V547" s="114"/>
      <c r="W547" s="114"/>
    </row>
    <row r="548" spans="1:23" ht="15.75" customHeight="1">
      <c r="A548" s="1"/>
      <c r="B548" s="4"/>
      <c r="C548" s="1"/>
      <c r="D548" s="114"/>
      <c r="E548" s="114"/>
      <c r="G548" s="119"/>
      <c r="H548" s="119"/>
      <c r="J548" s="119"/>
      <c r="K548" s="114"/>
      <c r="L548" s="114"/>
      <c r="M548" s="114"/>
      <c r="N548" s="114"/>
      <c r="O548" s="114"/>
      <c r="P548" s="114"/>
      <c r="Q548" s="114"/>
      <c r="R548" s="114"/>
      <c r="S548" s="114"/>
      <c r="T548" s="114"/>
      <c r="U548" s="114"/>
      <c r="V548" s="114"/>
      <c r="W548" s="114"/>
    </row>
    <row r="549" spans="1:23" ht="15.75" customHeight="1">
      <c r="A549" s="1"/>
      <c r="B549" s="9"/>
      <c r="C549" s="1"/>
      <c r="D549" s="114"/>
      <c r="E549" s="114"/>
      <c r="G549" s="119"/>
      <c r="H549" s="119"/>
      <c r="J549" s="119"/>
      <c r="K549" s="114"/>
      <c r="L549" s="114"/>
      <c r="M549" s="114"/>
      <c r="N549" s="114"/>
      <c r="O549" s="114"/>
      <c r="P549" s="114"/>
      <c r="Q549" s="114"/>
      <c r="R549" s="114"/>
      <c r="S549" s="114"/>
      <c r="T549" s="114"/>
      <c r="U549" s="114"/>
      <c r="V549" s="114"/>
      <c r="W549" s="114"/>
    </row>
    <row r="550" spans="1:23" ht="15.75" customHeight="1">
      <c r="A550" s="1"/>
      <c r="B550" s="7"/>
      <c r="C550" s="1"/>
      <c r="D550" s="114"/>
      <c r="E550" s="114"/>
      <c r="G550" s="119"/>
      <c r="H550" s="119"/>
      <c r="J550" s="119"/>
      <c r="K550" s="114"/>
      <c r="L550" s="114"/>
      <c r="M550" s="114"/>
      <c r="N550" s="114"/>
      <c r="O550" s="114"/>
      <c r="P550" s="114"/>
      <c r="Q550" s="114"/>
      <c r="R550" s="114"/>
      <c r="S550" s="114"/>
      <c r="T550" s="114"/>
      <c r="U550" s="114"/>
      <c r="V550" s="114"/>
      <c r="W550" s="114"/>
    </row>
    <row r="551" spans="1:23" ht="15.75" customHeight="1">
      <c r="A551" s="1"/>
      <c r="B551" s="4"/>
      <c r="C551" s="1"/>
      <c r="D551" s="114"/>
      <c r="E551" s="114"/>
      <c r="G551" s="119"/>
      <c r="H551" s="119"/>
      <c r="J551" s="119"/>
      <c r="K551" s="114"/>
      <c r="L551" s="114"/>
      <c r="M551" s="114"/>
      <c r="N551" s="114"/>
      <c r="O551" s="114"/>
      <c r="P551" s="114"/>
      <c r="Q551" s="114"/>
      <c r="R551" s="114"/>
      <c r="S551" s="114"/>
      <c r="T551" s="114"/>
      <c r="U551" s="114"/>
      <c r="V551" s="114"/>
      <c r="W551" s="114"/>
    </row>
    <row r="552" spans="1:23" ht="15.75" customHeight="1">
      <c r="A552" s="1"/>
      <c r="B552" s="4"/>
      <c r="C552" s="1"/>
      <c r="D552" s="114"/>
      <c r="E552" s="114"/>
      <c r="G552" s="119"/>
      <c r="H552" s="119"/>
      <c r="J552" s="119"/>
      <c r="K552" s="114"/>
      <c r="L552" s="114"/>
      <c r="M552" s="114"/>
      <c r="N552" s="114"/>
      <c r="O552" s="114"/>
      <c r="P552" s="114"/>
      <c r="Q552" s="114"/>
      <c r="R552" s="114"/>
      <c r="S552" s="114"/>
      <c r="T552" s="114"/>
      <c r="U552" s="114"/>
      <c r="V552" s="114"/>
      <c r="W552" s="114"/>
    </row>
    <row r="553" spans="1:23" ht="15.75" customHeight="1">
      <c r="A553" s="1"/>
      <c r="B553" s="4"/>
      <c r="C553" s="1"/>
      <c r="D553" s="114"/>
      <c r="E553" s="114"/>
      <c r="G553" s="119"/>
      <c r="H553" s="119"/>
      <c r="J553" s="119"/>
      <c r="K553" s="114"/>
      <c r="L553" s="114"/>
      <c r="M553" s="114"/>
      <c r="N553" s="114"/>
      <c r="O553" s="114"/>
      <c r="P553" s="114"/>
      <c r="Q553" s="114"/>
      <c r="R553" s="114"/>
      <c r="S553" s="114"/>
      <c r="T553" s="114"/>
      <c r="U553" s="114"/>
      <c r="V553" s="114"/>
      <c r="W553" s="114"/>
    </row>
    <row r="554" spans="1:23" ht="15.75" customHeight="1">
      <c r="A554" s="1"/>
      <c r="B554" s="4"/>
      <c r="C554" s="1"/>
      <c r="D554" s="114"/>
      <c r="E554" s="114"/>
      <c r="G554" s="119"/>
      <c r="H554" s="119"/>
      <c r="J554" s="119"/>
      <c r="K554" s="114"/>
      <c r="L554" s="114"/>
      <c r="M554" s="114"/>
      <c r="N554" s="114"/>
      <c r="O554" s="114"/>
      <c r="P554" s="114"/>
      <c r="Q554" s="114"/>
      <c r="R554" s="114"/>
      <c r="S554" s="114"/>
      <c r="T554" s="114"/>
      <c r="U554" s="114"/>
      <c r="V554" s="114"/>
      <c r="W554" s="114"/>
    </row>
    <row r="555" spans="1:23" ht="15.75" customHeight="1">
      <c r="A555" s="1"/>
      <c r="B555" s="4"/>
      <c r="C555" s="1"/>
      <c r="D555" s="114"/>
      <c r="E555" s="114"/>
      <c r="G555" s="119"/>
      <c r="H555" s="119"/>
      <c r="J555" s="119"/>
      <c r="K555" s="114"/>
      <c r="L555" s="114"/>
      <c r="M555" s="114"/>
      <c r="N555" s="114"/>
      <c r="O555" s="114"/>
      <c r="P555" s="114"/>
      <c r="Q555" s="114"/>
      <c r="R555" s="114"/>
      <c r="S555" s="114"/>
      <c r="T555" s="114"/>
      <c r="U555" s="114"/>
      <c r="V555" s="114"/>
      <c r="W555" s="114"/>
    </row>
    <row r="556" spans="1:23" ht="15.75" customHeight="1">
      <c r="A556" s="1"/>
      <c r="B556" s="4"/>
      <c r="C556" s="1"/>
      <c r="D556" s="114"/>
      <c r="E556" s="114"/>
      <c r="G556" s="119"/>
      <c r="H556" s="119"/>
      <c r="J556" s="119"/>
      <c r="K556" s="114"/>
      <c r="L556" s="114"/>
      <c r="M556" s="114"/>
      <c r="N556" s="114"/>
      <c r="O556" s="114"/>
      <c r="P556" s="114"/>
      <c r="Q556" s="114"/>
      <c r="R556" s="114"/>
      <c r="S556" s="114"/>
      <c r="T556" s="114"/>
      <c r="U556" s="114"/>
      <c r="V556" s="114"/>
      <c r="W556" s="114"/>
    </row>
    <row r="557" spans="1:23" ht="15.75" customHeight="1">
      <c r="A557" s="1"/>
      <c r="B557" s="9"/>
      <c r="C557" s="1"/>
      <c r="D557" s="114"/>
      <c r="E557" s="114"/>
      <c r="G557" s="119"/>
      <c r="H557" s="119"/>
      <c r="J557" s="119"/>
      <c r="K557" s="114"/>
      <c r="L557" s="114"/>
      <c r="M557" s="114"/>
      <c r="N557" s="114"/>
      <c r="O557" s="114"/>
      <c r="P557" s="114"/>
      <c r="Q557" s="114"/>
      <c r="R557" s="114"/>
      <c r="S557" s="114"/>
      <c r="T557" s="114"/>
      <c r="U557" s="114"/>
      <c r="V557" s="114"/>
      <c r="W557" s="114"/>
    </row>
    <row r="558" spans="1:23" ht="15.75" customHeight="1">
      <c r="A558" s="1"/>
      <c r="B558" s="7"/>
      <c r="C558" s="1"/>
      <c r="D558" s="114"/>
      <c r="E558" s="114"/>
      <c r="G558" s="119"/>
      <c r="H558" s="119"/>
      <c r="J558" s="119"/>
      <c r="K558" s="114"/>
      <c r="L558" s="114"/>
      <c r="M558" s="114"/>
      <c r="N558" s="114"/>
      <c r="O558" s="114"/>
      <c r="P558" s="114"/>
      <c r="Q558" s="114"/>
      <c r="R558" s="114"/>
      <c r="S558" s="114"/>
      <c r="T558" s="114"/>
      <c r="U558" s="114"/>
      <c r="V558" s="114"/>
      <c r="W558" s="114"/>
    </row>
    <row r="559" spans="1:23" ht="15.75" customHeight="1">
      <c r="A559" s="1"/>
      <c r="B559" s="4"/>
      <c r="C559" s="1"/>
      <c r="D559" s="114"/>
      <c r="E559" s="114"/>
      <c r="G559" s="119"/>
      <c r="H559" s="119"/>
      <c r="J559" s="119"/>
      <c r="K559" s="114"/>
      <c r="L559" s="114"/>
      <c r="M559" s="114"/>
      <c r="N559" s="114"/>
      <c r="O559" s="114"/>
      <c r="P559" s="114"/>
      <c r="Q559" s="114"/>
      <c r="R559" s="114"/>
      <c r="S559" s="114"/>
      <c r="T559" s="114"/>
      <c r="U559" s="114"/>
      <c r="V559" s="114"/>
      <c r="W559" s="114"/>
    </row>
    <row r="560" spans="1:23" ht="15.75" customHeight="1">
      <c r="A560" s="1"/>
      <c r="B560" s="11"/>
      <c r="C560" s="1"/>
      <c r="D560" s="114"/>
      <c r="E560" s="114"/>
      <c r="G560" s="119"/>
      <c r="H560" s="119"/>
      <c r="J560" s="119"/>
      <c r="K560" s="114"/>
      <c r="L560" s="114"/>
      <c r="M560" s="114"/>
      <c r="N560" s="114"/>
      <c r="O560" s="114"/>
      <c r="P560" s="114"/>
      <c r="Q560" s="114"/>
      <c r="R560" s="114"/>
      <c r="S560" s="114"/>
      <c r="T560" s="114"/>
      <c r="U560" s="114"/>
      <c r="V560" s="114"/>
      <c r="W560" s="114"/>
    </row>
    <row r="561" spans="1:23" ht="15.75" customHeight="1">
      <c r="A561" s="1"/>
      <c r="B561" s="4"/>
      <c r="C561" s="1"/>
      <c r="D561" s="114"/>
      <c r="E561" s="114"/>
      <c r="G561" s="119"/>
      <c r="H561" s="119"/>
      <c r="J561" s="119"/>
      <c r="K561" s="114"/>
      <c r="L561" s="114"/>
      <c r="M561" s="114"/>
      <c r="N561" s="114"/>
      <c r="O561" s="114"/>
      <c r="P561" s="114"/>
      <c r="Q561" s="114"/>
      <c r="R561" s="114"/>
      <c r="S561" s="114"/>
      <c r="T561" s="114"/>
      <c r="U561" s="114"/>
      <c r="V561" s="114"/>
      <c r="W561" s="114"/>
    </row>
    <row r="562" spans="1:23" ht="15.75" customHeight="1">
      <c r="A562" s="1"/>
      <c r="B562" s="12"/>
      <c r="C562" s="1"/>
      <c r="D562" s="114"/>
      <c r="E562" s="114"/>
      <c r="G562" s="119"/>
      <c r="H562" s="119"/>
      <c r="J562" s="119"/>
      <c r="K562" s="114"/>
      <c r="L562" s="114"/>
      <c r="M562" s="114"/>
      <c r="N562" s="114"/>
      <c r="O562" s="114"/>
      <c r="P562" s="114"/>
      <c r="Q562" s="114"/>
      <c r="R562" s="114"/>
      <c r="S562" s="114"/>
      <c r="T562" s="114"/>
      <c r="U562" s="114"/>
      <c r="V562" s="114"/>
      <c r="W562" s="114"/>
    </row>
    <row r="563" spans="1:23" ht="15.75" customHeight="1">
      <c r="A563" s="1"/>
      <c r="B563" s="4"/>
      <c r="C563" s="1"/>
      <c r="D563" s="114"/>
      <c r="E563" s="114"/>
      <c r="G563" s="119"/>
      <c r="H563" s="119"/>
      <c r="J563" s="119"/>
      <c r="K563" s="114"/>
      <c r="L563" s="114"/>
      <c r="M563" s="114"/>
      <c r="N563" s="114"/>
      <c r="O563" s="114"/>
      <c r="P563" s="114"/>
      <c r="Q563" s="114"/>
      <c r="R563" s="114"/>
      <c r="S563" s="114"/>
      <c r="T563" s="114"/>
      <c r="U563" s="114"/>
      <c r="V563" s="114"/>
      <c r="W563" s="114"/>
    </row>
    <row r="564" spans="1:23" ht="15.75" customHeight="1">
      <c r="A564" s="1"/>
      <c r="B564" s="9"/>
      <c r="C564" s="1"/>
      <c r="D564" s="114"/>
      <c r="E564" s="114"/>
      <c r="G564" s="119"/>
      <c r="H564" s="119"/>
      <c r="J564" s="119"/>
      <c r="K564" s="114"/>
      <c r="L564" s="114"/>
      <c r="M564" s="114"/>
      <c r="N564" s="114"/>
      <c r="O564" s="114"/>
      <c r="P564" s="114"/>
      <c r="Q564" s="114"/>
      <c r="R564" s="114"/>
      <c r="S564" s="114"/>
      <c r="T564" s="114"/>
      <c r="U564" s="114"/>
      <c r="V564" s="114"/>
      <c r="W564" s="114"/>
    </row>
    <row r="565" spans="1:23" ht="15.75" customHeight="1">
      <c r="A565" s="1"/>
      <c r="B565" s="7"/>
      <c r="C565" s="1"/>
      <c r="D565" s="114"/>
      <c r="E565" s="114"/>
      <c r="G565" s="119"/>
      <c r="H565" s="119"/>
      <c r="J565" s="119"/>
      <c r="K565" s="114"/>
      <c r="L565" s="114"/>
      <c r="M565" s="114"/>
      <c r="N565" s="114"/>
      <c r="O565" s="114"/>
      <c r="P565" s="114"/>
      <c r="Q565" s="114"/>
      <c r="R565" s="114"/>
      <c r="S565" s="114"/>
      <c r="T565" s="114"/>
      <c r="U565" s="114"/>
      <c r="V565" s="114"/>
      <c r="W565" s="114"/>
    </row>
    <row r="566" spans="1:23" ht="15.75" customHeight="1">
      <c r="A566" s="1"/>
      <c r="B566" s="4"/>
      <c r="C566" s="1"/>
      <c r="D566" s="114"/>
      <c r="E566" s="114"/>
      <c r="G566" s="119"/>
      <c r="H566" s="119"/>
      <c r="J566" s="119"/>
      <c r="K566" s="114"/>
      <c r="L566" s="114"/>
      <c r="M566" s="114"/>
      <c r="N566" s="114"/>
      <c r="O566" s="114"/>
      <c r="P566" s="114"/>
      <c r="Q566" s="114"/>
      <c r="R566" s="114"/>
      <c r="S566" s="114"/>
      <c r="T566" s="114"/>
      <c r="U566" s="114"/>
      <c r="V566" s="114"/>
      <c r="W566" s="114"/>
    </row>
    <row r="567" spans="1:23" ht="15.75" customHeight="1">
      <c r="A567" s="1"/>
      <c r="B567" s="9"/>
      <c r="C567" s="1"/>
      <c r="D567" s="114"/>
      <c r="E567" s="114"/>
      <c r="G567" s="119"/>
      <c r="H567" s="119"/>
      <c r="J567" s="119"/>
      <c r="K567" s="114"/>
      <c r="L567" s="114"/>
      <c r="M567" s="114"/>
      <c r="N567" s="114"/>
      <c r="O567" s="114"/>
      <c r="P567" s="114"/>
      <c r="Q567" s="114"/>
      <c r="R567" s="114"/>
      <c r="S567" s="114"/>
      <c r="T567" s="114"/>
      <c r="U567" s="114"/>
      <c r="V567" s="114"/>
      <c r="W567" s="114"/>
    </row>
    <row r="568" spans="1:23" ht="15.75" customHeight="1">
      <c r="A568" s="1"/>
      <c r="B568" s="7"/>
      <c r="C568" s="1"/>
      <c r="D568" s="114"/>
      <c r="E568" s="114"/>
      <c r="G568" s="119"/>
      <c r="H568" s="119"/>
      <c r="J568" s="119"/>
      <c r="K568" s="114"/>
      <c r="L568" s="114"/>
      <c r="M568" s="114"/>
      <c r="N568" s="114"/>
      <c r="O568" s="114"/>
      <c r="P568" s="114"/>
      <c r="Q568" s="114"/>
      <c r="R568" s="114"/>
      <c r="S568" s="114"/>
      <c r="T568" s="114"/>
      <c r="U568" s="114"/>
      <c r="V568" s="114"/>
      <c r="W568" s="114"/>
    </row>
    <row r="569" spans="1:23" ht="15.75" customHeight="1">
      <c r="A569" s="1"/>
      <c r="B569" s="4"/>
      <c r="C569" s="1"/>
      <c r="D569" s="114"/>
      <c r="E569" s="114"/>
      <c r="G569" s="119"/>
      <c r="H569" s="119"/>
      <c r="J569" s="119"/>
      <c r="K569" s="114"/>
      <c r="L569" s="114"/>
      <c r="M569" s="114"/>
      <c r="N569" s="114"/>
      <c r="O569" s="114"/>
      <c r="P569" s="114"/>
      <c r="Q569" s="114"/>
      <c r="R569" s="114"/>
      <c r="S569" s="114"/>
      <c r="T569" s="114"/>
      <c r="U569" s="114"/>
      <c r="V569" s="114"/>
      <c r="W569" s="114"/>
    </row>
    <row r="570" spans="1:23" ht="15.75" customHeight="1">
      <c r="A570" s="1"/>
      <c r="B570" s="4"/>
      <c r="C570" s="1"/>
      <c r="D570" s="114"/>
      <c r="E570" s="114"/>
      <c r="G570" s="119"/>
      <c r="H570" s="119"/>
      <c r="J570" s="119"/>
      <c r="K570" s="114"/>
      <c r="L570" s="114"/>
      <c r="M570" s="114"/>
      <c r="N570" s="114"/>
      <c r="O570" s="114"/>
      <c r="P570" s="114"/>
      <c r="Q570" s="114"/>
      <c r="R570" s="114"/>
      <c r="S570" s="114"/>
      <c r="T570" s="114"/>
      <c r="U570" s="114"/>
      <c r="V570" s="114"/>
      <c r="W570" s="114"/>
    </row>
    <row r="571" spans="1:23" ht="15.75" customHeight="1">
      <c r="A571" s="1"/>
      <c r="B571" s="4"/>
      <c r="C571" s="1"/>
      <c r="D571" s="114"/>
      <c r="E571" s="114"/>
      <c r="G571" s="119"/>
      <c r="H571" s="119"/>
      <c r="J571" s="119"/>
      <c r="K571" s="114"/>
      <c r="L571" s="114"/>
      <c r="M571" s="114"/>
      <c r="N571" s="114"/>
      <c r="O571" s="114"/>
      <c r="P571" s="114"/>
      <c r="Q571" s="114"/>
      <c r="R571" s="114"/>
      <c r="S571" s="114"/>
      <c r="T571" s="114"/>
      <c r="U571" s="114"/>
      <c r="V571" s="114"/>
      <c r="W571" s="114"/>
    </row>
    <row r="572" spans="1:23" ht="15.75" customHeight="1">
      <c r="A572" s="1"/>
      <c r="B572" s="4"/>
      <c r="C572" s="1"/>
      <c r="D572" s="114"/>
      <c r="E572" s="114"/>
      <c r="G572" s="119"/>
      <c r="H572" s="119"/>
      <c r="J572" s="119"/>
      <c r="K572" s="114"/>
      <c r="L572" s="114"/>
      <c r="M572" s="114"/>
      <c r="N572" s="114"/>
      <c r="O572" s="114"/>
      <c r="P572" s="114"/>
      <c r="Q572" s="114"/>
      <c r="R572" s="114"/>
      <c r="S572" s="114"/>
      <c r="T572" s="114"/>
      <c r="U572" s="114"/>
      <c r="V572" s="114"/>
      <c r="W572" s="114"/>
    </row>
    <row r="573" spans="1:23" ht="15.75" customHeight="1">
      <c r="A573" s="1"/>
      <c r="B573" s="4"/>
      <c r="C573" s="1"/>
      <c r="D573" s="114"/>
      <c r="E573" s="114"/>
      <c r="G573" s="119"/>
      <c r="H573" s="119"/>
      <c r="J573" s="119"/>
      <c r="K573" s="114"/>
      <c r="L573" s="114"/>
      <c r="M573" s="114"/>
      <c r="N573" s="114"/>
      <c r="O573" s="114"/>
      <c r="P573" s="114"/>
      <c r="Q573" s="114"/>
      <c r="R573" s="114"/>
      <c r="S573" s="114"/>
      <c r="T573" s="114"/>
      <c r="U573" s="114"/>
      <c r="V573" s="114"/>
      <c r="W573" s="114"/>
    </row>
    <row r="574" spans="1:23" ht="15.75" customHeight="1">
      <c r="A574" s="1"/>
      <c r="B574" s="9"/>
      <c r="C574" s="1"/>
      <c r="D574" s="114"/>
      <c r="E574" s="114"/>
      <c r="G574" s="119"/>
      <c r="H574" s="119"/>
      <c r="J574" s="119"/>
      <c r="K574" s="114"/>
      <c r="L574" s="114"/>
      <c r="M574" s="114"/>
      <c r="N574" s="114"/>
      <c r="O574" s="114"/>
      <c r="P574" s="114"/>
      <c r="Q574" s="114"/>
      <c r="R574" s="114"/>
      <c r="S574" s="114"/>
      <c r="T574" s="114"/>
      <c r="U574" s="114"/>
      <c r="V574" s="114"/>
      <c r="W574" s="114"/>
    </row>
    <row r="575" spans="1:23" ht="15.75" customHeight="1">
      <c r="A575" s="1"/>
      <c r="B575" s="7"/>
      <c r="C575" s="1"/>
      <c r="D575" s="114"/>
      <c r="E575" s="114"/>
      <c r="G575" s="119"/>
      <c r="H575" s="119"/>
      <c r="J575" s="119"/>
      <c r="K575" s="114"/>
      <c r="L575" s="114"/>
      <c r="M575" s="114"/>
      <c r="N575" s="114"/>
      <c r="O575" s="114"/>
      <c r="P575" s="114"/>
      <c r="Q575" s="114"/>
      <c r="R575" s="114"/>
      <c r="S575" s="114"/>
      <c r="T575" s="114"/>
      <c r="U575" s="114"/>
      <c r="V575" s="114"/>
      <c r="W575" s="114"/>
    </row>
    <row r="576" spans="1:23" ht="15.75" customHeight="1">
      <c r="A576" s="1"/>
      <c r="B576" s="4"/>
      <c r="C576" s="1"/>
      <c r="D576" s="114"/>
      <c r="E576" s="114"/>
      <c r="G576" s="119"/>
      <c r="H576" s="119"/>
      <c r="J576" s="119"/>
      <c r="K576" s="114"/>
      <c r="L576" s="114"/>
      <c r="M576" s="114"/>
      <c r="N576" s="114"/>
      <c r="O576" s="114"/>
      <c r="P576" s="114"/>
      <c r="Q576" s="114"/>
      <c r="R576" s="114"/>
      <c r="S576" s="114"/>
      <c r="T576" s="114"/>
      <c r="U576" s="114"/>
      <c r="V576" s="114"/>
      <c r="W576" s="114"/>
    </row>
    <row r="577" spans="1:23" ht="15.75" customHeight="1">
      <c r="A577" s="1"/>
      <c r="B577" s="4"/>
      <c r="C577" s="1"/>
      <c r="D577" s="114"/>
      <c r="E577" s="114"/>
      <c r="G577" s="119"/>
      <c r="H577" s="119"/>
      <c r="J577" s="119"/>
      <c r="K577" s="114"/>
      <c r="L577" s="114"/>
      <c r="M577" s="114"/>
      <c r="N577" s="114"/>
      <c r="O577" s="114"/>
      <c r="P577" s="114"/>
      <c r="Q577" s="114"/>
      <c r="R577" s="114"/>
      <c r="S577" s="114"/>
      <c r="T577" s="114"/>
      <c r="U577" s="114"/>
      <c r="V577" s="114"/>
      <c r="W577" s="114"/>
    </row>
    <row r="578" spans="1:23" ht="15.75" customHeight="1">
      <c r="A578" s="1"/>
      <c r="B578" s="4"/>
      <c r="C578" s="1"/>
      <c r="D578" s="114"/>
      <c r="E578" s="114"/>
      <c r="G578" s="119"/>
      <c r="H578" s="119"/>
      <c r="J578" s="119"/>
      <c r="K578" s="114"/>
      <c r="L578" s="114"/>
      <c r="M578" s="114"/>
      <c r="N578" s="114"/>
      <c r="O578" s="114"/>
      <c r="P578" s="114"/>
      <c r="Q578" s="114"/>
      <c r="R578" s="114"/>
      <c r="S578" s="114"/>
      <c r="T578" s="114"/>
      <c r="U578" s="114"/>
      <c r="V578" s="114"/>
      <c r="W578" s="114"/>
    </row>
    <row r="579" spans="1:23" ht="15.75" customHeight="1">
      <c r="A579" s="1"/>
      <c r="B579" s="4"/>
      <c r="C579" s="1"/>
      <c r="D579" s="114"/>
      <c r="E579" s="114"/>
      <c r="G579" s="119"/>
      <c r="H579" s="119"/>
      <c r="J579" s="119"/>
      <c r="K579" s="114"/>
      <c r="L579" s="114"/>
      <c r="M579" s="114"/>
      <c r="N579" s="114"/>
      <c r="O579" s="114"/>
      <c r="P579" s="114"/>
      <c r="Q579" s="114"/>
      <c r="R579" s="114"/>
      <c r="S579" s="114"/>
      <c r="T579" s="114"/>
      <c r="U579" s="114"/>
      <c r="V579" s="114"/>
      <c r="W579" s="114"/>
    </row>
    <row r="580" spans="1:23" ht="15.75" customHeight="1">
      <c r="A580" s="1"/>
      <c r="B580" s="66"/>
      <c r="C580" s="1"/>
      <c r="D580" s="114"/>
      <c r="E580" s="114"/>
      <c r="G580" s="119"/>
      <c r="H580" s="119"/>
      <c r="J580" s="119"/>
      <c r="K580" s="114"/>
      <c r="L580" s="114"/>
      <c r="M580" s="114"/>
      <c r="N580" s="114"/>
      <c r="O580" s="114"/>
      <c r="P580" s="114"/>
      <c r="Q580" s="114"/>
      <c r="R580" s="114"/>
      <c r="S580" s="114"/>
      <c r="T580" s="114"/>
      <c r="U580" s="114"/>
      <c r="V580" s="114"/>
      <c r="W580" s="114"/>
    </row>
    <row r="581" spans="1:23" ht="15.75" customHeight="1">
      <c r="A581" s="1"/>
      <c r="B581" s="4"/>
      <c r="C581" s="1"/>
      <c r="D581" s="114"/>
      <c r="E581" s="114"/>
      <c r="G581" s="119"/>
      <c r="H581" s="119"/>
      <c r="J581" s="119"/>
      <c r="K581" s="114"/>
      <c r="L581" s="114"/>
      <c r="M581" s="114"/>
      <c r="N581" s="114"/>
      <c r="O581" s="114"/>
      <c r="P581" s="114"/>
      <c r="Q581" s="114"/>
      <c r="R581" s="114"/>
      <c r="S581" s="114"/>
      <c r="T581" s="114"/>
      <c r="U581" s="114"/>
      <c r="V581" s="114"/>
      <c r="W581" s="114"/>
    </row>
    <row r="582" spans="1:23" ht="15.75" customHeight="1">
      <c r="A582" s="1"/>
      <c r="B582" s="9"/>
      <c r="C582" s="1"/>
      <c r="D582" s="114"/>
      <c r="E582" s="114"/>
      <c r="G582" s="119"/>
      <c r="H582" s="119"/>
      <c r="J582" s="119"/>
      <c r="K582" s="114"/>
      <c r="L582" s="114"/>
      <c r="M582" s="114"/>
      <c r="N582" s="114"/>
      <c r="O582" s="114"/>
      <c r="P582" s="114"/>
      <c r="Q582" s="114"/>
      <c r="R582" s="114"/>
      <c r="S582" s="114"/>
      <c r="T582" s="114"/>
      <c r="U582" s="114"/>
      <c r="V582" s="114"/>
      <c r="W582" s="114"/>
    </row>
    <row r="583" spans="1:23" ht="15.75" customHeight="1">
      <c r="A583" s="1"/>
      <c r="B583" s="7"/>
      <c r="C583" s="1"/>
      <c r="D583" s="114"/>
      <c r="E583" s="114"/>
      <c r="G583" s="119"/>
      <c r="H583" s="119"/>
      <c r="J583" s="119"/>
      <c r="K583" s="114"/>
      <c r="L583" s="114"/>
      <c r="M583" s="114"/>
      <c r="N583" s="114"/>
      <c r="O583" s="114"/>
      <c r="P583" s="114"/>
      <c r="Q583" s="114"/>
      <c r="R583" s="114"/>
      <c r="S583" s="114"/>
      <c r="T583" s="114"/>
      <c r="U583" s="114"/>
      <c r="V583" s="114"/>
      <c r="W583" s="114"/>
    </row>
    <row r="584" spans="1:23" ht="15.75" customHeight="1">
      <c r="A584" s="1"/>
      <c r="B584" s="4"/>
      <c r="C584" s="1"/>
      <c r="D584" s="114"/>
      <c r="E584" s="114"/>
      <c r="G584" s="119"/>
      <c r="H584" s="119"/>
      <c r="J584" s="119"/>
      <c r="K584" s="114"/>
      <c r="L584" s="114"/>
      <c r="M584" s="114"/>
      <c r="N584" s="114"/>
      <c r="O584" s="114"/>
      <c r="P584" s="114"/>
      <c r="Q584" s="114"/>
      <c r="R584" s="114"/>
      <c r="S584" s="114"/>
      <c r="T584" s="114"/>
      <c r="U584" s="114"/>
      <c r="V584" s="114"/>
      <c r="W584" s="114"/>
    </row>
    <row r="585" spans="1:23" ht="15.75" customHeight="1">
      <c r="A585" s="1"/>
      <c r="B585" s="4"/>
      <c r="C585" s="1"/>
      <c r="D585" s="114"/>
      <c r="E585" s="114"/>
      <c r="G585" s="119"/>
      <c r="H585" s="119"/>
      <c r="J585" s="119"/>
      <c r="K585" s="114"/>
      <c r="L585" s="114"/>
      <c r="M585" s="114"/>
      <c r="N585" s="114"/>
      <c r="O585" s="114"/>
      <c r="P585" s="114"/>
      <c r="Q585" s="114"/>
      <c r="R585" s="114"/>
      <c r="S585" s="114"/>
      <c r="T585" s="114"/>
      <c r="U585" s="114"/>
      <c r="V585" s="114"/>
      <c r="W585" s="114"/>
    </row>
    <row r="586" spans="1:23" ht="15.75" customHeight="1">
      <c r="A586" s="1"/>
      <c r="B586" s="4"/>
      <c r="C586" s="1"/>
      <c r="D586" s="114"/>
      <c r="E586" s="114"/>
      <c r="G586" s="119"/>
      <c r="H586" s="119"/>
      <c r="J586" s="119"/>
      <c r="K586" s="114"/>
      <c r="L586" s="114"/>
      <c r="M586" s="114"/>
      <c r="N586" s="114"/>
      <c r="O586" s="114"/>
      <c r="P586" s="114"/>
      <c r="Q586" s="114"/>
      <c r="R586" s="114"/>
      <c r="S586" s="114"/>
      <c r="T586" s="114"/>
      <c r="U586" s="114"/>
      <c r="V586" s="114"/>
      <c r="W586" s="114"/>
    </row>
    <row r="587" spans="1:23" ht="15.75" customHeight="1">
      <c r="A587" s="1"/>
      <c r="B587" s="4"/>
      <c r="C587" s="1"/>
      <c r="D587" s="114"/>
      <c r="E587" s="114"/>
      <c r="G587" s="119"/>
      <c r="H587" s="119"/>
      <c r="J587" s="119"/>
      <c r="K587" s="114"/>
      <c r="L587" s="114"/>
      <c r="M587" s="114"/>
      <c r="N587" s="114"/>
      <c r="O587" s="114"/>
      <c r="P587" s="114"/>
      <c r="Q587" s="114"/>
      <c r="R587" s="114"/>
      <c r="S587" s="114"/>
      <c r="T587" s="114"/>
      <c r="U587" s="114"/>
      <c r="V587" s="114"/>
      <c r="W587" s="114"/>
    </row>
    <row r="588" spans="1:23" ht="15.75" customHeight="1">
      <c r="A588" s="1"/>
      <c r="B588" s="4"/>
      <c r="C588" s="1"/>
      <c r="D588" s="114"/>
      <c r="E588" s="114"/>
      <c r="G588" s="119"/>
      <c r="H588" s="119"/>
      <c r="J588" s="119"/>
      <c r="K588" s="114"/>
      <c r="L588" s="114"/>
      <c r="M588" s="114"/>
      <c r="N588" s="114"/>
      <c r="O588" s="114"/>
      <c r="P588" s="114"/>
      <c r="Q588" s="114"/>
      <c r="R588" s="114"/>
      <c r="S588" s="114"/>
      <c r="T588" s="114"/>
      <c r="U588" s="114"/>
      <c r="V588" s="114"/>
      <c r="W588" s="114"/>
    </row>
    <row r="589" spans="1:23" ht="15.75" customHeight="1">
      <c r="A589" s="1"/>
      <c r="B589" s="4"/>
      <c r="C589" s="1"/>
      <c r="D589" s="114"/>
      <c r="E589" s="114"/>
      <c r="G589" s="119"/>
      <c r="H589" s="119"/>
      <c r="J589" s="119"/>
      <c r="K589" s="114"/>
      <c r="L589" s="114"/>
      <c r="M589" s="114"/>
      <c r="N589" s="114"/>
      <c r="O589" s="114"/>
      <c r="P589" s="114"/>
      <c r="Q589" s="114"/>
      <c r="R589" s="114"/>
      <c r="S589" s="114"/>
      <c r="T589" s="114"/>
      <c r="U589" s="114"/>
      <c r="V589" s="114"/>
      <c r="W589" s="114"/>
    </row>
    <row r="590" spans="1:23" ht="15.75" customHeight="1">
      <c r="A590" s="1"/>
      <c r="B590" s="9"/>
      <c r="C590" s="1"/>
      <c r="D590" s="114"/>
      <c r="E590" s="114"/>
      <c r="G590" s="119"/>
      <c r="H590" s="119"/>
      <c r="J590" s="119"/>
      <c r="K590" s="114"/>
      <c r="L590" s="114"/>
      <c r="M590" s="114"/>
      <c r="N590" s="114"/>
      <c r="O590" s="114"/>
      <c r="P590" s="114"/>
      <c r="Q590" s="114"/>
      <c r="R590" s="114"/>
      <c r="S590" s="114"/>
      <c r="T590" s="114"/>
      <c r="U590" s="114"/>
      <c r="V590" s="114"/>
      <c r="W590" s="114"/>
    </row>
    <row r="591" spans="1:23" ht="15.75" customHeight="1">
      <c r="A591" s="1"/>
      <c r="B591" s="7"/>
      <c r="C591" s="1"/>
      <c r="D591" s="114"/>
      <c r="E591" s="114"/>
      <c r="G591" s="119"/>
      <c r="H591" s="119"/>
      <c r="J591" s="119"/>
      <c r="K591" s="114"/>
      <c r="L591" s="114"/>
      <c r="M591" s="114"/>
      <c r="N591" s="114"/>
      <c r="O591" s="114"/>
      <c r="P591" s="114"/>
      <c r="Q591" s="114"/>
      <c r="R591" s="114"/>
      <c r="S591" s="114"/>
      <c r="T591" s="114"/>
      <c r="U591" s="114"/>
      <c r="V591" s="114"/>
      <c r="W591" s="114"/>
    </row>
    <row r="592" spans="1:23" ht="15.75" customHeight="1">
      <c r="A592" s="1"/>
      <c r="B592" s="4"/>
      <c r="C592" s="1"/>
      <c r="D592" s="114"/>
      <c r="E592" s="114"/>
      <c r="G592" s="119"/>
      <c r="H592" s="119"/>
      <c r="J592" s="119"/>
      <c r="K592" s="114"/>
      <c r="L592" s="114"/>
      <c r="M592" s="114"/>
      <c r="N592" s="114"/>
      <c r="O592" s="114"/>
      <c r="P592" s="114"/>
      <c r="Q592" s="114"/>
      <c r="R592" s="114"/>
      <c r="S592" s="114"/>
      <c r="T592" s="114"/>
      <c r="U592" s="114"/>
      <c r="V592" s="114"/>
      <c r="W592" s="114"/>
    </row>
    <row r="593" spans="1:23" ht="15.75" customHeight="1">
      <c r="A593" s="1"/>
      <c r="B593" s="11"/>
      <c r="C593" s="1"/>
      <c r="D593" s="114"/>
      <c r="E593" s="114"/>
      <c r="G593" s="119"/>
      <c r="H593" s="119"/>
      <c r="J593" s="119"/>
      <c r="K593" s="114"/>
      <c r="L593" s="114"/>
      <c r="M593" s="114"/>
      <c r="N593" s="114"/>
      <c r="O593" s="114"/>
      <c r="P593" s="114"/>
      <c r="Q593" s="114"/>
      <c r="R593" s="114"/>
      <c r="S593" s="114"/>
      <c r="T593" s="114"/>
      <c r="U593" s="114"/>
      <c r="V593" s="114"/>
      <c r="W593" s="114"/>
    </row>
    <row r="594" spans="1:23" ht="15.75" customHeight="1">
      <c r="A594" s="1"/>
      <c r="B594" s="4"/>
      <c r="C594" s="1"/>
      <c r="D594" s="114"/>
      <c r="E594" s="114"/>
      <c r="G594" s="119"/>
      <c r="H594" s="119"/>
      <c r="J594" s="119"/>
      <c r="K594" s="114"/>
      <c r="L594" s="114"/>
      <c r="M594" s="114"/>
      <c r="N594" s="114"/>
      <c r="O594" s="114"/>
      <c r="P594" s="114"/>
      <c r="Q594" s="114"/>
      <c r="R594" s="114"/>
      <c r="S594" s="114"/>
      <c r="T594" s="114"/>
      <c r="U594" s="114"/>
      <c r="V594" s="114"/>
      <c r="W594" s="114"/>
    </row>
    <row r="595" spans="1:23" ht="15.75" customHeight="1">
      <c r="A595" s="1"/>
      <c r="B595" s="12"/>
      <c r="C595" s="1"/>
      <c r="D595" s="114"/>
      <c r="E595" s="114"/>
      <c r="G595" s="119"/>
      <c r="H595" s="119"/>
      <c r="J595" s="119"/>
      <c r="K595" s="114"/>
      <c r="L595" s="114"/>
      <c r="M595" s="114"/>
      <c r="N595" s="114"/>
      <c r="O595" s="114"/>
      <c r="P595" s="114"/>
      <c r="Q595" s="114"/>
      <c r="R595" s="114"/>
      <c r="S595" s="114"/>
      <c r="T595" s="114"/>
      <c r="U595" s="114"/>
      <c r="V595" s="114"/>
      <c r="W595" s="114"/>
    </row>
    <row r="596" spans="1:23" ht="15.75" customHeight="1">
      <c r="A596" s="1"/>
      <c r="B596" s="4"/>
      <c r="C596" s="1"/>
      <c r="D596" s="114"/>
      <c r="E596" s="114"/>
      <c r="G596" s="119"/>
      <c r="H596" s="119"/>
      <c r="J596" s="119"/>
      <c r="K596" s="114"/>
      <c r="L596" s="114"/>
      <c r="M596" s="114"/>
      <c r="N596" s="114"/>
      <c r="O596" s="114"/>
      <c r="P596" s="114"/>
      <c r="Q596" s="114"/>
      <c r="R596" s="114"/>
      <c r="S596" s="114"/>
      <c r="T596" s="114"/>
      <c r="U596" s="114"/>
      <c r="V596" s="114"/>
      <c r="W596" s="114"/>
    </row>
    <row r="597" spans="1:23" ht="15.75" customHeight="1">
      <c r="A597" s="1"/>
      <c r="B597" s="9"/>
      <c r="C597" s="1"/>
      <c r="D597" s="114"/>
      <c r="E597" s="114"/>
      <c r="G597" s="119"/>
      <c r="H597" s="119"/>
      <c r="J597" s="119"/>
      <c r="K597" s="114"/>
      <c r="L597" s="114"/>
      <c r="M597" s="114"/>
      <c r="N597" s="114"/>
      <c r="O597" s="114"/>
      <c r="P597" s="114"/>
      <c r="Q597" s="114"/>
      <c r="R597" s="114"/>
      <c r="S597" s="114"/>
      <c r="T597" s="114"/>
      <c r="U597" s="114"/>
      <c r="V597" s="114"/>
      <c r="W597" s="114"/>
    </row>
    <row r="598" spans="1:23" ht="15.75" customHeight="1">
      <c r="A598" s="1"/>
      <c r="B598" s="7"/>
      <c r="C598" s="1"/>
      <c r="D598" s="114"/>
      <c r="E598" s="114"/>
      <c r="G598" s="119"/>
      <c r="H598" s="119"/>
      <c r="J598" s="119"/>
      <c r="K598" s="114"/>
      <c r="L598" s="114"/>
      <c r="M598" s="114"/>
      <c r="N598" s="114"/>
      <c r="O598" s="114"/>
      <c r="P598" s="114"/>
      <c r="Q598" s="114"/>
      <c r="R598" s="114"/>
      <c r="S598" s="114"/>
      <c r="T598" s="114"/>
      <c r="U598" s="114"/>
      <c r="V598" s="114"/>
      <c r="W598" s="114"/>
    </row>
    <row r="599" spans="1:23" ht="15.75" customHeight="1">
      <c r="A599" s="1"/>
      <c r="B599" s="4"/>
      <c r="C599" s="1"/>
      <c r="D599" s="114"/>
      <c r="E599" s="114"/>
      <c r="G599" s="119"/>
      <c r="H599" s="119"/>
      <c r="J599" s="119"/>
      <c r="K599" s="114"/>
      <c r="L599" s="114"/>
      <c r="M599" s="114"/>
      <c r="N599" s="114"/>
      <c r="O599" s="114"/>
      <c r="P599" s="114"/>
      <c r="Q599" s="114"/>
      <c r="R599" s="114"/>
      <c r="S599" s="114"/>
      <c r="T599" s="114"/>
      <c r="U599" s="114"/>
      <c r="V599" s="114"/>
      <c r="W599" s="114"/>
    </row>
    <row r="600" spans="1:23" ht="15.75" customHeight="1">
      <c r="A600" s="1"/>
      <c r="B600" s="9"/>
      <c r="C600" s="1"/>
      <c r="D600" s="114"/>
      <c r="E600" s="114"/>
      <c r="G600" s="119"/>
      <c r="H600" s="119"/>
      <c r="J600" s="119"/>
      <c r="K600" s="114"/>
      <c r="L600" s="114"/>
      <c r="M600" s="114"/>
      <c r="N600" s="114"/>
      <c r="O600" s="114"/>
      <c r="P600" s="114"/>
      <c r="Q600" s="114"/>
      <c r="R600" s="114"/>
      <c r="S600" s="114"/>
      <c r="T600" s="114"/>
      <c r="U600" s="114"/>
      <c r="V600" s="114"/>
      <c r="W600" s="114"/>
    </row>
    <row r="601" spans="1:23" ht="15.75" customHeight="1">
      <c r="A601" s="1"/>
      <c r="B601" s="7"/>
      <c r="C601" s="1"/>
      <c r="D601" s="114"/>
      <c r="E601" s="114"/>
      <c r="G601" s="119"/>
      <c r="H601" s="119"/>
      <c r="J601" s="119"/>
      <c r="K601" s="114"/>
      <c r="L601" s="114"/>
      <c r="M601" s="114"/>
      <c r="N601" s="114"/>
      <c r="O601" s="114"/>
      <c r="P601" s="114"/>
      <c r="Q601" s="114"/>
      <c r="R601" s="114"/>
      <c r="S601" s="114"/>
      <c r="T601" s="114"/>
      <c r="U601" s="114"/>
      <c r="V601" s="114"/>
      <c r="W601" s="114"/>
    </row>
    <row r="602" spans="1:23" ht="15.75" customHeight="1">
      <c r="A602" s="1"/>
      <c r="B602" s="4"/>
      <c r="C602" s="1"/>
      <c r="D602" s="114"/>
      <c r="E602" s="114"/>
      <c r="G602" s="119"/>
      <c r="H602" s="119"/>
      <c r="J602" s="119"/>
      <c r="K602" s="114"/>
      <c r="L602" s="114"/>
      <c r="M602" s="114"/>
      <c r="N602" s="114"/>
      <c r="O602" s="114"/>
      <c r="P602" s="114"/>
      <c r="Q602" s="114"/>
      <c r="R602" s="114"/>
      <c r="S602" s="114"/>
      <c r="T602" s="114"/>
      <c r="U602" s="114"/>
      <c r="V602" s="114"/>
      <c r="W602" s="114"/>
    </row>
    <row r="603" spans="1:23" ht="15.75" customHeight="1">
      <c r="A603" s="1"/>
      <c r="B603" s="4"/>
      <c r="C603" s="1"/>
      <c r="D603" s="114"/>
      <c r="E603" s="114"/>
      <c r="G603" s="119"/>
      <c r="H603" s="119"/>
      <c r="J603" s="119"/>
      <c r="K603" s="114"/>
      <c r="L603" s="114"/>
      <c r="M603" s="114"/>
      <c r="N603" s="114"/>
      <c r="O603" s="114"/>
      <c r="P603" s="114"/>
      <c r="Q603" s="114"/>
      <c r="R603" s="114"/>
      <c r="S603" s="114"/>
      <c r="T603" s="114"/>
      <c r="U603" s="114"/>
      <c r="V603" s="114"/>
      <c r="W603" s="114"/>
    </row>
    <row r="604" spans="1:23" ht="15.75" customHeight="1">
      <c r="A604" s="1"/>
      <c r="B604" s="4"/>
      <c r="C604" s="1"/>
      <c r="D604" s="114"/>
      <c r="E604" s="114"/>
      <c r="G604" s="119"/>
      <c r="H604" s="119"/>
      <c r="J604" s="119"/>
      <c r="K604" s="114"/>
      <c r="L604" s="114"/>
      <c r="M604" s="114"/>
      <c r="N604" s="114"/>
      <c r="O604" s="114"/>
      <c r="P604" s="114"/>
      <c r="Q604" s="114"/>
      <c r="R604" s="114"/>
      <c r="S604" s="114"/>
      <c r="T604" s="114"/>
      <c r="U604" s="114"/>
      <c r="V604" s="114"/>
      <c r="W604" s="114"/>
    </row>
    <row r="605" spans="1:23" ht="15.75" customHeight="1">
      <c r="A605" s="1"/>
      <c r="B605" s="4"/>
      <c r="C605" s="1"/>
      <c r="D605" s="114"/>
      <c r="E605" s="114"/>
      <c r="G605" s="119"/>
      <c r="H605" s="119"/>
      <c r="J605" s="119"/>
      <c r="K605" s="114"/>
      <c r="L605" s="114"/>
      <c r="M605" s="114"/>
      <c r="N605" s="114"/>
      <c r="O605" s="114"/>
      <c r="P605" s="114"/>
      <c r="Q605" s="114"/>
      <c r="R605" s="114"/>
      <c r="S605" s="114"/>
      <c r="T605" s="114"/>
      <c r="U605" s="114"/>
      <c r="V605" s="114"/>
      <c r="W605" s="114"/>
    </row>
    <row r="606" spans="1:23" ht="15.75" customHeight="1">
      <c r="A606" s="1"/>
      <c r="B606" s="4"/>
      <c r="C606" s="1"/>
      <c r="D606" s="114"/>
      <c r="E606" s="114"/>
      <c r="G606" s="119"/>
      <c r="H606" s="119"/>
      <c r="J606" s="119"/>
      <c r="K606" s="114"/>
      <c r="L606" s="114"/>
      <c r="M606" s="114"/>
      <c r="N606" s="114"/>
      <c r="O606" s="114"/>
      <c r="P606" s="114"/>
      <c r="Q606" s="114"/>
      <c r="R606" s="114"/>
      <c r="S606" s="114"/>
      <c r="T606" s="114"/>
      <c r="U606" s="114"/>
      <c r="V606" s="114"/>
      <c r="W606" s="114"/>
    </row>
    <row r="607" spans="1:23" ht="15.75" customHeight="1">
      <c r="A607" s="1"/>
      <c r="B607" s="9"/>
      <c r="C607" s="1"/>
      <c r="D607" s="114"/>
      <c r="E607" s="114"/>
      <c r="G607" s="119"/>
      <c r="H607" s="119"/>
      <c r="J607" s="119"/>
      <c r="K607" s="114"/>
      <c r="L607" s="114"/>
      <c r="M607" s="114"/>
      <c r="N607" s="114"/>
      <c r="O607" s="114"/>
      <c r="P607" s="114"/>
      <c r="Q607" s="114"/>
      <c r="R607" s="114"/>
      <c r="S607" s="114"/>
      <c r="T607" s="114"/>
      <c r="U607" s="114"/>
      <c r="V607" s="114"/>
      <c r="W607" s="114"/>
    </row>
    <row r="608" spans="1:23" ht="15.75" customHeight="1">
      <c r="A608" s="1"/>
      <c r="B608" s="7"/>
      <c r="C608" s="1"/>
      <c r="D608" s="114"/>
      <c r="E608" s="114"/>
      <c r="G608" s="119"/>
      <c r="H608" s="119"/>
      <c r="J608" s="119"/>
      <c r="K608" s="114"/>
      <c r="L608" s="114"/>
      <c r="M608" s="114"/>
      <c r="N608" s="114"/>
      <c r="O608" s="114"/>
      <c r="P608" s="114"/>
      <c r="Q608" s="114"/>
      <c r="R608" s="114"/>
      <c r="S608" s="114"/>
      <c r="T608" s="114"/>
      <c r="U608" s="114"/>
      <c r="V608" s="114"/>
      <c r="W608" s="114"/>
    </row>
    <row r="609" spans="1:23" ht="15.75" customHeight="1">
      <c r="A609" s="1"/>
      <c r="B609" s="4"/>
      <c r="C609" s="1"/>
      <c r="D609" s="114"/>
      <c r="E609" s="114"/>
      <c r="G609" s="119"/>
      <c r="H609" s="119"/>
      <c r="J609" s="119"/>
      <c r="K609" s="114"/>
      <c r="L609" s="114"/>
      <c r="M609" s="114"/>
      <c r="N609" s="114"/>
      <c r="O609" s="114"/>
      <c r="P609" s="114"/>
      <c r="Q609" s="114"/>
      <c r="R609" s="114"/>
      <c r="S609" s="114"/>
      <c r="T609" s="114"/>
      <c r="U609" s="114"/>
      <c r="V609" s="114"/>
      <c r="W609" s="114"/>
    </row>
    <row r="610" spans="1:23" ht="15.75" customHeight="1">
      <c r="A610" s="1"/>
      <c r="B610" s="4"/>
      <c r="C610" s="1"/>
      <c r="D610" s="114"/>
      <c r="E610" s="114"/>
      <c r="G610" s="119"/>
      <c r="H610" s="119"/>
      <c r="J610" s="119"/>
      <c r="K610" s="114"/>
      <c r="L610" s="114"/>
      <c r="M610" s="114"/>
      <c r="N610" s="114"/>
      <c r="O610" s="114"/>
      <c r="P610" s="114"/>
      <c r="Q610" s="114"/>
      <c r="R610" s="114"/>
      <c r="S610" s="114"/>
      <c r="T610" s="114"/>
      <c r="U610" s="114"/>
      <c r="V610" s="114"/>
      <c r="W610" s="114"/>
    </row>
    <row r="611" spans="1:23" ht="15.75" customHeight="1">
      <c r="A611" s="1"/>
      <c r="B611" s="4"/>
      <c r="C611" s="1"/>
      <c r="D611" s="114"/>
      <c r="E611" s="114"/>
      <c r="G611" s="119"/>
      <c r="H611" s="119"/>
      <c r="J611" s="119"/>
      <c r="K611" s="114"/>
      <c r="L611" s="114"/>
      <c r="M611" s="114"/>
      <c r="N611" s="114"/>
      <c r="O611" s="114"/>
      <c r="P611" s="114"/>
      <c r="Q611" s="114"/>
      <c r="R611" s="114"/>
      <c r="S611" s="114"/>
      <c r="T611" s="114"/>
      <c r="U611" s="114"/>
      <c r="V611" s="114"/>
      <c r="W611" s="114"/>
    </row>
    <row r="612" spans="1:23" ht="15.75" customHeight="1">
      <c r="A612" s="1"/>
      <c r="B612" s="4"/>
      <c r="C612" s="1"/>
      <c r="D612" s="114"/>
      <c r="E612" s="114"/>
      <c r="G612" s="119"/>
      <c r="H612" s="119"/>
      <c r="J612" s="119"/>
      <c r="K612" s="114"/>
      <c r="L612" s="114"/>
      <c r="M612" s="114"/>
      <c r="N612" s="114"/>
      <c r="O612" s="114"/>
      <c r="P612" s="114"/>
      <c r="Q612" s="114"/>
      <c r="R612" s="114"/>
      <c r="S612" s="114"/>
      <c r="T612" s="114"/>
      <c r="U612" s="114"/>
      <c r="V612" s="114"/>
      <c r="W612" s="114"/>
    </row>
    <row r="613" spans="1:23" ht="15.75" customHeight="1">
      <c r="A613" s="1"/>
      <c r="B613" s="66"/>
      <c r="C613" s="1"/>
      <c r="D613" s="114"/>
      <c r="E613" s="114"/>
      <c r="G613" s="119"/>
      <c r="H613" s="119"/>
      <c r="J613" s="119"/>
      <c r="K613" s="114"/>
      <c r="L613" s="114"/>
      <c r="M613" s="114"/>
      <c r="N613" s="114"/>
      <c r="O613" s="114"/>
      <c r="P613" s="114"/>
      <c r="Q613" s="114"/>
      <c r="R613" s="114"/>
      <c r="S613" s="114"/>
      <c r="T613" s="114"/>
      <c r="U613" s="114"/>
      <c r="V613" s="114"/>
      <c r="W613" s="114"/>
    </row>
    <row r="614" spans="1:23" ht="15.75" customHeight="1">
      <c r="A614" s="1"/>
      <c r="B614" s="4"/>
      <c r="C614" s="1"/>
      <c r="D614" s="114"/>
      <c r="E614" s="114"/>
      <c r="G614" s="119"/>
      <c r="H614" s="119"/>
      <c r="J614" s="119"/>
      <c r="K614" s="114"/>
      <c r="L614" s="114"/>
      <c r="M614" s="114"/>
      <c r="N614" s="114"/>
      <c r="O614" s="114"/>
      <c r="P614" s="114"/>
      <c r="Q614" s="114"/>
      <c r="R614" s="114"/>
      <c r="S614" s="114"/>
      <c r="T614" s="114"/>
      <c r="U614" s="114"/>
      <c r="V614" s="114"/>
      <c r="W614" s="114"/>
    </row>
    <row r="615" spans="1:23" ht="15.75" customHeight="1">
      <c r="A615" s="1"/>
      <c r="B615" s="9"/>
      <c r="C615" s="1"/>
      <c r="D615" s="114"/>
      <c r="E615" s="114"/>
      <c r="G615" s="119"/>
      <c r="H615" s="119"/>
      <c r="J615" s="119"/>
      <c r="K615" s="114"/>
      <c r="L615" s="114"/>
      <c r="M615" s="114"/>
      <c r="N615" s="114"/>
      <c r="O615" s="114"/>
      <c r="P615" s="114"/>
      <c r="Q615" s="114"/>
      <c r="R615" s="114"/>
      <c r="S615" s="114"/>
      <c r="T615" s="114"/>
      <c r="U615" s="114"/>
      <c r="V615" s="114"/>
      <c r="W615" s="114"/>
    </row>
    <row r="616" spans="1:23" ht="15.75" customHeight="1">
      <c r="A616" s="1"/>
      <c r="B616" s="7"/>
      <c r="C616" s="1"/>
      <c r="D616" s="114"/>
      <c r="E616" s="114"/>
      <c r="G616" s="119"/>
      <c r="H616" s="119"/>
      <c r="J616" s="119"/>
      <c r="K616" s="114"/>
      <c r="L616" s="114"/>
      <c r="M616" s="114"/>
      <c r="N616" s="114"/>
      <c r="O616" s="114"/>
      <c r="P616" s="114"/>
      <c r="Q616" s="114"/>
      <c r="R616" s="114"/>
      <c r="S616" s="114"/>
      <c r="T616" s="114"/>
      <c r="U616" s="114"/>
      <c r="V616" s="114"/>
      <c r="W616" s="114"/>
    </row>
    <row r="617" spans="1:23" ht="15.75" customHeight="1">
      <c r="A617" s="1"/>
      <c r="B617" s="4"/>
      <c r="C617" s="1"/>
      <c r="D617" s="114"/>
      <c r="E617" s="114"/>
      <c r="G617" s="119"/>
      <c r="H617" s="119"/>
      <c r="J617" s="119"/>
      <c r="K617" s="114"/>
      <c r="L617" s="114"/>
      <c r="M617" s="114"/>
      <c r="N617" s="114"/>
      <c r="O617" s="114"/>
      <c r="P617" s="114"/>
      <c r="Q617" s="114"/>
      <c r="R617" s="114"/>
      <c r="S617" s="114"/>
      <c r="T617" s="114"/>
      <c r="U617" s="114"/>
      <c r="V617" s="114"/>
      <c r="W617" s="114"/>
    </row>
    <row r="618" spans="1:23" ht="15.75" customHeight="1">
      <c r="A618" s="1"/>
      <c r="B618" s="4"/>
      <c r="C618" s="1"/>
      <c r="D618" s="114"/>
      <c r="E618" s="114"/>
      <c r="G618" s="119"/>
      <c r="H618" s="119"/>
      <c r="J618" s="119"/>
      <c r="K618" s="114"/>
      <c r="L618" s="114"/>
      <c r="M618" s="114"/>
      <c r="N618" s="114"/>
      <c r="O618" s="114"/>
      <c r="P618" s="114"/>
      <c r="Q618" s="114"/>
      <c r="R618" s="114"/>
      <c r="S618" s="114"/>
      <c r="T618" s="114"/>
      <c r="U618" s="114"/>
      <c r="V618" s="114"/>
      <c r="W618" s="114"/>
    </row>
    <row r="619" spans="1:23" ht="15.75" customHeight="1">
      <c r="A619" s="1"/>
      <c r="B619" s="4"/>
      <c r="C619" s="1"/>
      <c r="D619" s="114"/>
      <c r="E619" s="114"/>
      <c r="G619" s="119"/>
      <c r="H619" s="119"/>
      <c r="J619" s="119"/>
      <c r="K619" s="114"/>
      <c r="L619" s="114"/>
      <c r="M619" s="114"/>
      <c r="N619" s="114"/>
      <c r="O619" s="114"/>
      <c r="P619" s="114"/>
      <c r="Q619" s="114"/>
      <c r="R619" s="114"/>
      <c r="S619" s="114"/>
      <c r="T619" s="114"/>
      <c r="U619" s="114"/>
      <c r="V619" s="114"/>
      <c r="W619" s="114"/>
    </row>
    <row r="620" spans="1:23" ht="15.75" customHeight="1">
      <c r="A620" s="1"/>
      <c r="B620" s="4"/>
      <c r="C620" s="1"/>
      <c r="D620" s="114"/>
      <c r="E620" s="114"/>
      <c r="G620" s="119"/>
      <c r="H620" s="119"/>
      <c r="J620" s="119"/>
      <c r="K620" s="114"/>
      <c r="L620" s="114"/>
      <c r="M620" s="114"/>
      <c r="N620" s="114"/>
      <c r="O620" s="114"/>
      <c r="P620" s="114"/>
      <c r="Q620" s="114"/>
      <c r="R620" s="114"/>
      <c r="S620" s="114"/>
      <c r="T620" s="114"/>
      <c r="U620" s="114"/>
      <c r="V620" s="114"/>
      <c r="W620" s="114"/>
    </row>
    <row r="621" spans="1:23" ht="15.75" customHeight="1">
      <c r="A621" s="1"/>
      <c r="B621" s="4"/>
      <c r="C621" s="1"/>
      <c r="D621" s="114"/>
      <c r="E621" s="114"/>
      <c r="G621" s="119"/>
      <c r="H621" s="119"/>
      <c r="J621" s="119"/>
      <c r="K621" s="114"/>
      <c r="L621" s="114"/>
      <c r="M621" s="114"/>
      <c r="N621" s="114"/>
      <c r="O621" s="114"/>
      <c r="P621" s="114"/>
      <c r="Q621" s="114"/>
      <c r="R621" s="114"/>
      <c r="S621" s="114"/>
      <c r="T621" s="114"/>
      <c r="U621" s="114"/>
      <c r="V621" s="114"/>
      <c r="W621" s="114"/>
    </row>
    <row r="622" spans="1:23" ht="15.75" customHeight="1">
      <c r="A622" s="1"/>
      <c r="B622" s="4"/>
      <c r="C622" s="1"/>
      <c r="D622" s="114"/>
      <c r="E622" s="114"/>
      <c r="G622" s="119"/>
      <c r="H622" s="119"/>
      <c r="J622" s="119"/>
      <c r="K622" s="114"/>
      <c r="L622" s="114"/>
      <c r="M622" s="114"/>
      <c r="N622" s="114"/>
      <c r="O622" s="114"/>
      <c r="P622" s="114"/>
      <c r="Q622" s="114"/>
      <c r="R622" s="114"/>
      <c r="S622" s="114"/>
      <c r="T622" s="114"/>
      <c r="U622" s="114"/>
      <c r="V622" s="114"/>
      <c r="W622" s="114"/>
    </row>
    <row r="623" spans="1:23" ht="15.75" customHeight="1">
      <c r="A623" s="1"/>
      <c r="B623" s="9"/>
      <c r="C623" s="1"/>
      <c r="D623" s="114"/>
      <c r="E623" s="114"/>
      <c r="G623" s="119"/>
      <c r="H623" s="119"/>
      <c r="J623" s="119"/>
      <c r="K623" s="114"/>
      <c r="L623" s="114"/>
      <c r="M623" s="114"/>
      <c r="N623" s="114"/>
      <c r="O623" s="114"/>
      <c r="P623" s="114"/>
      <c r="Q623" s="114"/>
      <c r="R623" s="114"/>
      <c r="S623" s="114"/>
      <c r="T623" s="114"/>
      <c r="U623" s="114"/>
      <c r="V623" s="114"/>
      <c r="W623" s="114"/>
    </row>
    <row r="624" spans="1:23" ht="15.75" customHeight="1">
      <c r="A624" s="1"/>
      <c r="B624" s="7"/>
      <c r="C624" s="1"/>
      <c r="D624" s="114"/>
      <c r="E624" s="114"/>
      <c r="G624" s="119"/>
      <c r="H624" s="119"/>
      <c r="J624" s="119"/>
      <c r="K624" s="114"/>
      <c r="L624" s="114"/>
      <c r="M624" s="114"/>
      <c r="N624" s="114"/>
      <c r="O624" s="114"/>
      <c r="P624" s="114"/>
      <c r="Q624" s="114"/>
      <c r="R624" s="114"/>
      <c r="S624" s="114"/>
      <c r="T624" s="114"/>
      <c r="U624" s="114"/>
      <c r="V624" s="114"/>
      <c r="W624" s="114"/>
    </row>
    <row r="625" spans="1:23" ht="15.75" customHeight="1">
      <c r="A625" s="1"/>
      <c r="B625" s="4"/>
      <c r="C625" s="1"/>
      <c r="D625" s="114"/>
      <c r="E625" s="114"/>
      <c r="G625" s="119"/>
      <c r="H625" s="119"/>
      <c r="J625" s="119"/>
      <c r="K625" s="114"/>
      <c r="L625" s="114"/>
      <c r="M625" s="114"/>
      <c r="N625" s="114"/>
      <c r="O625" s="114"/>
      <c r="P625" s="114"/>
      <c r="Q625" s="114"/>
      <c r="R625" s="114"/>
      <c r="S625" s="114"/>
      <c r="T625" s="114"/>
      <c r="U625" s="114"/>
      <c r="V625" s="114"/>
      <c r="W625" s="114"/>
    </row>
    <row r="626" spans="1:23" ht="15.75" customHeight="1">
      <c r="A626" s="1"/>
      <c r="B626" s="11"/>
      <c r="C626" s="1"/>
      <c r="D626" s="114"/>
      <c r="E626" s="114"/>
      <c r="G626" s="119"/>
      <c r="H626" s="119"/>
      <c r="J626" s="119"/>
      <c r="K626" s="114"/>
      <c r="L626" s="114"/>
      <c r="M626" s="114"/>
      <c r="N626" s="114"/>
      <c r="O626" s="114"/>
      <c r="P626" s="114"/>
      <c r="Q626" s="114"/>
      <c r="R626" s="114"/>
      <c r="S626" s="114"/>
      <c r="T626" s="114"/>
      <c r="U626" s="114"/>
      <c r="V626" s="114"/>
      <c r="W626" s="114"/>
    </row>
    <row r="627" spans="1:23" ht="15.75" customHeight="1">
      <c r="A627" s="1"/>
      <c r="B627" s="4"/>
      <c r="C627" s="1"/>
      <c r="D627" s="114"/>
      <c r="E627" s="114"/>
      <c r="G627" s="119"/>
      <c r="H627" s="119"/>
      <c r="J627" s="119"/>
      <c r="K627" s="114"/>
      <c r="L627" s="114"/>
      <c r="M627" s="114"/>
      <c r="N627" s="114"/>
      <c r="O627" s="114"/>
      <c r="P627" s="114"/>
      <c r="Q627" s="114"/>
      <c r="R627" s="114"/>
      <c r="S627" s="114"/>
      <c r="T627" s="114"/>
      <c r="U627" s="114"/>
      <c r="V627" s="114"/>
      <c r="W627" s="114"/>
    </row>
    <row r="628" spans="1:23" ht="15.75" customHeight="1">
      <c r="A628" s="1"/>
      <c r="B628" s="12"/>
      <c r="C628" s="1"/>
      <c r="D628" s="114"/>
      <c r="E628" s="114"/>
      <c r="G628" s="119"/>
      <c r="H628" s="119"/>
      <c r="J628" s="119"/>
      <c r="K628" s="114"/>
      <c r="L628" s="114"/>
      <c r="M628" s="114"/>
      <c r="N628" s="114"/>
      <c r="O628" s="114"/>
      <c r="P628" s="114"/>
      <c r="Q628" s="114"/>
      <c r="R628" s="114"/>
      <c r="S628" s="114"/>
      <c r="T628" s="114"/>
      <c r="U628" s="114"/>
      <c r="V628" s="114"/>
      <c r="W628" s="114"/>
    </row>
    <row r="629" spans="1:23" ht="15.75" customHeight="1">
      <c r="A629" s="1"/>
      <c r="B629" s="4"/>
      <c r="C629" s="1"/>
      <c r="D629" s="114"/>
      <c r="E629" s="114"/>
      <c r="G629" s="119"/>
      <c r="H629" s="119"/>
      <c r="J629" s="119"/>
      <c r="K629" s="114"/>
      <c r="L629" s="114"/>
      <c r="M629" s="114"/>
      <c r="N629" s="114"/>
      <c r="O629" s="114"/>
      <c r="P629" s="114"/>
      <c r="Q629" s="114"/>
      <c r="R629" s="114"/>
      <c r="S629" s="114"/>
      <c r="T629" s="114"/>
      <c r="U629" s="114"/>
      <c r="V629" s="114"/>
      <c r="W629" s="114"/>
    </row>
    <row r="630" spans="1:23" ht="15.75" customHeight="1">
      <c r="A630" s="1"/>
      <c r="B630" s="9"/>
      <c r="C630" s="1"/>
      <c r="D630" s="114"/>
      <c r="E630" s="114"/>
      <c r="G630" s="119"/>
      <c r="H630" s="119"/>
      <c r="J630" s="119"/>
      <c r="K630" s="114"/>
      <c r="L630" s="114"/>
      <c r="M630" s="114"/>
      <c r="N630" s="114"/>
      <c r="O630" s="114"/>
      <c r="P630" s="114"/>
      <c r="Q630" s="114"/>
      <c r="R630" s="114"/>
      <c r="S630" s="114"/>
      <c r="T630" s="114"/>
      <c r="U630" s="114"/>
      <c r="V630" s="114"/>
      <c r="W630" s="114"/>
    </row>
    <row r="631" spans="1:23" ht="15.75" customHeight="1">
      <c r="A631" s="1"/>
      <c r="B631" s="7"/>
      <c r="C631" s="1"/>
      <c r="D631" s="114"/>
      <c r="E631" s="114"/>
      <c r="G631" s="119"/>
      <c r="H631" s="119"/>
      <c r="J631" s="119"/>
      <c r="K631" s="114"/>
      <c r="L631" s="114"/>
      <c r="M631" s="114"/>
      <c r="N631" s="114"/>
      <c r="O631" s="114"/>
      <c r="P631" s="114"/>
      <c r="Q631" s="114"/>
      <c r="R631" s="114"/>
      <c r="S631" s="114"/>
      <c r="T631" s="114"/>
      <c r="U631" s="114"/>
      <c r="V631" s="114"/>
      <c r="W631" s="114"/>
    </row>
    <row r="632" spans="1:23" ht="15.75" customHeight="1">
      <c r="A632" s="1"/>
      <c r="B632" s="4"/>
      <c r="C632" s="1"/>
      <c r="D632" s="114"/>
      <c r="E632" s="114"/>
      <c r="G632" s="119"/>
      <c r="H632" s="119"/>
      <c r="J632" s="119"/>
      <c r="K632" s="114"/>
      <c r="L632" s="114"/>
      <c r="M632" s="114"/>
      <c r="N632" s="114"/>
      <c r="O632" s="114"/>
      <c r="P632" s="114"/>
      <c r="Q632" s="114"/>
      <c r="R632" s="114"/>
      <c r="S632" s="114"/>
      <c r="T632" s="114"/>
      <c r="U632" s="114"/>
      <c r="V632" s="114"/>
      <c r="W632" s="114"/>
    </row>
    <row r="633" spans="1:23" ht="15.75" customHeight="1">
      <c r="A633" s="1"/>
      <c r="B633" s="9"/>
      <c r="C633" s="1"/>
      <c r="D633" s="114"/>
      <c r="E633" s="114"/>
      <c r="G633" s="119"/>
      <c r="H633" s="119"/>
      <c r="J633" s="119"/>
      <c r="K633" s="114"/>
      <c r="L633" s="114"/>
      <c r="M633" s="114"/>
      <c r="N633" s="114"/>
      <c r="O633" s="114"/>
      <c r="P633" s="114"/>
      <c r="Q633" s="114"/>
      <c r="R633" s="114"/>
      <c r="S633" s="114"/>
      <c r="T633" s="114"/>
      <c r="U633" s="114"/>
      <c r="V633" s="114"/>
      <c r="W633" s="114"/>
    </row>
    <row r="634" spans="1:23" ht="15.75" customHeight="1">
      <c r="A634" s="1"/>
      <c r="B634" s="7"/>
      <c r="C634" s="1"/>
      <c r="D634" s="114"/>
      <c r="E634" s="114"/>
      <c r="G634" s="119"/>
      <c r="H634" s="119"/>
      <c r="J634" s="119"/>
      <c r="K634" s="114"/>
      <c r="L634" s="114"/>
      <c r="M634" s="114"/>
      <c r="N634" s="114"/>
      <c r="O634" s="114"/>
      <c r="P634" s="114"/>
      <c r="Q634" s="114"/>
      <c r="R634" s="114"/>
      <c r="S634" s="114"/>
      <c r="T634" s="114"/>
      <c r="U634" s="114"/>
      <c r="V634" s="114"/>
      <c r="W634" s="114"/>
    </row>
    <row r="635" spans="1:23" ht="15.75" customHeight="1">
      <c r="A635" s="1"/>
      <c r="B635" s="4"/>
      <c r="C635" s="1"/>
      <c r="D635" s="114"/>
      <c r="E635" s="114"/>
      <c r="G635" s="119"/>
      <c r="H635" s="119"/>
      <c r="J635" s="119"/>
      <c r="K635" s="114"/>
      <c r="L635" s="114"/>
      <c r="M635" s="114"/>
      <c r="N635" s="114"/>
      <c r="O635" s="114"/>
      <c r="P635" s="114"/>
      <c r="Q635" s="114"/>
      <c r="R635" s="114"/>
      <c r="S635" s="114"/>
      <c r="T635" s="114"/>
      <c r="U635" s="114"/>
      <c r="V635" s="114"/>
      <c r="W635" s="114"/>
    </row>
    <row r="636" spans="1:23" ht="15.75" customHeight="1">
      <c r="A636" s="1"/>
      <c r="B636" s="4"/>
      <c r="C636" s="1"/>
      <c r="D636" s="114"/>
      <c r="E636" s="114"/>
      <c r="G636" s="119"/>
      <c r="H636" s="119"/>
      <c r="J636" s="119"/>
      <c r="K636" s="114"/>
      <c r="L636" s="114"/>
      <c r="M636" s="114"/>
      <c r="N636" s="114"/>
      <c r="O636" s="114"/>
      <c r="P636" s="114"/>
      <c r="Q636" s="114"/>
      <c r="R636" s="114"/>
      <c r="S636" s="114"/>
      <c r="T636" s="114"/>
      <c r="U636" s="114"/>
      <c r="V636" s="114"/>
      <c r="W636" s="114"/>
    </row>
    <row r="637" spans="1:23" ht="15.75" customHeight="1">
      <c r="A637" s="1"/>
      <c r="B637" s="4"/>
      <c r="C637" s="1"/>
      <c r="D637" s="114"/>
      <c r="E637" s="114"/>
      <c r="G637" s="119"/>
      <c r="H637" s="119"/>
      <c r="J637" s="119"/>
      <c r="K637" s="114"/>
      <c r="L637" s="114"/>
      <c r="M637" s="114"/>
      <c r="N637" s="114"/>
      <c r="O637" s="114"/>
      <c r="P637" s="114"/>
      <c r="Q637" s="114"/>
      <c r="R637" s="114"/>
      <c r="S637" s="114"/>
      <c r="T637" s="114"/>
      <c r="U637" s="114"/>
      <c r="V637" s="114"/>
      <c r="W637" s="114"/>
    </row>
    <row r="638" spans="1:23" ht="15.75" customHeight="1">
      <c r="A638" s="1"/>
      <c r="B638" s="4"/>
      <c r="C638" s="1"/>
      <c r="D638" s="114"/>
      <c r="E638" s="114"/>
      <c r="G638" s="119"/>
      <c r="H638" s="119"/>
      <c r="J638" s="119"/>
      <c r="K638" s="114"/>
      <c r="L638" s="114"/>
      <c r="M638" s="114"/>
      <c r="N638" s="114"/>
      <c r="O638" s="114"/>
      <c r="P638" s="114"/>
      <c r="Q638" s="114"/>
      <c r="R638" s="114"/>
      <c r="S638" s="114"/>
      <c r="T638" s="114"/>
      <c r="U638" s="114"/>
      <c r="V638" s="114"/>
      <c r="W638" s="114"/>
    </row>
    <row r="639" spans="1:23" ht="15.75" customHeight="1">
      <c r="A639" s="1"/>
      <c r="B639" s="4"/>
      <c r="C639" s="1"/>
      <c r="D639" s="114"/>
      <c r="E639" s="114"/>
      <c r="G639" s="119"/>
      <c r="H639" s="119"/>
      <c r="J639" s="119"/>
      <c r="K639" s="114"/>
      <c r="L639" s="114"/>
      <c r="M639" s="114"/>
      <c r="N639" s="114"/>
      <c r="O639" s="114"/>
      <c r="P639" s="114"/>
      <c r="Q639" s="114"/>
      <c r="R639" s="114"/>
      <c r="S639" s="114"/>
      <c r="T639" s="114"/>
      <c r="U639" s="114"/>
      <c r="V639" s="114"/>
      <c r="W639" s="114"/>
    </row>
    <row r="640" spans="1:23" ht="15.75" customHeight="1">
      <c r="A640" s="1"/>
      <c r="B640" s="9"/>
      <c r="C640" s="1"/>
      <c r="D640" s="114"/>
      <c r="E640" s="114"/>
      <c r="G640" s="119"/>
      <c r="H640" s="119"/>
      <c r="J640" s="119"/>
      <c r="K640" s="114"/>
      <c r="L640" s="114"/>
      <c r="M640" s="114"/>
      <c r="N640" s="114"/>
      <c r="O640" s="114"/>
      <c r="P640" s="114"/>
      <c r="Q640" s="114"/>
      <c r="R640" s="114"/>
      <c r="S640" s="114"/>
      <c r="T640" s="114"/>
      <c r="U640" s="114"/>
      <c r="V640" s="114"/>
      <c r="W640" s="114"/>
    </row>
    <row r="641" spans="1:23" ht="15.75" customHeight="1">
      <c r="A641" s="1"/>
      <c r="B641" s="7"/>
      <c r="C641" s="1"/>
      <c r="D641" s="114"/>
      <c r="E641" s="114"/>
      <c r="G641" s="119"/>
      <c r="H641" s="119"/>
      <c r="J641" s="119"/>
      <c r="K641" s="114"/>
      <c r="L641" s="114"/>
      <c r="M641" s="114"/>
      <c r="N641" s="114"/>
      <c r="O641" s="114"/>
      <c r="P641" s="114"/>
      <c r="Q641" s="114"/>
      <c r="R641" s="114"/>
      <c r="S641" s="114"/>
      <c r="T641" s="114"/>
      <c r="U641" s="114"/>
      <c r="V641" s="114"/>
      <c r="W641" s="114"/>
    </row>
    <row r="642" spans="1:23" ht="15.75" customHeight="1">
      <c r="A642" s="1"/>
      <c r="B642" s="4"/>
      <c r="C642" s="1"/>
      <c r="D642" s="114"/>
      <c r="E642" s="114"/>
      <c r="G642" s="119"/>
      <c r="H642" s="119"/>
      <c r="J642" s="119"/>
      <c r="K642" s="114"/>
      <c r="L642" s="114"/>
      <c r="M642" s="114"/>
      <c r="N642" s="114"/>
      <c r="O642" s="114"/>
      <c r="P642" s="114"/>
      <c r="Q642" s="114"/>
      <c r="R642" s="114"/>
      <c r="S642" s="114"/>
      <c r="T642" s="114"/>
      <c r="U642" s="114"/>
      <c r="V642" s="114"/>
      <c r="W642" s="114"/>
    </row>
    <row r="643" spans="1:23" ht="15.75" customHeight="1">
      <c r="A643" s="1"/>
      <c r="B643" s="4"/>
      <c r="C643" s="1"/>
      <c r="D643" s="114"/>
      <c r="E643" s="114"/>
      <c r="G643" s="119"/>
      <c r="H643" s="119"/>
      <c r="J643" s="119"/>
      <c r="K643" s="114"/>
      <c r="L643" s="114"/>
      <c r="M643" s="114"/>
      <c r="N643" s="114"/>
      <c r="O643" s="114"/>
      <c r="P643" s="114"/>
      <c r="Q643" s="114"/>
      <c r="R643" s="114"/>
      <c r="S643" s="114"/>
      <c r="T643" s="114"/>
      <c r="U643" s="114"/>
      <c r="V643" s="114"/>
      <c r="W643" s="114"/>
    </row>
    <row r="644" spans="1:23" ht="15.75" customHeight="1">
      <c r="A644" s="1"/>
      <c r="B644" s="4"/>
      <c r="C644" s="1"/>
      <c r="D644" s="114"/>
      <c r="E644" s="114"/>
      <c r="G644" s="119"/>
      <c r="H644" s="119"/>
      <c r="J644" s="119"/>
      <c r="K644" s="114"/>
      <c r="L644" s="114"/>
      <c r="M644" s="114"/>
      <c r="N644" s="114"/>
      <c r="O644" s="114"/>
      <c r="P644" s="114"/>
      <c r="Q644" s="114"/>
      <c r="R644" s="114"/>
      <c r="S644" s="114"/>
      <c r="T644" s="114"/>
      <c r="U644" s="114"/>
      <c r="V644" s="114"/>
      <c r="W644" s="114"/>
    </row>
    <row r="645" spans="1:23" ht="15.75" customHeight="1">
      <c r="A645" s="1"/>
      <c r="B645" s="4"/>
      <c r="C645" s="1"/>
      <c r="D645" s="114"/>
      <c r="E645" s="114"/>
      <c r="G645" s="119"/>
      <c r="H645" s="119"/>
      <c r="J645" s="119"/>
      <c r="K645" s="114"/>
      <c r="L645" s="114"/>
      <c r="M645" s="114"/>
      <c r="N645" s="114"/>
      <c r="O645" s="114"/>
      <c r="P645" s="114"/>
      <c r="Q645" s="114"/>
      <c r="R645" s="114"/>
      <c r="S645" s="114"/>
      <c r="T645" s="114"/>
      <c r="U645" s="114"/>
      <c r="V645" s="114"/>
      <c r="W645" s="114"/>
    </row>
    <row r="646" spans="1:23" ht="15.75" customHeight="1">
      <c r="A646" s="1"/>
      <c r="B646" s="66"/>
      <c r="C646" s="1"/>
      <c r="D646" s="114"/>
      <c r="E646" s="114"/>
      <c r="G646" s="119"/>
      <c r="H646" s="119"/>
      <c r="J646" s="119"/>
      <c r="K646" s="114"/>
      <c r="L646" s="114"/>
      <c r="M646" s="114"/>
      <c r="N646" s="114"/>
      <c r="O646" s="114"/>
      <c r="P646" s="114"/>
      <c r="Q646" s="114"/>
      <c r="R646" s="114"/>
      <c r="S646" s="114"/>
      <c r="T646" s="114"/>
      <c r="U646" s="114"/>
      <c r="V646" s="114"/>
      <c r="W646" s="114"/>
    </row>
    <row r="647" spans="1:23" ht="15.75" customHeight="1">
      <c r="A647" s="1"/>
      <c r="B647" s="4"/>
      <c r="C647" s="1"/>
      <c r="D647" s="114"/>
      <c r="E647" s="114"/>
      <c r="G647" s="119"/>
      <c r="H647" s="119"/>
      <c r="J647" s="119"/>
      <c r="K647" s="114"/>
      <c r="L647" s="114"/>
      <c r="M647" s="114"/>
      <c r="N647" s="114"/>
      <c r="O647" s="114"/>
      <c r="P647" s="114"/>
      <c r="Q647" s="114"/>
      <c r="R647" s="114"/>
      <c r="S647" s="114"/>
      <c r="T647" s="114"/>
      <c r="U647" s="114"/>
      <c r="V647" s="114"/>
      <c r="W647" s="114"/>
    </row>
    <row r="648" spans="1:23" ht="15.75" customHeight="1">
      <c r="A648" s="1"/>
      <c r="B648" s="9"/>
      <c r="C648" s="1"/>
      <c r="D648" s="114"/>
      <c r="E648" s="114"/>
      <c r="G648" s="119"/>
      <c r="H648" s="119"/>
      <c r="J648" s="119"/>
      <c r="K648" s="114"/>
      <c r="L648" s="114"/>
      <c r="M648" s="114"/>
      <c r="N648" s="114"/>
      <c r="O648" s="114"/>
      <c r="P648" s="114"/>
      <c r="Q648" s="114"/>
      <c r="R648" s="114"/>
      <c r="S648" s="114"/>
      <c r="T648" s="114"/>
      <c r="U648" s="114"/>
      <c r="V648" s="114"/>
      <c r="W648" s="114"/>
    </row>
    <row r="649" spans="1:23" ht="15.75" customHeight="1">
      <c r="A649" s="1"/>
      <c r="B649" s="7"/>
      <c r="C649" s="1"/>
      <c r="D649" s="114"/>
      <c r="E649" s="114"/>
      <c r="G649" s="119"/>
      <c r="H649" s="119"/>
      <c r="J649" s="119"/>
      <c r="K649" s="114"/>
      <c r="L649" s="114"/>
      <c r="M649" s="114"/>
      <c r="N649" s="114"/>
      <c r="O649" s="114"/>
      <c r="P649" s="114"/>
      <c r="Q649" s="114"/>
      <c r="R649" s="114"/>
      <c r="S649" s="114"/>
      <c r="T649" s="114"/>
      <c r="U649" s="114"/>
      <c r="V649" s="114"/>
      <c r="W649" s="114"/>
    </row>
    <row r="650" spans="1:23" ht="15.75" customHeight="1">
      <c r="A650" s="1"/>
      <c r="B650" s="4"/>
      <c r="C650" s="1"/>
      <c r="D650" s="114"/>
      <c r="E650" s="114"/>
      <c r="G650" s="119"/>
      <c r="H650" s="119"/>
      <c r="J650" s="119"/>
      <c r="K650" s="114"/>
      <c r="L650" s="114"/>
      <c r="M650" s="114"/>
      <c r="N650" s="114"/>
      <c r="O650" s="114"/>
      <c r="P650" s="114"/>
      <c r="Q650" s="114"/>
      <c r="R650" s="114"/>
      <c r="S650" s="114"/>
      <c r="T650" s="114"/>
      <c r="U650" s="114"/>
      <c r="V650" s="114"/>
      <c r="W650" s="114"/>
    </row>
    <row r="651" spans="1:23" ht="15.75" customHeight="1">
      <c r="A651" s="1"/>
      <c r="B651" s="4"/>
      <c r="C651" s="1"/>
      <c r="D651" s="114"/>
      <c r="E651" s="114"/>
      <c r="G651" s="119"/>
      <c r="H651" s="119"/>
      <c r="J651" s="119"/>
      <c r="K651" s="114"/>
      <c r="L651" s="114"/>
      <c r="M651" s="114"/>
      <c r="N651" s="114"/>
      <c r="O651" s="114"/>
      <c r="P651" s="114"/>
      <c r="Q651" s="114"/>
      <c r="R651" s="114"/>
      <c r="S651" s="114"/>
      <c r="T651" s="114"/>
      <c r="U651" s="114"/>
      <c r="V651" s="114"/>
      <c r="W651" s="114"/>
    </row>
    <row r="652" spans="1:23" ht="15.75" customHeight="1">
      <c r="A652" s="1"/>
      <c r="B652" s="4"/>
      <c r="C652" s="1"/>
      <c r="D652" s="114"/>
      <c r="E652" s="114"/>
      <c r="G652" s="119"/>
      <c r="H652" s="119"/>
      <c r="J652" s="119"/>
      <c r="K652" s="114"/>
      <c r="L652" s="114"/>
      <c r="M652" s="114"/>
      <c r="N652" s="114"/>
      <c r="O652" s="114"/>
      <c r="P652" s="114"/>
      <c r="Q652" s="114"/>
      <c r="R652" s="114"/>
      <c r="S652" s="114"/>
      <c r="T652" s="114"/>
      <c r="U652" s="114"/>
      <c r="V652" s="114"/>
      <c r="W652" s="114"/>
    </row>
    <row r="653" spans="1:23" ht="15.75" customHeight="1">
      <c r="A653" s="1"/>
      <c r="B653" s="4"/>
      <c r="C653" s="1"/>
      <c r="D653" s="114"/>
      <c r="E653" s="114"/>
      <c r="G653" s="119"/>
      <c r="H653" s="119"/>
      <c r="J653" s="119"/>
      <c r="K653" s="114"/>
      <c r="L653" s="114"/>
      <c r="M653" s="114"/>
      <c r="N653" s="114"/>
      <c r="O653" s="114"/>
      <c r="P653" s="114"/>
      <c r="Q653" s="114"/>
      <c r="R653" s="114"/>
      <c r="S653" s="114"/>
      <c r="T653" s="114"/>
      <c r="U653" s="114"/>
      <c r="V653" s="114"/>
      <c r="W653" s="114"/>
    </row>
    <row r="654" spans="1:23" ht="15.75" customHeight="1">
      <c r="A654" s="1"/>
      <c r="B654" s="4"/>
      <c r="C654" s="1"/>
      <c r="D654" s="114"/>
      <c r="E654" s="114"/>
      <c r="G654" s="119"/>
      <c r="H654" s="119"/>
      <c r="J654" s="119"/>
      <c r="K654" s="114"/>
      <c r="L654" s="114"/>
      <c r="M654" s="114"/>
      <c r="N654" s="114"/>
      <c r="O654" s="114"/>
      <c r="P654" s="114"/>
      <c r="Q654" s="114"/>
      <c r="R654" s="114"/>
      <c r="S654" s="114"/>
      <c r="T654" s="114"/>
      <c r="U654" s="114"/>
      <c r="V654" s="114"/>
      <c r="W654" s="114"/>
    </row>
    <row r="655" spans="1:23" ht="15.75" customHeight="1">
      <c r="A655" s="1"/>
      <c r="B655" s="4"/>
      <c r="C655" s="1"/>
      <c r="D655" s="114"/>
      <c r="E655" s="114"/>
      <c r="G655" s="119"/>
      <c r="H655" s="119"/>
      <c r="J655" s="119"/>
      <c r="K655" s="114"/>
      <c r="L655" s="114"/>
      <c r="M655" s="114"/>
      <c r="N655" s="114"/>
      <c r="O655" s="114"/>
      <c r="P655" s="114"/>
      <c r="Q655" s="114"/>
      <c r="R655" s="114"/>
      <c r="S655" s="114"/>
      <c r="T655" s="114"/>
      <c r="U655" s="114"/>
      <c r="V655" s="114"/>
      <c r="W655" s="114"/>
    </row>
    <row r="656" spans="1:23" ht="15.75" customHeight="1">
      <c r="A656" s="1"/>
      <c r="B656" s="9"/>
      <c r="C656" s="1"/>
      <c r="D656" s="114"/>
      <c r="E656" s="114"/>
      <c r="G656" s="119"/>
      <c r="H656" s="119"/>
      <c r="J656" s="119"/>
      <c r="K656" s="114"/>
      <c r="L656" s="114"/>
      <c r="M656" s="114"/>
      <c r="N656" s="114"/>
      <c r="O656" s="114"/>
      <c r="P656" s="114"/>
      <c r="Q656" s="114"/>
      <c r="R656" s="114"/>
      <c r="S656" s="114"/>
      <c r="T656" s="114"/>
      <c r="U656" s="114"/>
      <c r="V656" s="114"/>
      <c r="W656" s="114"/>
    </row>
    <row r="657" spans="1:23" ht="15.75" customHeight="1">
      <c r="A657" s="1"/>
      <c r="B657" s="7"/>
      <c r="C657" s="1"/>
      <c r="D657" s="114"/>
      <c r="E657" s="114"/>
      <c r="G657" s="119"/>
      <c r="H657" s="119"/>
      <c r="J657" s="119"/>
      <c r="K657" s="114"/>
      <c r="L657" s="114"/>
      <c r="M657" s="114"/>
      <c r="N657" s="114"/>
      <c r="O657" s="114"/>
      <c r="P657" s="114"/>
      <c r="Q657" s="114"/>
      <c r="R657" s="114"/>
      <c r="S657" s="114"/>
      <c r="T657" s="114"/>
      <c r="U657" s="114"/>
      <c r="V657" s="114"/>
      <c r="W657" s="114"/>
    </row>
    <row r="658" spans="1:23" ht="15.75" customHeight="1">
      <c r="A658" s="1"/>
      <c r="B658" s="4"/>
      <c r="C658" s="1"/>
      <c r="D658" s="114"/>
      <c r="E658" s="114"/>
      <c r="G658" s="119"/>
      <c r="H658" s="119"/>
      <c r="J658" s="119"/>
      <c r="K658" s="114"/>
      <c r="L658" s="114"/>
      <c r="M658" s="114"/>
      <c r="N658" s="114"/>
      <c r="O658" s="114"/>
      <c r="P658" s="114"/>
      <c r="Q658" s="114"/>
      <c r="R658" s="114"/>
      <c r="S658" s="114"/>
      <c r="T658" s="114"/>
      <c r="U658" s="114"/>
      <c r="V658" s="114"/>
      <c r="W658" s="114"/>
    </row>
    <row r="659" spans="1:23" ht="15.75" customHeight="1">
      <c r="A659" s="1"/>
      <c r="B659" s="11"/>
      <c r="C659" s="1"/>
      <c r="D659" s="114"/>
      <c r="E659" s="114"/>
      <c r="G659" s="119"/>
      <c r="H659" s="119"/>
      <c r="J659" s="119"/>
      <c r="K659" s="114"/>
      <c r="L659" s="114"/>
      <c r="M659" s="114"/>
      <c r="N659" s="114"/>
      <c r="O659" s="114"/>
      <c r="P659" s="114"/>
      <c r="Q659" s="114"/>
      <c r="R659" s="114"/>
      <c r="S659" s="114"/>
      <c r="T659" s="114"/>
      <c r="U659" s="114"/>
      <c r="V659" s="114"/>
      <c r="W659" s="114"/>
    </row>
    <row r="660" spans="1:23" ht="15.75" customHeight="1">
      <c r="A660" s="1"/>
      <c r="B660" s="4"/>
      <c r="C660" s="1"/>
      <c r="D660" s="114"/>
      <c r="E660" s="114"/>
      <c r="G660" s="119"/>
      <c r="H660" s="119"/>
      <c r="J660" s="119"/>
      <c r="K660" s="114"/>
      <c r="L660" s="114"/>
      <c r="M660" s="114"/>
      <c r="N660" s="114"/>
      <c r="O660" s="114"/>
      <c r="P660" s="114"/>
      <c r="Q660" s="114"/>
      <c r="R660" s="114"/>
      <c r="S660" s="114"/>
      <c r="T660" s="114"/>
      <c r="U660" s="114"/>
      <c r="V660" s="114"/>
      <c r="W660" s="114"/>
    </row>
    <row r="661" spans="1:23" ht="15.75" customHeight="1">
      <c r="A661" s="1"/>
      <c r="B661" s="12"/>
      <c r="C661" s="1"/>
      <c r="D661" s="114"/>
      <c r="E661" s="114"/>
      <c r="G661" s="119"/>
      <c r="H661" s="119"/>
      <c r="J661" s="119"/>
      <c r="K661" s="114"/>
      <c r="L661" s="114"/>
      <c r="M661" s="114"/>
      <c r="N661" s="114"/>
      <c r="O661" s="114"/>
      <c r="P661" s="114"/>
      <c r="Q661" s="114"/>
      <c r="R661" s="114"/>
      <c r="S661" s="114"/>
      <c r="T661" s="114"/>
      <c r="U661" s="114"/>
      <c r="V661" s="114"/>
      <c r="W661" s="114"/>
    </row>
    <row r="662" spans="1:23" ht="15.75" customHeight="1">
      <c r="A662" s="1"/>
      <c r="B662" s="4"/>
      <c r="C662" s="1"/>
      <c r="D662" s="114"/>
      <c r="E662" s="114"/>
      <c r="G662" s="119"/>
      <c r="H662" s="119"/>
      <c r="J662" s="119"/>
      <c r="K662" s="114"/>
      <c r="L662" s="114"/>
      <c r="M662" s="114"/>
      <c r="N662" s="114"/>
      <c r="O662" s="114"/>
      <c r="P662" s="114"/>
      <c r="Q662" s="114"/>
      <c r="R662" s="114"/>
      <c r="S662" s="114"/>
      <c r="T662" s="114"/>
      <c r="U662" s="114"/>
      <c r="V662" s="114"/>
      <c r="W662" s="114"/>
    </row>
    <row r="663" spans="1:23" ht="15.75" customHeight="1">
      <c r="A663" s="1"/>
      <c r="B663" s="9"/>
      <c r="C663" s="1"/>
      <c r="D663" s="114"/>
      <c r="E663" s="114"/>
      <c r="G663" s="119"/>
      <c r="H663" s="119"/>
      <c r="J663" s="119"/>
      <c r="K663" s="114"/>
      <c r="L663" s="114"/>
      <c r="M663" s="114"/>
      <c r="N663" s="114"/>
      <c r="O663" s="114"/>
      <c r="P663" s="114"/>
      <c r="Q663" s="114"/>
      <c r="R663" s="114"/>
      <c r="S663" s="114"/>
      <c r="T663" s="114"/>
      <c r="U663" s="114"/>
      <c r="V663" s="114"/>
      <c r="W663" s="114"/>
    </row>
    <row r="664" spans="1:23" ht="15.75" customHeight="1">
      <c r="A664" s="1"/>
      <c r="B664" s="7"/>
      <c r="C664" s="1"/>
      <c r="D664" s="114"/>
      <c r="E664" s="114"/>
      <c r="G664" s="119"/>
      <c r="H664" s="119"/>
      <c r="J664" s="119"/>
      <c r="K664" s="114"/>
      <c r="L664" s="114"/>
      <c r="M664" s="114"/>
      <c r="N664" s="114"/>
      <c r="O664" s="114"/>
      <c r="P664" s="114"/>
      <c r="Q664" s="114"/>
      <c r="R664" s="114"/>
      <c r="S664" s="114"/>
      <c r="T664" s="114"/>
      <c r="U664" s="114"/>
      <c r="V664" s="114"/>
      <c r="W664" s="114"/>
    </row>
    <row r="665" spans="1:23" ht="15.75" customHeight="1">
      <c r="A665" s="1"/>
      <c r="B665" s="4"/>
      <c r="C665" s="1"/>
      <c r="D665" s="114"/>
      <c r="E665" s="114"/>
      <c r="G665" s="119"/>
      <c r="H665" s="119"/>
      <c r="J665" s="119"/>
      <c r="K665" s="114"/>
      <c r="L665" s="114"/>
      <c r="M665" s="114"/>
      <c r="N665" s="114"/>
      <c r="O665" s="114"/>
      <c r="P665" s="114"/>
      <c r="Q665" s="114"/>
      <c r="R665" s="114"/>
      <c r="S665" s="114"/>
      <c r="T665" s="114"/>
      <c r="U665" s="114"/>
      <c r="V665" s="114"/>
      <c r="W665" s="114"/>
    </row>
    <row r="666" spans="1:23" ht="15.75" customHeight="1">
      <c r="A666" s="1"/>
      <c r="B666" s="9"/>
      <c r="C666" s="1"/>
      <c r="D666" s="114"/>
      <c r="E666" s="114"/>
      <c r="G666" s="119"/>
      <c r="H666" s="119"/>
      <c r="J666" s="119"/>
      <c r="K666" s="114"/>
      <c r="L666" s="114"/>
      <c r="M666" s="114"/>
      <c r="N666" s="114"/>
      <c r="O666" s="114"/>
      <c r="P666" s="114"/>
      <c r="Q666" s="114"/>
      <c r="R666" s="114"/>
      <c r="S666" s="114"/>
      <c r="T666" s="114"/>
      <c r="U666" s="114"/>
      <c r="V666" s="114"/>
      <c r="W666" s="114"/>
    </row>
    <row r="667" spans="1:23" ht="15.75" customHeight="1">
      <c r="A667" s="1"/>
      <c r="B667" s="7"/>
      <c r="C667" s="1"/>
      <c r="D667" s="114"/>
      <c r="E667" s="114"/>
      <c r="G667" s="119"/>
      <c r="H667" s="119"/>
      <c r="J667" s="119"/>
      <c r="K667" s="114"/>
      <c r="L667" s="114"/>
      <c r="M667" s="114"/>
      <c r="N667" s="114"/>
      <c r="O667" s="114"/>
      <c r="P667" s="114"/>
      <c r="Q667" s="114"/>
      <c r="R667" s="114"/>
      <c r="S667" s="114"/>
      <c r="T667" s="114"/>
      <c r="U667" s="114"/>
      <c r="V667" s="114"/>
      <c r="W667" s="114"/>
    </row>
    <row r="668" spans="1:23" ht="15.75" customHeight="1">
      <c r="A668" s="1"/>
      <c r="B668" s="4"/>
      <c r="C668" s="1"/>
      <c r="D668" s="114"/>
      <c r="E668" s="114"/>
      <c r="G668" s="119"/>
      <c r="H668" s="119"/>
      <c r="J668" s="119"/>
      <c r="K668" s="114"/>
      <c r="L668" s="114"/>
      <c r="M668" s="114"/>
      <c r="N668" s="114"/>
      <c r="O668" s="114"/>
      <c r="P668" s="114"/>
      <c r="Q668" s="114"/>
      <c r="R668" s="114"/>
      <c r="S668" s="114"/>
      <c r="T668" s="114"/>
      <c r="U668" s="114"/>
      <c r="V668" s="114"/>
      <c r="W668" s="114"/>
    </row>
    <row r="669" spans="1:23" ht="15.75" customHeight="1">
      <c r="A669" s="1"/>
      <c r="B669" s="4"/>
      <c r="C669" s="1"/>
      <c r="D669" s="114"/>
      <c r="E669" s="114"/>
      <c r="G669" s="119"/>
      <c r="H669" s="119"/>
      <c r="J669" s="119"/>
      <c r="K669" s="114"/>
      <c r="L669" s="114"/>
      <c r="M669" s="114"/>
      <c r="N669" s="114"/>
      <c r="O669" s="114"/>
      <c r="P669" s="114"/>
      <c r="Q669" s="114"/>
      <c r="R669" s="114"/>
      <c r="S669" s="114"/>
      <c r="T669" s="114"/>
      <c r="U669" s="114"/>
      <c r="V669" s="114"/>
      <c r="W669" s="114"/>
    </row>
    <row r="670" spans="1:23" ht="15.75" customHeight="1">
      <c r="A670" s="1"/>
      <c r="B670" s="4"/>
      <c r="C670" s="1"/>
      <c r="D670" s="114"/>
      <c r="E670" s="114"/>
      <c r="G670" s="119"/>
      <c r="H670" s="119"/>
      <c r="J670" s="119"/>
      <c r="K670" s="114"/>
      <c r="L670" s="114"/>
      <c r="M670" s="114"/>
      <c r="N670" s="114"/>
      <c r="O670" s="114"/>
      <c r="P670" s="114"/>
      <c r="Q670" s="114"/>
      <c r="R670" s="114"/>
      <c r="S670" s="114"/>
      <c r="T670" s="114"/>
      <c r="U670" s="114"/>
      <c r="V670" s="114"/>
      <c r="W670" s="114"/>
    </row>
    <row r="671" spans="1:23" ht="15.75" customHeight="1">
      <c r="A671" s="1"/>
      <c r="B671" s="4"/>
      <c r="C671" s="1"/>
      <c r="D671" s="114"/>
      <c r="E671" s="114"/>
      <c r="G671" s="119"/>
      <c r="H671" s="119"/>
      <c r="J671" s="119"/>
      <c r="K671" s="114"/>
      <c r="L671" s="114"/>
      <c r="M671" s="114"/>
      <c r="N671" s="114"/>
      <c r="O671" s="114"/>
      <c r="P671" s="114"/>
      <c r="Q671" s="114"/>
      <c r="R671" s="114"/>
      <c r="S671" s="114"/>
      <c r="T671" s="114"/>
      <c r="U671" s="114"/>
      <c r="V671" s="114"/>
      <c r="W671" s="114"/>
    </row>
    <row r="672" spans="1:23" ht="15.75" customHeight="1">
      <c r="A672" s="1"/>
      <c r="B672" s="4"/>
      <c r="C672" s="1"/>
      <c r="D672" s="114"/>
      <c r="E672" s="114"/>
      <c r="G672" s="119"/>
      <c r="H672" s="119"/>
      <c r="J672" s="119"/>
      <c r="K672" s="114"/>
      <c r="L672" s="114"/>
      <c r="M672" s="114"/>
      <c r="N672" s="114"/>
      <c r="O672" s="114"/>
      <c r="P672" s="114"/>
      <c r="Q672" s="114"/>
      <c r="R672" s="114"/>
      <c r="S672" s="114"/>
      <c r="T672" s="114"/>
      <c r="U672" s="114"/>
      <c r="V672" s="114"/>
      <c r="W672" s="114"/>
    </row>
    <row r="673" spans="1:23" ht="15.75" customHeight="1">
      <c r="A673" s="1"/>
      <c r="B673" s="9"/>
      <c r="C673" s="1"/>
      <c r="D673" s="114"/>
      <c r="E673" s="114"/>
      <c r="G673" s="119"/>
      <c r="H673" s="119"/>
      <c r="J673" s="119"/>
      <c r="K673" s="114"/>
      <c r="L673" s="114"/>
      <c r="M673" s="114"/>
      <c r="N673" s="114"/>
      <c r="O673" s="114"/>
      <c r="P673" s="114"/>
      <c r="Q673" s="114"/>
      <c r="R673" s="114"/>
      <c r="S673" s="114"/>
      <c r="T673" s="114"/>
      <c r="U673" s="114"/>
      <c r="V673" s="114"/>
      <c r="W673" s="114"/>
    </row>
    <row r="674" spans="1:23" ht="15.75" customHeight="1">
      <c r="A674" s="1"/>
      <c r="B674" s="7"/>
      <c r="C674" s="1"/>
      <c r="D674" s="114"/>
      <c r="E674" s="114"/>
      <c r="G674" s="119"/>
      <c r="H674" s="119"/>
      <c r="J674" s="119"/>
      <c r="K674" s="114"/>
      <c r="L674" s="114"/>
      <c r="M674" s="114"/>
      <c r="N674" s="114"/>
      <c r="O674" s="114"/>
      <c r="P674" s="114"/>
      <c r="Q674" s="114"/>
      <c r="R674" s="114"/>
      <c r="S674" s="114"/>
      <c r="T674" s="114"/>
      <c r="U674" s="114"/>
      <c r="V674" s="114"/>
      <c r="W674" s="114"/>
    </row>
    <row r="675" spans="1:23" ht="15.75" customHeight="1">
      <c r="A675" s="1"/>
      <c r="B675" s="4"/>
      <c r="C675" s="1"/>
      <c r="D675" s="114"/>
      <c r="E675" s="114"/>
      <c r="G675" s="119"/>
      <c r="H675" s="119"/>
      <c r="J675" s="119"/>
      <c r="K675" s="114"/>
      <c r="L675" s="114"/>
      <c r="M675" s="114"/>
      <c r="N675" s="114"/>
      <c r="O675" s="114"/>
      <c r="P675" s="114"/>
      <c r="Q675" s="114"/>
      <c r="R675" s="114"/>
      <c r="S675" s="114"/>
      <c r="T675" s="114"/>
      <c r="U675" s="114"/>
      <c r="V675" s="114"/>
      <c r="W675" s="114"/>
    </row>
    <row r="676" spans="1:23" ht="15.75" customHeight="1">
      <c r="A676" s="1"/>
      <c r="B676" s="4"/>
      <c r="C676" s="1"/>
      <c r="D676" s="114"/>
      <c r="E676" s="114"/>
      <c r="G676" s="119"/>
      <c r="H676" s="119"/>
      <c r="J676" s="119"/>
      <c r="K676" s="114"/>
      <c r="L676" s="114"/>
      <c r="M676" s="114"/>
      <c r="N676" s="114"/>
      <c r="O676" s="114"/>
      <c r="P676" s="114"/>
      <c r="Q676" s="114"/>
      <c r="R676" s="114"/>
      <c r="S676" s="114"/>
      <c r="T676" s="114"/>
      <c r="U676" s="114"/>
      <c r="V676" s="114"/>
      <c r="W676" s="114"/>
    </row>
    <row r="677" spans="1:23" ht="15.75" customHeight="1">
      <c r="A677" s="1"/>
      <c r="B677" s="4"/>
      <c r="C677" s="1"/>
      <c r="D677" s="114"/>
      <c r="E677" s="114"/>
      <c r="G677" s="119"/>
      <c r="H677" s="119"/>
      <c r="J677" s="119"/>
      <c r="K677" s="114"/>
      <c r="L677" s="114"/>
      <c r="M677" s="114"/>
      <c r="N677" s="114"/>
      <c r="O677" s="114"/>
      <c r="P677" s="114"/>
      <c r="Q677" s="114"/>
      <c r="R677" s="114"/>
      <c r="S677" s="114"/>
      <c r="T677" s="114"/>
      <c r="U677" s="114"/>
      <c r="V677" s="114"/>
      <c r="W677" s="114"/>
    </row>
    <row r="678" spans="1:23" ht="15.75" customHeight="1">
      <c r="A678" s="1"/>
      <c r="B678" s="4"/>
      <c r="C678" s="1"/>
      <c r="D678" s="114"/>
      <c r="E678" s="114"/>
      <c r="G678" s="119"/>
      <c r="H678" s="119"/>
      <c r="J678" s="119"/>
      <c r="K678" s="114"/>
      <c r="L678" s="114"/>
      <c r="M678" s="114"/>
      <c r="N678" s="114"/>
      <c r="O678" s="114"/>
      <c r="P678" s="114"/>
      <c r="Q678" s="114"/>
      <c r="R678" s="114"/>
      <c r="S678" s="114"/>
      <c r="T678" s="114"/>
      <c r="U678" s="114"/>
      <c r="V678" s="114"/>
      <c r="W678" s="114"/>
    </row>
    <row r="679" spans="1:23" ht="15.75" customHeight="1">
      <c r="A679" s="1"/>
      <c r="B679" s="66"/>
      <c r="C679" s="1"/>
      <c r="D679" s="114"/>
      <c r="E679" s="114"/>
      <c r="G679" s="119"/>
      <c r="H679" s="119"/>
      <c r="J679" s="119"/>
      <c r="K679" s="114"/>
      <c r="L679" s="114"/>
      <c r="M679" s="114"/>
      <c r="N679" s="114"/>
      <c r="O679" s="114"/>
      <c r="P679" s="114"/>
      <c r="Q679" s="114"/>
      <c r="R679" s="114"/>
      <c r="S679" s="114"/>
      <c r="T679" s="114"/>
      <c r="U679" s="114"/>
      <c r="V679" s="114"/>
      <c r="W679" s="114"/>
    </row>
    <row r="680" spans="1:23" ht="15.75" customHeight="1">
      <c r="A680" s="1"/>
      <c r="B680" s="4"/>
      <c r="C680" s="1"/>
      <c r="D680" s="114"/>
      <c r="E680" s="114"/>
      <c r="G680" s="119"/>
      <c r="H680" s="119"/>
      <c r="J680" s="119"/>
      <c r="K680" s="114"/>
      <c r="L680" s="114"/>
      <c r="M680" s="114"/>
      <c r="N680" s="114"/>
      <c r="O680" s="114"/>
      <c r="P680" s="114"/>
      <c r="Q680" s="114"/>
      <c r="R680" s="114"/>
      <c r="S680" s="114"/>
      <c r="T680" s="114"/>
      <c r="U680" s="114"/>
      <c r="V680" s="114"/>
      <c r="W680" s="114"/>
    </row>
    <row r="681" spans="1:23" ht="15.75" customHeight="1">
      <c r="A681" s="1"/>
      <c r="B681" s="9"/>
      <c r="C681" s="1"/>
      <c r="D681" s="114"/>
      <c r="E681" s="114"/>
      <c r="G681" s="119"/>
      <c r="H681" s="119"/>
      <c r="J681" s="119"/>
      <c r="K681" s="114"/>
      <c r="L681" s="114"/>
      <c r="M681" s="114"/>
      <c r="N681" s="114"/>
      <c r="O681" s="114"/>
      <c r="P681" s="114"/>
      <c r="Q681" s="114"/>
      <c r="R681" s="114"/>
      <c r="S681" s="114"/>
      <c r="T681" s="114"/>
      <c r="U681" s="114"/>
      <c r="V681" s="114"/>
      <c r="W681" s="114"/>
    </row>
    <row r="682" spans="1:23" ht="15.75" customHeight="1">
      <c r="A682" s="1"/>
      <c r="B682" s="7"/>
      <c r="C682" s="1"/>
      <c r="D682" s="114"/>
      <c r="E682" s="114"/>
      <c r="G682" s="119"/>
      <c r="H682" s="119"/>
      <c r="J682" s="119"/>
      <c r="K682" s="114"/>
      <c r="L682" s="114"/>
      <c r="M682" s="114"/>
      <c r="N682" s="114"/>
      <c r="O682" s="114"/>
      <c r="P682" s="114"/>
      <c r="Q682" s="114"/>
      <c r="R682" s="114"/>
      <c r="S682" s="114"/>
      <c r="T682" s="114"/>
      <c r="U682" s="114"/>
      <c r="V682" s="114"/>
      <c r="W682" s="114"/>
    </row>
    <row r="683" spans="1:23" ht="15.75" customHeight="1">
      <c r="A683" s="1"/>
      <c r="B683" s="4"/>
      <c r="C683" s="1"/>
      <c r="D683" s="114"/>
      <c r="E683" s="114"/>
      <c r="G683" s="119"/>
      <c r="H683" s="119"/>
      <c r="J683" s="119"/>
      <c r="K683" s="114"/>
      <c r="L683" s="114"/>
      <c r="M683" s="114"/>
      <c r="N683" s="114"/>
      <c r="O683" s="114"/>
      <c r="P683" s="114"/>
      <c r="Q683" s="114"/>
      <c r="R683" s="114"/>
      <c r="S683" s="114"/>
      <c r="T683" s="114"/>
      <c r="U683" s="114"/>
      <c r="V683" s="114"/>
      <c r="W683" s="114"/>
    </row>
    <row r="684" spans="1:23" ht="15.75" customHeight="1">
      <c r="A684" s="1"/>
      <c r="B684" s="4"/>
      <c r="C684" s="1"/>
      <c r="D684" s="114"/>
      <c r="E684" s="114"/>
      <c r="G684" s="119"/>
      <c r="H684" s="119"/>
      <c r="J684" s="119"/>
      <c r="K684" s="114"/>
      <c r="L684" s="114"/>
      <c r="M684" s="114"/>
      <c r="N684" s="114"/>
      <c r="O684" s="114"/>
      <c r="P684" s="114"/>
      <c r="Q684" s="114"/>
      <c r="R684" s="114"/>
      <c r="S684" s="114"/>
      <c r="T684" s="114"/>
      <c r="U684" s="114"/>
      <c r="V684" s="114"/>
      <c r="W684" s="114"/>
    </row>
    <row r="685" spans="1:23" ht="15.75" customHeight="1">
      <c r="A685" s="1"/>
      <c r="B685" s="4"/>
      <c r="C685" s="1"/>
      <c r="D685" s="114"/>
      <c r="E685" s="114"/>
      <c r="G685" s="119"/>
      <c r="H685" s="119"/>
      <c r="J685" s="119"/>
      <c r="K685" s="114"/>
      <c r="L685" s="114"/>
      <c r="M685" s="114"/>
      <c r="N685" s="114"/>
      <c r="O685" s="114"/>
      <c r="P685" s="114"/>
      <c r="Q685" s="114"/>
      <c r="R685" s="114"/>
      <c r="S685" s="114"/>
      <c r="T685" s="114"/>
      <c r="U685" s="114"/>
      <c r="V685" s="114"/>
      <c r="W685" s="114"/>
    </row>
    <row r="686" spans="1:23" ht="15.75" customHeight="1">
      <c r="A686" s="1"/>
      <c r="B686" s="4"/>
      <c r="C686" s="1"/>
      <c r="D686" s="114"/>
      <c r="E686" s="114"/>
      <c r="G686" s="119"/>
      <c r="H686" s="119"/>
      <c r="J686" s="119"/>
      <c r="K686" s="114"/>
      <c r="L686" s="114"/>
      <c r="M686" s="114"/>
      <c r="N686" s="114"/>
      <c r="O686" s="114"/>
      <c r="P686" s="114"/>
      <c r="Q686" s="114"/>
      <c r="R686" s="114"/>
      <c r="S686" s="114"/>
      <c r="T686" s="114"/>
      <c r="U686" s="114"/>
      <c r="V686" s="114"/>
      <c r="W686" s="114"/>
    </row>
    <row r="687" spans="1:23" ht="15.75" customHeight="1">
      <c r="A687" s="1"/>
      <c r="B687" s="4"/>
      <c r="C687" s="1"/>
      <c r="D687" s="114"/>
      <c r="E687" s="114"/>
      <c r="G687" s="119"/>
      <c r="H687" s="119"/>
      <c r="J687" s="119"/>
      <c r="K687" s="114"/>
      <c r="L687" s="114"/>
      <c r="M687" s="114"/>
      <c r="N687" s="114"/>
      <c r="O687" s="114"/>
      <c r="P687" s="114"/>
      <c r="Q687" s="114"/>
      <c r="R687" s="114"/>
      <c r="S687" s="114"/>
      <c r="T687" s="114"/>
      <c r="U687" s="114"/>
      <c r="V687" s="114"/>
      <c r="W687" s="114"/>
    </row>
    <row r="688" spans="1:23" ht="15.75" customHeight="1">
      <c r="A688" s="1"/>
      <c r="B688" s="4"/>
      <c r="C688" s="1"/>
      <c r="D688" s="114"/>
      <c r="E688" s="114"/>
      <c r="G688" s="119"/>
      <c r="H688" s="119"/>
      <c r="J688" s="119"/>
      <c r="K688" s="114"/>
      <c r="L688" s="114"/>
      <c r="M688" s="114"/>
      <c r="N688" s="114"/>
      <c r="O688" s="114"/>
      <c r="P688" s="114"/>
      <c r="Q688" s="114"/>
      <c r="R688" s="114"/>
      <c r="S688" s="114"/>
      <c r="T688" s="114"/>
      <c r="U688" s="114"/>
      <c r="V688" s="114"/>
      <c r="W688" s="114"/>
    </row>
    <row r="689" spans="1:23" ht="15.75" customHeight="1">
      <c r="A689" s="1"/>
      <c r="B689" s="9"/>
      <c r="C689" s="1"/>
      <c r="D689" s="114"/>
      <c r="E689" s="114"/>
      <c r="G689" s="119"/>
      <c r="H689" s="119"/>
      <c r="J689" s="119"/>
      <c r="K689" s="114"/>
      <c r="L689" s="114"/>
      <c r="M689" s="114"/>
      <c r="N689" s="114"/>
      <c r="O689" s="114"/>
      <c r="P689" s="114"/>
      <c r="Q689" s="114"/>
      <c r="R689" s="114"/>
      <c r="S689" s="114"/>
      <c r="T689" s="114"/>
      <c r="U689" s="114"/>
      <c r="V689" s="114"/>
      <c r="W689" s="114"/>
    </row>
    <row r="690" spans="1:23" ht="15.75" customHeight="1">
      <c r="A690" s="1"/>
      <c r="B690" s="7"/>
      <c r="C690" s="1"/>
      <c r="D690" s="114"/>
      <c r="E690" s="114"/>
      <c r="G690" s="119"/>
      <c r="H690" s="119"/>
      <c r="J690" s="119"/>
      <c r="K690" s="114"/>
      <c r="L690" s="114"/>
      <c r="M690" s="114"/>
      <c r="N690" s="114"/>
      <c r="O690" s="114"/>
      <c r="P690" s="114"/>
      <c r="Q690" s="114"/>
      <c r="R690" s="114"/>
      <c r="S690" s="114"/>
      <c r="T690" s="114"/>
      <c r="U690" s="114"/>
      <c r="V690" s="114"/>
      <c r="W690" s="114"/>
    </row>
    <row r="691" spans="1:23" ht="15.75" customHeight="1">
      <c r="A691" s="1"/>
      <c r="B691" s="4"/>
      <c r="C691" s="1"/>
      <c r="D691" s="114"/>
      <c r="E691" s="114"/>
      <c r="G691" s="119"/>
      <c r="H691" s="119"/>
      <c r="J691" s="119"/>
      <c r="K691" s="114"/>
      <c r="L691" s="114"/>
      <c r="M691" s="114"/>
      <c r="N691" s="114"/>
      <c r="O691" s="114"/>
      <c r="P691" s="114"/>
      <c r="Q691" s="114"/>
      <c r="R691" s="114"/>
      <c r="S691" s="114"/>
      <c r="T691" s="114"/>
      <c r="U691" s="114"/>
      <c r="V691" s="114"/>
      <c r="W691" s="114"/>
    </row>
    <row r="692" spans="1:23" ht="15.75" customHeight="1">
      <c r="A692" s="1"/>
      <c r="B692" s="11"/>
      <c r="C692" s="1"/>
      <c r="D692" s="114"/>
      <c r="E692" s="114"/>
      <c r="G692" s="119"/>
      <c r="H692" s="119"/>
      <c r="J692" s="119"/>
      <c r="K692" s="114"/>
      <c r="L692" s="114"/>
      <c r="M692" s="114"/>
      <c r="N692" s="114"/>
      <c r="O692" s="114"/>
      <c r="P692" s="114"/>
      <c r="Q692" s="114"/>
      <c r="R692" s="114"/>
      <c r="S692" s="114"/>
      <c r="T692" s="114"/>
      <c r="U692" s="114"/>
      <c r="V692" s="114"/>
      <c r="W692" s="114"/>
    </row>
    <row r="693" spans="1:23" ht="15.75" customHeight="1">
      <c r="A693" s="1"/>
      <c r="B693" s="4"/>
      <c r="C693" s="1"/>
      <c r="D693" s="114"/>
      <c r="E693" s="114"/>
      <c r="G693" s="119"/>
      <c r="H693" s="119"/>
      <c r="J693" s="119"/>
      <c r="K693" s="114"/>
      <c r="L693" s="114"/>
      <c r="M693" s="114"/>
      <c r="N693" s="114"/>
      <c r="O693" s="114"/>
      <c r="P693" s="114"/>
      <c r="Q693" s="114"/>
      <c r="R693" s="114"/>
      <c r="S693" s="114"/>
      <c r="T693" s="114"/>
      <c r="U693" s="114"/>
      <c r="V693" s="114"/>
      <c r="W693" s="114"/>
    </row>
    <row r="694" spans="1:23" ht="15.75" customHeight="1">
      <c r="A694" s="1"/>
      <c r="B694" s="12"/>
      <c r="C694" s="1"/>
      <c r="D694" s="114"/>
      <c r="E694" s="114"/>
      <c r="G694" s="119"/>
      <c r="H694" s="119"/>
      <c r="J694" s="119"/>
      <c r="K694" s="114"/>
      <c r="L694" s="114"/>
      <c r="M694" s="114"/>
      <c r="N694" s="114"/>
      <c r="O694" s="114"/>
      <c r="P694" s="114"/>
      <c r="Q694" s="114"/>
      <c r="R694" s="114"/>
      <c r="S694" s="114"/>
      <c r="T694" s="114"/>
      <c r="U694" s="114"/>
      <c r="V694" s="114"/>
      <c r="W694" s="114"/>
    </row>
    <row r="695" spans="1:23" ht="15.75" customHeight="1">
      <c r="A695" s="1"/>
      <c r="B695" s="4"/>
      <c r="C695" s="1"/>
      <c r="D695" s="114"/>
      <c r="E695" s="114"/>
      <c r="G695" s="119"/>
      <c r="H695" s="119"/>
      <c r="J695" s="119"/>
      <c r="K695" s="114"/>
      <c r="L695" s="114"/>
      <c r="M695" s="114"/>
      <c r="N695" s="114"/>
      <c r="O695" s="114"/>
      <c r="P695" s="114"/>
      <c r="Q695" s="114"/>
      <c r="R695" s="114"/>
      <c r="S695" s="114"/>
      <c r="T695" s="114"/>
      <c r="U695" s="114"/>
      <c r="V695" s="114"/>
      <c r="W695" s="114"/>
    </row>
    <row r="696" spans="1:23" ht="15.75" customHeight="1">
      <c r="A696" s="1"/>
      <c r="B696" s="9"/>
      <c r="C696" s="1"/>
      <c r="D696" s="114"/>
      <c r="E696" s="114"/>
      <c r="G696" s="119"/>
      <c r="H696" s="119"/>
      <c r="J696" s="119"/>
      <c r="K696" s="114"/>
      <c r="L696" s="114"/>
      <c r="M696" s="114"/>
      <c r="N696" s="114"/>
      <c r="O696" s="114"/>
      <c r="P696" s="114"/>
      <c r="Q696" s="114"/>
      <c r="R696" s="114"/>
      <c r="S696" s="114"/>
      <c r="T696" s="114"/>
      <c r="U696" s="114"/>
      <c r="V696" s="114"/>
      <c r="W696" s="114"/>
    </row>
    <row r="697" spans="1:23" ht="15.75" customHeight="1">
      <c r="A697" s="1"/>
      <c r="B697" s="7"/>
      <c r="C697" s="1"/>
      <c r="D697" s="114"/>
      <c r="E697" s="114"/>
      <c r="G697" s="119"/>
      <c r="H697" s="119"/>
      <c r="J697" s="119"/>
      <c r="K697" s="114"/>
      <c r="L697" s="114"/>
      <c r="M697" s="114"/>
      <c r="N697" s="114"/>
      <c r="O697" s="114"/>
      <c r="P697" s="114"/>
      <c r="Q697" s="114"/>
      <c r="R697" s="114"/>
      <c r="S697" s="114"/>
      <c r="T697" s="114"/>
      <c r="U697" s="114"/>
      <c r="V697" s="114"/>
      <c r="W697" s="114"/>
    </row>
    <row r="698" spans="1:23" ht="15.75" customHeight="1">
      <c r="A698" s="1"/>
      <c r="B698" s="4"/>
      <c r="C698" s="1"/>
      <c r="D698" s="114"/>
      <c r="E698" s="114"/>
      <c r="G698" s="119"/>
      <c r="H698" s="119"/>
      <c r="J698" s="119"/>
      <c r="K698" s="114"/>
      <c r="L698" s="114"/>
      <c r="M698" s="114"/>
      <c r="N698" s="114"/>
      <c r="O698" s="114"/>
      <c r="P698" s="114"/>
      <c r="Q698" s="114"/>
      <c r="R698" s="114"/>
      <c r="S698" s="114"/>
      <c r="T698" s="114"/>
      <c r="U698" s="114"/>
      <c r="V698" s="114"/>
      <c r="W698" s="114"/>
    </row>
    <row r="699" spans="1:23" ht="15.75" customHeight="1">
      <c r="A699" s="1"/>
      <c r="B699" s="9"/>
      <c r="C699" s="1"/>
      <c r="D699" s="114"/>
      <c r="E699" s="114"/>
      <c r="G699" s="119"/>
      <c r="H699" s="119"/>
      <c r="J699" s="119"/>
      <c r="K699" s="114"/>
      <c r="L699" s="114"/>
      <c r="M699" s="114"/>
      <c r="N699" s="114"/>
      <c r="O699" s="114"/>
      <c r="P699" s="114"/>
      <c r="Q699" s="114"/>
      <c r="R699" s="114"/>
      <c r="S699" s="114"/>
      <c r="T699" s="114"/>
      <c r="U699" s="114"/>
      <c r="V699" s="114"/>
      <c r="W699" s="114"/>
    </row>
    <row r="700" spans="1:23" ht="15.75" customHeight="1">
      <c r="A700" s="1"/>
      <c r="B700" s="7"/>
      <c r="C700" s="1"/>
      <c r="D700" s="114"/>
      <c r="E700" s="114"/>
      <c r="G700" s="119"/>
      <c r="H700" s="119"/>
      <c r="J700" s="119"/>
      <c r="K700" s="114"/>
      <c r="L700" s="114"/>
      <c r="M700" s="114"/>
      <c r="N700" s="114"/>
      <c r="O700" s="114"/>
      <c r="P700" s="114"/>
      <c r="Q700" s="114"/>
      <c r="R700" s="114"/>
      <c r="S700" s="114"/>
      <c r="T700" s="114"/>
      <c r="U700" s="114"/>
      <c r="V700" s="114"/>
      <c r="W700" s="114"/>
    </row>
    <row r="701" spans="1:23" ht="15.75" customHeight="1">
      <c r="A701" s="1"/>
      <c r="B701" s="4"/>
      <c r="C701" s="1"/>
      <c r="D701" s="114"/>
      <c r="E701" s="114"/>
      <c r="G701" s="119"/>
      <c r="H701" s="119"/>
      <c r="J701" s="119"/>
      <c r="K701" s="114"/>
      <c r="L701" s="114"/>
      <c r="M701" s="114"/>
      <c r="N701" s="114"/>
      <c r="O701" s="114"/>
      <c r="P701" s="114"/>
      <c r="Q701" s="114"/>
      <c r="R701" s="114"/>
      <c r="S701" s="114"/>
      <c r="T701" s="114"/>
      <c r="U701" s="114"/>
      <c r="V701" s="114"/>
      <c r="W701" s="114"/>
    </row>
    <row r="702" spans="1:23" ht="15.75" customHeight="1">
      <c r="A702" s="1"/>
      <c r="B702" s="4"/>
      <c r="C702" s="1"/>
      <c r="D702" s="114"/>
      <c r="E702" s="114"/>
      <c r="G702" s="119"/>
      <c r="H702" s="119"/>
      <c r="J702" s="119"/>
      <c r="K702" s="114"/>
      <c r="L702" s="114"/>
      <c r="M702" s="114"/>
      <c r="N702" s="114"/>
      <c r="O702" s="114"/>
      <c r="P702" s="114"/>
      <c r="Q702" s="114"/>
      <c r="R702" s="114"/>
      <c r="S702" s="114"/>
      <c r="T702" s="114"/>
      <c r="U702" s="114"/>
      <c r="V702" s="114"/>
      <c r="W702" s="114"/>
    </row>
    <row r="703" spans="1:23" ht="15.75" customHeight="1">
      <c r="A703" s="1"/>
      <c r="B703" s="4"/>
      <c r="C703" s="1"/>
      <c r="D703" s="114"/>
      <c r="E703" s="114"/>
      <c r="G703" s="119"/>
      <c r="H703" s="119"/>
      <c r="J703" s="119"/>
      <c r="K703" s="114"/>
      <c r="L703" s="114"/>
      <c r="M703" s="114"/>
      <c r="N703" s="114"/>
      <c r="O703" s="114"/>
      <c r="P703" s="114"/>
      <c r="Q703" s="114"/>
      <c r="R703" s="114"/>
      <c r="S703" s="114"/>
      <c r="T703" s="114"/>
      <c r="U703" s="114"/>
      <c r="V703" s="114"/>
      <c r="W703" s="114"/>
    </row>
    <row r="704" spans="1:23" ht="15.75" customHeight="1">
      <c r="A704" s="1"/>
      <c r="B704" s="4"/>
      <c r="C704" s="1"/>
      <c r="D704" s="114"/>
      <c r="E704" s="114"/>
      <c r="G704" s="119"/>
      <c r="H704" s="119"/>
      <c r="J704" s="119"/>
      <c r="K704" s="114"/>
      <c r="L704" s="114"/>
      <c r="M704" s="114"/>
      <c r="N704" s="114"/>
      <c r="O704" s="114"/>
      <c r="P704" s="114"/>
      <c r="Q704" s="114"/>
      <c r="R704" s="114"/>
      <c r="S704" s="114"/>
      <c r="T704" s="114"/>
      <c r="U704" s="114"/>
      <c r="V704" s="114"/>
      <c r="W704" s="114"/>
    </row>
    <row r="705" spans="1:23" ht="15.75" customHeight="1">
      <c r="A705" s="1"/>
      <c r="B705" s="4"/>
      <c r="C705" s="1"/>
      <c r="D705" s="114"/>
      <c r="E705" s="114"/>
      <c r="G705" s="119"/>
      <c r="H705" s="119"/>
      <c r="J705" s="119"/>
      <c r="K705" s="114"/>
      <c r="L705" s="114"/>
      <c r="M705" s="114"/>
      <c r="N705" s="114"/>
      <c r="O705" s="114"/>
      <c r="P705" s="114"/>
      <c r="Q705" s="114"/>
      <c r="R705" s="114"/>
      <c r="S705" s="114"/>
      <c r="T705" s="114"/>
      <c r="U705" s="114"/>
      <c r="V705" s="114"/>
      <c r="W705" s="114"/>
    </row>
    <row r="706" spans="1:23" ht="15.75" customHeight="1">
      <c r="A706" s="1"/>
      <c r="B706" s="9"/>
      <c r="C706" s="1"/>
      <c r="D706" s="114"/>
      <c r="E706" s="114"/>
      <c r="G706" s="119"/>
      <c r="H706" s="119"/>
      <c r="J706" s="119"/>
      <c r="K706" s="114"/>
      <c r="L706" s="114"/>
      <c r="M706" s="114"/>
      <c r="N706" s="114"/>
      <c r="O706" s="114"/>
      <c r="P706" s="114"/>
      <c r="Q706" s="114"/>
      <c r="R706" s="114"/>
      <c r="S706" s="114"/>
      <c r="T706" s="114"/>
      <c r="U706" s="114"/>
      <c r="V706" s="114"/>
      <c r="W706" s="114"/>
    </row>
    <row r="707" spans="1:23" ht="15.75" customHeight="1">
      <c r="A707" s="1"/>
      <c r="B707" s="7"/>
      <c r="C707" s="1"/>
      <c r="D707" s="114"/>
      <c r="E707" s="114"/>
      <c r="G707" s="119"/>
      <c r="H707" s="119"/>
      <c r="J707" s="119"/>
      <c r="K707" s="114"/>
      <c r="L707" s="114"/>
      <c r="M707" s="114"/>
      <c r="N707" s="114"/>
      <c r="O707" s="114"/>
      <c r="P707" s="114"/>
      <c r="Q707" s="114"/>
      <c r="R707" s="114"/>
      <c r="S707" s="114"/>
      <c r="T707" s="114"/>
      <c r="U707" s="114"/>
      <c r="V707" s="114"/>
      <c r="W707" s="114"/>
    </row>
    <row r="708" spans="1:23" ht="15.75" customHeight="1">
      <c r="A708" s="1"/>
      <c r="B708" s="4"/>
      <c r="C708" s="1"/>
      <c r="D708" s="114"/>
      <c r="E708" s="114"/>
      <c r="G708" s="119"/>
      <c r="H708" s="119"/>
      <c r="J708" s="119"/>
      <c r="K708" s="114"/>
      <c r="L708" s="114"/>
      <c r="M708" s="114"/>
      <c r="N708" s="114"/>
      <c r="O708" s="114"/>
      <c r="P708" s="114"/>
      <c r="Q708" s="114"/>
      <c r="R708" s="114"/>
      <c r="S708" s="114"/>
      <c r="T708" s="114"/>
      <c r="U708" s="114"/>
      <c r="V708" s="114"/>
      <c r="W708" s="114"/>
    </row>
    <row r="709" spans="1:23" ht="15.75" customHeight="1">
      <c r="A709" s="1"/>
      <c r="B709" s="4"/>
      <c r="C709" s="1"/>
      <c r="D709" s="114"/>
      <c r="E709" s="114"/>
      <c r="G709" s="119"/>
      <c r="H709" s="119"/>
      <c r="J709" s="119"/>
      <c r="K709" s="114"/>
      <c r="L709" s="114"/>
      <c r="M709" s="114"/>
      <c r="N709" s="114"/>
      <c r="O709" s="114"/>
      <c r="P709" s="114"/>
      <c r="Q709" s="114"/>
      <c r="R709" s="114"/>
      <c r="S709" s="114"/>
      <c r="T709" s="114"/>
      <c r="U709" s="114"/>
      <c r="V709" s="114"/>
      <c r="W709" s="114"/>
    </row>
    <row r="710" spans="1:23" ht="15.75" customHeight="1">
      <c r="A710" s="1"/>
      <c r="B710" s="4"/>
      <c r="C710" s="1"/>
      <c r="D710" s="114"/>
      <c r="E710" s="114"/>
      <c r="G710" s="119"/>
      <c r="H710" s="119"/>
      <c r="J710" s="119"/>
      <c r="K710" s="114"/>
      <c r="L710" s="114"/>
      <c r="M710" s="114"/>
      <c r="N710" s="114"/>
      <c r="O710" s="114"/>
      <c r="P710" s="114"/>
      <c r="Q710" s="114"/>
      <c r="R710" s="114"/>
      <c r="S710" s="114"/>
      <c r="T710" s="114"/>
      <c r="U710" s="114"/>
      <c r="V710" s="114"/>
      <c r="W710" s="114"/>
    </row>
    <row r="711" spans="1:23" ht="15.75" customHeight="1">
      <c r="A711" s="1"/>
      <c r="B711" s="4"/>
      <c r="C711" s="1"/>
      <c r="D711" s="114"/>
      <c r="E711" s="114"/>
      <c r="G711" s="119"/>
      <c r="H711" s="119"/>
      <c r="J711" s="119"/>
      <c r="K711" s="114"/>
      <c r="L711" s="114"/>
      <c r="M711" s="114"/>
      <c r="N711" s="114"/>
      <c r="O711" s="114"/>
      <c r="P711" s="114"/>
      <c r="Q711" s="114"/>
      <c r="R711" s="114"/>
      <c r="S711" s="114"/>
      <c r="T711" s="114"/>
      <c r="U711" s="114"/>
      <c r="V711" s="114"/>
      <c r="W711" s="114"/>
    </row>
    <row r="712" spans="1:23" ht="15.75" customHeight="1">
      <c r="A712" s="1"/>
      <c r="B712" s="66"/>
      <c r="C712" s="1"/>
      <c r="D712" s="114"/>
      <c r="E712" s="114"/>
      <c r="G712" s="119"/>
      <c r="H712" s="119"/>
      <c r="J712" s="119"/>
      <c r="K712" s="114"/>
      <c r="L712" s="114"/>
      <c r="M712" s="114"/>
      <c r="N712" s="114"/>
      <c r="O712" s="114"/>
      <c r="P712" s="114"/>
      <c r="Q712" s="114"/>
      <c r="R712" s="114"/>
      <c r="S712" s="114"/>
      <c r="T712" s="114"/>
      <c r="U712" s="114"/>
      <c r="V712" s="114"/>
      <c r="W712" s="114"/>
    </row>
    <row r="713" spans="1:23" ht="15.75" customHeight="1">
      <c r="A713" s="1"/>
      <c r="B713" s="4"/>
      <c r="C713" s="1"/>
      <c r="D713" s="114"/>
      <c r="E713" s="114"/>
      <c r="G713" s="119"/>
      <c r="H713" s="119"/>
      <c r="J713" s="119"/>
      <c r="K713" s="114"/>
      <c r="L713" s="114"/>
      <c r="M713" s="114"/>
      <c r="N713" s="114"/>
      <c r="O713" s="114"/>
      <c r="P713" s="114"/>
      <c r="Q713" s="114"/>
      <c r="R713" s="114"/>
      <c r="S713" s="114"/>
      <c r="T713" s="114"/>
      <c r="U713" s="114"/>
      <c r="V713" s="114"/>
      <c r="W713" s="114"/>
    </row>
    <row r="714" spans="1:23" ht="15.75" customHeight="1">
      <c r="A714" s="1"/>
      <c r="B714" s="9"/>
      <c r="C714" s="1"/>
      <c r="D714" s="114"/>
      <c r="E714" s="114"/>
      <c r="G714" s="119"/>
      <c r="H714" s="119"/>
      <c r="J714" s="119"/>
      <c r="K714" s="114"/>
      <c r="L714" s="114"/>
      <c r="M714" s="114"/>
      <c r="N714" s="114"/>
      <c r="O714" s="114"/>
      <c r="P714" s="114"/>
      <c r="Q714" s="114"/>
      <c r="R714" s="114"/>
      <c r="S714" s="114"/>
      <c r="T714" s="114"/>
      <c r="U714" s="114"/>
      <c r="V714" s="114"/>
      <c r="W714" s="114"/>
    </row>
    <row r="715" spans="1:23" ht="15.75" customHeight="1">
      <c r="A715" s="1"/>
      <c r="B715" s="7"/>
      <c r="C715" s="1"/>
      <c r="D715" s="114"/>
      <c r="E715" s="114"/>
      <c r="G715" s="119"/>
      <c r="H715" s="119"/>
      <c r="J715" s="119"/>
      <c r="K715" s="114"/>
      <c r="L715" s="114"/>
      <c r="M715" s="114"/>
      <c r="N715" s="114"/>
      <c r="O715" s="114"/>
      <c r="P715" s="114"/>
      <c r="Q715" s="114"/>
      <c r="R715" s="114"/>
      <c r="S715" s="114"/>
      <c r="T715" s="114"/>
      <c r="U715" s="114"/>
      <c r="V715" s="114"/>
      <c r="W715" s="114"/>
    </row>
    <row r="716" spans="1:23" ht="15.75" customHeight="1">
      <c r="A716" s="1"/>
      <c r="B716" s="4"/>
      <c r="C716" s="1"/>
      <c r="D716" s="114"/>
      <c r="E716" s="114"/>
      <c r="G716" s="119"/>
      <c r="H716" s="119"/>
      <c r="J716" s="119"/>
      <c r="K716" s="114"/>
      <c r="L716" s="114"/>
      <c r="M716" s="114"/>
      <c r="N716" s="114"/>
      <c r="O716" s="114"/>
      <c r="P716" s="114"/>
      <c r="Q716" s="114"/>
      <c r="R716" s="114"/>
      <c r="S716" s="114"/>
      <c r="T716" s="114"/>
      <c r="U716" s="114"/>
      <c r="V716" s="114"/>
      <c r="W716" s="114"/>
    </row>
    <row r="717" spans="1:23" ht="15.75" customHeight="1">
      <c r="A717" s="1"/>
      <c r="B717" s="4"/>
      <c r="C717" s="1"/>
      <c r="D717" s="114"/>
      <c r="E717" s="114"/>
      <c r="G717" s="119"/>
      <c r="H717" s="119"/>
      <c r="J717" s="119"/>
      <c r="K717" s="114"/>
      <c r="L717" s="114"/>
      <c r="M717" s="114"/>
      <c r="N717" s="114"/>
      <c r="O717" s="114"/>
      <c r="P717" s="114"/>
      <c r="Q717" s="114"/>
      <c r="R717" s="114"/>
      <c r="S717" s="114"/>
      <c r="T717" s="114"/>
      <c r="U717" s="114"/>
      <c r="V717" s="114"/>
      <c r="W717" s="114"/>
    </row>
    <row r="718" spans="1:23" ht="15.75" customHeight="1">
      <c r="A718" s="1"/>
      <c r="B718" s="4"/>
      <c r="C718" s="1"/>
      <c r="D718" s="114"/>
      <c r="E718" s="114"/>
      <c r="G718" s="119"/>
      <c r="H718" s="119"/>
      <c r="J718" s="119"/>
      <c r="K718" s="114"/>
      <c r="L718" s="114"/>
      <c r="M718" s="114"/>
      <c r="N718" s="114"/>
      <c r="O718" s="114"/>
      <c r="P718" s="114"/>
      <c r="Q718" s="114"/>
      <c r="R718" s="114"/>
      <c r="S718" s="114"/>
      <c r="T718" s="114"/>
      <c r="U718" s="114"/>
      <c r="V718" s="114"/>
      <c r="W718" s="114"/>
    </row>
    <row r="719" spans="1:23" ht="15.75" customHeight="1">
      <c r="A719" s="1"/>
      <c r="B719" s="4"/>
      <c r="C719" s="1"/>
      <c r="D719" s="114"/>
      <c r="E719" s="114"/>
      <c r="G719" s="119"/>
      <c r="H719" s="119"/>
      <c r="J719" s="119"/>
      <c r="K719" s="114"/>
      <c r="L719" s="114"/>
      <c r="M719" s="114"/>
      <c r="N719" s="114"/>
      <c r="O719" s="114"/>
      <c r="P719" s="114"/>
      <c r="Q719" s="114"/>
      <c r="R719" s="114"/>
      <c r="S719" s="114"/>
      <c r="T719" s="114"/>
      <c r="U719" s="114"/>
      <c r="V719" s="114"/>
      <c r="W719" s="114"/>
    </row>
    <row r="720" spans="1:23" ht="15.75" customHeight="1">
      <c r="A720" s="1"/>
      <c r="B720" s="4"/>
      <c r="C720" s="1"/>
      <c r="D720" s="114"/>
      <c r="E720" s="114"/>
      <c r="G720" s="119"/>
      <c r="H720" s="119"/>
      <c r="J720" s="119"/>
      <c r="K720" s="114"/>
      <c r="L720" s="114"/>
      <c r="M720" s="114"/>
      <c r="N720" s="114"/>
      <c r="O720" s="114"/>
      <c r="P720" s="114"/>
      <c r="Q720" s="114"/>
      <c r="R720" s="114"/>
      <c r="S720" s="114"/>
      <c r="T720" s="114"/>
      <c r="U720" s="114"/>
      <c r="V720" s="114"/>
      <c r="W720" s="114"/>
    </row>
    <row r="721" spans="1:23" ht="15.75" customHeight="1">
      <c r="A721" s="1"/>
      <c r="B721" s="4"/>
      <c r="C721" s="1"/>
      <c r="D721" s="114"/>
      <c r="E721" s="114"/>
      <c r="G721" s="119"/>
      <c r="H721" s="119"/>
      <c r="J721" s="119"/>
      <c r="K721" s="114"/>
      <c r="L721" s="114"/>
      <c r="M721" s="114"/>
      <c r="N721" s="114"/>
      <c r="O721" s="114"/>
      <c r="P721" s="114"/>
      <c r="Q721" s="114"/>
      <c r="R721" s="114"/>
      <c r="S721" s="114"/>
      <c r="T721" s="114"/>
      <c r="U721" s="114"/>
      <c r="V721" s="114"/>
      <c r="W721" s="114"/>
    </row>
    <row r="722" spans="1:23" ht="15.75" customHeight="1">
      <c r="A722" s="1"/>
      <c r="B722" s="9"/>
      <c r="C722" s="1"/>
      <c r="D722" s="114"/>
      <c r="E722" s="114"/>
      <c r="G722" s="119"/>
      <c r="H722" s="119"/>
      <c r="J722" s="119"/>
      <c r="K722" s="114"/>
      <c r="L722" s="114"/>
      <c r="M722" s="114"/>
      <c r="N722" s="114"/>
      <c r="O722" s="114"/>
      <c r="P722" s="114"/>
      <c r="Q722" s="114"/>
      <c r="R722" s="114"/>
      <c r="S722" s="114"/>
      <c r="T722" s="114"/>
      <c r="U722" s="114"/>
      <c r="V722" s="114"/>
      <c r="W722" s="114"/>
    </row>
    <row r="723" spans="1:23" ht="15.75" customHeight="1">
      <c r="A723" s="1"/>
      <c r="B723" s="7"/>
      <c r="C723" s="1"/>
      <c r="D723" s="114"/>
      <c r="E723" s="114"/>
      <c r="G723" s="119"/>
      <c r="H723" s="119"/>
      <c r="J723" s="119"/>
      <c r="K723" s="114"/>
      <c r="L723" s="114"/>
      <c r="M723" s="114"/>
      <c r="N723" s="114"/>
      <c r="O723" s="114"/>
      <c r="P723" s="114"/>
      <c r="Q723" s="114"/>
      <c r="R723" s="114"/>
      <c r="S723" s="114"/>
      <c r="T723" s="114"/>
      <c r="U723" s="114"/>
      <c r="V723" s="114"/>
      <c r="W723" s="114"/>
    </row>
    <row r="724" spans="1:23" ht="15.75" customHeight="1">
      <c r="A724" s="1"/>
      <c r="B724" s="4"/>
      <c r="C724" s="1"/>
      <c r="D724" s="114"/>
      <c r="E724" s="114"/>
      <c r="G724" s="119"/>
      <c r="H724" s="119"/>
      <c r="J724" s="119"/>
      <c r="K724" s="114"/>
      <c r="L724" s="114"/>
      <c r="M724" s="114"/>
      <c r="N724" s="114"/>
      <c r="O724" s="114"/>
      <c r="P724" s="114"/>
      <c r="Q724" s="114"/>
      <c r="R724" s="114"/>
      <c r="S724" s="114"/>
      <c r="T724" s="114"/>
      <c r="U724" s="114"/>
      <c r="V724" s="114"/>
      <c r="W724" s="114"/>
    </row>
    <row r="725" spans="1:23" ht="15.75" customHeight="1">
      <c r="A725" s="1"/>
      <c r="B725" s="11"/>
      <c r="C725" s="1"/>
      <c r="D725" s="114"/>
      <c r="E725" s="114"/>
      <c r="G725" s="119"/>
      <c r="H725" s="119"/>
      <c r="J725" s="119"/>
      <c r="K725" s="114"/>
      <c r="L725" s="114"/>
      <c r="M725" s="114"/>
      <c r="N725" s="114"/>
      <c r="O725" s="114"/>
      <c r="P725" s="114"/>
      <c r="Q725" s="114"/>
      <c r="R725" s="114"/>
      <c r="S725" s="114"/>
      <c r="T725" s="114"/>
      <c r="U725" s="114"/>
      <c r="V725" s="114"/>
      <c r="W725" s="114"/>
    </row>
    <row r="726" spans="1:23" ht="15.75" customHeight="1">
      <c r="A726" s="1"/>
      <c r="B726" s="4"/>
      <c r="C726" s="1"/>
      <c r="D726" s="114"/>
      <c r="E726" s="114"/>
      <c r="G726" s="119"/>
      <c r="H726" s="119"/>
      <c r="J726" s="119"/>
      <c r="K726" s="114"/>
      <c r="L726" s="114"/>
      <c r="M726" s="114"/>
      <c r="N726" s="114"/>
      <c r="O726" s="114"/>
      <c r="P726" s="114"/>
      <c r="Q726" s="114"/>
      <c r="R726" s="114"/>
      <c r="S726" s="114"/>
      <c r="T726" s="114"/>
      <c r="U726" s="114"/>
      <c r="V726" s="114"/>
      <c r="W726" s="114"/>
    </row>
    <row r="727" spans="1:23" ht="15.75" customHeight="1">
      <c r="A727" s="1"/>
      <c r="B727" s="12"/>
      <c r="C727" s="1"/>
      <c r="D727" s="114"/>
      <c r="E727" s="114"/>
      <c r="G727" s="119"/>
      <c r="H727" s="119"/>
      <c r="J727" s="119"/>
      <c r="K727" s="114"/>
      <c r="L727" s="114"/>
      <c r="M727" s="114"/>
      <c r="N727" s="114"/>
      <c r="O727" s="114"/>
      <c r="P727" s="114"/>
      <c r="Q727" s="114"/>
      <c r="R727" s="114"/>
      <c r="S727" s="114"/>
      <c r="T727" s="114"/>
      <c r="U727" s="114"/>
      <c r="V727" s="114"/>
      <c r="W727" s="114"/>
    </row>
    <row r="728" spans="1:23" ht="15.75" customHeight="1">
      <c r="A728" s="1"/>
      <c r="B728" s="4"/>
      <c r="C728" s="1"/>
      <c r="D728" s="114"/>
      <c r="E728" s="114"/>
      <c r="G728" s="119"/>
      <c r="H728" s="119"/>
      <c r="J728" s="119"/>
      <c r="K728" s="114"/>
      <c r="L728" s="114"/>
      <c r="M728" s="114"/>
      <c r="N728" s="114"/>
      <c r="O728" s="114"/>
      <c r="P728" s="114"/>
      <c r="Q728" s="114"/>
      <c r="R728" s="114"/>
      <c r="S728" s="114"/>
      <c r="T728" s="114"/>
      <c r="U728" s="114"/>
      <c r="V728" s="114"/>
      <c r="W728" s="114"/>
    </row>
    <row r="729" spans="1:23" ht="15.75" customHeight="1">
      <c r="A729" s="1"/>
      <c r="B729" s="9"/>
      <c r="C729" s="1"/>
      <c r="D729" s="114"/>
      <c r="E729" s="114"/>
      <c r="G729" s="119"/>
      <c r="H729" s="119"/>
      <c r="J729" s="119"/>
      <c r="K729" s="114"/>
      <c r="L729" s="114"/>
      <c r="M729" s="114"/>
      <c r="N729" s="114"/>
      <c r="O729" s="114"/>
      <c r="P729" s="114"/>
      <c r="Q729" s="114"/>
      <c r="R729" s="114"/>
      <c r="S729" s="114"/>
      <c r="T729" s="114"/>
      <c r="U729" s="114"/>
      <c r="V729" s="114"/>
      <c r="W729" s="114"/>
    </row>
    <row r="730" spans="1:23" ht="15.75" customHeight="1">
      <c r="A730" s="1"/>
      <c r="B730" s="7"/>
      <c r="C730" s="1"/>
      <c r="D730" s="114"/>
      <c r="E730" s="114"/>
      <c r="G730" s="119"/>
      <c r="H730" s="119"/>
      <c r="J730" s="119"/>
      <c r="K730" s="114"/>
      <c r="L730" s="114"/>
      <c r="M730" s="114"/>
      <c r="N730" s="114"/>
      <c r="O730" s="114"/>
      <c r="P730" s="114"/>
      <c r="Q730" s="114"/>
      <c r="R730" s="114"/>
      <c r="S730" s="114"/>
      <c r="T730" s="114"/>
      <c r="U730" s="114"/>
      <c r="V730" s="114"/>
      <c r="W730" s="114"/>
    </row>
    <row r="731" spans="1:23" ht="15.75" customHeight="1">
      <c r="A731" s="1"/>
      <c r="B731" s="4"/>
      <c r="C731" s="1"/>
      <c r="D731" s="114"/>
      <c r="E731" s="114"/>
      <c r="G731" s="119"/>
      <c r="H731" s="119"/>
      <c r="J731" s="119"/>
      <c r="K731" s="114"/>
      <c r="L731" s="114"/>
      <c r="M731" s="114"/>
      <c r="N731" s="114"/>
      <c r="O731" s="114"/>
      <c r="P731" s="114"/>
      <c r="Q731" s="114"/>
      <c r="R731" s="114"/>
      <c r="S731" s="114"/>
      <c r="T731" s="114"/>
      <c r="U731" s="114"/>
      <c r="V731" s="114"/>
      <c r="W731" s="114"/>
    </row>
    <row r="732" spans="1:23" ht="15.75" customHeight="1">
      <c r="A732" s="1"/>
      <c r="B732" s="9"/>
      <c r="C732" s="1"/>
      <c r="D732" s="114"/>
      <c r="E732" s="114"/>
      <c r="G732" s="119"/>
      <c r="H732" s="119"/>
      <c r="J732" s="119"/>
      <c r="K732" s="114"/>
      <c r="L732" s="114"/>
      <c r="M732" s="114"/>
      <c r="N732" s="114"/>
      <c r="O732" s="114"/>
      <c r="P732" s="114"/>
      <c r="Q732" s="114"/>
      <c r="R732" s="114"/>
      <c r="S732" s="114"/>
      <c r="T732" s="114"/>
      <c r="U732" s="114"/>
      <c r="V732" s="114"/>
      <c r="W732" s="114"/>
    </row>
    <row r="733" spans="1:23" ht="15.75" customHeight="1">
      <c r="A733" s="1"/>
      <c r="B733" s="7"/>
      <c r="C733" s="1"/>
      <c r="D733" s="114"/>
      <c r="E733" s="114"/>
      <c r="G733" s="119"/>
      <c r="H733" s="119"/>
      <c r="J733" s="119"/>
      <c r="K733" s="114"/>
      <c r="L733" s="114"/>
      <c r="M733" s="114"/>
      <c r="N733" s="114"/>
      <c r="O733" s="114"/>
      <c r="P733" s="114"/>
      <c r="Q733" s="114"/>
      <c r="R733" s="114"/>
      <c r="S733" s="114"/>
      <c r="T733" s="114"/>
      <c r="U733" s="114"/>
      <c r="V733" s="114"/>
      <c r="W733" s="114"/>
    </row>
    <row r="734" spans="1:23" ht="15.75" customHeight="1">
      <c r="A734" s="1"/>
      <c r="B734" s="4"/>
      <c r="C734" s="1"/>
      <c r="D734" s="114"/>
      <c r="E734" s="114"/>
      <c r="G734" s="119"/>
      <c r="H734" s="119"/>
      <c r="J734" s="119"/>
      <c r="K734" s="114"/>
      <c r="L734" s="114"/>
      <c r="M734" s="114"/>
      <c r="N734" s="114"/>
      <c r="O734" s="114"/>
      <c r="P734" s="114"/>
      <c r="Q734" s="114"/>
      <c r="R734" s="114"/>
      <c r="S734" s="114"/>
      <c r="T734" s="114"/>
      <c r="U734" s="114"/>
      <c r="V734" s="114"/>
      <c r="W734" s="114"/>
    </row>
    <row r="735" spans="1:23" ht="15.75" customHeight="1">
      <c r="A735" s="1"/>
      <c r="B735" s="4"/>
      <c r="C735" s="1"/>
      <c r="D735" s="114"/>
      <c r="E735" s="114"/>
      <c r="G735" s="119"/>
      <c r="H735" s="119"/>
      <c r="J735" s="119"/>
      <c r="K735" s="114"/>
      <c r="L735" s="114"/>
      <c r="M735" s="114"/>
      <c r="N735" s="114"/>
      <c r="O735" s="114"/>
      <c r="P735" s="114"/>
      <c r="Q735" s="114"/>
      <c r="R735" s="114"/>
      <c r="S735" s="114"/>
      <c r="T735" s="114"/>
      <c r="U735" s="114"/>
      <c r="V735" s="114"/>
      <c r="W735" s="114"/>
    </row>
    <row r="736" spans="1:23" ht="15.75" customHeight="1">
      <c r="A736" s="1"/>
      <c r="B736" s="4"/>
      <c r="C736" s="1"/>
      <c r="D736" s="114"/>
      <c r="E736" s="114"/>
      <c r="G736" s="119"/>
      <c r="H736" s="119"/>
      <c r="J736" s="119"/>
      <c r="K736" s="114"/>
      <c r="L736" s="114"/>
      <c r="M736" s="114"/>
      <c r="N736" s="114"/>
      <c r="O736" s="114"/>
      <c r="P736" s="114"/>
      <c r="Q736" s="114"/>
      <c r="R736" s="114"/>
      <c r="S736" s="114"/>
      <c r="T736" s="114"/>
      <c r="U736" s="114"/>
      <c r="V736" s="114"/>
      <c r="W736" s="114"/>
    </row>
    <row r="737" spans="1:23" ht="15.75" customHeight="1">
      <c r="A737" s="1"/>
      <c r="B737" s="4"/>
      <c r="C737" s="1"/>
      <c r="D737" s="114"/>
      <c r="E737" s="114"/>
      <c r="G737" s="119"/>
      <c r="H737" s="119"/>
      <c r="J737" s="119"/>
      <c r="K737" s="114"/>
      <c r="L737" s="114"/>
      <c r="M737" s="114"/>
      <c r="N737" s="114"/>
      <c r="O737" s="114"/>
      <c r="P737" s="114"/>
      <c r="Q737" s="114"/>
      <c r="R737" s="114"/>
      <c r="S737" s="114"/>
      <c r="T737" s="114"/>
      <c r="U737" s="114"/>
      <c r="V737" s="114"/>
      <c r="W737" s="114"/>
    </row>
    <row r="738" spans="1:23" ht="15.75" customHeight="1">
      <c r="A738" s="1"/>
      <c r="B738" s="4"/>
      <c r="C738" s="1"/>
      <c r="D738" s="114"/>
      <c r="E738" s="114"/>
      <c r="G738" s="119"/>
      <c r="H738" s="119"/>
      <c r="J738" s="119"/>
      <c r="K738" s="114"/>
      <c r="L738" s="114"/>
      <c r="M738" s="114"/>
      <c r="N738" s="114"/>
      <c r="O738" s="114"/>
      <c r="P738" s="114"/>
      <c r="Q738" s="114"/>
      <c r="R738" s="114"/>
      <c r="S738" s="114"/>
      <c r="T738" s="114"/>
      <c r="U738" s="114"/>
      <c r="V738" s="114"/>
      <c r="W738" s="114"/>
    </row>
    <row r="739" spans="1:23" ht="15.75" customHeight="1">
      <c r="A739" s="1"/>
      <c r="B739" s="9"/>
      <c r="C739" s="1"/>
      <c r="D739" s="114"/>
      <c r="E739" s="114"/>
      <c r="G739" s="119"/>
      <c r="H739" s="119"/>
      <c r="J739" s="119"/>
      <c r="K739" s="114"/>
      <c r="L739" s="114"/>
      <c r="M739" s="114"/>
      <c r="N739" s="114"/>
      <c r="O739" s="114"/>
      <c r="P739" s="114"/>
      <c r="Q739" s="114"/>
      <c r="R739" s="114"/>
      <c r="S739" s="114"/>
      <c r="T739" s="114"/>
      <c r="U739" s="114"/>
      <c r="V739" s="114"/>
      <c r="W739" s="114"/>
    </row>
    <row r="740" spans="1:23" ht="15.75" customHeight="1">
      <c r="A740" s="1"/>
      <c r="B740" s="7"/>
      <c r="C740" s="1"/>
      <c r="D740" s="114"/>
      <c r="E740" s="114"/>
      <c r="G740" s="119"/>
      <c r="H740" s="119"/>
      <c r="J740" s="119"/>
      <c r="K740" s="114"/>
      <c r="L740" s="114"/>
      <c r="M740" s="114"/>
      <c r="N740" s="114"/>
      <c r="O740" s="114"/>
      <c r="P740" s="114"/>
      <c r="Q740" s="114"/>
      <c r="R740" s="114"/>
      <c r="S740" s="114"/>
      <c r="T740" s="114"/>
      <c r="U740" s="114"/>
      <c r="V740" s="114"/>
      <c r="W740" s="114"/>
    </row>
    <row r="741" spans="1:23" ht="15.75" customHeight="1">
      <c r="A741" s="1"/>
      <c r="B741" s="4"/>
      <c r="C741" s="1"/>
      <c r="D741" s="114"/>
      <c r="E741" s="114"/>
      <c r="G741" s="119"/>
      <c r="H741" s="119"/>
      <c r="J741" s="119"/>
      <c r="K741" s="114"/>
      <c r="L741" s="114"/>
      <c r="M741" s="114"/>
      <c r="N741" s="114"/>
      <c r="O741" s="114"/>
      <c r="P741" s="114"/>
      <c r="Q741" s="114"/>
      <c r="R741" s="114"/>
      <c r="S741" s="114"/>
      <c r="T741" s="114"/>
      <c r="U741" s="114"/>
      <c r="V741" s="114"/>
      <c r="W741" s="114"/>
    </row>
    <row r="742" spans="1:23" ht="15.75" customHeight="1">
      <c r="A742" s="1"/>
      <c r="B742" s="4"/>
      <c r="C742" s="1"/>
      <c r="D742" s="114"/>
      <c r="E742" s="114"/>
      <c r="G742" s="119"/>
      <c r="H742" s="119"/>
      <c r="J742" s="119"/>
      <c r="K742" s="114"/>
      <c r="L742" s="114"/>
      <c r="M742" s="114"/>
      <c r="N742" s="114"/>
      <c r="O742" s="114"/>
      <c r="P742" s="114"/>
      <c r="Q742" s="114"/>
      <c r="R742" s="114"/>
      <c r="S742" s="114"/>
      <c r="T742" s="114"/>
      <c r="U742" s="114"/>
      <c r="V742" s="114"/>
      <c r="W742" s="114"/>
    </row>
    <row r="743" spans="1:23" ht="15.75" customHeight="1">
      <c r="A743" s="1"/>
      <c r="B743" s="4"/>
      <c r="C743" s="1"/>
      <c r="D743" s="114"/>
      <c r="E743" s="114"/>
      <c r="G743" s="119"/>
      <c r="H743" s="119"/>
      <c r="J743" s="119"/>
      <c r="K743" s="114"/>
      <c r="L743" s="114"/>
      <c r="M743" s="114"/>
      <c r="N743" s="114"/>
      <c r="O743" s="114"/>
      <c r="P743" s="114"/>
      <c r="Q743" s="114"/>
      <c r="R743" s="114"/>
      <c r="S743" s="114"/>
      <c r="T743" s="114"/>
      <c r="U743" s="114"/>
      <c r="V743" s="114"/>
      <c r="W743" s="114"/>
    </row>
    <row r="744" spans="1:23" ht="15.75" customHeight="1">
      <c r="A744" s="1"/>
      <c r="B744" s="4"/>
      <c r="C744" s="1"/>
      <c r="D744" s="114"/>
      <c r="E744" s="114"/>
      <c r="G744" s="119"/>
      <c r="H744" s="119"/>
      <c r="J744" s="119"/>
      <c r="K744" s="114"/>
      <c r="L744" s="114"/>
      <c r="M744" s="114"/>
      <c r="N744" s="114"/>
      <c r="O744" s="114"/>
      <c r="P744" s="114"/>
      <c r="Q744" s="114"/>
      <c r="R744" s="114"/>
      <c r="S744" s="114"/>
      <c r="T744" s="114"/>
      <c r="U744" s="114"/>
      <c r="V744" s="114"/>
      <c r="W744" s="114"/>
    </row>
    <row r="745" spans="1:23" ht="15.75" customHeight="1">
      <c r="A745" s="1"/>
      <c r="B745" s="66"/>
      <c r="C745" s="1"/>
      <c r="D745" s="114"/>
      <c r="E745" s="114"/>
      <c r="G745" s="119"/>
      <c r="H745" s="119"/>
      <c r="J745" s="119"/>
      <c r="K745" s="114"/>
      <c r="L745" s="114"/>
      <c r="M745" s="114"/>
      <c r="N745" s="114"/>
      <c r="O745" s="114"/>
      <c r="P745" s="114"/>
      <c r="Q745" s="114"/>
      <c r="R745" s="114"/>
      <c r="S745" s="114"/>
      <c r="T745" s="114"/>
      <c r="U745" s="114"/>
      <c r="V745" s="114"/>
      <c r="W745" s="114"/>
    </row>
    <row r="746" spans="1:23" ht="15.75" customHeight="1">
      <c r="A746" s="1"/>
      <c r="B746" s="4"/>
      <c r="C746" s="1"/>
      <c r="D746" s="114"/>
      <c r="E746" s="114"/>
      <c r="G746" s="119"/>
      <c r="H746" s="119"/>
      <c r="J746" s="119"/>
      <c r="K746" s="114"/>
      <c r="L746" s="114"/>
      <c r="M746" s="114"/>
      <c r="N746" s="114"/>
      <c r="O746" s="114"/>
      <c r="P746" s="114"/>
      <c r="Q746" s="114"/>
      <c r="R746" s="114"/>
      <c r="S746" s="114"/>
      <c r="T746" s="114"/>
      <c r="U746" s="114"/>
      <c r="V746" s="114"/>
      <c r="W746" s="114"/>
    </row>
    <row r="747" spans="1:23" ht="15.75" customHeight="1">
      <c r="A747" s="1"/>
      <c r="B747" s="9"/>
      <c r="C747" s="1"/>
      <c r="D747" s="114"/>
      <c r="E747" s="114"/>
      <c r="G747" s="119"/>
      <c r="H747" s="119"/>
      <c r="J747" s="119"/>
      <c r="K747" s="114"/>
      <c r="L747" s="114"/>
      <c r="M747" s="114"/>
      <c r="N747" s="114"/>
      <c r="O747" s="114"/>
      <c r="P747" s="114"/>
      <c r="Q747" s="114"/>
      <c r="R747" s="114"/>
      <c r="S747" s="114"/>
      <c r="T747" s="114"/>
      <c r="U747" s="114"/>
      <c r="V747" s="114"/>
      <c r="W747" s="114"/>
    </row>
    <row r="748" spans="1:23" ht="15.75" customHeight="1">
      <c r="A748" s="1"/>
      <c r="B748" s="7"/>
      <c r="C748" s="1"/>
      <c r="D748" s="114"/>
      <c r="E748" s="114"/>
      <c r="G748" s="119"/>
      <c r="H748" s="119"/>
      <c r="J748" s="119"/>
      <c r="K748" s="114"/>
      <c r="L748" s="114"/>
      <c r="M748" s="114"/>
      <c r="N748" s="114"/>
      <c r="O748" s="114"/>
      <c r="P748" s="114"/>
      <c r="Q748" s="114"/>
      <c r="R748" s="114"/>
      <c r="S748" s="114"/>
      <c r="T748" s="114"/>
      <c r="U748" s="114"/>
      <c r="V748" s="114"/>
      <c r="W748" s="114"/>
    </row>
    <row r="749" spans="1:23" ht="15.75" customHeight="1">
      <c r="A749" s="1"/>
      <c r="B749" s="4"/>
      <c r="C749" s="1"/>
      <c r="D749" s="114"/>
      <c r="E749" s="114"/>
      <c r="G749" s="119"/>
      <c r="H749" s="119"/>
      <c r="J749" s="119"/>
      <c r="K749" s="114"/>
      <c r="L749" s="114"/>
      <c r="M749" s="114"/>
      <c r="N749" s="114"/>
      <c r="O749" s="114"/>
      <c r="P749" s="114"/>
      <c r="Q749" s="114"/>
      <c r="R749" s="114"/>
      <c r="S749" s="114"/>
      <c r="T749" s="114"/>
      <c r="U749" s="114"/>
      <c r="V749" s="114"/>
      <c r="W749" s="114"/>
    </row>
    <row r="750" spans="1:23" ht="15.75" customHeight="1">
      <c r="A750" s="1"/>
      <c r="B750" s="4"/>
      <c r="C750" s="1"/>
      <c r="D750" s="114"/>
      <c r="E750" s="114"/>
      <c r="G750" s="119"/>
      <c r="H750" s="119"/>
      <c r="J750" s="119"/>
      <c r="K750" s="114"/>
      <c r="L750" s="114"/>
      <c r="M750" s="114"/>
      <c r="N750" s="114"/>
      <c r="O750" s="114"/>
      <c r="P750" s="114"/>
      <c r="Q750" s="114"/>
      <c r="R750" s="114"/>
      <c r="S750" s="114"/>
      <c r="T750" s="114"/>
      <c r="U750" s="114"/>
      <c r="V750" s="114"/>
      <c r="W750" s="114"/>
    </row>
    <row r="751" spans="1:23" ht="15.75" customHeight="1">
      <c r="A751" s="1"/>
      <c r="B751" s="4"/>
      <c r="C751" s="1"/>
      <c r="D751" s="114"/>
      <c r="E751" s="114"/>
      <c r="G751" s="119"/>
      <c r="H751" s="119"/>
      <c r="J751" s="119"/>
      <c r="K751" s="114"/>
      <c r="L751" s="114"/>
      <c r="M751" s="114"/>
      <c r="N751" s="114"/>
      <c r="O751" s="114"/>
      <c r="P751" s="114"/>
      <c r="Q751" s="114"/>
      <c r="R751" s="114"/>
      <c r="S751" s="114"/>
      <c r="T751" s="114"/>
      <c r="U751" s="114"/>
      <c r="V751" s="114"/>
      <c r="W751" s="114"/>
    </row>
    <row r="752" spans="1:23" ht="15.75" customHeight="1">
      <c r="A752" s="1"/>
      <c r="B752" s="4"/>
      <c r="C752" s="1"/>
      <c r="D752" s="114"/>
      <c r="E752" s="114"/>
      <c r="G752" s="119"/>
      <c r="H752" s="119"/>
      <c r="J752" s="119"/>
      <c r="K752" s="114"/>
      <c r="L752" s="114"/>
      <c r="M752" s="114"/>
      <c r="N752" s="114"/>
      <c r="O752" s="114"/>
      <c r="P752" s="114"/>
      <c r="Q752" s="114"/>
      <c r="R752" s="114"/>
      <c r="S752" s="114"/>
      <c r="T752" s="114"/>
      <c r="U752" s="114"/>
      <c r="V752" s="114"/>
      <c r="W752" s="114"/>
    </row>
    <row r="753" spans="1:23" ht="15.75" customHeight="1">
      <c r="A753" s="1"/>
      <c r="B753" s="4"/>
      <c r="C753" s="1"/>
      <c r="D753" s="114"/>
      <c r="E753" s="114"/>
      <c r="G753" s="119"/>
      <c r="H753" s="119"/>
      <c r="J753" s="119"/>
      <c r="K753" s="114"/>
      <c r="L753" s="114"/>
      <c r="M753" s="114"/>
      <c r="N753" s="114"/>
      <c r="O753" s="114"/>
      <c r="P753" s="114"/>
      <c r="Q753" s="114"/>
      <c r="R753" s="114"/>
      <c r="S753" s="114"/>
      <c r="T753" s="114"/>
      <c r="U753" s="114"/>
      <c r="V753" s="114"/>
      <c r="W753" s="114"/>
    </row>
    <row r="754" spans="1:23" ht="15.75" customHeight="1">
      <c r="A754" s="1"/>
      <c r="B754" s="4"/>
      <c r="C754" s="1"/>
      <c r="D754" s="114"/>
      <c r="E754" s="114"/>
      <c r="G754" s="119"/>
      <c r="H754" s="119"/>
      <c r="J754" s="119"/>
      <c r="K754" s="114"/>
      <c r="L754" s="114"/>
      <c r="M754" s="114"/>
      <c r="N754" s="114"/>
      <c r="O754" s="114"/>
      <c r="P754" s="114"/>
      <c r="Q754" s="114"/>
      <c r="R754" s="114"/>
      <c r="S754" s="114"/>
      <c r="T754" s="114"/>
      <c r="U754" s="114"/>
      <c r="V754" s="114"/>
      <c r="W754" s="114"/>
    </row>
    <row r="755" spans="1:23" ht="15.75" customHeight="1">
      <c r="A755" s="1"/>
      <c r="B755" s="9"/>
      <c r="C755" s="1"/>
      <c r="D755" s="114"/>
      <c r="E755" s="114"/>
      <c r="G755" s="119"/>
      <c r="H755" s="119"/>
      <c r="J755" s="119"/>
      <c r="K755" s="114"/>
      <c r="L755" s="114"/>
      <c r="M755" s="114"/>
      <c r="N755" s="114"/>
      <c r="O755" s="114"/>
      <c r="P755" s="114"/>
      <c r="Q755" s="114"/>
      <c r="R755" s="114"/>
      <c r="S755" s="114"/>
      <c r="T755" s="114"/>
      <c r="U755" s="114"/>
      <c r="V755" s="114"/>
      <c r="W755" s="114"/>
    </row>
    <row r="756" spans="1:23" ht="15.75" customHeight="1">
      <c r="A756" s="1"/>
      <c r="B756" s="7"/>
      <c r="C756" s="1"/>
      <c r="D756" s="114"/>
      <c r="E756" s="114"/>
      <c r="G756" s="119"/>
      <c r="H756" s="119"/>
      <c r="J756" s="119"/>
      <c r="K756" s="114"/>
      <c r="L756" s="114"/>
      <c r="M756" s="114"/>
      <c r="N756" s="114"/>
      <c r="O756" s="114"/>
      <c r="P756" s="114"/>
      <c r="Q756" s="114"/>
      <c r="R756" s="114"/>
      <c r="S756" s="114"/>
      <c r="T756" s="114"/>
      <c r="U756" s="114"/>
      <c r="V756" s="114"/>
      <c r="W756" s="114"/>
    </row>
    <row r="757" spans="1:23" ht="15.75" customHeight="1">
      <c r="A757" s="1"/>
      <c r="B757" s="4"/>
      <c r="C757" s="1"/>
      <c r="D757" s="114"/>
      <c r="E757" s="114"/>
      <c r="G757" s="119"/>
      <c r="H757" s="119"/>
      <c r="J757" s="119"/>
      <c r="K757" s="114"/>
      <c r="L757" s="114"/>
      <c r="M757" s="114"/>
      <c r="N757" s="114"/>
      <c r="O757" s="114"/>
      <c r="P757" s="114"/>
      <c r="Q757" s="114"/>
      <c r="R757" s="114"/>
      <c r="S757" s="114"/>
      <c r="T757" s="114"/>
      <c r="U757" s="114"/>
      <c r="V757" s="114"/>
      <c r="W757" s="114"/>
    </row>
    <row r="758" spans="1:23" ht="15.75" customHeight="1">
      <c r="A758" s="1"/>
      <c r="B758" s="11"/>
      <c r="C758" s="1"/>
      <c r="D758" s="114"/>
      <c r="E758" s="114"/>
      <c r="G758" s="119"/>
      <c r="H758" s="119"/>
      <c r="J758" s="119"/>
      <c r="K758" s="114"/>
      <c r="L758" s="114"/>
      <c r="M758" s="114"/>
      <c r="N758" s="114"/>
      <c r="O758" s="114"/>
      <c r="P758" s="114"/>
      <c r="Q758" s="114"/>
      <c r="R758" s="114"/>
      <c r="S758" s="114"/>
      <c r="T758" s="114"/>
      <c r="U758" s="114"/>
      <c r="V758" s="114"/>
      <c r="W758" s="114"/>
    </row>
    <row r="759" spans="1:23" ht="15.75" customHeight="1">
      <c r="A759" s="1"/>
      <c r="B759" s="4"/>
      <c r="C759" s="1"/>
      <c r="D759" s="114"/>
      <c r="E759" s="114"/>
      <c r="G759" s="119"/>
      <c r="H759" s="119"/>
      <c r="J759" s="119"/>
      <c r="K759" s="114"/>
      <c r="L759" s="114"/>
      <c r="M759" s="114"/>
      <c r="N759" s="114"/>
      <c r="O759" s="114"/>
      <c r="P759" s="114"/>
      <c r="Q759" s="114"/>
      <c r="R759" s="114"/>
      <c r="S759" s="114"/>
      <c r="T759" s="114"/>
      <c r="U759" s="114"/>
      <c r="V759" s="114"/>
      <c r="W759" s="114"/>
    </row>
    <row r="760" spans="1:23" ht="15.75" customHeight="1">
      <c r="A760" s="1"/>
      <c r="B760" s="12"/>
      <c r="C760" s="1"/>
      <c r="D760" s="114"/>
      <c r="E760" s="114"/>
      <c r="G760" s="119"/>
      <c r="H760" s="119"/>
      <c r="J760" s="119"/>
      <c r="K760" s="114"/>
      <c r="L760" s="114"/>
      <c r="M760" s="114"/>
      <c r="N760" s="114"/>
      <c r="O760" s="114"/>
      <c r="P760" s="114"/>
      <c r="Q760" s="114"/>
      <c r="R760" s="114"/>
      <c r="S760" s="114"/>
      <c r="T760" s="114"/>
      <c r="U760" s="114"/>
      <c r="V760" s="114"/>
      <c r="W760" s="114"/>
    </row>
    <row r="761" spans="1:23" ht="15.75" customHeight="1">
      <c r="A761" s="1"/>
      <c r="B761" s="4"/>
      <c r="C761" s="1"/>
      <c r="D761" s="114"/>
      <c r="E761" s="114"/>
      <c r="G761" s="119"/>
      <c r="H761" s="119"/>
      <c r="J761" s="119"/>
      <c r="K761" s="114"/>
      <c r="L761" s="114"/>
      <c r="M761" s="114"/>
      <c r="N761" s="114"/>
      <c r="O761" s="114"/>
      <c r="P761" s="114"/>
      <c r="Q761" s="114"/>
      <c r="R761" s="114"/>
      <c r="S761" s="114"/>
      <c r="T761" s="114"/>
      <c r="U761" s="114"/>
      <c r="V761" s="114"/>
      <c r="W761" s="114"/>
    </row>
    <row r="762" spans="1:23" ht="15.75" customHeight="1">
      <c r="A762" s="1"/>
      <c r="B762" s="9"/>
      <c r="C762" s="1"/>
      <c r="D762" s="114"/>
      <c r="E762" s="114"/>
      <c r="G762" s="119"/>
      <c r="H762" s="119"/>
      <c r="J762" s="119"/>
      <c r="K762" s="114"/>
      <c r="L762" s="114"/>
      <c r="M762" s="114"/>
      <c r="N762" s="114"/>
      <c r="O762" s="114"/>
      <c r="P762" s="114"/>
      <c r="Q762" s="114"/>
      <c r="R762" s="114"/>
      <c r="S762" s="114"/>
      <c r="T762" s="114"/>
      <c r="U762" s="114"/>
      <c r="V762" s="114"/>
      <c r="W762" s="114"/>
    </row>
    <row r="763" spans="1:23" ht="15.75" customHeight="1">
      <c r="A763" s="1"/>
      <c r="B763" s="7"/>
      <c r="C763" s="1"/>
      <c r="D763" s="114"/>
      <c r="E763" s="114"/>
      <c r="G763" s="119"/>
      <c r="H763" s="119"/>
      <c r="J763" s="119"/>
      <c r="K763" s="114"/>
      <c r="L763" s="114"/>
      <c r="M763" s="114"/>
      <c r="N763" s="114"/>
      <c r="O763" s="114"/>
      <c r="P763" s="114"/>
      <c r="Q763" s="114"/>
      <c r="R763" s="114"/>
      <c r="S763" s="114"/>
      <c r="T763" s="114"/>
      <c r="U763" s="114"/>
      <c r="V763" s="114"/>
      <c r="W763" s="114"/>
    </row>
    <row r="764" spans="1:23" ht="15.75" customHeight="1">
      <c r="A764" s="1"/>
      <c r="B764" s="4"/>
      <c r="C764" s="1"/>
      <c r="D764" s="114"/>
      <c r="E764" s="114"/>
      <c r="G764" s="119"/>
      <c r="H764" s="119"/>
      <c r="J764" s="119"/>
      <c r="K764" s="114"/>
      <c r="L764" s="114"/>
      <c r="M764" s="114"/>
      <c r="N764" s="114"/>
      <c r="O764" s="114"/>
      <c r="P764" s="114"/>
      <c r="Q764" s="114"/>
      <c r="R764" s="114"/>
      <c r="S764" s="114"/>
      <c r="T764" s="114"/>
      <c r="U764" s="114"/>
      <c r="V764" s="114"/>
      <c r="W764" s="114"/>
    </row>
    <row r="765" spans="1:23" ht="15.75" customHeight="1">
      <c r="A765" s="1"/>
      <c r="B765" s="9"/>
      <c r="C765" s="1"/>
      <c r="D765" s="114"/>
      <c r="E765" s="114"/>
      <c r="G765" s="119"/>
      <c r="H765" s="119"/>
      <c r="J765" s="119"/>
      <c r="K765" s="114"/>
      <c r="L765" s="114"/>
      <c r="M765" s="114"/>
      <c r="N765" s="114"/>
      <c r="O765" s="114"/>
      <c r="P765" s="114"/>
      <c r="Q765" s="114"/>
      <c r="R765" s="114"/>
      <c r="S765" s="114"/>
      <c r="T765" s="114"/>
      <c r="U765" s="114"/>
      <c r="V765" s="114"/>
      <c r="W765" s="114"/>
    </row>
    <row r="766" spans="1:23" ht="15.75" customHeight="1">
      <c r="A766" s="1"/>
      <c r="B766" s="7"/>
      <c r="C766" s="1"/>
      <c r="D766" s="114"/>
      <c r="E766" s="114"/>
      <c r="G766" s="119"/>
      <c r="H766" s="119"/>
      <c r="J766" s="119"/>
      <c r="K766" s="114"/>
      <c r="L766" s="114"/>
      <c r="M766" s="114"/>
      <c r="N766" s="114"/>
      <c r="O766" s="114"/>
      <c r="P766" s="114"/>
      <c r="Q766" s="114"/>
      <c r="R766" s="114"/>
      <c r="S766" s="114"/>
      <c r="T766" s="114"/>
      <c r="U766" s="114"/>
      <c r="V766" s="114"/>
      <c r="W766" s="114"/>
    </row>
    <row r="767" spans="1:23" ht="15.75" customHeight="1">
      <c r="A767" s="1"/>
      <c r="B767" s="4"/>
      <c r="C767" s="1"/>
      <c r="D767" s="114"/>
      <c r="E767" s="114"/>
      <c r="G767" s="119"/>
      <c r="H767" s="119"/>
      <c r="J767" s="119"/>
      <c r="K767" s="114"/>
      <c r="L767" s="114"/>
      <c r="M767" s="114"/>
      <c r="N767" s="114"/>
      <c r="O767" s="114"/>
      <c r="P767" s="114"/>
      <c r="Q767" s="114"/>
      <c r="R767" s="114"/>
      <c r="S767" s="114"/>
      <c r="T767" s="114"/>
      <c r="U767" s="114"/>
      <c r="V767" s="114"/>
      <c r="W767" s="114"/>
    </row>
    <row r="768" spans="1:23" ht="15.75" customHeight="1">
      <c r="A768" s="1"/>
      <c r="B768" s="4"/>
      <c r="C768" s="1"/>
      <c r="D768" s="114"/>
      <c r="E768" s="114"/>
      <c r="G768" s="119"/>
      <c r="H768" s="119"/>
      <c r="J768" s="119"/>
      <c r="K768" s="114"/>
      <c r="L768" s="114"/>
      <c r="M768" s="114"/>
      <c r="N768" s="114"/>
      <c r="O768" s="114"/>
      <c r="P768" s="114"/>
      <c r="Q768" s="114"/>
      <c r="R768" s="114"/>
      <c r="S768" s="114"/>
      <c r="T768" s="114"/>
      <c r="U768" s="114"/>
      <c r="V768" s="114"/>
      <c r="W768" s="114"/>
    </row>
    <row r="769" spans="1:23" ht="15.75" customHeight="1">
      <c r="A769" s="1"/>
      <c r="B769" s="4"/>
      <c r="C769" s="1"/>
      <c r="D769" s="114"/>
      <c r="E769" s="114"/>
      <c r="G769" s="119"/>
      <c r="H769" s="119"/>
      <c r="J769" s="119"/>
      <c r="K769" s="114"/>
      <c r="L769" s="114"/>
      <c r="M769" s="114"/>
      <c r="N769" s="114"/>
      <c r="O769" s="114"/>
      <c r="P769" s="114"/>
      <c r="Q769" s="114"/>
      <c r="R769" s="114"/>
      <c r="S769" s="114"/>
      <c r="T769" s="114"/>
      <c r="U769" s="114"/>
      <c r="V769" s="114"/>
      <c r="W769" s="114"/>
    </row>
    <row r="770" spans="1:23" ht="15.75" customHeight="1">
      <c r="A770" s="1"/>
      <c r="B770" s="4"/>
      <c r="C770" s="1"/>
      <c r="D770" s="114"/>
      <c r="E770" s="114"/>
      <c r="G770" s="119"/>
      <c r="H770" s="119"/>
      <c r="J770" s="119"/>
      <c r="K770" s="114"/>
      <c r="L770" s="114"/>
      <c r="M770" s="114"/>
      <c r="N770" s="114"/>
      <c r="O770" s="114"/>
      <c r="P770" s="114"/>
      <c r="Q770" s="114"/>
      <c r="R770" s="114"/>
      <c r="S770" s="114"/>
      <c r="T770" s="114"/>
      <c r="U770" s="114"/>
      <c r="V770" s="114"/>
      <c r="W770" s="114"/>
    </row>
    <row r="771" spans="1:23" ht="15.75" customHeight="1">
      <c r="A771" s="1"/>
      <c r="B771" s="4"/>
      <c r="C771" s="1"/>
      <c r="D771" s="114"/>
      <c r="E771" s="114"/>
      <c r="G771" s="119"/>
      <c r="H771" s="119"/>
      <c r="J771" s="119"/>
      <c r="K771" s="114"/>
      <c r="L771" s="114"/>
      <c r="M771" s="114"/>
      <c r="N771" s="114"/>
      <c r="O771" s="114"/>
      <c r="P771" s="114"/>
      <c r="Q771" s="114"/>
      <c r="R771" s="114"/>
      <c r="S771" s="114"/>
      <c r="T771" s="114"/>
      <c r="U771" s="114"/>
      <c r="V771" s="114"/>
      <c r="W771" s="114"/>
    </row>
    <row r="772" spans="1:23" ht="15.75" customHeight="1">
      <c r="A772" s="1"/>
      <c r="B772" s="9"/>
      <c r="C772" s="1"/>
      <c r="D772" s="114"/>
      <c r="E772" s="114"/>
      <c r="G772" s="119"/>
      <c r="H772" s="119"/>
      <c r="J772" s="119"/>
      <c r="K772" s="114"/>
      <c r="L772" s="114"/>
      <c r="M772" s="114"/>
      <c r="N772" s="114"/>
      <c r="O772" s="114"/>
      <c r="P772" s="114"/>
      <c r="Q772" s="114"/>
      <c r="R772" s="114"/>
      <c r="S772" s="114"/>
      <c r="T772" s="114"/>
      <c r="U772" s="114"/>
      <c r="V772" s="114"/>
      <c r="W772" s="114"/>
    </row>
    <row r="773" spans="1:23" ht="15.75" customHeight="1">
      <c r="A773" s="1"/>
      <c r="B773" s="7"/>
      <c r="C773" s="1"/>
      <c r="D773" s="114"/>
      <c r="E773" s="114"/>
      <c r="G773" s="119"/>
      <c r="H773" s="119"/>
      <c r="J773" s="119"/>
      <c r="K773" s="114"/>
      <c r="L773" s="114"/>
      <c r="M773" s="114"/>
      <c r="N773" s="114"/>
      <c r="O773" s="114"/>
      <c r="P773" s="114"/>
      <c r="Q773" s="114"/>
      <c r="R773" s="114"/>
      <c r="S773" s="114"/>
      <c r="T773" s="114"/>
      <c r="U773" s="114"/>
      <c r="V773" s="114"/>
      <c r="W773" s="114"/>
    </row>
    <row r="774" spans="1:23" ht="15.75" customHeight="1">
      <c r="A774" s="1"/>
      <c r="B774" s="4"/>
      <c r="C774" s="1"/>
      <c r="D774" s="114"/>
      <c r="E774" s="114"/>
      <c r="G774" s="119"/>
      <c r="H774" s="119"/>
      <c r="J774" s="119"/>
      <c r="K774" s="114"/>
      <c r="L774" s="114"/>
      <c r="M774" s="114"/>
      <c r="N774" s="114"/>
      <c r="O774" s="114"/>
      <c r="P774" s="114"/>
      <c r="Q774" s="114"/>
      <c r="R774" s="114"/>
      <c r="S774" s="114"/>
      <c r="T774" s="114"/>
      <c r="U774" s="114"/>
      <c r="V774" s="114"/>
      <c r="W774" s="114"/>
    </row>
    <row r="775" spans="1:23" ht="15.75" customHeight="1">
      <c r="A775" s="1"/>
      <c r="B775" s="4"/>
      <c r="C775" s="1"/>
      <c r="D775" s="114"/>
      <c r="E775" s="114"/>
      <c r="G775" s="119"/>
      <c r="H775" s="119"/>
      <c r="J775" s="119"/>
      <c r="K775" s="114"/>
      <c r="L775" s="114"/>
      <c r="M775" s="114"/>
      <c r="N775" s="114"/>
      <c r="O775" s="114"/>
      <c r="P775" s="114"/>
      <c r="Q775" s="114"/>
      <c r="R775" s="114"/>
      <c r="S775" s="114"/>
      <c r="T775" s="114"/>
      <c r="U775" s="114"/>
      <c r="V775" s="114"/>
      <c r="W775" s="114"/>
    </row>
    <row r="776" spans="1:23" ht="15.75" customHeight="1">
      <c r="A776" s="1"/>
      <c r="B776" s="4"/>
      <c r="C776" s="1"/>
      <c r="D776" s="114"/>
      <c r="E776" s="114"/>
      <c r="G776" s="119"/>
      <c r="H776" s="119"/>
      <c r="J776" s="119"/>
      <c r="K776" s="114"/>
      <c r="L776" s="114"/>
      <c r="M776" s="114"/>
      <c r="N776" s="114"/>
      <c r="O776" s="114"/>
      <c r="P776" s="114"/>
      <c r="Q776" s="114"/>
      <c r="R776" s="114"/>
      <c r="S776" s="114"/>
      <c r="T776" s="114"/>
      <c r="U776" s="114"/>
      <c r="V776" s="114"/>
      <c r="W776" s="114"/>
    </row>
    <row r="777" spans="1:23" ht="15.75" customHeight="1">
      <c r="A777" s="1"/>
      <c r="B777" s="4"/>
      <c r="C777" s="1"/>
      <c r="D777" s="114"/>
      <c r="E777" s="114"/>
      <c r="G777" s="119"/>
      <c r="H777" s="119"/>
      <c r="J777" s="119"/>
      <c r="K777" s="114"/>
      <c r="L777" s="114"/>
      <c r="M777" s="114"/>
      <c r="N777" s="114"/>
      <c r="O777" s="114"/>
      <c r="P777" s="114"/>
      <c r="Q777" s="114"/>
      <c r="R777" s="114"/>
      <c r="S777" s="114"/>
      <c r="T777" s="114"/>
      <c r="U777" s="114"/>
      <c r="V777" s="114"/>
      <c r="W777" s="114"/>
    </row>
    <row r="778" spans="1:23" ht="15.75" customHeight="1">
      <c r="A778" s="1"/>
      <c r="B778" s="66"/>
      <c r="C778" s="1"/>
      <c r="D778" s="114"/>
      <c r="E778" s="114"/>
      <c r="G778" s="119"/>
      <c r="H778" s="119"/>
      <c r="J778" s="119"/>
      <c r="K778" s="114"/>
      <c r="L778" s="114"/>
      <c r="M778" s="114"/>
      <c r="N778" s="114"/>
      <c r="O778" s="114"/>
      <c r="P778" s="114"/>
      <c r="Q778" s="114"/>
      <c r="R778" s="114"/>
      <c r="S778" s="114"/>
      <c r="T778" s="114"/>
      <c r="U778" s="114"/>
      <c r="V778" s="114"/>
      <c r="W778" s="114"/>
    </row>
    <row r="779" spans="1:23" ht="15.75" customHeight="1">
      <c r="A779" s="1"/>
      <c r="B779" s="4"/>
      <c r="C779" s="1"/>
      <c r="D779" s="114"/>
      <c r="E779" s="114"/>
      <c r="G779" s="119"/>
      <c r="H779" s="119"/>
      <c r="J779" s="119"/>
      <c r="K779" s="114"/>
      <c r="L779" s="114"/>
      <c r="M779" s="114"/>
      <c r="N779" s="114"/>
      <c r="O779" s="114"/>
      <c r="P779" s="114"/>
      <c r="Q779" s="114"/>
      <c r="R779" s="114"/>
      <c r="S779" s="114"/>
      <c r="T779" s="114"/>
      <c r="U779" s="114"/>
      <c r="V779" s="114"/>
      <c r="W779" s="114"/>
    </row>
    <row r="780" spans="1:23" ht="15.75" customHeight="1">
      <c r="A780" s="1"/>
      <c r="B780" s="9"/>
      <c r="C780" s="1"/>
      <c r="D780" s="114"/>
      <c r="E780" s="114"/>
      <c r="G780" s="119"/>
      <c r="H780" s="119"/>
      <c r="J780" s="119"/>
      <c r="K780" s="114"/>
      <c r="L780" s="114"/>
      <c r="M780" s="114"/>
      <c r="N780" s="114"/>
      <c r="O780" s="114"/>
      <c r="P780" s="114"/>
      <c r="Q780" s="114"/>
      <c r="R780" s="114"/>
      <c r="S780" s="114"/>
      <c r="T780" s="114"/>
      <c r="U780" s="114"/>
      <c r="V780" s="114"/>
      <c r="W780" s="114"/>
    </row>
    <row r="781" spans="1:23" ht="15.75" customHeight="1">
      <c r="A781" s="1"/>
      <c r="B781" s="7"/>
      <c r="C781" s="1"/>
      <c r="D781" s="114"/>
      <c r="E781" s="114"/>
      <c r="G781" s="119"/>
      <c r="H781" s="119"/>
      <c r="J781" s="119"/>
      <c r="K781" s="114"/>
      <c r="L781" s="114"/>
      <c r="M781" s="114"/>
      <c r="N781" s="114"/>
      <c r="O781" s="114"/>
      <c r="P781" s="114"/>
      <c r="Q781" s="114"/>
      <c r="R781" s="114"/>
      <c r="S781" s="114"/>
      <c r="T781" s="114"/>
      <c r="U781" s="114"/>
      <c r="V781" s="114"/>
      <c r="W781" s="114"/>
    </row>
    <row r="782" spans="1:23" ht="15.75" customHeight="1">
      <c r="A782" s="1"/>
      <c r="B782" s="4"/>
      <c r="C782" s="1"/>
      <c r="D782" s="114"/>
      <c r="E782" s="114"/>
      <c r="G782" s="119"/>
      <c r="H782" s="119"/>
      <c r="J782" s="119"/>
      <c r="K782" s="114"/>
      <c r="L782" s="114"/>
      <c r="M782" s="114"/>
      <c r="N782" s="114"/>
      <c r="O782" s="114"/>
      <c r="P782" s="114"/>
      <c r="Q782" s="114"/>
      <c r="R782" s="114"/>
      <c r="S782" s="114"/>
      <c r="T782" s="114"/>
      <c r="U782" s="114"/>
      <c r="V782" s="114"/>
      <c r="W782" s="114"/>
    </row>
    <row r="783" spans="1:23" ht="15.75" customHeight="1">
      <c r="A783" s="1"/>
      <c r="B783" s="4"/>
      <c r="C783" s="1"/>
      <c r="D783" s="114"/>
      <c r="E783" s="114"/>
      <c r="G783" s="119"/>
      <c r="H783" s="119"/>
      <c r="J783" s="119"/>
      <c r="K783" s="114"/>
      <c r="L783" s="114"/>
      <c r="M783" s="114"/>
      <c r="N783" s="114"/>
      <c r="O783" s="114"/>
      <c r="P783" s="114"/>
      <c r="Q783" s="114"/>
      <c r="R783" s="114"/>
      <c r="S783" s="114"/>
      <c r="T783" s="114"/>
      <c r="U783" s="114"/>
      <c r="V783" s="114"/>
      <c r="W783" s="114"/>
    </row>
    <row r="784" spans="1:23" ht="15.75" customHeight="1">
      <c r="A784" s="1"/>
      <c r="B784" s="4"/>
      <c r="C784" s="1"/>
      <c r="D784" s="114"/>
      <c r="E784" s="114"/>
      <c r="G784" s="119"/>
      <c r="H784" s="119"/>
      <c r="J784" s="119"/>
      <c r="K784" s="114"/>
      <c r="L784" s="114"/>
      <c r="M784" s="114"/>
      <c r="N784" s="114"/>
      <c r="O784" s="114"/>
      <c r="P784" s="114"/>
      <c r="Q784" s="114"/>
      <c r="R784" s="114"/>
      <c r="S784" s="114"/>
      <c r="T784" s="114"/>
      <c r="U784" s="114"/>
      <c r="V784" s="114"/>
      <c r="W784" s="114"/>
    </row>
    <row r="785" spans="1:23" ht="15.75" customHeight="1">
      <c r="A785" s="1"/>
      <c r="B785" s="4"/>
      <c r="C785" s="1"/>
      <c r="D785" s="114"/>
      <c r="E785" s="114"/>
      <c r="G785" s="119"/>
      <c r="H785" s="119"/>
      <c r="J785" s="119"/>
      <c r="K785" s="114"/>
      <c r="L785" s="114"/>
      <c r="M785" s="114"/>
      <c r="N785" s="114"/>
      <c r="O785" s="114"/>
      <c r="P785" s="114"/>
      <c r="Q785" s="114"/>
      <c r="R785" s="114"/>
      <c r="S785" s="114"/>
      <c r="T785" s="114"/>
      <c r="U785" s="114"/>
      <c r="V785" s="114"/>
      <c r="W785" s="114"/>
    </row>
    <row r="786" spans="1:23" ht="15.75" customHeight="1">
      <c r="A786" s="1"/>
      <c r="B786" s="4"/>
      <c r="C786" s="1"/>
      <c r="D786" s="114"/>
      <c r="E786" s="114"/>
      <c r="G786" s="119"/>
      <c r="H786" s="119"/>
      <c r="J786" s="119"/>
      <c r="K786" s="114"/>
      <c r="L786" s="114"/>
      <c r="M786" s="114"/>
      <c r="N786" s="114"/>
      <c r="O786" s="114"/>
      <c r="P786" s="114"/>
      <c r="Q786" s="114"/>
      <c r="R786" s="114"/>
      <c r="S786" s="114"/>
      <c r="T786" s="114"/>
      <c r="U786" s="114"/>
      <c r="V786" s="114"/>
      <c r="W786" s="114"/>
    </row>
    <row r="787" spans="1:23" ht="15.75" customHeight="1">
      <c r="A787" s="1"/>
      <c r="B787" s="4"/>
      <c r="C787" s="1"/>
      <c r="D787" s="114"/>
      <c r="E787" s="114"/>
      <c r="G787" s="119"/>
      <c r="H787" s="119"/>
      <c r="J787" s="119"/>
      <c r="K787" s="114"/>
      <c r="L787" s="114"/>
      <c r="M787" s="114"/>
      <c r="N787" s="114"/>
      <c r="O787" s="114"/>
      <c r="P787" s="114"/>
      <c r="Q787" s="114"/>
      <c r="R787" s="114"/>
      <c r="S787" s="114"/>
      <c r="T787" s="114"/>
      <c r="U787" s="114"/>
      <c r="V787" s="114"/>
      <c r="W787" s="114"/>
    </row>
    <row r="788" spans="1:23" ht="15.75" customHeight="1">
      <c r="A788" s="1"/>
      <c r="B788" s="9"/>
      <c r="C788" s="1"/>
      <c r="D788" s="114"/>
      <c r="E788" s="114"/>
      <c r="G788" s="119"/>
      <c r="H788" s="119"/>
      <c r="J788" s="119"/>
      <c r="K788" s="114"/>
      <c r="L788" s="114"/>
      <c r="M788" s="114"/>
      <c r="N788" s="114"/>
      <c r="O788" s="114"/>
      <c r="P788" s="114"/>
      <c r="Q788" s="114"/>
      <c r="R788" s="114"/>
      <c r="S788" s="114"/>
      <c r="T788" s="114"/>
      <c r="U788" s="114"/>
      <c r="V788" s="114"/>
      <c r="W788" s="114"/>
    </row>
    <row r="789" spans="1:23" ht="15.75" customHeight="1">
      <c r="A789" s="1"/>
      <c r="B789" s="7"/>
      <c r="C789" s="1"/>
      <c r="D789" s="114"/>
      <c r="E789" s="114"/>
      <c r="G789" s="119"/>
      <c r="H789" s="119"/>
      <c r="J789" s="119"/>
      <c r="K789" s="114"/>
      <c r="L789" s="114"/>
      <c r="M789" s="114"/>
      <c r="N789" s="114"/>
      <c r="O789" s="114"/>
      <c r="P789" s="114"/>
      <c r="Q789" s="114"/>
      <c r="R789" s="114"/>
      <c r="S789" s="114"/>
      <c r="T789" s="114"/>
      <c r="U789" s="114"/>
      <c r="V789" s="114"/>
      <c r="W789" s="114"/>
    </row>
    <row r="790" spans="1:23" ht="15.75" customHeight="1">
      <c r="A790" s="1"/>
      <c r="B790" s="4"/>
      <c r="C790" s="1"/>
      <c r="D790" s="114"/>
      <c r="E790" s="114"/>
      <c r="G790" s="119"/>
      <c r="H790" s="119"/>
      <c r="J790" s="119"/>
      <c r="K790" s="114"/>
      <c r="L790" s="114"/>
      <c r="M790" s="114"/>
      <c r="N790" s="114"/>
      <c r="O790" s="114"/>
      <c r="P790" s="114"/>
      <c r="Q790" s="114"/>
      <c r="R790" s="114"/>
      <c r="S790" s="114"/>
      <c r="T790" s="114"/>
      <c r="U790" s="114"/>
      <c r="V790" s="114"/>
      <c r="W790" s="114"/>
    </row>
    <row r="791" spans="1:23" ht="15.75" customHeight="1">
      <c r="A791" s="1"/>
      <c r="B791" s="11"/>
      <c r="C791" s="1"/>
      <c r="D791" s="114"/>
      <c r="E791" s="114"/>
      <c r="G791" s="119"/>
      <c r="H791" s="119"/>
      <c r="J791" s="119"/>
      <c r="K791" s="114"/>
      <c r="L791" s="114"/>
      <c r="M791" s="114"/>
      <c r="N791" s="114"/>
      <c r="O791" s="114"/>
      <c r="P791" s="114"/>
      <c r="Q791" s="114"/>
      <c r="R791" s="114"/>
      <c r="S791" s="114"/>
      <c r="T791" s="114"/>
      <c r="U791" s="114"/>
      <c r="V791" s="114"/>
      <c r="W791" s="114"/>
    </row>
    <row r="792" spans="1:23" ht="15.75" customHeight="1">
      <c r="A792" s="1"/>
      <c r="B792" s="4"/>
      <c r="C792" s="1"/>
      <c r="D792" s="114"/>
      <c r="E792" s="114"/>
      <c r="G792" s="119"/>
      <c r="H792" s="119"/>
      <c r="J792" s="119"/>
      <c r="K792" s="114"/>
      <c r="L792" s="114"/>
      <c r="M792" s="114"/>
      <c r="N792" s="114"/>
      <c r="O792" s="114"/>
      <c r="P792" s="114"/>
      <c r="Q792" s="114"/>
      <c r="R792" s="114"/>
      <c r="S792" s="114"/>
      <c r="T792" s="114"/>
      <c r="U792" s="114"/>
      <c r="V792" s="114"/>
      <c r="W792" s="114"/>
    </row>
    <row r="793" spans="1:23" ht="15.75" customHeight="1">
      <c r="A793" s="1"/>
      <c r="B793" s="12"/>
      <c r="C793" s="1"/>
      <c r="D793" s="114"/>
      <c r="E793" s="114"/>
      <c r="G793" s="119"/>
      <c r="H793" s="119"/>
      <c r="J793" s="119"/>
      <c r="K793" s="114"/>
      <c r="L793" s="114"/>
      <c r="M793" s="114"/>
      <c r="N793" s="114"/>
      <c r="O793" s="114"/>
      <c r="P793" s="114"/>
      <c r="Q793" s="114"/>
      <c r="R793" s="114"/>
      <c r="S793" s="114"/>
      <c r="T793" s="114"/>
      <c r="U793" s="114"/>
      <c r="V793" s="114"/>
      <c r="W793" s="114"/>
    </row>
    <row r="794" spans="1:23" ht="15.75" customHeight="1">
      <c r="A794" s="1"/>
      <c r="B794" s="4"/>
      <c r="C794" s="1"/>
      <c r="D794" s="114"/>
      <c r="E794" s="114"/>
      <c r="G794" s="119"/>
      <c r="H794" s="119"/>
      <c r="J794" s="119"/>
      <c r="K794" s="114"/>
      <c r="L794" s="114"/>
      <c r="M794" s="114"/>
      <c r="N794" s="114"/>
      <c r="O794" s="114"/>
      <c r="P794" s="114"/>
      <c r="Q794" s="114"/>
      <c r="R794" s="114"/>
      <c r="S794" s="114"/>
      <c r="T794" s="114"/>
      <c r="U794" s="114"/>
      <c r="V794" s="114"/>
      <c r="W794" s="114"/>
    </row>
    <row r="795" spans="1:23" ht="15.75" customHeight="1">
      <c r="A795" s="1"/>
      <c r="B795" s="9"/>
      <c r="C795" s="1"/>
      <c r="D795" s="114"/>
      <c r="E795" s="114"/>
      <c r="G795" s="119"/>
      <c r="H795" s="119"/>
      <c r="J795" s="119"/>
      <c r="K795" s="114"/>
      <c r="L795" s="114"/>
      <c r="M795" s="114"/>
      <c r="N795" s="114"/>
      <c r="O795" s="114"/>
      <c r="P795" s="114"/>
      <c r="Q795" s="114"/>
      <c r="R795" s="114"/>
      <c r="S795" s="114"/>
      <c r="T795" s="114"/>
      <c r="U795" s="114"/>
      <c r="V795" s="114"/>
      <c r="W795" s="114"/>
    </row>
    <row r="796" spans="1:23" ht="15.75" customHeight="1">
      <c r="A796" s="1"/>
      <c r="B796" s="7"/>
      <c r="C796" s="1"/>
      <c r="D796" s="114"/>
      <c r="E796" s="114"/>
      <c r="G796" s="119"/>
      <c r="H796" s="119"/>
      <c r="J796" s="119"/>
      <c r="K796" s="114"/>
      <c r="L796" s="114"/>
      <c r="M796" s="114"/>
      <c r="N796" s="114"/>
      <c r="O796" s="114"/>
      <c r="P796" s="114"/>
      <c r="Q796" s="114"/>
      <c r="R796" s="114"/>
      <c r="S796" s="114"/>
      <c r="T796" s="114"/>
      <c r="U796" s="114"/>
      <c r="V796" s="114"/>
      <c r="W796" s="114"/>
    </row>
    <row r="797" spans="1:23" ht="15.75" customHeight="1">
      <c r="A797" s="1"/>
      <c r="B797" s="4"/>
      <c r="C797" s="1"/>
      <c r="D797" s="114"/>
      <c r="E797" s="114"/>
      <c r="G797" s="119"/>
      <c r="H797" s="119"/>
      <c r="J797" s="119"/>
      <c r="K797" s="114"/>
      <c r="L797" s="114"/>
      <c r="M797" s="114"/>
      <c r="N797" s="114"/>
      <c r="O797" s="114"/>
      <c r="P797" s="114"/>
      <c r="Q797" s="114"/>
      <c r="R797" s="114"/>
      <c r="S797" s="114"/>
      <c r="T797" s="114"/>
      <c r="U797" s="114"/>
      <c r="V797" s="114"/>
      <c r="W797" s="114"/>
    </row>
    <row r="798" spans="1:23" ht="15.75" customHeight="1">
      <c r="A798" s="1"/>
      <c r="B798" s="9"/>
      <c r="C798" s="1"/>
      <c r="D798" s="114"/>
      <c r="E798" s="114"/>
      <c r="G798" s="119"/>
      <c r="H798" s="119"/>
      <c r="J798" s="119"/>
      <c r="K798" s="114"/>
      <c r="L798" s="114"/>
      <c r="M798" s="114"/>
      <c r="N798" s="114"/>
      <c r="O798" s="114"/>
      <c r="P798" s="114"/>
      <c r="Q798" s="114"/>
      <c r="R798" s="114"/>
      <c r="S798" s="114"/>
      <c r="T798" s="114"/>
      <c r="U798" s="114"/>
      <c r="V798" s="114"/>
      <c r="W798" s="114"/>
    </row>
    <row r="799" spans="1:23" ht="15.75" customHeight="1">
      <c r="A799" s="1"/>
      <c r="B799" s="7"/>
      <c r="C799" s="1"/>
      <c r="D799" s="114"/>
      <c r="E799" s="114"/>
      <c r="G799" s="119"/>
      <c r="H799" s="119"/>
      <c r="J799" s="119"/>
      <c r="K799" s="114"/>
      <c r="L799" s="114"/>
      <c r="M799" s="114"/>
      <c r="N799" s="114"/>
      <c r="O799" s="114"/>
      <c r="P799" s="114"/>
      <c r="Q799" s="114"/>
      <c r="R799" s="114"/>
      <c r="S799" s="114"/>
      <c r="T799" s="114"/>
      <c r="U799" s="114"/>
      <c r="V799" s="114"/>
      <c r="W799" s="114"/>
    </row>
    <row r="800" spans="1:23" ht="15.75" customHeight="1">
      <c r="A800" s="1"/>
      <c r="B800" s="4"/>
      <c r="C800" s="1"/>
      <c r="D800" s="114"/>
      <c r="E800" s="114"/>
      <c r="G800" s="119"/>
      <c r="H800" s="119"/>
      <c r="J800" s="119"/>
      <c r="K800" s="114"/>
      <c r="L800" s="114"/>
      <c r="M800" s="114"/>
      <c r="N800" s="114"/>
      <c r="O800" s="114"/>
      <c r="P800" s="114"/>
      <c r="Q800" s="114"/>
      <c r="R800" s="114"/>
      <c r="S800" s="114"/>
      <c r="T800" s="114"/>
      <c r="U800" s="114"/>
      <c r="V800" s="114"/>
      <c r="W800" s="114"/>
    </row>
    <row r="801" spans="1:23" ht="15.75" customHeight="1">
      <c r="A801" s="1"/>
      <c r="B801" s="4"/>
      <c r="C801" s="1"/>
      <c r="D801" s="114"/>
      <c r="E801" s="114"/>
      <c r="G801" s="119"/>
      <c r="H801" s="119"/>
      <c r="J801" s="119"/>
      <c r="K801" s="114"/>
      <c r="L801" s="114"/>
      <c r="M801" s="114"/>
      <c r="N801" s="114"/>
      <c r="O801" s="114"/>
      <c r="P801" s="114"/>
      <c r="Q801" s="114"/>
      <c r="R801" s="114"/>
      <c r="S801" s="114"/>
      <c r="T801" s="114"/>
      <c r="U801" s="114"/>
      <c r="V801" s="114"/>
      <c r="W801" s="114"/>
    </row>
    <row r="802" spans="1:23" ht="15.75" customHeight="1">
      <c r="A802" s="1"/>
      <c r="B802" s="4"/>
      <c r="C802" s="1"/>
      <c r="D802" s="114"/>
      <c r="E802" s="114"/>
      <c r="G802" s="119"/>
      <c r="H802" s="119"/>
      <c r="J802" s="119"/>
      <c r="K802" s="114"/>
      <c r="L802" s="114"/>
      <c r="M802" s="114"/>
      <c r="N802" s="114"/>
      <c r="O802" s="114"/>
      <c r="P802" s="114"/>
      <c r="Q802" s="114"/>
      <c r="R802" s="114"/>
      <c r="S802" s="114"/>
      <c r="T802" s="114"/>
      <c r="U802" s="114"/>
      <c r="V802" s="114"/>
      <c r="W802" s="114"/>
    </row>
    <row r="803" spans="1:23" ht="15.75" customHeight="1">
      <c r="A803" s="1"/>
      <c r="B803" s="4"/>
      <c r="C803" s="1"/>
      <c r="D803" s="114"/>
      <c r="E803" s="114"/>
      <c r="G803" s="119"/>
      <c r="H803" s="119"/>
      <c r="J803" s="119"/>
      <c r="K803" s="114"/>
      <c r="L803" s="114"/>
      <c r="M803" s="114"/>
      <c r="N803" s="114"/>
      <c r="O803" s="114"/>
      <c r="P803" s="114"/>
      <c r="Q803" s="114"/>
      <c r="R803" s="114"/>
      <c r="S803" s="114"/>
      <c r="T803" s="114"/>
      <c r="U803" s="114"/>
      <c r="V803" s="114"/>
      <c r="W803" s="114"/>
    </row>
    <row r="804" spans="1:23" ht="15.75" customHeight="1">
      <c r="A804" s="1"/>
      <c r="B804" s="4"/>
      <c r="C804" s="1"/>
      <c r="D804" s="114"/>
      <c r="E804" s="114"/>
      <c r="G804" s="119"/>
      <c r="H804" s="119"/>
      <c r="J804" s="119"/>
      <c r="K804" s="114"/>
      <c r="L804" s="114"/>
      <c r="M804" s="114"/>
      <c r="N804" s="114"/>
      <c r="O804" s="114"/>
      <c r="P804" s="114"/>
      <c r="Q804" s="114"/>
      <c r="R804" s="114"/>
      <c r="S804" s="114"/>
      <c r="T804" s="114"/>
      <c r="U804" s="114"/>
      <c r="V804" s="114"/>
      <c r="W804" s="114"/>
    </row>
    <row r="805" spans="1:23" ht="15.75" customHeight="1">
      <c r="A805" s="1"/>
      <c r="B805" s="9"/>
      <c r="C805" s="1"/>
      <c r="D805" s="114"/>
      <c r="E805" s="114"/>
      <c r="G805" s="119"/>
      <c r="H805" s="119"/>
      <c r="J805" s="119"/>
      <c r="K805" s="114"/>
      <c r="L805" s="114"/>
      <c r="M805" s="114"/>
      <c r="N805" s="114"/>
      <c r="O805" s="114"/>
      <c r="P805" s="114"/>
      <c r="Q805" s="114"/>
      <c r="R805" s="114"/>
      <c r="S805" s="114"/>
      <c r="T805" s="114"/>
      <c r="U805" s="114"/>
      <c r="V805" s="114"/>
      <c r="W805" s="114"/>
    </row>
    <row r="806" spans="1:23" ht="15.75" customHeight="1">
      <c r="A806" s="1"/>
      <c r="B806" s="7"/>
      <c r="C806" s="1"/>
      <c r="D806" s="114"/>
      <c r="E806" s="114"/>
      <c r="G806" s="119"/>
      <c r="H806" s="119"/>
      <c r="J806" s="119"/>
      <c r="K806" s="114"/>
      <c r="L806" s="114"/>
      <c r="M806" s="114"/>
      <c r="N806" s="114"/>
      <c r="O806" s="114"/>
      <c r="P806" s="114"/>
      <c r="Q806" s="114"/>
      <c r="R806" s="114"/>
      <c r="S806" s="114"/>
      <c r="T806" s="114"/>
      <c r="U806" s="114"/>
      <c r="V806" s="114"/>
      <c r="W806" s="114"/>
    </row>
    <row r="807" spans="1:23" ht="15.75" customHeight="1">
      <c r="A807" s="1"/>
      <c r="B807" s="4"/>
      <c r="C807" s="1"/>
      <c r="D807" s="114"/>
      <c r="E807" s="114"/>
      <c r="G807" s="119"/>
      <c r="H807" s="119"/>
      <c r="J807" s="119"/>
      <c r="K807" s="114"/>
      <c r="L807" s="114"/>
      <c r="M807" s="114"/>
      <c r="N807" s="114"/>
      <c r="O807" s="114"/>
      <c r="P807" s="114"/>
      <c r="Q807" s="114"/>
      <c r="R807" s="114"/>
      <c r="S807" s="114"/>
      <c r="T807" s="114"/>
      <c r="U807" s="114"/>
      <c r="V807" s="114"/>
      <c r="W807" s="114"/>
    </row>
    <row r="808" spans="1:23" ht="15.75" customHeight="1">
      <c r="A808" s="1"/>
      <c r="B808" s="4"/>
      <c r="C808" s="1"/>
      <c r="D808" s="114"/>
      <c r="E808" s="114"/>
      <c r="G808" s="119"/>
      <c r="H808" s="119"/>
      <c r="J808" s="119"/>
      <c r="K808" s="114"/>
      <c r="L808" s="114"/>
      <c r="M808" s="114"/>
      <c r="N808" s="114"/>
      <c r="O808" s="114"/>
      <c r="P808" s="114"/>
      <c r="Q808" s="114"/>
      <c r="R808" s="114"/>
      <c r="S808" s="114"/>
      <c r="T808" s="114"/>
      <c r="U808" s="114"/>
      <c r="V808" s="114"/>
      <c r="W808" s="114"/>
    </row>
    <row r="809" spans="1:23" ht="15.75" customHeight="1">
      <c r="A809" s="1"/>
      <c r="B809" s="4"/>
      <c r="C809" s="1"/>
      <c r="D809" s="114"/>
      <c r="E809" s="114"/>
      <c r="G809" s="119"/>
      <c r="H809" s="119"/>
      <c r="J809" s="119"/>
      <c r="K809" s="114"/>
      <c r="L809" s="114"/>
      <c r="M809" s="114"/>
      <c r="N809" s="114"/>
      <c r="O809" s="114"/>
      <c r="P809" s="114"/>
      <c r="Q809" s="114"/>
      <c r="R809" s="114"/>
      <c r="S809" s="114"/>
      <c r="T809" s="114"/>
      <c r="U809" s="114"/>
      <c r="V809" s="114"/>
      <c r="W809" s="114"/>
    </row>
    <row r="810" spans="1:23" ht="15.75" customHeight="1">
      <c r="A810" s="1"/>
      <c r="B810" s="4"/>
      <c r="C810" s="1"/>
      <c r="D810" s="114"/>
      <c r="E810" s="114"/>
      <c r="G810" s="119"/>
      <c r="H810" s="119"/>
      <c r="J810" s="119"/>
      <c r="K810" s="114"/>
      <c r="L810" s="114"/>
      <c r="M810" s="114"/>
      <c r="N810" s="114"/>
      <c r="O810" s="114"/>
      <c r="P810" s="114"/>
      <c r="Q810" s="114"/>
      <c r="R810" s="114"/>
      <c r="S810" s="114"/>
      <c r="T810" s="114"/>
      <c r="U810" s="114"/>
      <c r="V810" s="114"/>
      <c r="W810" s="114"/>
    </row>
    <row r="811" spans="1:23" ht="15.75" customHeight="1">
      <c r="A811" s="1"/>
      <c r="B811" s="66"/>
      <c r="C811" s="1"/>
      <c r="D811" s="114"/>
      <c r="E811" s="114"/>
      <c r="G811" s="119"/>
      <c r="H811" s="119"/>
      <c r="J811" s="119"/>
      <c r="K811" s="114"/>
      <c r="L811" s="114"/>
      <c r="M811" s="114"/>
      <c r="N811" s="114"/>
      <c r="O811" s="114"/>
      <c r="P811" s="114"/>
      <c r="Q811" s="114"/>
      <c r="R811" s="114"/>
      <c r="S811" s="114"/>
      <c r="T811" s="114"/>
      <c r="U811" s="114"/>
      <c r="V811" s="114"/>
      <c r="W811" s="114"/>
    </row>
    <row r="812" spans="1:23" ht="15.75" customHeight="1">
      <c r="A812" s="1"/>
      <c r="B812" s="4"/>
      <c r="C812" s="1"/>
      <c r="D812" s="114"/>
      <c r="E812" s="114"/>
      <c r="G812" s="119"/>
      <c r="H812" s="119"/>
      <c r="J812" s="119"/>
      <c r="K812" s="114"/>
      <c r="L812" s="114"/>
      <c r="M812" s="114"/>
      <c r="N812" s="114"/>
      <c r="O812" s="114"/>
      <c r="P812" s="114"/>
      <c r="Q812" s="114"/>
      <c r="R812" s="114"/>
      <c r="S812" s="114"/>
      <c r="T812" s="114"/>
      <c r="U812" s="114"/>
      <c r="V812" s="114"/>
      <c r="W812" s="114"/>
    </row>
    <row r="813" spans="1:23" ht="15.75" customHeight="1">
      <c r="A813" s="1"/>
      <c r="B813" s="9"/>
      <c r="C813" s="1"/>
      <c r="D813" s="114"/>
      <c r="E813" s="114"/>
      <c r="G813" s="119"/>
      <c r="H813" s="119"/>
      <c r="J813" s="119"/>
      <c r="K813" s="114"/>
      <c r="L813" s="114"/>
      <c r="M813" s="114"/>
      <c r="N813" s="114"/>
      <c r="O813" s="114"/>
      <c r="P813" s="114"/>
      <c r="Q813" s="114"/>
      <c r="R813" s="114"/>
      <c r="S813" s="114"/>
      <c r="T813" s="114"/>
      <c r="U813" s="114"/>
      <c r="V813" s="114"/>
      <c r="W813" s="114"/>
    </row>
    <row r="814" spans="1:23" ht="15.75" customHeight="1">
      <c r="A814" s="1"/>
      <c r="B814" s="7"/>
      <c r="C814" s="1"/>
      <c r="D814" s="114"/>
      <c r="E814" s="114"/>
      <c r="G814" s="119"/>
      <c r="H814" s="119"/>
      <c r="J814" s="119"/>
      <c r="K814" s="114"/>
      <c r="L814" s="114"/>
      <c r="M814" s="114"/>
      <c r="N814" s="114"/>
      <c r="O814" s="114"/>
      <c r="P814" s="114"/>
      <c r="Q814" s="114"/>
      <c r="R814" s="114"/>
      <c r="S814" s="114"/>
      <c r="T814" s="114"/>
      <c r="U814" s="114"/>
      <c r="V814" s="114"/>
      <c r="W814" s="114"/>
    </row>
    <row r="815" spans="1:23" ht="15.75" customHeight="1">
      <c r="A815" s="1"/>
      <c r="B815" s="4"/>
      <c r="C815" s="1"/>
      <c r="D815" s="114"/>
      <c r="E815" s="114"/>
      <c r="G815" s="119"/>
      <c r="H815" s="119"/>
      <c r="J815" s="119"/>
      <c r="K815" s="114"/>
      <c r="L815" s="114"/>
      <c r="M815" s="114"/>
      <c r="N815" s="114"/>
      <c r="O815" s="114"/>
      <c r="P815" s="114"/>
      <c r="Q815" s="114"/>
      <c r="R815" s="114"/>
      <c r="S815" s="114"/>
      <c r="T815" s="114"/>
      <c r="U815" s="114"/>
      <c r="V815" s="114"/>
      <c r="W815" s="114"/>
    </row>
    <row r="816" spans="1:23" ht="15.75" customHeight="1">
      <c r="A816" s="1"/>
      <c r="B816" s="4"/>
      <c r="C816" s="1"/>
      <c r="D816" s="114"/>
      <c r="E816" s="114"/>
      <c r="G816" s="119"/>
      <c r="H816" s="119"/>
      <c r="J816" s="119"/>
      <c r="K816" s="114"/>
      <c r="L816" s="114"/>
      <c r="M816" s="114"/>
      <c r="N816" s="114"/>
      <c r="O816" s="114"/>
      <c r="P816" s="114"/>
      <c r="Q816" s="114"/>
      <c r="R816" s="114"/>
      <c r="S816" s="114"/>
      <c r="T816" s="114"/>
      <c r="U816" s="114"/>
      <c r="V816" s="114"/>
      <c r="W816" s="114"/>
    </row>
    <row r="817" spans="1:23" ht="15.75" customHeight="1">
      <c r="A817" s="1"/>
      <c r="B817" s="4"/>
      <c r="C817" s="1"/>
      <c r="D817" s="114"/>
      <c r="E817" s="114"/>
      <c r="G817" s="119"/>
      <c r="H817" s="119"/>
      <c r="J817" s="119"/>
      <c r="K817" s="114"/>
      <c r="L817" s="114"/>
      <c r="M817" s="114"/>
      <c r="N817" s="114"/>
      <c r="O817" s="114"/>
      <c r="P817" s="114"/>
      <c r="Q817" s="114"/>
      <c r="R817" s="114"/>
      <c r="S817" s="114"/>
      <c r="T817" s="114"/>
      <c r="U817" s="114"/>
      <c r="V817" s="114"/>
      <c r="W817" s="114"/>
    </row>
    <row r="818" spans="1:23" ht="15.75" customHeight="1">
      <c r="A818" s="1"/>
      <c r="B818" s="4"/>
      <c r="C818" s="1"/>
      <c r="D818" s="114"/>
      <c r="E818" s="114"/>
      <c r="G818" s="119"/>
      <c r="H818" s="119"/>
      <c r="J818" s="119"/>
      <c r="K818" s="114"/>
      <c r="L818" s="114"/>
      <c r="M818" s="114"/>
      <c r="N818" s="114"/>
      <c r="O818" s="114"/>
      <c r="P818" s="114"/>
      <c r="Q818" s="114"/>
      <c r="R818" s="114"/>
      <c r="S818" s="114"/>
      <c r="T818" s="114"/>
      <c r="U818" s="114"/>
      <c r="V818" s="114"/>
      <c r="W818" s="114"/>
    </row>
    <row r="819" spans="1:23" ht="15.75" customHeight="1">
      <c r="A819" s="1"/>
      <c r="B819" s="4"/>
      <c r="C819" s="1"/>
      <c r="D819" s="114"/>
      <c r="E819" s="114"/>
      <c r="G819" s="119"/>
      <c r="H819" s="119"/>
      <c r="J819" s="119"/>
      <c r="K819" s="114"/>
      <c r="L819" s="114"/>
      <c r="M819" s="114"/>
      <c r="N819" s="114"/>
      <c r="O819" s="114"/>
      <c r="P819" s="114"/>
      <c r="Q819" s="114"/>
      <c r="R819" s="114"/>
      <c r="S819" s="114"/>
      <c r="T819" s="114"/>
      <c r="U819" s="114"/>
      <c r="V819" s="114"/>
      <c r="W819" s="114"/>
    </row>
    <row r="820" spans="1:23" ht="15.75" customHeight="1">
      <c r="A820" s="1"/>
      <c r="B820" s="4"/>
      <c r="C820" s="1"/>
      <c r="D820" s="114"/>
      <c r="E820" s="114"/>
      <c r="G820" s="119"/>
      <c r="H820" s="119"/>
      <c r="J820" s="119"/>
      <c r="K820" s="114"/>
      <c r="L820" s="114"/>
      <c r="M820" s="114"/>
      <c r="N820" s="114"/>
      <c r="O820" s="114"/>
      <c r="P820" s="114"/>
      <c r="Q820" s="114"/>
      <c r="R820" s="114"/>
      <c r="S820" s="114"/>
      <c r="T820" s="114"/>
      <c r="U820" s="114"/>
      <c r="V820" s="114"/>
      <c r="W820" s="114"/>
    </row>
    <row r="821" spans="1:23" ht="15.75" customHeight="1">
      <c r="A821" s="1"/>
      <c r="B821" s="9"/>
      <c r="C821" s="1"/>
      <c r="D821" s="114"/>
      <c r="E821" s="114"/>
      <c r="G821" s="119"/>
      <c r="H821" s="119"/>
      <c r="J821" s="119"/>
      <c r="K821" s="114"/>
      <c r="L821" s="114"/>
      <c r="M821" s="114"/>
      <c r="N821" s="114"/>
      <c r="O821" s="114"/>
      <c r="P821" s="114"/>
      <c r="Q821" s="114"/>
      <c r="R821" s="114"/>
      <c r="S821" s="114"/>
      <c r="T821" s="114"/>
      <c r="U821" s="114"/>
      <c r="V821" s="114"/>
      <c r="W821" s="114"/>
    </row>
    <row r="822" spans="1:23" ht="15.75" customHeight="1">
      <c r="A822" s="1"/>
      <c r="B822" s="7"/>
      <c r="C822" s="1"/>
      <c r="D822" s="114"/>
      <c r="E822" s="114"/>
      <c r="G822" s="119"/>
      <c r="H822" s="119"/>
      <c r="J822" s="119"/>
      <c r="K822" s="114"/>
      <c r="L822" s="114"/>
      <c r="M822" s="114"/>
      <c r="N822" s="114"/>
      <c r="O822" s="114"/>
      <c r="P822" s="114"/>
      <c r="Q822" s="114"/>
      <c r="R822" s="114"/>
      <c r="S822" s="114"/>
      <c r="T822" s="114"/>
      <c r="U822" s="114"/>
      <c r="V822" s="114"/>
      <c r="W822" s="114"/>
    </row>
    <row r="823" spans="1:23" ht="15.75" customHeight="1">
      <c r="A823" s="1"/>
      <c r="B823" s="4"/>
      <c r="C823" s="1"/>
      <c r="D823" s="114"/>
      <c r="E823" s="114"/>
      <c r="G823" s="119"/>
      <c r="H823" s="119"/>
      <c r="J823" s="119"/>
      <c r="K823" s="114"/>
      <c r="L823" s="114"/>
      <c r="M823" s="114"/>
      <c r="N823" s="114"/>
      <c r="O823" s="114"/>
      <c r="P823" s="114"/>
      <c r="Q823" s="114"/>
      <c r="R823" s="114"/>
      <c r="S823" s="114"/>
      <c r="T823" s="114"/>
      <c r="U823" s="114"/>
      <c r="V823" s="114"/>
      <c r="W823" s="114"/>
    </row>
    <row r="824" spans="1:23" ht="15.75" customHeight="1">
      <c r="A824" s="1"/>
      <c r="B824" s="11"/>
      <c r="C824" s="1"/>
      <c r="D824" s="114"/>
      <c r="E824" s="114"/>
      <c r="G824" s="119"/>
      <c r="H824" s="119"/>
      <c r="J824" s="119"/>
      <c r="K824" s="114"/>
      <c r="L824" s="114"/>
      <c r="M824" s="114"/>
      <c r="N824" s="114"/>
      <c r="O824" s="114"/>
      <c r="P824" s="114"/>
      <c r="Q824" s="114"/>
      <c r="R824" s="114"/>
      <c r="S824" s="114"/>
      <c r="T824" s="114"/>
      <c r="U824" s="114"/>
      <c r="V824" s="114"/>
      <c r="W824" s="114"/>
    </row>
    <row r="825" spans="1:23" ht="15.75" customHeight="1">
      <c r="A825" s="1"/>
      <c r="B825" s="4"/>
      <c r="C825" s="1"/>
      <c r="D825" s="114"/>
      <c r="E825" s="114"/>
      <c r="G825" s="119"/>
      <c r="H825" s="119"/>
      <c r="J825" s="119"/>
      <c r="K825" s="114"/>
      <c r="L825" s="114"/>
      <c r="M825" s="114"/>
      <c r="N825" s="114"/>
      <c r="O825" s="114"/>
      <c r="P825" s="114"/>
      <c r="Q825" s="114"/>
      <c r="R825" s="114"/>
      <c r="S825" s="114"/>
      <c r="T825" s="114"/>
      <c r="U825" s="114"/>
      <c r="V825" s="114"/>
      <c r="W825" s="114"/>
    </row>
    <row r="826" spans="1:23" ht="15.75" customHeight="1">
      <c r="A826" s="1"/>
      <c r="B826" s="12"/>
      <c r="C826" s="1"/>
      <c r="D826" s="114"/>
      <c r="E826" s="114"/>
      <c r="G826" s="119"/>
      <c r="H826" s="119"/>
      <c r="J826" s="119"/>
      <c r="K826" s="114"/>
      <c r="L826" s="114"/>
      <c r="M826" s="114"/>
      <c r="N826" s="114"/>
      <c r="O826" s="114"/>
      <c r="P826" s="114"/>
      <c r="Q826" s="114"/>
      <c r="R826" s="114"/>
      <c r="S826" s="114"/>
      <c r="T826" s="114"/>
      <c r="U826" s="114"/>
      <c r="V826" s="114"/>
      <c r="W826" s="114"/>
    </row>
    <row r="827" spans="1:23" ht="15.75" customHeight="1">
      <c r="A827" s="1"/>
      <c r="B827" s="4"/>
      <c r="C827" s="1"/>
      <c r="D827" s="114"/>
      <c r="E827" s="114"/>
      <c r="G827" s="119"/>
      <c r="H827" s="119"/>
      <c r="J827" s="119"/>
      <c r="K827" s="114"/>
      <c r="L827" s="114"/>
      <c r="M827" s="114"/>
      <c r="N827" s="114"/>
      <c r="O827" s="114"/>
      <c r="P827" s="114"/>
      <c r="Q827" s="114"/>
      <c r="R827" s="114"/>
      <c r="S827" s="114"/>
      <c r="T827" s="114"/>
      <c r="U827" s="114"/>
      <c r="V827" s="114"/>
      <c r="W827" s="114"/>
    </row>
    <row r="828" spans="1:23" ht="15.75" customHeight="1">
      <c r="A828" s="1"/>
      <c r="B828" s="9"/>
      <c r="C828" s="1"/>
      <c r="D828" s="114"/>
      <c r="E828" s="114"/>
      <c r="G828" s="119"/>
      <c r="H828" s="119"/>
      <c r="J828" s="119"/>
      <c r="K828" s="114"/>
      <c r="L828" s="114"/>
      <c r="M828" s="114"/>
      <c r="N828" s="114"/>
      <c r="O828" s="114"/>
      <c r="P828" s="114"/>
      <c r="Q828" s="114"/>
      <c r="R828" s="114"/>
      <c r="S828" s="114"/>
      <c r="T828" s="114"/>
      <c r="U828" s="114"/>
      <c r="V828" s="114"/>
      <c r="W828" s="114"/>
    </row>
    <row r="829" spans="1:23" ht="15.75" customHeight="1">
      <c r="A829" s="1"/>
      <c r="B829" s="7"/>
      <c r="C829" s="1"/>
      <c r="D829" s="114"/>
      <c r="E829" s="114"/>
      <c r="G829" s="119"/>
      <c r="H829" s="119"/>
      <c r="J829" s="119"/>
      <c r="K829" s="114"/>
      <c r="L829" s="114"/>
      <c r="M829" s="114"/>
      <c r="N829" s="114"/>
      <c r="O829" s="114"/>
      <c r="P829" s="114"/>
      <c r="Q829" s="114"/>
      <c r="R829" s="114"/>
      <c r="S829" s="114"/>
      <c r="T829" s="114"/>
      <c r="U829" s="114"/>
      <c r="V829" s="114"/>
      <c r="W829" s="114"/>
    </row>
    <row r="830" spans="1:23" ht="15.75" customHeight="1">
      <c r="A830" s="1"/>
      <c r="B830" s="4"/>
      <c r="C830" s="1"/>
      <c r="D830" s="114"/>
      <c r="E830" s="114"/>
      <c r="G830" s="119"/>
      <c r="H830" s="119"/>
      <c r="J830" s="119"/>
      <c r="K830" s="114"/>
      <c r="L830" s="114"/>
      <c r="M830" s="114"/>
      <c r="N830" s="114"/>
      <c r="O830" s="114"/>
      <c r="P830" s="114"/>
      <c r="Q830" s="114"/>
      <c r="R830" s="114"/>
      <c r="S830" s="114"/>
      <c r="T830" s="114"/>
      <c r="U830" s="114"/>
      <c r="V830" s="114"/>
      <c r="W830" s="114"/>
    </row>
    <row r="831" spans="1:23" ht="15.75" customHeight="1">
      <c r="A831" s="1"/>
      <c r="B831" s="9"/>
      <c r="C831" s="1"/>
      <c r="D831" s="114"/>
      <c r="E831" s="114"/>
      <c r="G831" s="119"/>
      <c r="H831" s="119"/>
      <c r="J831" s="119"/>
      <c r="K831" s="114"/>
      <c r="L831" s="114"/>
      <c r="M831" s="114"/>
      <c r="N831" s="114"/>
      <c r="O831" s="114"/>
      <c r="P831" s="114"/>
      <c r="Q831" s="114"/>
      <c r="R831" s="114"/>
      <c r="S831" s="114"/>
      <c r="T831" s="114"/>
      <c r="U831" s="114"/>
      <c r="V831" s="114"/>
      <c r="W831" s="114"/>
    </row>
    <row r="832" spans="1:23" ht="15.75" customHeight="1">
      <c r="A832" s="1"/>
      <c r="B832" s="7"/>
      <c r="C832" s="1"/>
      <c r="D832" s="114"/>
      <c r="E832" s="114"/>
      <c r="G832" s="119"/>
      <c r="H832" s="119"/>
      <c r="J832" s="119"/>
      <c r="K832" s="114"/>
      <c r="L832" s="114"/>
      <c r="M832" s="114"/>
      <c r="N832" s="114"/>
      <c r="O832" s="114"/>
      <c r="P832" s="114"/>
      <c r="Q832" s="114"/>
      <c r="R832" s="114"/>
      <c r="S832" s="114"/>
      <c r="T832" s="114"/>
      <c r="U832" s="114"/>
      <c r="V832" s="114"/>
      <c r="W832" s="114"/>
    </row>
    <row r="833" spans="1:23" ht="15.75" customHeight="1">
      <c r="A833" s="1"/>
      <c r="B833" s="4"/>
      <c r="C833" s="1"/>
      <c r="D833" s="114"/>
      <c r="E833" s="114"/>
      <c r="G833" s="119"/>
      <c r="H833" s="119"/>
      <c r="J833" s="119"/>
      <c r="K833" s="114"/>
      <c r="L833" s="114"/>
      <c r="M833" s="114"/>
      <c r="N833" s="114"/>
      <c r="O833" s="114"/>
      <c r="P833" s="114"/>
      <c r="Q833" s="114"/>
      <c r="R833" s="114"/>
      <c r="S833" s="114"/>
      <c r="T833" s="114"/>
      <c r="U833" s="114"/>
      <c r="V833" s="114"/>
      <c r="W833" s="114"/>
    </row>
    <row r="834" spans="1:23" ht="15.75" customHeight="1">
      <c r="A834" s="1"/>
      <c r="B834" s="4"/>
      <c r="C834" s="1"/>
      <c r="D834" s="114"/>
      <c r="E834" s="114"/>
      <c r="G834" s="119"/>
      <c r="H834" s="119"/>
      <c r="J834" s="119"/>
      <c r="K834" s="114"/>
      <c r="L834" s="114"/>
      <c r="M834" s="114"/>
      <c r="N834" s="114"/>
      <c r="O834" s="114"/>
      <c r="P834" s="114"/>
      <c r="Q834" s="114"/>
      <c r="R834" s="114"/>
      <c r="S834" s="114"/>
      <c r="T834" s="114"/>
      <c r="U834" s="114"/>
      <c r="V834" s="114"/>
      <c r="W834" s="114"/>
    </row>
    <row r="835" spans="1:23" ht="15.75" customHeight="1">
      <c r="A835" s="1"/>
      <c r="B835" s="4"/>
      <c r="C835" s="1"/>
      <c r="D835" s="114"/>
      <c r="E835" s="114"/>
      <c r="G835" s="119"/>
      <c r="H835" s="119"/>
      <c r="J835" s="119"/>
      <c r="K835" s="114"/>
      <c r="L835" s="114"/>
      <c r="M835" s="114"/>
      <c r="N835" s="114"/>
      <c r="O835" s="114"/>
      <c r="P835" s="114"/>
      <c r="Q835" s="114"/>
      <c r="R835" s="114"/>
      <c r="S835" s="114"/>
      <c r="T835" s="114"/>
      <c r="U835" s="114"/>
      <c r="V835" s="114"/>
      <c r="W835" s="114"/>
    </row>
    <row r="836" spans="1:23" ht="15.75" customHeight="1">
      <c r="A836" s="1"/>
      <c r="B836" s="4"/>
      <c r="C836" s="1"/>
      <c r="D836" s="114"/>
      <c r="E836" s="114"/>
      <c r="G836" s="119"/>
      <c r="H836" s="119"/>
      <c r="J836" s="119"/>
      <c r="K836" s="114"/>
      <c r="L836" s="114"/>
      <c r="M836" s="114"/>
      <c r="N836" s="114"/>
      <c r="O836" s="114"/>
      <c r="P836" s="114"/>
      <c r="Q836" s="114"/>
      <c r="R836" s="114"/>
      <c r="S836" s="114"/>
      <c r="T836" s="114"/>
      <c r="U836" s="114"/>
      <c r="V836" s="114"/>
      <c r="W836" s="114"/>
    </row>
    <row r="837" spans="1:23" ht="15.75" customHeight="1">
      <c r="A837" s="1"/>
      <c r="B837" s="4"/>
      <c r="C837" s="1"/>
      <c r="D837" s="114"/>
      <c r="E837" s="114"/>
      <c r="G837" s="119"/>
      <c r="H837" s="119"/>
      <c r="J837" s="119"/>
      <c r="K837" s="114"/>
      <c r="L837" s="114"/>
      <c r="M837" s="114"/>
      <c r="N837" s="114"/>
      <c r="O837" s="114"/>
      <c r="P837" s="114"/>
      <c r="Q837" s="114"/>
      <c r="R837" s="114"/>
      <c r="S837" s="114"/>
      <c r="T837" s="114"/>
      <c r="U837" s="114"/>
      <c r="V837" s="114"/>
      <c r="W837" s="114"/>
    </row>
    <row r="838" spans="1:23" ht="15.75" customHeight="1">
      <c r="A838" s="1"/>
      <c r="B838" s="9"/>
      <c r="C838" s="1"/>
      <c r="D838" s="114"/>
      <c r="E838" s="114"/>
      <c r="G838" s="119"/>
      <c r="H838" s="119"/>
      <c r="J838" s="119"/>
      <c r="K838" s="114"/>
      <c r="L838" s="114"/>
      <c r="M838" s="114"/>
      <c r="N838" s="114"/>
      <c r="O838" s="114"/>
      <c r="P838" s="114"/>
      <c r="Q838" s="114"/>
      <c r="R838" s="114"/>
      <c r="S838" s="114"/>
      <c r="T838" s="114"/>
      <c r="U838" s="114"/>
      <c r="V838" s="114"/>
      <c r="W838" s="114"/>
    </row>
    <row r="839" spans="1:23" ht="15.75" customHeight="1">
      <c r="A839" s="1"/>
      <c r="B839" s="7"/>
      <c r="C839" s="1"/>
      <c r="D839" s="114"/>
      <c r="E839" s="114"/>
      <c r="G839" s="119"/>
      <c r="H839" s="119"/>
      <c r="J839" s="119"/>
      <c r="K839" s="114"/>
      <c r="L839" s="114"/>
      <c r="M839" s="114"/>
      <c r="N839" s="114"/>
      <c r="O839" s="114"/>
      <c r="P839" s="114"/>
      <c r="Q839" s="114"/>
      <c r="R839" s="114"/>
      <c r="S839" s="114"/>
      <c r="T839" s="114"/>
      <c r="U839" s="114"/>
      <c r="V839" s="114"/>
      <c r="W839" s="114"/>
    </row>
    <row r="840" spans="1:23" ht="15.75" customHeight="1">
      <c r="A840" s="1"/>
      <c r="B840" s="4"/>
      <c r="C840" s="1"/>
      <c r="D840" s="114"/>
      <c r="E840" s="114"/>
      <c r="G840" s="119"/>
      <c r="H840" s="119"/>
      <c r="J840" s="119"/>
      <c r="K840" s="114"/>
      <c r="L840" s="114"/>
      <c r="M840" s="114"/>
      <c r="N840" s="114"/>
      <c r="O840" s="114"/>
      <c r="P840" s="114"/>
      <c r="Q840" s="114"/>
      <c r="R840" s="114"/>
      <c r="S840" s="114"/>
      <c r="T840" s="114"/>
      <c r="U840" s="114"/>
      <c r="V840" s="114"/>
      <c r="W840" s="114"/>
    </row>
    <row r="841" spans="1:23" ht="15.75" customHeight="1">
      <c r="A841" s="1"/>
      <c r="B841" s="4"/>
      <c r="C841" s="1"/>
      <c r="D841" s="114"/>
      <c r="E841" s="114"/>
      <c r="G841" s="119"/>
      <c r="H841" s="119"/>
      <c r="J841" s="119"/>
      <c r="K841" s="114"/>
      <c r="L841" s="114"/>
      <c r="M841" s="114"/>
      <c r="N841" s="114"/>
      <c r="O841" s="114"/>
      <c r="P841" s="114"/>
      <c r="Q841" s="114"/>
      <c r="R841" s="114"/>
      <c r="S841" s="114"/>
      <c r="T841" s="114"/>
      <c r="U841" s="114"/>
      <c r="V841" s="114"/>
      <c r="W841" s="114"/>
    </row>
    <row r="842" spans="1:23" ht="15.75" customHeight="1">
      <c r="A842" s="1"/>
      <c r="B842" s="4"/>
      <c r="C842" s="1"/>
      <c r="D842" s="114"/>
      <c r="E842" s="114"/>
      <c r="G842" s="119"/>
      <c r="H842" s="119"/>
      <c r="J842" s="119"/>
      <c r="K842" s="114"/>
      <c r="L842" s="114"/>
      <c r="M842" s="114"/>
      <c r="N842" s="114"/>
      <c r="O842" s="114"/>
      <c r="P842" s="114"/>
      <c r="Q842" s="114"/>
      <c r="R842" s="114"/>
      <c r="S842" s="114"/>
      <c r="T842" s="114"/>
      <c r="U842" s="114"/>
      <c r="V842" s="114"/>
      <c r="W842" s="114"/>
    </row>
    <row r="843" spans="1:23" ht="15.75" customHeight="1">
      <c r="A843" s="1"/>
      <c r="B843" s="4"/>
      <c r="C843" s="1"/>
      <c r="D843" s="114"/>
      <c r="E843" s="114"/>
      <c r="G843" s="119"/>
      <c r="H843" s="119"/>
      <c r="J843" s="119"/>
      <c r="K843" s="114"/>
      <c r="L843" s="114"/>
      <c r="M843" s="114"/>
      <c r="N843" s="114"/>
      <c r="O843" s="114"/>
      <c r="P843" s="114"/>
      <c r="Q843" s="114"/>
      <c r="R843" s="114"/>
      <c r="S843" s="114"/>
      <c r="T843" s="114"/>
      <c r="U843" s="114"/>
      <c r="V843" s="114"/>
      <c r="W843" s="114"/>
    </row>
    <row r="844" spans="1:23" ht="15.75" customHeight="1">
      <c r="A844" s="1"/>
      <c r="B844" s="66"/>
      <c r="C844" s="1"/>
      <c r="D844" s="114"/>
      <c r="E844" s="114"/>
      <c r="G844" s="119"/>
      <c r="H844" s="119"/>
      <c r="J844" s="119"/>
      <c r="K844" s="114"/>
      <c r="L844" s="114"/>
      <c r="M844" s="114"/>
      <c r="N844" s="114"/>
      <c r="O844" s="114"/>
      <c r="P844" s="114"/>
      <c r="Q844" s="114"/>
      <c r="R844" s="114"/>
      <c r="S844" s="114"/>
      <c r="T844" s="114"/>
      <c r="U844" s="114"/>
      <c r="V844" s="114"/>
      <c r="W844" s="114"/>
    </row>
    <row r="845" spans="1:23" ht="15.75" customHeight="1">
      <c r="A845" s="1"/>
      <c r="B845" s="4"/>
      <c r="C845" s="1"/>
      <c r="D845" s="114"/>
      <c r="E845" s="114"/>
      <c r="G845" s="119"/>
      <c r="H845" s="119"/>
      <c r="J845" s="119"/>
      <c r="K845" s="114"/>
      <c r="L845" s="114"/>
      <c r="M845" s="114"/>
      <c r="N845" s="114"/>
      <c r="O845" s="114"/>
      <c r="P845" s="114"/>
      <c r="Q845" s="114"/>
      <c r="R845" s="114"/>
      <c r="S845" s="114"/>
      <c r="T845" s="114"/>
      <c r="U845" s="114"/>
      <c r="V845" s="114"/>
      <c r="W845" s="114"/>
    </row>
    <row r="846" spans="1:23" ht="15.75" customHeight="1">
      <c r="A846" s="1"/>
      <c r="B846" s="9"/>
      <c r="C846" s="1"/>
      <c r="D846" s="114"/>
      <c r="E846" s="114"/>
      <c r="G846" s="119"/>
      <c r="H846" s="119"/>
      <c r="J846" s="119"/>
      <c r="K846" s="114"/>
      <c r="L846" s="114"/>
      <c r="M846" s="114"/>
      <c r="N846" s="114"/>
      <c r="O846" s="114"/>
      <c r="P846" s="114"/>
      <c r="Q846" s="114"/>
      <c r="R846" s="114"/>
      <c r="S846" s="114"/>
      <c r="T846" s="114"/>
      <c r="U846" s="114"/>
      <c r="V846" s="114"/>
      <c r="W846" s="114"/>
    </row>
    <row r="847" spans="1:23" ht="15.75" customHeight="1">
      <c r="A847" s="1"/>
      <c r="B847" s="7"/>
      <c r="C847" s="1"/>
      <c r="D847" s="114"/>
      <c r="E847" s="114"/>
      <c r="G847" s="119"/>
      <c r="H847" s="119"/>
      <c r="J847" s="119"/>
      <c r="K847" s="114"/>
      <c r="L847" s="114"/>
      <c r="M847" s="114"/>
      <c r="N847" s="114"/>
      <c r="O847" s="114"/>
      <c r="P847" s="114"/>
      <c r="Q847" s="114"/>
      <c r="R847" s="114"/>
      <c r="S847" s="114"/>
      <c r="T847" s="114"/>
      <c r="U847" s="114"/>
      <c r="V847" s="114"/>
      <c r="W847" s="114"/>
    </row>
    <row r="848" spans="1:23" ht="15.75" customHeight="1">
      <c r="A848" s="1"/>
      <c r="B848" s="4"/>
      <c r="C848" s="1"/>
      <c r="D848" s="114"/>
      <c r="E848" s="114"/>
      <c r="G848" s="119"/>
      <c r="H848" s="119"/>
      <c r="J848" s="119"/>
      <c r="K848" s="114"/>
      <c r="L848" s="114"/>
      <c r="M848" s="114"/>
      <c r="N848" s="114"/>
      <c r="O848" s="114"/>
      <c r="P848" s="114"/>
      <c r="Q848" s="114"/>
      <c r="R848" s="114"/>
      <c r="S848" s="114"/>
      <c r="T848" s="114"/>
      <c r="U848" s="114"/>
      <c r="V848" s="114"/>
      <c r="W848" s="114"/>
    </row>
    <row r="849" spans="1:23" ht="15.75" customHeight="1">
      <c r="A849" s="1"/>
      <c r="B849" s="4"/>
      <c r="C849" s="1"/>
      <c r="D849" s="114"/>
      <c r="E849" s="114"/>
      <c r="G849" s="119"/>
      <c r="H849" s="119"/>
      <c r="J849" s="119"/>
      <c r="K849" s="114"/>
      <c r="L849" s="114"/>
      <c r="M849" s="114"/>
      <c r="N849" s="114"/>
      <c r="O849" s="114"/>
      <c r="P849" s="114"/>
      <c r="Q849" s="114"/>
      <c r="R849" s="114"/>
      <c r="S849" s="114"/>
      <c r="T849" s="114"/>
      <c r="U849" s="114"/>
      <c r="V849" s="114"/>
      <c r="W849" s="114"/>
    </row>
    <row r="850" spans="1:23" ht="15.75" customHeight="1">
      <c r="A850" s="1"/>
      <c r="B850" s="4"/>
      <c r="C850" s="1"/>
      <c r="D850" s="114"/>
      <c r="E850" s="114"/>
      <c r="G850" s="119"/>
      <c r="H850" s="119"/>
      <c r="J850" s="119"/>
      <c r="K850" s="114"/>
      <c r="L850" s="114"/>
      <c r="M850" s="114"/>
      <c r="N850" s="114"/>
      <c r="O850" s="114"/>
      <c r="P850" s="114"/>
      <c r="Q850" s="114"/>
      <c r="R850" s="114"/>
      <c r="S850" s="114"/>
      <c r="T850" s="114"/>
      <c r="U850" s="114"/>
      <c r="V850" s="114"/>
      <c r="W850" s="114"/>
    </row>
    <row r="851" spans="1:23" ht="15.75" customHeight="1">
      <c r="A851" s="1"/>
      <c r="B851" s="4"/>
      <c r="C851" s="1"/>
      <c r="D851" s="114"/>
      <c r="E851" s="114"/>
      <c r="G851" s="119"/>
      <c r="H851" s="119"/>
      <c r="J851" s="119"/>
      <c r="K851" s="114"/>
      <c r="L851" s="114"/>
      <c r="M851" s="114"/>
      <c r="N851" s="114"/>
      <c r="O851" s="114"/>
      <c r="P851" s="114"/>
      <c r="Q851" s="114"/>
      <c r="R851" s="114"/>
      <c r="S851" s="114"/>
      <c r="T851" s="114"/>
      <c r="U851" s="114"/>
      <c r="V851" s="114"/>
      <c r="W851" s="114"/>
    </row>
    <row r="852" spans="1:23" ht="15.75" customHeight="1">
      <c r="A852" s="1"/>
      <c r="B852" s="4"/>
      <c r="C852" s="1"/>
      <c r="D852" s="114"/>
      <c r="E852" s="114"/>
      <c r="G852" s="119"/>
      <c r="H852" s="119"/>
      <c r="J852" s="119"/>
      <c r="K852" s="114"/>
      <c r="L852" s="114"/>
      <c r="M852" s="114"/>
      <c r="N852" s="114"/>
      <c r="O852" s="114"/>
      <c r="P852" s="114"/>
      <c r="Q852" s="114"/>
      <c r="R852" s="114"/>
      <c r="S852" s="114"/>
      <c r="T852" s="114"/>
      <c r="U852" s="114"/>
      <c r="V852" s="114"/>
      <c r="W852" s="114"/>
    </row>
    <row r="853" spans="1:23" ht="15.75" customHeight="1">
      <c r="A853" s="1"/>
      <c r="B853" s="4"/>
      <c r="C853" s="1"/>
      <c r="D853" s="114"/>
      <c r="E853" s="114"/>
      <c r="G853" s="119"/>
      <c r="H853" s="119"/>
      <c r="J853" s="119"/>
      <c r="K853" s="114"/>
      <c r="L853" s="114"/>
      <c r="M853" s="114"/>
      <c r="N853" s="114"/>
      <c r="O853" s="114"/>
      <c r="P853" s="114"/>
      <c r="Q853" s="114"/>
      <c r="R853" s="114"/>
      <c r="S853" s="114"/>
      <c r="T853" s="114"/>
      <c r="U853" s="114"/>
      <c r="V853" s="114"/>
      <c r="W853" s="114"/>
    </row>
    <row r="854" spans="1:23" ht="15.75" customHeight="1">
      <c r="A854" s="1"/>
      <c r="B854" s="9"/>
      <c r="C854" s="1"/>
      <c r="D854" s="114"/>
      <c r="E854" s="114"/>
      <c r="G854" s="119"/>
      <c r="H854" s="119"/>
      <c r="J854" s="119"/>
      <c r="K854" s="114"/>
      <c r="L854" s="114"/>
      <c r="M854" s="114"/>
      <c r="N854" s="114"/>
      <c r="O854" s="114"/>
      <c r="P854" s="114"/>
      <c r="Q854" s="114"/>
      <c r="R854" s="114"/>
      <c r="S854" s="114"/>
      <c r="T854" s="114"/>
      <c r="U854" s="114"/>
      <c r="V854" s="114"/>
      <c r="W854" s="114"/>
    </row>
    <row r="855" spans="1:23" ht="15.75" customHeight="1">
      <c r="A855" s="1"/>
      <c r="B855" s="7"/>
      <c r="C855" s="1"/>
      <c r="D855" s="114"/>
      <c r="E855" s="114"/>
      <c r="G855" s="119"/>
      <c r="H855" s="119"/>
      <c r="J855" s="119"/>
      <c r="K855" s="114"/>
      <c r="L855" s="114"/>
      <c r="M855" s="114"/>
      <c r="N855" s="114"/>
      <c r="O855" s="114"/>
      <c r="P855" s="114"/>
      <c r="Q855" s="114"/>
      <c r="R855" s="114"/>
      <c r="S855" s="114"/>
      <c r="T855" s="114"/>
      <c r="U855" s="114"/>
      <c r="V855" s="114"/>
      <c r="W855" s="114"/>
    </row>
    <row r="856" spans="1:23" ht="15.75" customHeight="1">
      <c r="A856" s="1"/>
      <c r="B856" s="4"/>
      <c r="C856" s="1"/>
      <c r="D856" s="114"/>
      <c r="E856" s="114"/>
      <c r="G856" s="119"/>
      <c r="H856" s="119"/>
      <c r="J856" s="119"/>
      <c r="K856" s="114"/>
      <c r="L856" s="114"/>
      <c r="M856" s="114"/>
      <c r="N856" s="114"/>
      <c r="O856" s="114"/>
      <c r="P856" s="114"/>
      <c r="Q856" s="114"/>
      <c r="R856" s="114"/>
      <c r="S856" s="114"/>
      <c r="T856" s="114"/>
      <c r="U856" s="114"/>
      <c r="V856" s="114"/>
      <c r="W856" s="114"/>
    </row>
    <row r="857" spans="1:23" ht="15.75" customHeight="1">
      <c r="A857" s="1"/>
      <c r="B857" s="11"/>
      <c r="C857" s="1"/>
      <c r="D857" s="114"/>
      <c r="E857" s="114"/>
      <c r="G857" s="119"/>
      <c r="H857" s="119"/>
      <c r="J857" s="119"/>
      <c r="K857" s="114"/>
      <c r="L857" s="114"/>
      <c r="M857" s="114"/>
      <c r="N857" s="114"/>
      <c r="O857" s="114"/>
      <c r="P857" s="114"/>
      <c r="Q857" s="114"/>
      <c r="R857" s="114"/>
      <c r="S857" s="114"/>
      <c r="T857" s="114"/>
      <c r="U857" s="114"/>
      <c r="V857" s="114"/>
      <c r="W857" s="114"/>
    </row>
    <row r="858" spans="1:23" ht="15.75" customHeight="1">
      <c r="A858" s="1"/>
      <c r="B858" s="4"/>
      <c r="C858" s="1"/>
      <c r="D858" s="114"/>
      <c r="E858" s="114"/>
      <c r="G858" s="119"/>
      <c r="H858" s="119"/>
      <c r="J858" s="119"/>
      <c r="K858" s="114"/>
      <c r="L858" s="114"/>
      <c r="M858" s="114"/>
      <c r="N858" s="114"/>
      <c r="O858" s="114"/>
      <c r="P858" s="114"/>
      <c r="Q858" s="114"/>
      <c r="R858" s="114"/>
      <c r="S858" s="114"/>
      <c r="T858" s="114"/>
      <c r="U858" s="114"/>
      <c r="V858" s="114"/>
      <c r="W858" s="114"/>
    </row>
    <row r="859" spans="1:23" ht="15.75" customHeight="1">
      <c r="A859" s="1"/>
      <c r="B859" s="12"/>
      <c r="C859" s="1"/>
      <c r="D859" s="114"/>
      <c r="E859" s="114"/>
      <c r="G859" s="119"/>
      <c r="H859" s="119"/>
      <c r="J859" s="119"/>
      <c r="K859" s="114"/>
      <c r="L859" s="114"/>
      <c r="M859" s="114"/>
      <c r="N859" s="114"/>
      <c r="O859" s="114"/>
      <c r="P859" s="114"/>
      <c r="Q859" s="114"/>
      <c r="R859" s="114"/>
      <c r="S859" s="114"/>
      <c r="T859" s="114"/>
      <c r="U859" s="114"/>
      <c r="V859" s="114"/>
      <c r="W859" s="114"/>
    </row>
    <row r="860" spans="1:23" ht="15.75" customHeight="1">
      <c r="A860" s="1"/>
      <c r="B860" s="4"/>
      <c r="C860" s="1"/>
      <c r="D860" s="114"/>
      <c r="E860" s="114"/>
      <c r="G860" s="119"/>
      <c r="H860" s="119"/>
      <c r="J860" s="119"/>
      <c r="K860" s="114"/>
      <c r="L860" s="114"/>
      <c r="M860" s="114"/>
      <c r="N860" s="114"/>
      <c r="O860" s="114"/>
      <c r="P860" s="114"/>
      <c r="Q860" s="114"/>
      <c r="R860" s="114"/>
      <c r="S860" s="114"/>
      <c r="T860" s="114"/>
      <c r="U860" s="114"/>
      <c r="V860" s="114"/>
      <c r="W860" s="114"/>
    </row>
    <row r="861" spans="1:23" ht="15.75" customHeight="1">
      <c r="A861" s="1"/>
      <c r="B861" s="9"/>
      <c r="C861" s="1"/>
      <c r="D861" s="114"/>
      <c r="E861" s="114"/>
      <c r="G861" s="119"/>
      <c r="H861" s="119"/>
      <c r="J861" s="119"/>
      <c r="K861" s="114"/>
      <c r="L861" s="114"/>
      <c r="M861" s="114"/>
      <c r="N861" s="114"/>
      <c r="O861" s="114"/>
      <c r="P861" s="114"/>
      <c r="Q861" s="114"/>
      <c r="R861" s="114"/>
      <c r="S861" s="114"/>
      <c r="T861" s="114"/>
      <c r="U861" s="114"/>
      <c r="V861" s="114"/>
      <c r="W861" s="114"/>
    </row>
    <row r="862" spans="1:23" ht="15.75" customHeight="1">
      <c r="A862" s="1"/>
      <c r="B862" s="7"/>
      <c r="C862" s="1"/>
      <c r="D862" s="114"/>
      <c r="E862" s="114"/>
      <c r="G862" s="119"/>
      <c r="H862" s="119"/>
      <c r="J862" s="119"/>
      <c r="K862" s="114"/>
      <c r="L862" s="114"/>
      <c r="M862" s="114"/>
      <c r="N862" s="114"/>
      <c r="O862" s="114"/>
      <c r="P862" s="114"/>
      <c r="Q862" s="114"/>
      <c r="R862" s="114"/>
      <c r="S862" s="114"/>
      <c r="T862" s="114"/>
      <c r="U862" s="114"/>
      <c r="V862" s="114"/>
      <c r="W862" s="114"/>
    </row>
    <row r="863" spans="1:23" ht="15.75" customHeight="1">
      <c r="A863" s="1"/>
      <c r="B863" s="4"/>
      <c r="C863" s="1"/>
      <c r="D863" s="114"/>
      <c r="E863" s="114"/>
      <c r="G863" s="119"/>
      <c r="H863" s="119"/>
      <c r="J863" s="119"/>
      <c r="K863" s="114"/>
      <c r="L863" s="114"/>
      <c r="M863" s="114"/>
      <c r="N863" s="114"/>
      <c r="O863" s="114"/>
      <c r="P863" s="114"/>
      <c r="Q863" s="114"/>
      <c r="R863" s="114"/>
      <c r="S863" s="114"/>
      <c r="T863" s="114"/>
      <c r="U863" s="114"/>
      <c r="V863" s="114"/>
      <c r="W863" s="114"/>
    </row>
    <row r="864" spans="1:23" ht="15.75" customHeight="1">
      <c r="A864" s="1"/>
      <c r="B864" s="9"/>
      <c r="C864" s="1"/>
      <c r="D864" s="114"/>
      <c r="E864" s="114"/>
      <c r="G864" s="119"/>
      <c r="H864" s="119"/>
      <c r="J864" s="119"/>
      <c r="K864" s="114"/>
      <c r="L864" s="114"/>
      <c r="M864" s="114"/>
      <c r="N864" s="114"/>
      <c r="O864" s="114"/>
      <c r="P864" s="114"/>
      <c r="Q864" s="114"/>
      <c r="R864" s="114"/>
      <c r="S864" s="114"/>
      <c r="T864" s="114"/>
      <c r="U864" s="114"/>
      <c r="V864" s="114"/>
      <c r="W864" s="114"/>
    </row>
    <row r="865" spans="1:23" ht="15.75" customHeight="1">
      <c r="A865" s="1"/>
      <c r="B865" s="7"/>
      <c r="C865" s="1"/>
      <c r="D865" s="114"/>
      <c r="E865" s="114"/>
      <c r="G865" s="119"/>
      <c r="H865" s="119"/>
      <c r="J865" s="119"/>
      <c r="K865" s="114"/>
      <c r="L865" s="114"/>
      <c r="M865" s="114"/>
      <c r="N865" s="114"/>
      <c r="O865" s="114"/>
      <c r="P865" s="114"/>
      <c r="Q865" s="114"/>
      <c r="R865" s="114"/>
      <c r="S865" s="114"/>
      <c r="T865" s="114"/>
      <c r="U865" s="114"/>
      <c r="V865" s="114"/>
      <c r="W865" s="114"/>
    </row>
    <row r="866" spans="1:23" ht="15.75" customHeight="1">
      <c r="A866" s="1"/>
      <c r="B866" s="4"/>
      <c r="C866" s="1"/>
      <c r="D866" s="114"/>
      <c r="E866" s="114"/>
      <c r="G866" s="119"/>
      <c r="H866" s="119"/>
      <c r="J866" s="119"/>
      <c r="K866" s="114"/>
      <c r="L866" s="114"/>
      <c r="M866" s="114"/>
      <c r="N866" s="114"/>
      <c r="O866" s="114"/>
      <c r="P866" s="114"/>
      <c r="Q866" s="114"/>
      <c r="R866" s="114"/>
      <c r="S866" s="114"/>
      <c r="T866" s="114"/>
      <c r="U866" s="114"/>
      <c r="V866" s="114"/>
      <c r="W866" s="114"/>
    </row>
    <row r="867" spans="1:23" ht="15.75" customHeight="1">
      <c r="A867" s="1"/>
      <c r="B867" s="4"/>
      <c r="C867" s="1"/>
      <c r="D867" s="114"/>
      <c r="E867" s="114"/>
      <c r="G867" s="119"/>
      <c r="H867" s="119"/>
      <c r="J867" s="119"/>
      <c r="K867" s="114"/>
      <c r="L867" s="114"/>
      <c r="M867" s="114"/>
      <c r="N867" s="114"/>
      <c r="O867" s="114"/>
      <c r="P867" s="114"/>
      <c r="Q867" s="114"/>
      <c r="R867" s="114"/>
      <c r="S867" s="114"/>
      <c r="T867" s="114"/>
      <c r="U867" s="114"/>
      <c r="V867" s="114"/>
      <c r="W867" s="114"/>
    </row>
    <row r="868" spans="1:23" ht="15.75" customHeight="1">
      <c r="A868" s="1"/>
      <c r="B868" s="4"/>
      <c r="C868" s="1"/>
      <c r="D868" s="114"/>
      <c r="E868" s="114"/>
      <c r="G868" s="119"/>
      <c r="H868" s="119"/>
      <c r="J868" s="119"/>
      <c r="K868" s="114"/>
      <c r="L868" s="114"/>
      <c r="M868" s="114"/>
      <c r="N868" s="114"/>
      <c r="O868" s="114"/>
      <c r="P868" s="114"/>
      <c r="Q868" s="114"/>
      <c r="R868" s="114"/>
      <c r="S868" s="114"/>
      <c r="T868" s="114"/>
      <c r="U868" s="114"/>
      <c r="V868" s="114"/>
      <c r="W868" s="114"/>
    </row>
    <row r="869" spans="1:23" ht="15.75" customHeight="1">
      <c r="A869" s="1"/>
      <c r="B869" s="4"/>
      <c r="C869" s="1"/>
      <c r="D869" s="114"/>
      <c r="E869" s="114"/>
      <c r="G869" s="119"/>
      <c r="H869" s="119"/>
      <c r="J869" s="119"/>
      <c r="K869" s="114"/>
      <c r="L869" s="114"/>
      <c r="M869" s="114"/>
      <c r="N869" s="114"/>
      <c r="O869" s="114"/>
      <c r="P869" s="114"/>
      <c r="Q869" s="114"/>
      <c r="R869" s="114"/>
      <c r="S869" s="114"/>
      <c r="T869" s="114"/>
      <c r="U869" s="114"/>
      <c r="V869" s="114"/>
      <c r="W869" s="114"/>
    </row>
    <row r="870" spans="1:23" ht="15.75" customHeight="1">
      <c r="A870" s="1"/>
      <c r="B870" s="4"/>
      <c r="C870" s="1"/>
      <c r="D870" s="114"/>
      <c r="E870" s="114"/>
      <c r="G870" s="119"/>
      <c r="H870" s="119"/>
      <c r="J870" s="119"/>
      <c r="K870" s="114"/>
      <c r="L870" s="114"/>
      <c r="M870" s="114"/>
      <c r="N870" s="114"/>
      <c r="O870" s="114"/>
      <c r="P870" s="114"/>
      <c r="Q870" s="114"/>
      <c r="R870" s="114"/>
      <c r="S870" s="114"/>
      <c r="T870" s="114"/>
      <c r="U870" s="114"/>
      <c r="V870" s="114"/>
      <c r="W870" s="114"/>
    </row>
    <row r="871" spans="1:23" ht="15.75" customHeight="1">
      <c r="A871" s="1"/>
      <c r="B871" s="9"/>
      <c r="C871" s="1"/>
      <c r="D871" s="114"/>
      <c r="E871" s="114"/>
      <c r="G871" s="119"/>
      <c r="H871" s="119"/>
      <c r="J871" s="119"/>
      <c r="K871" s="114"/>
      <c r="L871" s="114"/>
      <c r="M871" s="114"/>
      <c r="N871" s="114"/>
      <c r="O871" s="114"/>
      <c r="P871" s="114"/>
      <c r="Q871" s="114"/>
      <c r="R871" s="114"/>
      <c r="S871" s="114"/>
      <c r="T871" s="114"/>
      <c r="U871" s="114"/>
      <c r="V871" s="114"/>
      <c r="W871" s="114"/>
    </row>
    <row r="872" spans="1:23" ht="15.75" customHeight="1">
      <c r="A872" s="1"/>
      <c r="B872" s="7"/>
      <c r="C872" s="1"/>
      <c r="D872" s="114"/>
      <c r="E872" s="114"/>
      <c r="G872" s="119"/>
      <c r="H872" s="119"/>
      <c r="J872" s="119"/>
      <c r="K872" s="114"/>
      <c r="L872" s="114"/>
      <c r="M872" s="114"/>
      <c r="N872" s="114"/>
      <c r="O872" s="114"/>
      <c r="P872" s="114"/>
      <c r="Q872" s="114"/>
      <c r="R872" s="114"/>
      <c r="S872" s="114"/>
      <c r="T872" s="114"/>
      <c r="U872" s="114"/>
      <c r="V872" s="114"/>
      <c r="W872" s="114"/>
    </row>
    <row r="873" spans="1:23" ht="15.75" customHeight="1">
      <c r="A873" s="1"/>
      <c r="B873" s="4"/>
      <c r="C873" s="1"/>
      <c r="D873" s="114"/>
      <c r="E873" s="114"/>
      <c r="G873" s="119"/>
      <c r="H873" s="119"/>
      <c r="J873" s="119"/>
      <c r="K873" s="114"/>
      <c r="L873" s="114"/>
      <c r="M873" s="114"/>
      <c r="N873" s="114"/>
      <c r="O873" s="114"/>
      <c r="P873" s="114"/>
      <c r="Q873" s="114"/>
      <c r="R873" s="114"/>
      <c r="S873" s="114"/>
      <c r="T873" s="114"/>
      <c r="U873" s="114"/>
      <c r="V873" s="114"/>
      <c r="W873" s="114"/>
    </row>
    <row r="874" spans="1:23" ht="15.75" customHeight="1">
      <c r="A874" s="1"/>
      <c r="B874" s="4"/>
      <c r="C874" s="1"/>
      <c r="D874" s="114"/>
      <c r="E874" s="114"/>
      <c r="G874" s="119"/>
      <c r="H874" s="119"/>
      <c r="J874" s="119"/>
      <c r="K874" s="114"/>
      <c r="L874" s="114"/>
      <c r="M874" s="114"/>
      <c r="N874" s="114"/>
      <c r="O874" s="114"/>
      <c r="P874" s="114"/>
      <c r="Q874" s="114"/>
      <c r="R874" s="114"/>
      <c r="S874" s="114"/>
      <c r="T874" s="114"/>
      <c r="U874" s="114"/>
      <c r="V874" s="114"/>
      <c r="W874" s="114"/>
    </row>
    <row r="875" spans="1:23" ht="15.75" customHeight="1">
      <c r="A875" s="1"/>
      <c r="B875" s="4"/>
      <c r="C875" s="1"/>
      <c r="D875" s="114"/>
      <c r="E875" s="114"/>
      <c r="G875" s="119"/>
      <c r="H875" s="119"/>
      <c r="J875" s="119"/>
      <c r="K875" s="114"/>
      <c r="L875" s="114"/>
      <c r="M875" s="114"/>
      <c r="N875" s="114"/>
      <c r="O875" s="114"/>
      <c r="P875" s="114"/>
      <c r="Q875" s="114"/>
      <c r="R875" s="114"/>
      <c r="S875" s="114"/>
      <c r="T875" s="114"/>
      <c r="U875" s="114"/>
      <c r="V875" s="114"/>
      <c r="W875" s="114"/>
    </row>
    <row r="876" spans="1:23" ht="15.75" customHeight="1">
      <c r="A876" s="1"/>
      <c r="B876" s="4"/>
      <c r="C876" s="1"/>
      <c r="D876" s="114"/>
      <c r="E876" s="114"/>
      <c r="G876" s="119"/>
      <c r="H876" s="119"/>
      <c r="J876" s="119"/>
      <c r="K876" s="114"/>
      <c r="L876" s="114"/>
      <c r="M876" s="114"/>
      <c r="N876" s="114"/>
      <c r="O876" s="114"/>
      <c r="P876" s="114"/>
      <c r="Q876" s="114"/>
      <c r="R876" s="114"/>
      <c r="S876" s="114"/>
      <c r="T876" s="114"/>
      <c r="U876" s="114"/>
      <c r="V876" s="114"/>
      <c r="W876" s="114"/>
    </row>
    <row r="877" spans="1:23" ht="15.75" customHeight="1">
      <c r="A877" s="1"/>
      <c r="B877" s="66"/>
      <c r="C877" s="1"/>
      <c r="D877" s="114"/>
      <c r="E877" s="114"/>
      <c r="G877" s="119"/>
      <c r="H877" s="119"/>
      <c r="J877" s="119"/>
      <c r="K877" s="114"/>
      <c r="L877" s="114"/>
      <c r="M877" s="114"/>
      <c r="N877" s="114"/>
      <c r="O877" s="114"/>
      <c r="P877" s="114"/>
      <c r="Q877" s="114"/>
      <c r="R877" s="114"/>
      <c r="S877" s="114"/>
      <c r="T877" s="114"/>
      <c r="U877" s="114"/>
      <c r="V877" s="114"/>
      <c r="W877" s="114"/>
    </row>
    <row r="878" spans="1:23" ht="15.75" customHeight="1">
      <c r="A878" s="1"/>
      <c r="B878" s="4"/>
      <c r="C878" s="1"/>
      <c r="D878" s="114"/>
      <c r="E878" s="114"/>
      <c r="G878" s="119"/>
      <c r="H878" s="119"/>
      <c r="J878" s="119"/>
      <c r="K878" s="114"/>
      <c r="L878" s="114"/>
      <c r="M878" s="114"/>
      <c r="N878" s="114"/>
      <c r="O878" s="114"/>
      <c r="P878" s="114"/>
      <c r="Q878" s="114"/>
      <c r="R878" s="114"/>
      <c r="S878" s="114"/>
      <c r="T878" s="114"/>
      <c r="U878" s="114"/>
      <c r="V878" s="114"/>
      <c r="W878" s="114"/>
    </row>
    <row r="879" spans="1:23" ht="15.75" customHeight="1">
      <c r="A879" s="1"/>
      <c r="B879" s="9"/>
      <c r="C879" s="1"/>
      <c r="D879" s="114"/>
      <c r="E879" s="114"/>
      <c r="G879" s="119"/>
      <c r="H879" s="119"/>
      <c r="J879" s="119"/>
      <c r="K879" s="114"/>
      <c r="L879" s="114"/>
      <c r="M879" s="114"/>
      <c r="N879" s="114"/>
      <c r="O879" s="114"/>
      <c r="P879" s="114"/>
      <c r="Q879" s="114"/>
      <c r="R879" s="114"/>
      <c r="S879" s="114"/>
      <c r="T879" s="114"/>
      <c r="U879" s="114"/>
      <c r="V879" s="114"/>
      <c r="W879" s="114"/>
    </row>
    <row r="880" spans="1:23" ht="15.75" customHeight="1">
      <c r="A880" s="1"/>
      <c r="B880" s="7"/>
      <c r="C880" s="1"/>
      <c r="D880" s="114"/>
      <c r="E880" s="114"/>
      <c r="G880" s="119"/>
      <c r="H880" s="119"/>
      <c r="J880" s="119"/>
      <c r="K880" s="114"/>
      <c r="L880" s="114"/>
      <c r="M880" s="114"/>
      <c r="N880" s="114"/>
      <c r="O880" s="114"/>
      <c r="P880" s="114"/>
      <c r="Q880" s="114"/>
      <c r="R880" s="114"/>
      <c r="S880" s="114"/>
      <c r="T880" s="114"/>
      <c r="U880" s="114"/>
      <c r="V880" s="114"/>
      <c r="W880" s="114"/>
    </row>
    <row r="881" spans="1:23" ht="15.75" customHeight="1">
      <c r="A881" s="1"/>
      <c r="B881" s="4"/>
      <c r="C881" s="1"/>
      <c r="D881" s="114"/>
      <c r="E881" s="114"/>
      <c r="G881" s="119"/>
      <c r="H881" s="119"/>
      <c r="J881" s="119"/>
      <c r="K881" s="114"/>
      <c r="L881" s="114"/>
      <c r="M881" s="114"/>
      <c r="N881" s="114"/>
      <c r="O881" s="114"/>
      <c r="P881" s="114"/>
      <c r="Q881" s="114"/>
      <c r="R881" s="114"/>
      <c r="S881" s="114"/>
      <c r="T881" s="114"/>
      <c r="U881" s="114"/>
      <c r="V881" s="114"/>
      <c r="W881" s="114"/>
    </row>
    <row r="882" spans="1:23" ht="15.75" customHeight="1">
      <c r="A882" s="1"/>
      <c r="B882" s="4"/>
      <c r="C882" s="1"/>
      <c r="D882" s="114"/>
      <c r="E882" s="114"/>
      <c r="G882" s="119"/>
      <c r="H882" s="119"/>
      <c r="J882" s="119"/>
      <c r="K882" s="114"/>
      <c r="L882" s="114"/>
      <c r="M882" s="114"/>
      <c r="N882" s="114"/>
      <c r="O882" s="114"/>
      <c r="P882" s="114"/>
      <c r="Q882" s="114"/>
      <c r="R882" s="114"/>
      <c r="S882" s="114"/>
      <c r="T882" s="114"/>
      <c r="U882" s="114"/>
      <c r="V882" s="114"/>
      <c r="W882" s="114"/>
    </row>
    <row r="883" spans="1:23" ht="15.75" customHeight="1">
      <c r="A883" s="1"/>
      <c r="B883" s="4"/>
      <c r="C883" s="1"/>
      <c r="D883" s="114"/>
      <c r="E883" s="114"/>
      <c r="G883" s="119"/>
      <c r="H883" s="119"/>
      <c r="J883" s="119"/>
      <c r="K883" s="114"/>
      <c r="L883" s="114"/>
      <c r="M883" s="114"/>
      <c r="N883" s="114"/>
      <c r="O883" s="114"/>
      <c r="P883" s="114"/>
      <c r="Q883" s="114"/>
      <c r="R883" s="114"/>
      <c r="S883" s="114"/>
      <c r="T883" s="114"/>
      <c r="U883" s="114"/>
      <c r="V883" s="114"/>
      <c r="W883" s="114"/>
    </row>
    <row r="884" spans="1:23" ht="15.75" customHeight="1">
      <c r="A884" s="1"/>
      <c r="B884" s="4"/>
      <c r="C884" s="1"/>
      <c r="D884" s="114"/>
      <c r="E884" s="114"/>
      <c r="G884" s="119"/>
      <c r="H884" s="119"/>
      <c r="J884" s="119"/>
      <c r="K884" s="114"/>
      <c r="L884" s="114"/>
      <c r="M884" s="114"/>
      <c r="N884" s="114"/>
      <c r="O884" s="114"/>
      <c r="P884" s="114"/>
      <c r="Q884" s="114"/>
      <c r="R884" s="114"/>
      <c r="S884" s="114"/>
      <c r="T884" s="114"/>
      <c r="U884" s="114"/>
      <c r="V884" s="114"/>
      <c r="W884" s="114"/>
    </row>
    <row r="885" spans="1:23" ht="15.75" customHeight="1">
      <c r="A885" s="1"/>
      <c r="B885" s="4"/>
      <c r="C885" s="1"/>
      <c r="D885" s="114"/>
      <c r="E885" s="114"/>
      <c r="G885" s="119"/>
      <c r="H885" s="119"/>
      <c r="J885" s="119"/>
      <c r="K885" s="114"/>
      <c r="L885" s="114"/>
      <c r="M885" s="114"/>
      <c r="N885" s="114"/>
      <c r="O885" s="114"/>
      <c r="P885" s="114"/>
      <c r="Q885" s="114"/>
      <c r="R885" s="114"/>
      <c r="S885" s="114"/>
      <c r="T885" s="114"/>
      <c r="U885" s="114"/>
      <c r="V885" s="114"/>
      <c r="W885" s="114"/>
    </row>
    <row r="886" spans="1:23" ht="15.75" customHeight="1">
      <c r="A886" s="1"/>
      <c r="B886" s="4"/>
      <c r="C886" s="1"/>
      <c r="D886" s="114"/>
      <c r="E886" s="114"/>
      <c r="G886" s="119"/>
      <c r="H886" s="119"/>
      <c r="J886" s="119"/>
      <c r="K886" s="114"/>
      <c r="L886" s="114"/>
      <c r="M886" s="114"/>
      <c r="N886" s="114"/>
      <c r="O886" s="114"/>
      <c r="P886" s="114"/>
      <c r="Q886" s="114"/>
      <c r="R886" s="114"/>
      <c r="S886" s="114"/>
      <c r="T886" s="114"/>
      <c r="U886" s="114"/>
      <c r="V886" s="114"/>
      <c r="W886" s="114"/>
    </row>
    <row r="887" spans="1:23" ht="15.75" customHeight="1">
      <c r="A887" s="1"/>
      <c r="B887" s="9"/>
      <c r="C887" s="1"/>
      <c r="D887" s="114"/>
      <c r="E887" s="114"/>
      <c r="G887" s="119"/>
      <c r="H887" s="119"/>
      <c r="J887" s="119"/>
      <c r="K887" s="114"/>
      <c r="L887" s="114"/>
      <c r="M887" s="114"/>
      <c r="N887" s="114"/>
      <c r="O887" s="114"/>
      <c r="P887" s="114"/>
      <c r="Q887" s="114"/>
      <c r="R887" s="114"/>
      <c r="S887" s="114"/>
      <c r="T887" s="114"/>
      <c r="U887" s="114"/>
      <c r="V887" s="114"/>
      <c r="W887" s="114"/>
    </row>
    <row r="888" spans="1:23" ht="15.75" customHeight="1">
      <c r="A888" s="1"/>
      <c r="B888" s="7"/>
      <c r="C888" s="1"/>
      <c r="D888" s="114"/>
      <c r="E888" s="114"/>
      <c r="G888" s="119"/>
      <c r="H888" s="119"/>
      <c r="J888" s="119"/>
      <c r="K888" s="114"/>
      <c r="L888" s="114"/>
      <c r="M888" s="114"/>
      <c r="N888" s="114"/>
      <c r="O888" s="114"/>
      <c r="P888" s="114"/>
      <c r="Q888" s="114"/>
      <c r="R888" s="114"/>
      <c r="S888" s="114"/>
      <c r="T888" s="114"/>
      <c r="U888" s="114"/>
      <c r="V888" s="114"/>
      <c r="W888" s="114"/>
    </row>
    <row r="889" spans="1:23" ht="15.75" customHeight="1">
      <c r="A889" s="1"/>
      <c r="B889" s="4"/>
      <c r="C889" s="1"/>
      <c r="D889" s="114"/>
      <c r="E889" s="114"/>
      <c r="G889" s="119"/>
      <c r="H889" s="119"/>
      <c r="J889" s="119"/>
      <c r="K889" s="114"/>
      <c r="L889" s="114"/>
      <c r="M889" s="114"/>
      <c r="N889" s="114"/>
      <c r="O889" s="114"/>
      <c r="P889" s="114"/>
      <c r="Q889" s="114"/>
      <c r="R889" s="114"/>
      <c r="S889" s="114"/>
      <c r="T889" s="114"/>
      <c r="U889" s="114"/>
      <c r="V889" s="114"/>
      <c r="W889" s="114"/>
    </row>
    <row r="890" spans="1:23" ht="15.75" customHeight="1">
      <c r="A890" s="1"/>
      <c r="B890" s="11"/>
      <c r="C890" s="1"/>
      <c r="D890" s="114"/>
      <c r="E890" s="114"/>
      <c r="G890" s="119"/>
      <c r="H890" s="119"/>
      <c r="J890" s="119"/>
      <c r="K890" s="114"/>
      <c r="L890" s="114"/>
      <c r="M890" s="114"/>
      <c r="N890" s="114"/>
      <c r="O890" s="114"/>
      <c r="P890" s="114"/>
      <c r="Q890" s="114"/>
      <c r="R890" s="114"/>
      <c r="S890" s="114"/>
      <c r="T890" s="114"/>
      <c r="U890" s="114"/>
      <c r="V890" s="114"/>
      <c r="W890" s="114"/>
    </row>
    <row r="891" spans="1:23" ht="15.75" customHeight="1">
      <c r="A891" s="1"/>
      <c r="B891" s="4"/>
      <c r="C891" s="1"/>
      <c r="D891" s="114"/>
      <c r="E891" s="114"/>
      <c r="G891" s="119"/>
      <c r="H891" s="119"/>
      <c r="J891" s="119"/>
      <c r="K891" s="114"/>
      <c r="L891" s="114"/>
      <c r="M891" s="114"/>
      <c r="N891" s="114"/>
      <c r="O891" s="114"/>
      <c r="P891" s="114"/>
      <c r="Q891" s="114"/>
      <c r="R891" s="114"/>
      <c r="S891" s="114"/>
      <c r="T891" s="114"/>
      <c r="U891" s="114"/>
      <c r="V891" s="114"/>
      <c r="W891" s="114"/>
    </row>
    <row r="892" spans="1:23" ht="15.75" customHeight="1">
      <c r="A892" s="1"/>
      <c r="B892" s="12"/>
      <c r="C892" s="1"/>
      <c r="D892" s="114"/>
      <c r="E892" s="114"/>
      <c r="G892" s="119"/>
      <c r="H892" s="119"/>
      <c r="J892" s="119"/>
      <c r="K892" s="114"/>
      <c r="L892" s="114"/>
      <c r="M892" s="114"/>
      <c r="N892" s="114"/>
      <c r="O892" s="114"/>
      <c r="P892" s="114"/>
      <c r="Q892" s="114"/>
      <c r="R892" s="114"/>
      <c r="S892" s="114"/>
      <c r="T892" s="114"/>
      <c r="U892" s="114"/>
      <c r="V892" s="114"/>
      <c r="W892" s="114"/>
    </row>
    <row r="893" spans="1:23" ht="15.75" customHeight="1">
      <c r="A893" s="1"/>
      <c r="B893" s="4"/>
      <c r="C893" s="1"/>
      <c r="D893" s="114"/>
      <c r="E893" s="114"/>
      <c r="G893" s="119"/>
      <c r="H893" s="119"/>
      <c r="J893" s="119"/>
      <c r="K893" s="114"/>
      <c r="L893" s="114"/>
      <c r="M893" s="114"/>
      <c r="N893" s="114"/>
      <c r="O893" s="114"/>
      <c r="P893" s="114"/>
      <c r="Q893" s="114"/>
      <c r="R893" s="114"/>
      <c r="S893" s="114"/>
      <c r="T893" s="114"/>
      <c r="U893" s="114"/>
      <c r="V893" s="114"/>
      <c r="W893" s="114"/>
    </row>
    <row r="894" spans="1:23" ht="15.75" customHeight="1">
      <c r="A894" s="1"/>
      <c r="B894" s="9"/>
      <c r="C894" s="1"/>
      <c r="D894" s="114"/>
      <c r="E894" s="114"/>
      <c r="G894" s="119"/>
      <c r="H894" s="119"/>
      <c r="J894" s="119"/>
      <c r="K894" s="114"/>
      <c r="L894" s="114"/>
      <c r="M894" s="114"/>
      <c r="N894" s="114"/>
      <c r="O894" s="114"/>
      <c r="P894" s="114"/>
      <c r="Q894" s="114"/>
      <c r="R894" s="114"/>
      <c r="S894" s="114"/>
      <c r="T894" s="114"/>
      <c r="U894" s="114"/>
      <c r="V894" s="114"/>
      <c r="W894" s="114"/>
    </row>
    <row r="895" spans="1:23" ht="15.75" customHeight="1">
      <c r="A895" s="1"/>
      <c r="B895" s="7"/>
      <c r="C895" s="1"/>
      <c r="D895" s="114"/>
      <c r="E895" s="114"/>
      <c r="G895" s="119"/>
      <c r="H895" s="119"/>
      <c r="J895" s="119"/>
      <c r="K895" s="114"/>
      <c r="L895" s="114"/>
      <c r="M895" s="114"/>
      <c r="N895" s="114"/>
      <c r="O895" s="114"/>
      <c r="P895" s="114"/>
      <c r="Q895" s="114"/>
      <c r="R895" s="114"/>
      <c r="S895" s="114"/>
      <c r="T895" s="114"/>
      <c r="U895" s="114"/>
      <c r="V895" s="114"/>
      <c r="W895" s="114"/>
    </row>
    <row r="896" spans="1:23" ht="15.75" customHeight="1">
      <c r="A896" s="1"/>
      <c r="B896" s="4"/>
      <c r="C896" s="1"/>
      <c r="D896" s="114"/>
      <c r="E896" s="114"/>
      <c r="G896" s="119"/>
      <c r="H896" s="119"/>
      <c r="J896" s="119"/>
      <c r="K896" s="114"/>
      <c r="L896" s="114"/>
      <c r="M896" s="114"/>
      <c r="N896" s="114"/>
      <c r="O896" s="114"/>
      <c r="P896" s="114"/>
      <c r="Q896" s="114"/>
      <c r="R896" s="114"/>
      <c r="S896" s="114"/>
      <c r="T896" s="114"/>
      <c r="U896" s="114"/>
      <c r="V896" s="114"/>
      <c r="W896" s="114"/>
    </row>
    <row r="897" spans="1:23" ht="15.75" customHeight="1">
      <c r="A897" s="1"/>
      <c r="B897" s="9"/>
      <c r="C897" s="1"/>
      <c r="D897" s="114"/>
      <c r="E897" s="114"/>
      <c r="G897" s="119"/>
      <c r="H897" s="119"/>
      <c r="J897" s="119"/>
      <c r="K897" s="114"/>
      <c r="L897" s="114"/>
      <c r="M897" s="114"/>
      <c r="N897" s="114"/>
      <c r="O897" s="114"/>
      <c r="P897" s="114"/>
      <c r="Q897" s="114"/>
      <c r="R897" s="114"/>
      <c r="S897" s="114"/>
      <c r="T897" s="114"/>
      <c r="U897" s="114"/>
      <c r="V897" s="114"/>
      <c r="W897" s="114"/>
    </row>
    <row r="898" spans="1:23" ht="15.75" customHeight="1">
      <c r="A898" s="1"/>
      <c r="B898" s="7"/>
      <c r="C898" s="1"/>
      <c r="D898" s="114"/>
      <c r="E898" s="114"/>
      <c r="G898" s="119"/>
      <c r="H898" s="119"/>
      <c r="J898" s="119"/>
      <c r="K898" s="114"/>
      <c r="L898" s="114"/>
      <c r="M898" s="114"/>
      <c r="N898" s="114"/>
      <c r="O898" s="114"/>
      <c r="P898" s="114"/>
      <c r="Q898" s="114"/>
      <c r="R898" s="114"/>
      <c r="S898" s="114"/>
      <c r="T898" s="114"/>
      <c r="U898" s="114"/>
      <c r="V898" s="114"/>
      <c r="W898" s="114"/>
    </row>
    <row r="899" spans="1:23" ht="15.75" customHeight="1">
      <c r="A899" s="1"/>
      <c r="B899" s="4"/>
      <c r="C899" s="1"/>
      <c r="D899" s="114"/>
      <c r="E899" s="114"/>
      <c r="G899" s="119"/>
      <c r="H899" s="119"/>
      <c r="J899" s="119"/>
      <c r="K899" s="114"/>
      <c r="L899" s="114"/>
      <c r="M899" s="114"/>
      <c r="N899" s="114"/>
      <c r="O899" s="114"/>
      <c r="P899" s="114"/>
      <c r="Q899" s="114"/>
      <c r="R899" s="114"/>
      <c r="S899" s="114"/>
      <c r="T899" s="114"/>
      <c r="U899" s="114"/>
      <c r="V899" s="114"/>
      <c r="W899" s="114"/>
    </row>
    <row r="900" spans="1:23" ht="15.75" customHeight="1">
      <c r="A900" s="1"/>
      <c r="B900" s="4"/>
      <c r="C900" s="1"/>
      <c r="D900" s="114"/>
      <c r="E900" s="114"/>
      <c r="G900" s="119"/>
      <c r="H900" s="119"/>
      <c r="J900" s="119"/>
      <c r="K900" s="114"/>
      <c r="L900" s="114"/>
      <c r="M900" s="114"/>
      <c r="N900" s="114"/>
      <c r="O900" s="114"/>
      <c r="P900" s="114"/>
      <c r="Q900" s="114"/>
      <c r="R900" s="114"/>
      <c r="S900" s="114"/>
      <c r="T900" s="114"/>
      <c r="U900" s="114"/>
      <c r="V900" s="114"/>
      <c r="W900" s="114"/>
    </row>
    <row r="901" spans="1:23" ht="15.75" customHeight="1">
      <c r="A901" s="1"/>
      <c r="B901" s="4"/>
      <c r="C901" s="1"/>
      <c r="D901" s="114"/>
      <c r="E901" s="114"/>
      <c r="G901" s="119"/>
      <c r="H901" s="119"/>
      <c r="J901" s="119"/>
      <c r="K901" s="114"/>
      <c r="L901" s="114"/>
      <c r="M901" s="114"/>
      <c r="N901" s="114"/>
      <c r="O901" s="114"/>
      <c r="P901" s="114"/>
      <c r="Q901" s="114"/>
      <c r="R901" s="114"/>
      <c r="S901" s="114"/>
      <c r="T901" s="114"/>
      <c r="U901" s="114"/>
      <c r="V901" s="114"/>
      <c r="W901" s="114"/>
    </row>
    <row r="902" spans="1:23" ht="15.75" customHeight="1">
      <c r="A902" s="1"/>
      <c r="B902" s="4"/>
      <c r="C902" s="1"/>
      <c r="D902" s="114"/>
      <c r="E902" s="114"/>
      <c r="G902" s="119"/>
      <c r="H902" s="119"/>
      <c r="J902" s="119"/>
      <c r="K902" s="114"/>
      <c r="L902" s="114"/>
      <c r="M902" s="114"/>
      <c r="N902" s="114"/>
      <c r="O902" s="114"/>
      <c r="P902" s="114"/>
      <c r="Q902" s="114"/>
      <c r="R902" s="114"/>
      <c r="S902" s="114"/>
      <c r="T902" s="114"/>
      <c r="U902" s="114"/>
      <c r="V902" s="114"/>
      <c r="W902" s="114"/>
    </row>
    <row r="903" spans="1:23" ht="15.75" customHeight="1">
      <c r="A903" s="1"/>
      <c r="B903" s="4"/>
      <c r="C903" s="1"/>
      <c r="D903" s="114"/>
      <c r="E903" s="114"/>
      <c r="G903" s="119"/>
      <c r="H903" s="119"/>
      <c r="J903" s="119"/>
      <c r="K903" s="114"/>
      <c r="L903" s="114"/>
      <c r="M903" s="114"/>
      <c r="N903" s="114"/>
      <c r="O903" s="114"/>
      <c r="P903" s="114"/>
      <c r="Q903" s="114"/>
      <c r="R903" s="114"/>
      <c r="S903" s="114"/>
      <c r="T903" s="114"/>
      <c r="U903" s="114"/>
      <c r="V903" s="114"/>
      <c r="W903" s="114"/>
    </row>
    <row r="904" spans="1:23" ht="15.75" customHeight="1">
      <c r="A904" s="1"/>
      <c r="B904" s="9"/>
      <c r="C904" s="1"/>
      <c r="D904" s="114"/>
      <c r="E904" s="114"/>
      <c r="G904" s="119"/>
      <c r="H904" s="119"/>
      <c r="J904" s="119"/>
      <c r="K904" s="114"/>
      <c r="L904" s="114"/>
      <c r="M904" s="114"/>
      <c r="N904" s="114"/>
      <c r="O904" s="114"/>
      <c r="P904" s="114"/>
      <c r="Q904" s="114"/>
      <c r="R904" s="114"/>
      <c r="S904" s="114"/>
      <c r="T904" s="114"/>
      <c r="U904" s="114"/>
      <c r="V904" s="114"/>
      <c r="W904" s="114"/>
    </row>
    <row r="905" spans="1:23" ht="15.75" customHeight="1">
      <c r="A905" s="1"/>
      <c r="B905" s="7"/>
      <c r="C905" s="1"/>
      <c r="D905" s="114"/>
      <c r="E905" s="114"/>
      <c r="G905" s="119"/>
      <c r="H905" s="119"/>
      <c r="J905" s="119"/>
      <c r="K905" s="114"/>
      <c r="L905" s="114"/>
      <c r="M905" s="114"/>
      <c r="N905" s="114"/>
      <c r="O905" s="114"/>
      <c r="P905" s="114"/>
      <c r="Q905" s="114"/>
      <c r="R905" s="114"/>
      <c r="S905" s="114"/>
      <c r="T905" s="114"/>
      <c r="U905" s="114"/>
      <c r="V905" s="114"/>
      <c r="W905" s="114"/>
    </row>
    <row r="906" spans="1:23" ht="15.75" customHeight="1">
      <c r="A906" s="1"/>
      <c r="B906" s="4"/>
      <c r="C906" s="1"/>
      <c r="D906" s="114"/>
      <c r="E906" s="114"/>
      <c r="G906" s="119"/>
      <c r="H906" s="119"/>
      <c r="J906" s="119"/>
      <c r="K906" s="114"/>
      <c r="L906" s="114"/>
      <c r="M906" s="114"/>
      <c r="N906" s="114"/>
      <c r="O906" s="114"/>
      <c r="P906" s="114"/>
      <c r="Q906" s="114"/>
      <c r="R906" s="114"/>
      <c r="S906" s="114"/>
      <c r="T906" s="114"/>
      <c r="U906" s="114"/>
      <c r="V906" s="114"/>
      <c r="W906" s="114"/>
    </row>
    <row r="907" spans="1:23" ht="15.75" customHeight="1">
      <c r="A907" s="1"/>
      <c r="B907" s="4"/>
      <c r="C907" s="1"/>
      <c r="D907" s="114"/>
      <c r="E907" s="114"/>
      <c r="G907" s="119"/>
      <c r="H907" s="119"/>
      <c r="J907" s="119"/>
      <c r="K907" s="114"/>
      <c r="L907" s="114"/>
      <c r="M907" s="114"/>
      <c r="N907" s="114"/>
      <c r="O907" s="114"/>
      <c r="P907" s="114"/>
      <c r="Q907" s="114"/>
      <c r="R907" s="114"/>
      <c r="S907" s="114"/>
      <c r="T907" s="114"/>
      <c r="U907" s="114"/>
      <c r="V907" s="114"/>
      <c r="W907" s="114"/>
    </row>
    <row r="908" spans="1:23" ht="15.75" customHeight="1">
      <c r="A908" s="1"/>
      <c r="B908" s="4"/>
      <c r="C908" s="1"/>
      <c r="D908" s="114"/>
      <c r="E908" s="114"/>
      <c r="G908" s="119"/>
      <c r="H908" s="119"/>
      <c r="J908" s="119"/>
      <c r="K908" s="114"/>
      <c r="L908" s="114"/>
      <c r="M908" s="114"/>
      <c r="N908" s="114"/>
      <c r="O908" s="114"/>
      <c r="P908" s="114"/>
      <c r="Q908" s="114"/>
      <c r="R908" s="114"/>
      <c r="S908" s="114"/>
      <c r="T908" s="114"/>
      <c r="U908" s="114"/>
      <c r="V908" s="114"/>
      <c r="W908" s="114"/>
    </row>
    <row r="909" spans="1:23" ht="15.75" customHeight="1">
      <c r="A909" s="1"/>
      <c r="B909" s="4"/>
      <c r="C909" s="1"/>
      <c r="D909" s="114"/>
      <c r="E909" s="114"/>
      <c r="G909" s="119"/>
      <c r="H909" s="119"/>
      <c r="J909" s="119"/>
      <c r="K909" s="114"/>
      <c r="L909" s="114"/>
      <c r="M909" s="114"/>
      <c r="N909" s="114"/>
      <c r="O909" s="114"/>
      <c r="P909" s="114"/>
      <c r="Q909" s="114"/>
      <c r="R909" s="114"/>
      <c r="S909" s="114"/>
      <c r="T909" s="114"/>
      <c r="U909" s="114"/>
      <c r="V909" s="114"/>
      <c r="W909" s="114"/>
    </row>
    <row r="910" spans="1:23" ht="15.75" customHeight="1">
      <c r="A910" s="1"/>
      <c r="B910" s="66"/>
      <c r="C910" s="1"/>
      <c r="D910" s="114"/>
      <c r="E910" s="114"/>
      <c r="G910" s="119"/>
      <c r="H910" s="119"/>
      <c r="J910" s="119"/>
      <c r="K910" s="114"/>
      <c r="L910" s="114"/>
      <c r="M910" s="114"/>
      <c r="N910" s="114"/>
      <c r="O910" s="114"/>
      <c r="P910" s="114"/>
      <c r="Q910" s="114"/>
      <c r="R910" s="114"/>
      <c r="S910" s="114"/>
      <c r="T910" s="114"/>
      <c r="U910" s="114"/>
      <c r="V910" s="114"/>
      <c r="W910" s="114"/>
    </row>
    <row r="911" spans="1:23" ht="15.75" customHeight="1">
      <c r="A911" s="1"/>
      <c r="B911" s="4"/>
      <c r="C911" s="1"/>
      <c r="D911" s="114"/>
      <c r="E911" s="114"/>
      <c r="G911" s="119"/>
      <c r="H911" s="119"/>
      <c r="J911" s="119"/>
      <c r="K911" s="114"/>
      <c r="L911" s="114"/>
      <c r="M911" s="114"/>
      <c r="N911" s="114"/>
      <c r="O911" s="114"/>
      <c r="P911" s="114"/>
      <c r="Q911" s="114"/>
      <c r="R911" s="114"/>
      <c r="S911" s="114"/>
      <c r="T911" s="114"/>
      <c r="U911" s="114"/>
      <c r="V911" s="114"/>
      <c r="W911" s="114"/>
    </row>
    <row r="912" spans="1:23" ht="15.75" customHeight="1">
      <c r="A912" s="1"/>
      <c r="B912" s="9"/>
      <c r="C912" s="1"/>
      <c r="D912" s="114"/>
      <c r="E912" s="114"/>
      <c r="G912" s="119"/>
      <c r="H912" s="119"/>
      <c r="J912" s="119"/>
      <c r="K912" s="114"/>
      <c r="L912" s="114"/>
      <c r="M912" s="114"/>
      <c r="N912" s="114"/>
      <c r="O912" s="114"/>
      <c r="P912" s="114"/>
      <c r="Q912" s="114"/>
      <c r="R912" s="114"/>
      <c r="S912" s="114"/>
      <c r="T912" s="114"/>
      <c r="U912" s="114"/>
      <c r="V912" s="114"/>
      <c r="W912" s="114"/>
    </row>
    <row r="913" spans="1:23" ht="15.75" customHeight="1">
      <c r="A913" s="1"/>
      <c r="B913" s="7"/>
      <c r="C913" s="1"/>
      <c r="D913" s="114"/>
      <c r="E913" s="114"/>
      <c r="G913" s="119"/>
      <c r="H913" s="119"/>
      <c r="J913" s="119"/>
      <c r="K913" s="114"/>
      <c r="L913" s="114"/>
      <c r="M913" s="114"/>
      <c r="N913" s="114"/>
      <c r="O913" s="114"/>
      <c r="P913" s="114"/>
      <c r="Q913" s="114"/>
      <c r="R913" s="114"/>
      <c r="S913" s="114"/>
      <c r="T913" s="114"/>
      <c r="U913" s="114"/>
      <c r="V913" s="114"/>
      <c r="W913" s="114"/>
    </row>
    <row r="914" spans="1:23" ht="15.75" customHeight="1">
      <c r="A914" s="1"/>
      <c r="B914" s="4"/>
      <c r="C914" s="1"/>
      <c r="D914" s="114"/>
      <c r="E914" s="114"/>
      <c r="G914" s="119"/>
      <c r="H914" s="119"/>
      <c r="J914" s="119"/>
      <c r="K914" s="114"/>
      <c r="L914" s="114"/>
      <c r="M914" s="114"/>
      <c r="N914" s="114"/>
      <c r="O914" s="114"/>
      <c r="P914" s="114"/>
      <c r="Q914" s="114"/>
      <c r="R914" s="114"/>
      <c r="S914" s="114"/>
      <c r="T914" s="114"/>
      <c r="U914" s="114"/>
      <c r="V914" s="114"/>
      <c r="W914" s="114"/>
    </row>
    <row r="915" spans="1:23" ht="15.75" customHeight="1">
      <c r="A915" s="1"/>
      <c r="B915" s="4"/>
      <c r="C915" s="1"/>
      <c r="D915" s="114"/>
      <c r="E915" s="114"/>
      <c r="G915" s="119"/>
      <c r="H915" s="119"/>
      <c r="J915" s="119"/>
      <c r="K915" s="114"/>
      <c r="L915" s="114"/>
      <c r="M915" s="114"/>
      <c r="N915" s="114"/>
      <c r="O915" s="114"/>
      <c r="P915" s="114"/>
      <c r="Q915" s="114"/>
      <c r="R915" s="114"/>
      <c r="S915" s="114"/>
      <c r="T915" s="114"/>
      <c r="U915" s="114"/>
      <c r="V915" s="114"/>
      <c r="W915" s="114"/>
    </row>
    <row r="916" spans="1:23" ht="15.75" customHeight="1">
      <c r="A916" s="1"/>
      <c r="B916" s="4"/>
      <c r="C916" s="1"/>
      <c r="D916" s="114"/>
      <c r="E916" s="114"/>
      <c r="G916" s="119"/>
      <c r="H916" s="119"/>
      <c r="J916" s="119"/>
      <c r="K916" s="114"/>
      <c r="L916" s="114"/>
      <c r="M916" s="114"/>
      <c r="N916" s="114"/>
      <c r="O916" s="114"/>
      <c r="P916" s="114"/>
      <c r="Q916" s="114"/>
      <c r="R916" s="114"/>
      <c r="S916" s="114"/>
      <c r="T916" s="114"/>
      <c r="U916" s="114"/>
      <c r="V916" s="114"/>
      <c r="W916" s="114"/>
    </row>
    <row r="917" spans="1:23" ht="15.75" customHeight="1">
      <c r="A917" s="1"/>
      <c r="B917" s="4"/>
      <c r="C917" s="1"/>
      <c r="D917" s="114"/>
      <c r="E917" s="114"/>
      <c r="G917" s="119"/>
      <c r="H917" s="119"/>
      <c r="J917" s="119"/>
      <c r="K917" s="114"/>
      <c r="L917" s="114"/>
      <c r="M917" s="114"/>
      <c r="N917" s="114"/>
      <c r="O917" s="114"/>
      <c r="P917" s="114"/>
      <c r="Q917" s="114"/>
      <c r="R917" s="114"/>
      <c r="S917" s="114"/>
      <c r="T917" s="114"/>
      <c r="U917" s="114"/>
      <c r="V917" s="114"/>
      <c r="W917" s="114"/>
    </row>
    <row r="918" spans="1:23" ht="15.75" customHeight="1">
      <c r="A918" s="1"/>
      <c r="B918" s="4"/>
      <c r="C918" s="1"/>
      <c r="D918" s="114"/>
      <c r="E918" s="114"/>
      <c r="G918" s="119"/>
      <c r="H918" s="119"/>
      <c r="J918" s="119"/>
      <c r="K918" s="114"/>
      <c r="L918" s="114"/>
      <c r="M918" s="114"/>
      <c r="N918" s="114"/>
      <c r="O918" s="114"/>
      <c r="P918" s="114"/>
      <c r="Q918" s="114"/>
      <c r="R918" s="114"/>
      <c r="S918" s="114"/>
      <c r="T918" s="114"/>
      <c r="U918" s="114"/>
      <c r="V918" s="114"/>
      <c r="W918" s="114"/>
    </row>
    <row r="919" spans="1:23" ht="15.75" customHeight="1">
      <c r="A919" s="1"/>
      <c r="B919" s="4"/>
      <c r="C919" s="1"/>
      <c r="D919" s="114"/>
      <c r="E919" s="114"/>
      <c r="G919" s="119"/>
      <c r="H919" s="119"/>
      <c r="J919" s="119"/>
      <c r="K919" s="114"/>
      <c r="L919" s="114"/>
      <c r="M919" s="114"/>
      <c r="N919" s="114"/>
      <c r="O919" s="114"/>
      <c r="P919" s="114"/>
      <c r="Q919" s="114"/>
      <c r="R919" s="114"/>
      <c r="S919" s="114"/>
      <c r="T919" s="114"/>
      <c r="U919" s="114"/>
      <c r="V919" s="114"/>
      <c r="W919" s="114"/>
    </row>
    <row r="920" spans="1:23" ht="15.75" customHeight="1">
      <c r="A920" s="1"/>
      <c r="B920" s="9"/>
      <c r="C920" s="1"/>
      <c r="D920" s="114"/>
      <c r="E920" s="114"/>
      <c r="G920" s="119"/>
      <c r="H920" s="119"/>
      <c r="J920" s="119"/>
      <c r="K920" s="114"/>
      <c r="L920" s="114"/>
      <c r="M920" s="114"/>
      <c r="N920" s="114"/>
      <c r="O920" s="114"/>
      <c r="P920" s="114"/>
      <c r="Q920" s="114"/>
      <c r="R920" s="114"/>
      <c r="S920" s="114"/>
      <c r="T920" s="114"/>
      <c r="U920" s="114"/>
      <c r="V920" s="114"/>
      <c r="W920" s="114"/>
    </row>
    <row r="921" spans="1:23" ht="15.75" customHeight="1">
      <c r="A921" s="1"/>
      <c r="B921" s="7"/>
      <c r="C921" s="1"/>
      <c r="D921" s="114"/>
      <c r="E921" s="114"/>
      <c r="G921" s="119"/>
      <c r="H921" s="119"/>
      <c r="J921" s="119"/>
      <c r="K921" s="114"/>
      <c r="L921" s="114"/>
      <c r="M921" s="114"/>
      <c r="N921" s="114"/>
      <c r="O921" s="114"/>
      <c r="P921" s="114"/>
      <c r="Q921" s="114"/>
      <c r="R921" s="114"/>
      <c r="S921" s="114"/>
      <c r="T921" s="114"/>
      <c r="U921" s="114"/>
      <c r="V921" s="114"/>
      <c r="W921" s="114"/>
    </row>
    <row r="922" spans="1:23" ht="15.75" customHeight="1">
      <c r="A922" s="1"/>
      <c r="B922" s="4"/>
      <c r="C922" s="1"/>
      <c r="D922" s="114"/>
      <c r="E922" s="114"/>
      <c r="G922" s="119"/>
      <c r="H922" s="119"/>
      <c r="J922" s="119"/>
      <c r="K922" s="114"/>
      <c r="L922" s="114"/>
      <c r="M922" s="114"/>
      <c r="N922" s="114"/>
      <c r="O922" s="114"/>
      <c r="P922" s="114"/>
      <c r="Q922" s="114"/>
      <c r="R922" s="114"/>
      <c r="S922" s="114"/>
      <c r="T922" s="114"/>
      <c r="U922" s="114"/>
      <c r="V922" s="114"/>
      <c r="W922" s="114"/>
    </row>
    <row r="923" spans="1:23" ht="15.75" customHeight="1">
      <c r="A923" s="1"/>
      <c r="B923" s="11"/>
      <c r="C923" s="1"/>
      <c r="D923" s="114"/>
      <c r="E923" s="114"/>
      <c r="G923" s="119"/>
      <c r="H923" s="119"/>
      <c r="J923" s="119"/>
      <c r="K923" s="114"/>
      <c r="L923" s="114"/>
      <c r="M923" s="114"/>
      <c r="N923" s="114"/>
      <c r="O923" s="114"/>
      <c r="P923" s="114"/>
      <c r="Q923" s="114"/>
      <c r="R923" s="114"/>
      <c r="S923" s="114"/>
      <c r="T923" s="114"/>
      <c r="U923" s="114"/>
      <c r="V923" s="114"/>
      <c r="W923" s="114"/>
    </row>
    <row r="924" spans="1:23" ht="15.75" customHeight="1">
      <c r="A924" s="1"/>
      <c r="B924" s="4"/>
      <c r="C924" s="1"/>
      <c r="D924" s="114"/>
      <c r="E924" s="114"/>
      <c r="G924" s="119"/>
      <c r="H924" s="119"/>
      <c r="J924" s="119"/>
      <c r="K924" s="114"/>
      <c r="L924" s="114"/>
      <c r="M924" s="114"/>
      <c r="N924" s="114"/>
      <c r="O924" s="114"/>
      <c r="P924" s="114"/>
      <c r="Q924" s="114"/>
      <c r="R924" s="114"/>
      <c r="S924" s="114"/>
      <c r="T924" s="114"/>
      <c r="U924" s="114"/>
      <c r="V924" s="114"/>
      <c r="W924" s="114"/>
    </row>
    <row r="925" spans="1:23" ht="15.75" customHeight="1">
      <c r="A925" s="1"/>
      <c r="B925" s="12"/>
      <c r="C925" s="1"/>
      <c r="D925" s="114"/>
      <c r="E925" s="114"/>
      <c r="G925" s="119"/>
      <c r="H925" s="119"/>
      <c r="J925" s="119"/>
      <c r="K925" s="114"/>
      <c r="L925" s="114"/>
      <c r="M925" s="114"/>
      <c r="N925" s="114"/>
      <c r="O925" s="114"/>
      <c r="P925" s="114"/>
      <c r="Q925" s="114"/>
      <c r="R925" s="114"/>
      <c r="S925" s="114"/>
      <c r="T925" s="114"/>
      <c r="U925" s="114"/>
      <c r="V925" s="114"/>
      <c r="W925" s="114"/>
    </row>
    <row r="926" spans="1:23" ht="15.75" customHeight="1">
      <c r="A926" s="1"/>
      <c r="B926" s="4"/>
      <c r="C926" s="1"/>
      <c r="D926" s="114"/>
      <c r="E926" s="114"/>
      <c r="G926" s="119"/>
      <c r="H926" s="119"/>
      <c r="J926" s="119"/>
      <c r="K926" s="114"/>
      <c r="L926" s="114"/>
      <c r="M926" s="114"/>
      <c r="N926" s="114"/>
      <c r="O926" s="114"/>
      <c r="P926" s="114"/>
      <c r="Q926" s="114"/>
      <c r="R926" s="114"/>
      <c r="S926" s="114"/>
      <c r="T926" s="114"/>
      <c r="U926" s="114"/>
      <c r="V926" s="114"/>
      <c r="W926" s="114"/>
    </row>
    <row r="927" spans="1:23" ht="15.75" customHeight="1">
      <c r="A927" s="1"/>
      <c r="B927" s="9"/>
      <c r="C927" s="1"/>
      <c r="D927" s="114"/>
      <c r="E927" s="114"/>
      <c r="G927" s="119"/>
      <c r="H927" s="119"/>
      <c r="J927" s="119"/>
      <c r="K927" s="114"/>
      <c r="L927" s="114"/>
      <c r="M927" s="114"/>
      <c r="N927" s="114"/>
      <c r="O927" s="114"/>
      <c r="P927" s="114"/>
      <c r="Q927" s="114"/>
      <c r="R927" s="114"/>
      <c r="S927" s="114"/>
      <c r="T927" s="114"/>
      <c r="U927" s="114"/>
      <c r="V927" s="114"/>
      <c r="W927" s="114"/>
    </row>
    <row r="928" spans="1:23" ht="15.75" customHeight="1">
      <c r="A928" s="1"/>
      <c r="B928" s="7"/>
      <c r="C928" s="1"/>
      <c r="D928" s="114"/>
      <c r="E928" s="114"/>
      <c r="G928" s="119"/>
      <c r="H928" s="119"/>
      <c r="J928" s="119"/>
      <c r="K928" s="114"/>
      <c r="L928" s="114"/>
      <c r="M928" s="114"/>
      <c r="N928" s="114"/>
      <c r="O928" s="114"/>
      <c r="P928" s="114"/>
      <c r="Q928" s="114"/>
      <c r="R928" s="114"/>
      <c r="S928" s="114"/>
      <c r="T928" s="114"/>
      <c r="U928" s="114"/>
      <c r="V928" s="114"/>
      <c r="W928" s="114"/>
    </row>
    <row r="929" spans="1:23" ht="15.75" customHeight="1">
      <c r="A929" s="1"/>
      <c r="B929" s="4"/>
      <c r="C929" s="1"/>
      <c r="D929" s="114"/>
      <c r="E929" s="114"/>
      <c r="G929" s="119"/>
      <c r="H929" s="119"/>
      <c r="J929" s="119"/>
      <c r="K929" s="114"/>
      <c r="L929" s="114"/>
      <c r="M929" s="114"/>
      <c r="N929" s="114"/>
      <c r="O929" s="114"/>
      <c r="P929" s="114"/>
      <c r="Q929" s="114"/>
      <c r="R929" s="114"/>
      <c r="S929" s="114"/>
      <c r="T929" s="114"/>
      <c r="U929" s="114"/>
      <c r="V929" s="114"/>
      <c r="W929" s="114"/>
    </row>
    <row r="930" spans="1:23" ht="15.75" customHeight="1">
      <c r="A930" s="1"/>
      <c r="B930" s="9"/>
      <c r="C930" s="1"/>
      <c r="D930" s="114"/>
      <c r="E930" s="114"/>
      <c r="G930" s="119"/>
      <c r="H930" s="119"/>
      <c r="J930" s="119"/>
      <c r="K930" s="114"/>
      <c r="L930" s="114"/>
      <c r="M930" s="114"/>
      <c r="N930" s="114"/>
      <c r="O930" s="114"/>
      <c r="P930" s="114"/>
      <c r="Q930" s="114"/>
      <c r="R930" s="114"/>
      <c r="S930" s="114"/>
      <c r="T930" s="114"/>
      <c r="U930" s="114"/>
      <c r="V930" s="114"/>
      <c r="W930" s="114"/>
    </row>
    <row r="931" spans="1:23" ht="15.75" customHeight="1">
      <c r="A931" s="1"/>
      <c r="B931" s="7"/>
      <c r="C931" s="1"/>
      <c r="D931" s="114"/>
      <c r="E931" s="114"/>
      <c r="G931" s="119"/>
      <c r="H931" s="119"/>
      <c r="J931" s="119"/>
      <c r="K931" s="114"/>
      <c r="L931" s="114"/>
      <c r="M931" s="114"/>
      <c r="N931" s="114"/>
      <c r="O931" s="114"/>
      <c r="P931" s="114"/>
      <c r="Q931" s="114"/>
      <c r="R931" s="114"/>
      <c r="S931" s="114"/>
      <c r="T931" s="114"/>
      <c r="U931" s="114"/>
      <c r="V931" s="114"/>
      <c r="W931" s="114"/>
    </row>
    <row r="932" spans="1:23" ht="15.75" customHeight="1">
      <c r="A932" s="1"/>
      <c r="B932" s="4"/>
      <c r="C932" s="1"/>
      <c r="D932" s="114"/>
      <c r="E932" s="114"/>
      <c r="G932" s="119"/>
      <c r="H932" s="119"/>
      <c r="J932" s="119"/>
      <c r="K932" s="114"/>
      <c r="L932" s="114"/>
      <c r="M932" s="114"/>
      <c r="N932" s="114"/>
      <c r="O932" s="114"/>
      <c r="P932" s="114"/>
      <c r="Q932" s="114"/>
      <c r="R932" s="114"/>
      <c r="S932" s="114"/>
      <c r="T932" s="114"/>
      <c r="U932" s="114"/>
      <c r="V932" s="114"/>
      <c r="W932" s="114"/>
    </row>
    <row r="933" spans="1:23" ht="15.75" customHeight="1">
      <c r="A933" s="1"/>
      <c r="B933" s="4"/>
      <c r="C933" s="1"/>
      <c r="D933" s="114"/>
      <c r="E933" s="114"/>
      <c r="G933" s="119"/>
      <c r="H933" s="119"/>
      <c r="J933" s="119"/>
      <c r="K933" s="114"/>
      <c r="L933" s="114"/>
      <c r="M933" s="114"/>
      <c r="N933" s="114"/>
      <c r="O933" s="114"/>
      <c r="P933" s="114"/>
      <c r="Q933" s="114"/>
      <c r="R933" s="114"/>
      <c r="S933" s="114"/>
      <c r="T933" s="114"/>
      <c r="U933" s="114"/>
      <c r="V933" s="114"/>
      <c r="W933" s="114"/>
    </row>
    <row r="934" spans="1:23" ht="15.75" customHeight="1">
      <c r="A934" s="1"/>
      <c r="B934" s="4"/>
      <c r="C934" s="1"/>
      <c r="D934" s="114"/>
      <c r="E934" s="114"/>
      <c r="G934" s="119"/>
      <c r="H934" s="119"/>
      <c r="J934" s="119"/>
      <c r="K934" s="114"/>
      <c r="L934" s="114"/>
      <c r="M934" s="114"/>
      <c r="N934" s="114"/>
      <c r="O934" s="114"/>
      <c r="P934" s="114"/>
      <c r="Q934" s="114"/>
      <c r="R934" s="114"/>
      <c r="S934" s="114"/>
      <c r="T934" s="114"/>
      <c r="U934" s="114"/>
      <c r="V934" s="114"/>
      <c r="W934" s="114"/>
    </row>
    <row r="935" spans="1:23" ht="15.75" customHeight="1">
      <c r="A935" s="1"/>
      <c r="B935" s="4"/>
      <c r="C935" s="1"/>
      <c r="D935" s="114"/>
      <c r="E935" s="114"/>
      <c r="G935" s="119"/>
      <c r="H935" s="119"/>
      <c r="J935" s="119"/>
      <c r="K935" s="114"/>
      <c r="L935" s="114"/>
      <c r="M935" s="114"/>
      <c r="N935" s="114"/>
      <c r="O935" s="114"/>
      <c r="P935" s="114"/>
      <c r="Q935" s="114"/>
      <c r="R935" s="114"/>
      <c r="S935" s="114"/>
      <c r="T935" s="114"/>
      <c r="U935" s="114"/>
      <c r="V935" s="114"/>
      <c r="W935" s="114"/>
    </row>
    <row r="936" spans="1:23" ht="15.75" customHeight="1">
      <c r="A936" s="1"/>
      <c r="B936" s="4"/>
      <c r="C936" s="1"/>
      <c r="D936" s="114"/>
      <c r="E936" s="114"/>
      <c r="G936" s="119"/>
      <c r="H936" s="119"/>
      <c r="J936" s="119"/>
      <c r="K936" s="114"/>
      <c r="L936" s="114"/>
      <c r="M936" s="114"/>
      <c r="N936" s="114"/>
      <c r="O936" s="114"/>
      <c r="P936" s="114"/>
      <c r="Q936" s="114"/>
      <c r="R936" s="114"/>
      <c r="S936" s="114"/>
      <c r="T936" s="114"/>
      <c r="U936" s="114"/>
      <c r="V936" s="114"/>
      <c r="W936" s="114"/>
    </row>
    <row r="937" spans="1:23" ht="15.75" customHeight="1">
      <c r="A937" s="1"/>
      <c r="B937" s="9"/>
      <c r="C937" s="1"/>
      <c r="D937" s="114"/>
      <c r="E937" s="114"/>
      <c r="G937" s="119"/>
      <c r="H937" s="119"/>
      <c r="J937" s="119"/>
      <c r="K937" s="114"/>
      <c r="L937" s="114"/>
      <c r="M937" s="114"/>
      <c r="N937" s="114"/>
      <c r="O937" s="114"/>
      <c r="P937" s="114"/>
      <c r="Q937" s="114"/>
      <c r="R937" s="114"/>
      <c r="S937" s="114"/>
      <c r="T937" s="114"/>
      <c r="U937" s="114"/>
      <c r="V937" s="114"/>
      <c r="W937" s="114"/>
    </row>
    <row r="938" spans="1:23" ht="15.75" customHeight="1">
      <c r="A938" s="1"/>
      <c r="B938" s="7"/>
      <c r="C938" s="1"/>
      <c r="D938" s="114"/>
      <c r="E938" s="114"/>
      <c r="G938" s="119"/>
      <c r="H938" s="119"/>
      <c r="J938" s="119"/>
      <c r="K938" s="114"/>
      <c r="L938" s="114"/>
      <c r="M938" s="114"/>
      <c r="N938" s="114"/>
      <c r="O938" s="114"/>
      <c r="P938" s="114"/>
      <c r="Q938" s="114"/>
      <c r="R938" s="114"/>
      <c r="S938" s="114"/>
      <c r="T938" s="114"/>
      <c r="U938" s="114"/>
      <c r="V938" s="114"/>
      <c r="W938" s="114"/>
    </row>
    <row r="939" spans="1:23" ht="15.75" customHeight="1">
      <c r="A939" s="1"/>
      <c r="B939" s="4"/>
      <c r="C939" s="1"/>
      <c r="D939" s="114"/>
      <c r="E939" s="114"/>
      <c r="G939" s="119"/>
      <c r="H939" s="119"/>
      <c r="J939" s="119"/>
      <c r="K939" s="114"/>
      <c r="L939" s="114"/>
      <c r="M939" s="114"/>
      <c r="N939" s="114"/>
      <c r="O939" s="114"/>
      <c r="P939" s="114"/>
      <c r="Q939" s="114"/>
      <c r="R939" s="114"/>
      <c r="S939" s="114"/>
      <c r="T939" s="114"/>
      <c r="U939" s="114"/>
      <c r="V939" s="114"/>
      <c r="W939" s="114"/>
    </row>
    <row r="940" spans="1:23" ht="15.75" customHeight="1">
      <c r="A940" s="1"/>
      <c r="B940" s="4"/>
      <c r="C940" s="1"/>
      <c r="D940" s="114"/>
      <c r="E940" s="114"/>
      <c r="G940" s="119"/>
      <c r="H940" s="119"/>
      <c r="J940" s="119"/>
      <c r="K940" s="114"/>
      <c r="L940" s="114"/>
      <c r="M940" s="114"/>
      <c r="N940" s="114"/>
      <c r="O940" s="114"/>
      <c r="P940" s="114"/>
      <c r="Q940" s="114"/>
      <c r="R940" s="114"/>
      <c r="S940" s="114"/>
      <c r="T940" s="114"/>
      <c r="U940" s="114"/>
      <c r="V940" s="114"/>
      <c r="W940" s="114"/>
    </row>
    <row r="941" spans="1:23" ht="15.75" customHeight="1">
      <c r="A941" s="1"/>
      <c r="B941" s="4"/>
      <c r="C941" s="1"/>
      <c r="D941" s="114"/>
      <c r="E941" s="114"/>
      <c r="G941" s="119"/>
      <c r="H941" s="119"/>
      <c r="J941" s="119"/>
      <c r="K941" s="114"/>
      <c r="L941" s="114"/>
      <c r="M941" s="114"/>
      <c r="N941" s="114"/>
      <c r="O941" s="114"/>
      <c r="P941" s="114"/>
      <c r="Q941" s="114"/>
      <c r="R941" s="114"/>
      <c r="S941" s="114"/>
      <c r="T941" s="114"/>
      <c r="U941" s="114"/>
      <c r="V941" s="114"/>
      <c r="W941" s="114"/>
    </row>
    <row r="942" spans="1:23" ht="15.75" customHeight="1">
      <c r="A942" s="1"/>
      <c r="B942" s="4"/>
      <c r="C942" s="1"/>
      <c r="D942" s="114"/>
      <c r="E942" s="114"/>
      <c r="G942" s="119"/>
      <c r="H942" s="119"/>
      <c r="J942" s="119"/>
      <c r="K942" s="114"/>
      <c r="L942" s="114"/>
      <c r="M942" s="114"/>
      <c r="N942" s="114"/>
      <c r="O942" s="114"/>
      <c r="P942" s="114"/>
      <c r="Q942" s="114"/>
      <c r="R942" s="114"/>
      <c r="S942" s="114"/>
      <c r="T942" s="114"/>
      <c r="U942" s="114"/>
      <c r="V942" s="114"/>
      <c r="W942" s="114"/>
    </row>
    <row r="943" spans="1:23" ht="15.75" customHeight="1">
      <c r="A943" s="1"/>
      <c r="B943" s="66"/>
      <c r="C943" s="1"/>
      <c r="D943" s="114"/>
      <c r="E943" s="114"/>
      <c r="G943" s="119"/>
      <c r="H943" s="119"/>
      <c r="J943" s="119"/>
      <c r="K943" s="114"/>
      <c r="L943" s="114"/>
      <c r="M943" s="114"/>
      <c r="N943" s="114"/>
      <c r="O943" s="114"/>
      <c r="P943" s="114"/>
      <c r="Q943" s="114"/>
      <c r="R943" s="114"/>
      <c r="S943" s="114"/>
      <c r="T943" s="114"/>
      <c r="U943" s="114"/>
      <c r="V943" s="114"/>
      <c r="W943" s="114"/>
    </row>
    <row r="944" spans="1:23" ht="15.75" customHeight="1">
      <c r="A944" s="1"/>
      <c r="B944" s="4"/>
      <c r="C944" s="1"/>
      <c r="D944" s="114"/>
      <c r="E944" s="114"/>
      <c r="G944" s="119"/>
      <c r="H944" s="119"/>
      <c r="J944" s="119"/>
      <c r="K944" s="114"/>
      <c r="L944" s="114"/>
      <c r="M944" s="114"/>
      <c r="N944" s="114"/>
      <c r="O944" s="114"/>
      <c r="P944" s="114"/>
      <c r="Q944" s="114"/>
      <c r="R944" s="114"/>
      <c r="S944" s="114"/>
      <c r="T944" s="114"/>
      <c r="U944" s="114"/>
      <c r="V944" s="114"/>
      <c r="W944" s="114"/>
    </row>
    <row r="945" spans="1:23" ht="15.75" customHeight="1">
      <c r="A945" s="1"/>
      <c r="B945" s="9"/>
      <c r="C945" s="1"/>
      <c r="D945" s="114"/>
      <c r="E945" s="114"/>
      <c r="G945" s="119"/>
      <c r="H945" s="119"/>
      <c r="J945" s="119"/>
      <c r="K945" s="114"/>
      <c r="L945" s="114"/>
      <c r="M945" s="114"/>
      <c r="N945" s="114"/>
      <c r="O945" s="114"/>
      <c r="P945" s="114"/>
      <c r="Q945" s="114"/>
      <c r="R945" s="114"/>
      <c r="S945" s="114"/>
      <c r="T945" s="114"/>
      <c r="U945" s="114"/>
      <c r="V945" s="114"/>
      <c r="W945" s="114"/>
    </row>
    <row r="946" spans="1:23" ht="15.75" customHeight="1">
      <c r="A946" s="1"/>
      <c r="B946" s="7"/>
      <c r="C946" s="1"/>
      <c r="D946" s="114"/>
      <c r="E946" s="114"/>
      <c r="G946" s="119"/>
      <c r="H946" s="119"/>
      <c r="J946" s="119"/>
      <c r="K946" s="114"/>
      <c r="L946" s="114"/>
      <c r="M946" s="114"/>
      <c r="N946" s="114"/>
      <c r="O946" s="114"/>
      <c r="P946" s="114"/>
      <c r="Q946" s="114"/>
      <c r="R946" s="114"/>
      <c r="S946" s="114"/>
      <c r="T946" s="114"/>
      <c r="U946" s="114"/>
      <c r="V946" s="114"/>
      <c r="W946" s="114"/>
    </row>
    <row r="947" spans="1:23" ht="15.75" customHeight="1">
      <c r="A947" s="1"/>
      <c r="B947" s="4"/>
      <c r="C947" s="1"/>
      <c r="D947" s="114"/>
      <c r="E947" s="114"/>
      <c r="G947" s="119"/>
      <c r="H947" s="119"/>
      <c r="J947" s="119"/>
      <c r="K947" s="114"/>
      <c r="L947" s="114"/>
      <c r="M947" s="114"/>
      <c r="N947" s="114"/>
      <c r="O947" s="114"/>
      <c r="P947" s="114"/>
      <c r="Q947" s="114"/>
      <c r="R947" s="114"/>
      <c r="S947" s="114"/>
      <c r="T947" s="114"/>
      <c r="U947" s="114"/>
      <c r="V947" s="114"/>
      <c r="W947" s="114"/>
    </row>
    <row r="948" spans="1:23" ht="15.75" customHeight="1">
      <c r="A948" s="1"/>
      <c r="B948" s="4"/>
      <c r="C948" s="1"/>
      <c r="D948" s="114"/>
      <c r="E948" s="114"/>
      <c r="G948" s="119"/>
      <c r="H948" s="119"/>
      <c r="J948" s="119"/>
      <c r="K948" s="114"/>
      <c r="L948" s="114"/>
      <c r="M948" s="114"/>
      <c r="N948" s="114"/>
      <c r="O948" s="114"/>
      <c r="P948" s="114"/>
      <c r="Q948" s="114"/>
      <c r="R948" s="114"/>
      <c r="S948" s="114"/>
      <c r="T948" s="114"/>
      <c r="U948" s="114"/>
      <c r="V948" s="114"/>
      <c r="W948" s="114"/>
    </row>
    <row r="949" spans="1:23" ht="15.75" customHeight="1">
      <c r="A949" s="1"/>
      <c r="B949" s="4"/>
      <c r="C949" s="1"/>
      <c r="D949" s="114"/>
      <c r="E949" s="114"/>
      <c r="G949" s="119"/>
      <c r="H949" s="119"/>
      <c r="J949" s="119"/>
      <c r="K949" s="114"/>
      <c r="L949" s="114"/>
      <c r="M949" s="114"/>
      <c r="N949" s="114"/>
      <c r="O949" s="114"/>
      <c r="P949" s="114"/>
      <c r="Q949" s="114"/>
      <c r="R949" s="114"/>
      <c r="S949" s="114"/>
      <c r="T949" s="114"/>
      <c r="U949" s="114"/>
      <c r="V949" s="114"/>
      <c r="W949" s="114"/>
    </row>
    <row r="950" spans="1:23" ht="15.75" customHeight="1">
      <c r="A950" s="1"/>
      <c r="B950" s="4"/>
      <c r="C950" s="1"/>
      <c r="D950" s="114"/>
      <c r="E950" s="114"/>
      <c r="G950" s="119"/>
      <c r="H950" s="119"/>
      <c r="J950" s="119"/>
      <c r="K950" s="114"/>
      <c r="L950" s="114"/>
      <c r="M950" s="114"/>
      <c r="N950" s="114"/>
      <c r="O950" s="114"/>
      <c r="P950" s="114"/>
      <c r="Q950" s="114"/>
      <c r="R950" s="114"/>
      <c r="S950" s="114"/>
      <c r="T950" s="114"/>
      <c r="U950" s="114"/>
      <c r="V950" s="114"/>
      <c r="W950" s="114"/>
    </row>
    <row r="951" spans="1:23" ht="15.75" customHeight="1">
      <c r="A951" s="1"/>
      <c r="B951" s="4"/>
      <c r="C951" s="1"/>
      <c r="D951" s="114"/>
      <c r="E951" s="114"/>
      <c r="G951" s="119"/>
      <c r="H951" s="119"/>
      <c r="J951" s="119"/>
      <c r="K951" s="114"/>
      <c r="L951" s="114"/>
      <c r="M951" s="114"/>
      <c r="N951" s="114"/>
      <c r="O951" s="114"/>
      <c r="P951" s="114"/>
      <c r="Q951" s="114"/>
      <c r="R951" s="114"/>
      <c r="S951" s="114"/>
      <c r="T951" s="114"/>
      <c r="U951" s="114"/>
      <c r="V951" s="114"/>
      <c r="W951" s="114"/>
    </row>
    <row r="952" spans="1:23" ht="15.75" customHeight="1">
      <c r="A952" s="1"/>
      <c r="B952" s="4"/>
      <c r="C952" s="1"/>
      <c r="D952" s="114"/>
      <c r="E952" s="114"/>
      <c r="G952" s="119"/>
      <c r="H952" s="119"/>
      <c r="J952" s="119"/>
      <c r="K952" s="114"/>
      <c r="L952" s="114"/>
      <c r="M952" s="114"/>
      <c r="N952" s="114"/>
      <c r="O952" s="114"/>
      <c r="P952" s="114"/>
      <c r="Q952" s="114"/>
      <c r="R952" s="114"/>
      <c r="S952" s="114"/>
      <c r="T952" s="114"/>
      <c r="U952" s="114"/>
      <c r="V952" s="114"/>
      <c r="W952" s="114"/>
    </row>
    <row r="953" spans="1:23" ht="15.75" customHeight="1">
      <c r="A953" s="1"/>
      <c r="B953" s="9"/>
      <c r="C953" s="1"/>
      <c r="D953" s="114"/>
      <c r="E953" s="114"/>
      <c r="G953" s="119"/>
      <c r="H953" s="119"/>
      <c r="J953" s="119"/>
      <c r="K953" s="114"/>
      <c r="L953" s="114"/>
      <c r="M953" s="114"/>
      <c r="N953" s="114"/>
      <c r="O953" s="114"/>
      <c r="P953" s="114"/>
      <c r="Q953" s="114"/>
      <c r="R953" s="114"/>
      <c r="S953" s="114"/>
      <c r="T953" s="114"/>
      <c r="U953" s="114"/>
      <c r="V953" s="114"/>
      <c r="W953" s="114"/>
    </row>
    <row r="954" spans="1:23" ht="15.75" customHeight="1">
      <c r="A954" s="1"/>
      <c r="B954" s="7"/>
      <c r="C954" s="1"/>
      <c r="D954" s="114"/>
      <c r="E954" s="114"/>
      <c r="G954" s="119"/>
      <c r="H954" s="119"/>
      <c r="J954" s="119"/>
      <c r="K954" s="114"/>
      <c r="L954" s="114"/>
      <c r="M954" s="114"/>
      <c r="N954" s="114"/>
      <c r="O954" s="114"/>
      <c r="P954" s="114"/>
      <c r="Q954" s="114"/>
      <c r="R954" s="114"/>
      <c r="S954" s="114"/>
      <c r="T954" s="114"/>
      <c r="U954" s="114"/>
      <c r="V954" s="114"/>
      <c r="W954" s="114"/>
    </row>
    <row r="955" spans="1:23" ht="15.75" customHeight="1">
      <c r="A955" s="1"/>
      <c r="B955" s="4"/>
      <c r="C955" s="1"/>
      <c r="D955" s="114"/>
      <c r="E955" s="114"/>
      <c r="G955" s="119"/>
      <c r="H955" s="119"/>
      <c r="J955" s="119"/>
      <c r="K955" s="114"/>
      <c r="L955" s="114"/>
      <c r="M955" s="114"/>
      <c r="N955" s="114"/>
      <c r="O955" s="114"/>
      <c r="P955" s="114"/>
      <c r="Q955" s="114"/>
      <c r="R955" s="114"/>
      <c r="S955" s="114"/>
      <c r="T955" s="114"/>
      <c r="U955" s="114"/>
      <c r="V955" s="114"/>
      <c r="W955" s="114"/>
    </row>
    <row r="956" spans="1:23" ht="15.75" customHeight="1">
      <c r="A956" s="1"/>
      <c r="B956" s="11"/>
      <c r="C956" s="1"/>
      <c r="D956" s="114"/>
      <c r="E956" s="114"/>
      <c r="G956" s="119"/>
      <c r="H956" s="119"/>
      <c r="J956" s="119"/>
      <c r="K956" s="114"/>
      <c r="L956" s="114"/>
      <c r="M956" s="114"/>
      <c r="N956" s="114"/>
      <c r="O956" s="114"/>
      <c r="P956" s="114"/>
      <c r="Q956" s="114"/>
      <c r="R956" s="114"/>
      <c r="S956" s="114"/>
      <c r="T956" s="114"/>
      <c r="U956" s="114"/>
      <c r="V956" s="114"/>
      <c r="W956" s="114"/>
    </row>
    <row r="957" spans="1:23" ht="15.75" customHeight="1">
      <c r="A957" s="1"/>
      <c r="B957" s="4"/>
      <c r="C957" s="1"/>
      <c r="D957" s="114"/>
      <c r="E957" s="114"/>
      <c r="G957" s="119"/>
      <c r="H957" s="119"/>
      <c r="J957" s="119"/>
      <c r="K957" s="114"/>
      <c r="L957" s="114"/>
      <c r="M957" s="114"/>
      <c r="N957" s="114"/>
      <c r="O957" s="114"/>
      <c r="P957" s="114"/>
      <c r="Q957" s="114"/>
      <c r="R957" s="114"/>
      <c r="S957" s="114"/>
      <c r="T957" s="114"/>
      <c r="U957" s="114"/>
      <c r="V957" s="114"/>
      <c r="W957" s="114"/>
    </row>
    <row r="958" spans="1:23" ht="15.75" customHeight="1">
      <c r="A958" s="1"/>
      <c r="B958" s="12"/>
      <c r="C958" s="1"/>
      <c r="D958" s="114"/>
      <c r="E958" s="114"/>
      <c r="G958" s="119"/>
      <c r="H958" s="119"/>
      <c r="J958" s="119"/>
      <c r="K958" s="114"/>
      <c r="L958" s="114"/>
      <c r="M958" s="114"/>
      <c r="N958" s="114"/>
      <c r="O958" s="114"/>
      <c r="P958" s="114"/>
      <c r="Q958" s="114"/>
      <c r="R958" s="114"/>
      <c r="S958" s="114"/>
      <c r="T958" s="114"/>
      <c r="U958" s="114"/>
      <c r="V958" s="114"/>
      <c r="W958" s="114"/>
    </row>
    <row r="959" spans="1:23" ht="15.75" customHeight="1">
      <c r="A959" s="1"/>
      <c r="B959" s="4"/>
      <c r="C959" s="1"/>
      <c r="D959" s="114"/>
      <c r="E959" s="114"/>
      <c r="G959" s="119"/>
      <c r="H959" s="119"/>
      <c r="J959" s="119"/>
      <c r="K959" s="114"/>
      <c r="L959" s="114"/>
      <c r="M959" s="114"/>
      <c r="N959" s="114"/>
      <c r="O959" s="114"/>
      <c r="P959" s="114"/>
      <c r="Q959" s="114"/>
      <c r="R959" s="114"/>
      <c r="S959" s="114"/>
      <c r="T959" s="114"/>
      <c r="U959" s="114"/>
      <c r="V959" s="114"/>
      <c r="W959" s="114"/>
    </row>
    <row r="960" spans="1:23" ht="15.75" customHeight="1">
      <c r="A960" s="1"/>
      <c r="B960" s="9"/>
      <c r="C960" s="1"/>
      <c r="D960" s="114"/>
      <c r="E960" s="114"/>
      <c r="G960" s="119"/>
      <c r="H960" s="119"/>
      <c r="J960" s="119"/>
      <c r="K960" s="114"/>
      <c r="L960" s="114"/>
      <c r="M960" s="114"/>
      <c r="N960" s="114"/>
      <c r="O960" s="114"/>
      <c r="P960" s="114"/>
      <c r="Q960" s="114"/>
      <c r="R960" s="114"/>
      <c r="S960" s="114"/>
      <c r="T960" s="114"/>
      <c r="U960" s="114"/>
      <c r="V960" s="114"/>
      <c r="W960" s="114"/>
    </row>
    <row r="961" spans="1:23" ht="15.75" customHeight="1">
      <c r="A961" s="1"/>
      <c r="B961" s="7"/>
      <c r="C961" s="1"/>
      <c r="D961" s="114"/>
      <c r="E961" s="114"/>
      <c r="G961" s="119"/>
      <c r="H961" s="119"/>
      <c r="J961" s="119"/>
      <c r="K961" s="114"/>
      <c r="L961" s="114"/>
      <c r="M961" s="114"/>
      <c r="N961" s="114"/>
      <c r="O961" s="114"/>
      <c r="P961" s="114"/>
      <c r="Q961" s="114"/>
      <c r="R961" s="114"/>
      <c r="S961" s="114"/>
      <c r="T961" s="114"/>
      <c r="U961" s="114"/>
      <c r="V961" s="114"/>
      <c r="W961" s="114"/>
    </row>
    <row r="962" spans="1:23" ht="15.75" customHeight="1">
      <c r="A962" s="1"/>
      <c r="B962" s="4"/>
      <c r="C962" s="1"/>
      <c r="D962" s="114"/>
      <c r="E962" s="114"/>
      <c r="G962" s="119"/>
      <c r="H962" s="119"/>
      <c r="J962" s="119"/>
      <c r="K962" s="114"/>
      <c r="L962" s="114"/>
      <c r="M962" s="114"/>
      <c r="N962" s="114"/>
      <c r="O962" s="114"/>
      <c r="P962" s="114"/>
      <c r="Q962" s="114"/>
      <c r="R962" s="114"/>
      <c r="S962" s="114"/>
      <c r="T962" s="114"/>
      <c r="U962" s="114"/>
      <c r="V962" s="114"/>
      <c r="W962" s="114"/>
    </row>
    <row r="963" spans="1:23" ht="15.75" customHeight="1">
      <c r="A963" s="1"/>
      <c r="B963" s="9"/>
      <c r="C963" s="1"/>
      <c r="D963" s="114"/>
      <c r="E963" s="114"/>
      <c r="G963" s="119"/>
      <c r="H963" s="119"/>
      <c r="J963" s="119"/>
      <c r="K963" s="114"/>
      <c r="L963" s="114"/>
      <c r="M963" s="114"/>
      <c r="N963" s="114"/>
      <c r="O963" s="114"/>
      <c r="P963" s="114"/>
      <c r="Q963" s="114"/>
      <c r="R963" s="114"/>
      <c r="S963" s="114"/>
      <c r="T963" s="114"/>
      <c r="U963" s="114"/>
      <c r="V963" s="114"/>
      <c r="W963" s="114"/>
    </row>
    <row r="964" spans="1:23" ht="15.75" customHeight="1">
      <c r="A964" s="1"/>
      <c r="B964" s="7"/>
      <c r="C964" s="1"/>
      <c r="D964" s="114"/>
      <c r="E964" s="114"/>
      <c r="G964" s="119"/>
      <c r="H964" s="119"/>
      <c r="J964" s="119"/>
      <c r="K964" s="114"/>
      <c r="L964" s="114"/>
      <c r="M964" s="114"/>
      <c r="N964" s="114"/>
      <c r="O964" s="114"/>
      <c r="P964" s="114"/>
      <c r="Q964" s="114"/>
      <c r="R964" s="114"/>
      <c r="S964" s="114"/>
      <c r="T964" s="114"/>
      <c r="U964" s="114"/>
      <c r="V964" s="114"/>
      <c r="W964" s="114"/>
    </row>
    <row r="965" spans="1:23" ht="15.75" customHeight="1">
      <c r="A965" s="1"/>
      <c r="B965" s="4"/>
      <c r="C965" s="1"/>
      <c r="D965" s="114"/>
      <c r="E965" s="114"/>
      <c r="G965" s="119"/>
      <c r="H965" s="119"/>
      <c r="J965" s="119"/>
      <c r="K965" s="114"/>
      <c r="L965" s="114"/>
      <c r="M965" s="114"/>
      <c r="N965" s="114"/>
      <c r="O965" s="114"/>
      <c r="P965" s="114"/>
      <c r="Q965" s="114"/>
      <c r="R965" s="114"/>
      <c r="S965" s="114"/>
      <c r="T965" s="114"/>
      <c r="U965" s="114"/>
      <c r="V965" s="114"/>
      <c r="W965" s="114"/>
    </row>
    <row r="966" spans="1:23" ht="15.75" customHeight="1">
      <c r="A966" s="1"/>
      <c r="B966" s="4"/>
      <c r="C966" s="1"/>
      <c r="D966" s="114"/>
      <c r="E966" s="114"/>
      <c r="G966" s="119"/>
      <c r="H966" s="119"/>
      <c r="J966" s="119"/>
      <c r="K966" s="114"/>
      <c r="L966" s="114"/>
      <c r="M966" s="114"/>
      <c r="N966" s="114"/>
      <c r="O966" s="114"/>
      <c r="P966" s="114"/>
      <c r="Q966" s="114"/>
      <c r="R966" s="114"/>
      <c r="S966" s="114"/>
      <c r="T966" s="114"/>
      <c r="U966" s="114"/>
      <c r="V966" s="114"/>
      <c r="W966" s="114"/>
    </row>
    <row r="967" spans="1:23" ht="15.75" customHeight="1">
      <c r="A967" s="1"/>
      <c r="B967" s="4"/>
      <c r="C967" s="1"/>
      <c r="D967" s="114"/>
      <c r="E967" s="114"/>
      <c r="G967" s="119"/>
      <c r="H967" s="119"/>
      <c r="J967" s="119"/>
      <c r="K967" s="114"/>
      <c r="L967" s="114"/>
      <c r="M967" s="114"/>
      <c r="N967" s="114"/>
      <c r="O967" s="114"/>
      <c r="P967" s="114"/>
      <c r="Q967" s="114"/>
      <c r="R967" s="114"/>
      <c r="S967" s="114"/>
      <c r="T967" s="114"/>
      <c r="U967" s="114"/>
      <c r="V967" s="114"/>
      <c r="W967" s="114"/>
    </row>
    <row r="968" spans="1:23" ht="15.75" customHeight="1">
      <c r="A968" s="1"/>
      <c r="B968" s="4"/>
      <c r="C968" s="1"/>
      <c r="D968" s="114"/>
      <c r="E968" s="114"/>
      <c r="G968" s="119"/>
      <c r="H968" s="119"/>
      <c r="J968" s="119"/>
      <c r="K968" s="114"/>
      <c r="L968" s="114"/>
      <c r="M968" s="114"/>
      <c r="N968" s="114"/>
      <c r="O968" s="114"/>
      <c r="P968" s="114"/>
      <c r="Q968" s="114"/>
      <c r="R968" s="114"/>
      <c r="S968" s="114"/>
      <c r="T968" s="114"/>
      <c r="U968" s="114"/>
      <c r="V968" s="114"/>
      <c r="W968" s="114"/>
    </row>
    <row r="969" spans="1:23" ht="15.75" customHeight="1">
      <c r="A969" s="1"/>
      <c r="B969" s="4"/>
      <c r="C969" s="1"/>
      <c r="D969" s="114"/>
      <c r="E969" s="114"/>
      <c r="G969" s="119"/>
      <c r="H969" s="119"/>
      <c r="J969" s="119"/>
      <c r="K969" s="114"/>
      <c r="L969" s="114"/>
      <c r="M969" s="114"/>
      <c r="N969" s="114"/>
      <c r="O969" s="114"/>
      <c r="P969" s="114"/>
      <c r="Q969" s="114"/>
      <c r="R969" s="114"/>
      <c r="S969" s="114"/>
      <c r="T969" s="114"/>
      <c r="U969" s="114"/>
      <c r="V969" s="114"/>
      <c r="W969" s="114"/>
    </row>
    <row r="970" spans="1:23" ht="15.75" customHeight="1">
      <c r="A970" s="1"/>
      <c r="B970" s="9"/>
      <c r="C970" s="1"/>
      <c r="D970" s="114"/>
      <c r="E970" s="114"/>
      <c r="G970" s="119"/>
      <c r="H970" s="119"/>
      <c r="J970" s="119"/>
      <c r="K970" s="114"/>
      <c r="L970" s="114"/>
      <c r="M970" s="114"/>
      <c r="N970" s="114"/>
      <c r="O970" s="114"/>
      <c r="P970" s="114"/>
      <c r="Q970" s="114"/>
      <c r="R970" s="114"/>
      <c r="S970" s="114"/>
      <c r="T970" s="114"/>
      <c r="U970" s="114"/>
      <c r="V970" s="114"/>
      <c r="W970" s="114"/>
    </row>
    <row r="971" spans="1:23" ht="15.75" customHeight="1">
      <c r="A971" s="1"/>
      <c r="B971" s="7"/>
      <c r="C971" s="1"/>
      <c r="D971" s="114"/>
      <c r="E971" s="114"/>
      <c r="G971" s="119"/>
      <c r="H971" s="119"/>
      <c r="J971" s="119"/>
      <c r="K971" s="114"/>
      <c r="L971" s="114"/>
      <c r="M971" s="114"/>
      <c r="N971" s="114"/>
      <c r="O971" s="114"/>
      <c r="P971" s="114"/>
      <c r="Q971" s="114"/>
      <c r="R971" s="114"/>
      <c r="S971" s="114"/>
      <c r="T971" s="114"/>
      <c r="U971" s="114"/>
      <c r="V971" s="114"/>
      <c r="W971" s="114"/>
    </row>
    <row r="972" spans="1:23" ht="15.75" customHeight="1">
      <c r="A972" s="1"/>
      <c r="B972" s="4"/>
      <c r="C972" s="1"/>
      <c r="D972" s="114"/>
      <c r="E972" s="114"/>
      <c r="G972" s="119"/>
      <c r="H972" s="119"/>
      <c r="J972" s="119"/>
      <c r="K972" s="114"/>
      <c r="L972" s="114"/>
      <c r="M972" s="114"/>
      <c r="N972" s="114"/>
      <c r="O972" s="114"/>
      <c r="P972" s="114"/>
      <c r="Q972" s="114"/>
      <c r="R972" s="114"/>
      <c r="S972" s="114"/>
      <c r="T972" s="114"/>
      <c r="U972" s="114"/>
      <c r="V972" s="114"/>
      <c r="W972" s="114"/>
    </row>
    <row r="973" spans="1:23" ht="15.75" customHeight="1">
      <c r="A973" s="1"/>
      <c r="B973" s="4"/>
      <c r="C973" s="1"/>
      <c r="D973" s="114"/>
      <c r="E973" s="114"/>
      <c r="G973" s="119"/>
      <c r="H973" s="119"/>
      <c r="J973" s="119"/>
      <c r="K973" s="114"/>
      <c r="L973" s="114"/>
      <c r="M973" s="114"/>
      <c r="N973" s="114"/>
      <c r="O973" s="114"/>
      <c r="P973" s="114"/>
      <c r="Q973" s="114"/>
      <c r="R973" s="114"/>
      <c r="S973" s="114"/>
      <c r="T973" s="114"/>
      <c r="U973" s="114"/>
      <c r="V973" s="114"/>
      <c r="W973" s="114"/>
    </row>
    <row r="974" spans="1:23" ht="15.75" customHeight="1">
      <c r="A974" s="1"/>
      <c r="B974" s="4"/>
      <c r="C974" s="1"/>
      <c r="D974" s="114"/>
      <c r="E974" s="114"/>
      <c r="G974" s="119"/>
      <c r="H974" s="119"/>
      <c r="J974" s="119"/>
      <c r="K974" s="114"/>
      <c r="L974" s="114"/>
      <c r="M974" s="114"/>
      <c r="N974" s="114"/>
      <c r="O974" s="114"/>
      <c r="P974" s="114"/>
      <c r="Q974" s="114"/>
      <c r="R974" s="114"/>
      <c r="S974" s="114"/>
      <c r="T974" s="114"/>
      <c r="U974" s="114"/>
      <c r="V974" s="114"/>
      <c r="W974" s="114"/>
    </row>
    <row r="975" spans="1:23" ht="15.75" customHeight="1">
      <c r="A975" s="1"/>
      <c r="B975" s="4"/>
      <c r="C975" s="1"/>
      <c r="D975" s="114"/>
      <c r="E975" s="114"/>
      <c r="G975" s="119"/>
      <c r="H975" s="119"/>
      <c r="J975" s="119"/>
      <c r="K975" s="114"/>
      <c r="L975" s="114"/>
      <c r="M975" s="114"/>
      <c r="N975" s="114"/>
      <c r="O975" s="114"/>
      <c r="P975" s="114"/>
      <c r="Q975" s="114"/>
      <c r="R975" s="114"/>
      <c r="S975" s="114"/>
      <c r="T975" s="114"/>
      <c r="U975" s="114"/>
      <c r="V975" s="114"/>
      <c r="W975" s="114"/>
    </row>
    <row r="976" spans="1:23" ht="15.75" customHeight="1">
      <c r="A976" s="1"/>
      <c r="B976" s="66"/>
      <c r="C976" s="1"/>
      <c r="D976" s="114"/>
      <c r="E976" s="114"/>
      <c r="G976" s="119"/>
      <c r="H976" s="119"/>
      <c r="J976" s="119"/>
      <c r="K976" s="114"/>
      <c r="L976" s="114"/>
      <c r="M976" s="114"/>
      <c r="N976" s="114"/>
      <c r="O976" s="114"/>
      <c r="P976" s="114"/>
      <c r="Q976" s="114"/>
      <c r="R976" s="114"/>
      <c r="S976" s="114"/>
      <c r="T976" s="114"/>
      <c r="U976" s="114"/>
      <c r="V976" s="114"/>
      <c r="W976" s="114"/>
    </row>
    <row r="977" spans="1:23" ht="15.75" customHeight="1">
      <c r="A977" s="1"/>
      <c r="B977" s="4"/>
      <c r="C977" s="1"/>
      <c r="D977" s="114"/>
      <c r="E977" s="114"/>
      <c r="G977" s="119"/>
      <c r="H977" s="119"/>
      <c r="J977" s="119"/>
      <c r="K977" s="114"/>
      <c r="L977" s="114"/>
      <c r="M977" s="114"/>
      <c r="N977" s="114"/>
      <c r="O977" s="114"/>
      <c r="P977" s="114"/>
      <c r="Q977" s="114"/>
      <c r="R977" s="114"/>
      <c r="S977" s="114"/>
      <c r="T977" s="114"/>
      <c r="U977" s="114"/>
      <c r="V977" s="114"/>
      <c r="W977" s="114"/>
    </row>
    <row r="978" spans="1:23" ht="15.75" customHeight="1">
      <c r="A978" s="1"/>
      <c r="B978" s="9"/>
      <c r="C978" s="1"/>
      <c r="D978" s="114"/>
      <c r="E978" s="114"/>
      <c r="G978" s="119"/>
      <c r="H978" s="119"/>
      <c r="J978" s="119"/>
      <c r="K978" s="114"/>
      <c r="L978" s="114"/>
      <c r="M978" s="114"/>
      <c r="N978" s="114"/>
      <c r="O978" s="114"/>
      <c r="P978" s="114"/>
      <c r="Q978" s="114"/>
      <c r="R978" s="114"/>
      <c r="S978" s="114"/>
      <c r="T978" s="114"/>
      <c r="U978" s="114"/>
      <c r="V978" s="114"/>
      <c r="W978" s="114"/>
    </row>
    <row r="979" spans="1:23" ht="15.75" customHeight="1">
      <c r="A979" s="1"/>
      <c r="B979" s="7"/>
      <c r="C979" s="1"/>
      <c r="D979" s="114"/>
      <c r="E979" s="114"/>
      <c r="G979" s="119"/>
      <c r="H979" s="119"/>
      <c r="J979" s="119"/>
      <c r="K979" s="114"/>
      <c r="L979" s="114"/>
      <c r="M979" s="114"/>
      <c r="N979" s="114"/>
      <c r="O979" s="114"/>
      <c r="P979" s="114"/>
      <c r="Q979" s="114"/>
      <c r="R979" s="114"/>
      <c r="S979" s="114"/>
      <c r="T979" s="114"/>
      <c r="U979" s="114"/>
      <c r="V979" s="114"/>
      <c r="W979" s="114"/>
    </row>
    <row r="980" spans="1:23" ht="15.75" customHeight="1">
      <c r="A980" s="1"/>
      <c r="B980" s="4"/>
      <c r="C980" s="1"/>
      <c r="D980" s="114"/>
      <c r="E980" s="114"/>
      <c r="G980" s="119"/>
      <c r="H980" s="119"/>
      <c r="J980" s="119"/>
      <c r="K980" s="114"/>
      <c r="L980" s="114"/>
      <c r="M980" s="114"/>
      <c r="N980" s="114"/>
      <c r="O980" s="114"/>
      <c r="P980" s="114"/>
      <c r="Q980" s="114"/>
      <c r="R980" s="114"/>
      <c r="S980" s="114"/>
      <c r="T980" s="114"/>
      <c r="U980" s="114"/>
      <c r="V980" s="114"/>
      <c r="W980" s="114"/>
    </row>
    <row r="981" spans="1:23" ht="15.75" customHeight="1">
      <c r="A981" s="1"/>
      <c r="B981" s="4"/>
      <c r="C981" s="1"/>
      <c r="D981" s="114"/>
      <c r="E981" s="114"/>
      <c r="G981" s="119"/>
      <c r="H981" s="119"/>
      <c r="J981" s="119"/>
      <c r="K981" s="114"/>
      <c r="L981" s="114"/>
      <c r="M981" s="114"/>
      <c r="N981" s="114"/>
      <c r="O981" s="114"/>
      <c r="P981" s="114"/>
      <c r="Q981" s="114"/>
      <c r="R981" s="114"/>
      <c r="S981" s="114"/>
      <c r="T981" s="114"/>
      <c r="U981" s="114"/>
      <c r="V981" s="114"/>
      <c r="W981" s="114"/>
    </row>
    <row r="982" spans="1:23" ht="15.75" customHeight="1">
      <c r="A982" s="1"/>
      <c r="B982" s="4"/>
      <c r="C982" s="1"/>
      <c r="D982" s="114"/>
      <c r="E982" s="114"/>
      <c r="G982" s="119"/>
      <c r="H982" s="119"/>
      <c r="J982" s="119"/>
      <c r="K982" s="114"/>
      <c r="L982" s="114"/>
      <c r="M982" s="114"/>
      <c r="N982" s="114"/>
      <c r="O982" s="114"/>
      <c r="P982" s="114"/>
      <c r="Q982" s="114"/>
      <c r="R982" s="114"/>
      <c r="S982" s="114"/>
      <c r="T982" s="114"/>
      <c r="U982" s="114"/>
      <c r="V982" s="114"/>
      <c r="W982" s="114"/>
    </row>
    <row r="983" spans="1:23" ht="15.75" customHeight="1">
      <c r="A983" s="1"/>
      <c r="B983" s="4"/>
      <c r="C983" s="1"/>
      <c r="D983" s="114"/>
      <c r="E983" s="114"/>
      <c r="G983" s="119"/>
      <c r="H983" s="119"/>
      <c r="J983" s="119"/>
      <c r="K983" s="114"/>
      <c r="L983" s="114"/>
      <c r="M983" s="114"/>
      <c r="N983" s="114"/>
      <c r="O983" s="114"/>
      <c r="P983" s="114"/>
      <c r="Q983" s="114"/>
      <c r="R983" s="114"/>
      <c r="S983" s="114"/>
      <c r="T983" s="114"/>
      <c r="U983" s="114"/>
      <c r="V983" s="114"/>
      <c r="W983" s="114"/>
    </row>
    <row r="984" spans="1:23" ht="15.75" customHeight="1">
      <c r="A984" s="1"/>
      <c r="B984" s="4"/>
      <c r="C984" s="1"/>
      <c r="D984" s="114"/>
      <c r="E984" s="114"/>
      <c r="G984" s="119"/>
      <c r="H984" s="119"/>
      <c r="J984" s="119"/>
      <c r="K984" s="114"/>
      <c r="L984" s="114"/>
      <c r="M984" s="114"/>
      <c r="N984" s="114"/>
      <c r="O984" s="114"/>
      <c r="P984" s="114"/>
      <c r="Q984" s="114"/>
      <c r="R984" s="114"/>
      <c r="S984" s="114"/>
      <c r="T984" s="114"/>
      <c r="U984" s="114"/>
      <c r="V984" s="114"/>
      <c r="W984" s="114"/>
    </row>
    <row r="985" spans="1:23" ht="15.75" customHeight="1">
      <c r="A985" s="1"/>
      <c r="B985" s="4"/>
      <c r="C985" s="1"/>
      <c r="D985" s="114"/>
      <c r="E985" s="114"/>
      <c r="G985" s="119"/>
      <c r="H985" s="119"/>
      <c r="J985" s="119"/>
      <c r="K985" s="114"/>
      <c r="L985" s="114"/>
      <c r="M985" s="114"/>
      <c r="N985" s="114"/>
      <c r="O985" s="114"/>
      <c r="P985" s="114"/>
      <c r="Q985" s="114"/>
      <c r="R985" s="114"/>
      <c r="S985" s="114"/>
      <c r="T985" s="114"/>
      <c r="U985" s="114"/>
      <c r="V985" s="114"/>
      <c r="W985" s="114"/>
    </row>
    <row r="986" spans="1:23" ht="15.75" customHeight="1">
      <c r="A986" s="1"/>
      <c r="B986" s="9"/>
      <c r="C986" s="1"/>
      <c r="D986" s="114"/>
      <c r="E986" s="114"/>
      <c r="G986" s="119"/>
      <c r="H986" s="119"/>
      <c r="J986" s="119"/>
      <c r="K986" s="114"/>
      <c r="L986" s="114"/>
      <c r="M986" s="114"/>
      <c r="N986" s="114"/>
      <c r="O986" s="114"/>
      <c r="P986" s="114"/>
      <c r="Q986" s="114"/>
      <c r="R986" s="114"/>
      <c r="S986" s="114"/>
      <c r="T986" s="114"/>
      <c r="U986" s="114"/>
      <c r="V986" s="114"/>
      <c r="W986" s="114"/>
    </row>
    <row r="987" spans="1:23" ht="15.75" customHeight="1">
      <c r="A987" s="1"/>
      <c r="B987" s="7"/>
      <c r="C987" s="1"/>
      <c r="D987" s="114"/>
      <c r="E987" s="114"/>
      <c r="G987" s="119"/>
      <c r="H987" s="119"/>
      <c r="J987" s="119"/>
      <c r="K987" s="114"/>
      <c r="L987" s="114"/>
      <c r="M987" s="114"/>
      <c r="N987" s="114"/>
      <c r="O987" s="114"/>
      <c r="P987" s="114"/>
      <c r="Q987" s="114"/>
      <c r="R987" s="114"/>
      <c r="S987" s="114"/>
      <c r="T987" s="114"/>
      <c r="U987" s="114"/>
      <c r="V987" s="114"/>
      <c r="W987" s="114"/>
    </row>
    <row r="988" spans="1:23" ht="15.75" customHeight="1">
      <c r="A988" s="1"/>
      <c r="B988" s="4"/>
      <c r="C988" s="1"/>
      <c r="D988" s="114"/>
      <c r="E988" s="114"/>
      <c r="G988" s="119"/>
      <c r="H988" s="119"/>
      <c r="J988" s="119"/>
      <c r="K988" s="114"/>
      <c r="L988" s="114"/>
      <c r="M988" s="114"/>
      <c r="N988" s="114"/>
      <c r="O988" s="114"/>
      <c r="P988" s="114"/>
      <c r="Q988" s="114"/>
      <c r="R988" s="114"/>
      <c r="S988" s="114"/>
      <c r="T988" s="114"/>
      <c r="U988" s="114"/>
      <c r="V988" s="114"/>
      <c r="W988" s="114"/>
    </row>
    <row r="989" spans="1:23" ht="15.75" customHeight="1">
      <c r="A989" s="1"/>
      <c r="B989" s="11"/>
      <c r="C989" s="1"/>
      <c r="D989" s="114"/>
      <c r="E989" s="114"/>
      <c r="G989" s="119"/>
      <c r="H989" s="119"/>
      <c r="J989" s="119"/>
      <c r="K989" s="114"/>
      <c r="L989" s="114"/>
      <c r="M989" s="114"/>
      <c r="N989" s="114"/>
      <c r="O989" s="114"/>
      <c r="P989" s="114"/>
      <c r="Q989" s="114"/>
      <c r="R989" s="114"/>
      <c r="S989" s="114"/>
      <c r="T989" s="114"/>
      <c r="U989" s="114"/>
      <c r="V989" s="114"/>
      <c r="W989" s="114"/>
    </row>
    <row r="990" spans="1:23" ht="15.75" customHeight="1">
      <c r="A990" s="1"/>
      <c r="B990" s="4"/>
      <c r="C990" s="1"/>
      <c r="D990" s="114"/>
      <c r="E990" s="114"/>
      <c r="G990" s="119"/>
      <c r="H990" s="119"/>
      <c r="J990" s="119"/>
      <c r="K990" s="114"/>
      <c r="L990" s="114"/>
      <c r="M990" s="114"/>
      <c r="N990" s="114"/>
      <c r="O990" s="114"/>
      <c r="P990" s="114"/>
      <c r="Q990" s="114"/>
      <c r="R990" s="114"/>
      <c r="S990" s="114"/>
      <c r="T990" s="114"/>
      <c r="U990" s="114"/>
      <c r="V990" s="114"/>
      <c r="W990" s="114"/>
    </row>
    <row r="991" spans="1:23" ht="15.75" customHeight="1">
      <c r="A991" s="1"/>
      <c r="B991" s="12"/>
      <c r="C991" s="1"/>
      <c r="D991" s="114"/>
      <c r="E991" s="114"/>
      <c r="G991" s="119"/>
      <c r="H991" s="119"/>
      <c r="J991" s="119"/>
      <c r="K991" s="114"/>
      <c r="L991" s="114"/>
      <c r="M991" s="114"/>
      <c r="N991" s="114"/>
      <c r="O991" s="114"/>
      <c r="P991" s="114"/>
      <c r="Q991" s="114"/>
      <c r="R991" s="114"/>
      <c r="S991" s="114"/>
      <c r="T991" s="114"/>
      <c r="U991" s="114"/>
      <c r="V991" s="114"/>
      <c r="W991" s="114"/>
    </row>
    <row r="992" spans="1:23" ht="15.75" customHeight="1">
      <c r="A992" s="1"/>
      <c r="B992" s="4"/>
      <c r="C992" s="1"/>
      <c r="D992" s="114"/>
      <c r="E992" s="114"/>
      <c r="G992" s="119"/>
      <c r="H992" s="119"/>
      <c r="J992" s="119"/>
      <c r="K992" s="114"/>
      <c r="L992" s="114"/>
      <c r="M992" s="114"/>
      <c r="N992" s="114"/>
      <c r="O992" s="114"/>
      <c r="P992" s="114"/>
      <c r="Q992" s="114"/>
      <c r="R992" s="114"/>
      <c r="S992" s="114"/>
      <c r="T992" s="114"/>
      <c r="U992" s="114"/>
      <c r="V992" s="114"/>
      <c r="W992" s="114"/>
    </row>
    <row r="993" spans="1:23" ht="15.75" customHeight="1">
      <c r="A993" s="1"/>
      <c r="B993" s="9"/>
      <c r="C993" s="1"/>
      <c r="D993" s="114"/>
      <c r="E993" s="114"/>
      <c r="G993" s="119"/>
      <c r="H993" s="119"/>
      <c r="J993" s="119"/>
      <c r="K993" s="114"/>
      <c r="L993" s="114"/>
      <c r="M993" s="114"/>
      <c r="N993" s="114"/>
      <c r="O993" s="114"/>
      <c r="P993" s="114"/>
      <c r="Q993" s="114"/>
      <c r="R993" s="114"/>
      <c r="S993" s="114"/>
      <c r="T993" s="114"/>
      <c r="U993" s="114"/>
      <c r="V993" s="114"/>
      <c r="W993" s="114"/>
    </row>
    <row r="994" spans="1:23" ht="15.75" customHeight="1">
      <c r="A994" s="1"/>
      <c r="B994" s="7"/>
      <c r="C994" s="1"/>
      <c r="D994" s="114"/>
      <c r="E994" s="114"/>
      <c r="G994" s="119"/>
      <c r="H994" s="119"/>
      <c r="J994" s="119"/>
      <c r="K994" s="114"/>
      <c r="L994" s="114"/>
      <c r="M994" s="114"/>
      <c r="N994" s="114"/>
      <c r="O994" s="114"/>
      <c r="P994" s="114"/>
      <c r="Q994" s="114"/>
      <c r="R994" s="114"/>
      <c r="S994" s="114"/>
      <c r="T994" s="114"/>
      <c r="U994" s="114"/>
      <c r="V994" s="114"/>
      <c r="W994" s="114"/>
    </row>
    <row r="995" spans="1:23" ht="15.75" customHeight="1">
      <c r="A995" s="1"/>
      <c r="B995" s="4"/>
      <c r="C995" s="1"/>
      <c r="D995" s="114"/>
      <c r="E995" s="114"/>
      <c r="G995" s="119"/>
      <c r="H995" s="119"/>
      <c r="J995" s="119"/>
      <c r="K995" s="114"/>
      <c r="L995" s="114"/>
      <c r="M995" s="114"/>
      <c r="N995" s="114"/>
      <c r="O995" s="114"/>
      <c r="P995" s="114"/>
      <c r="Q995" s="114"/>
      <c r="R995" s="114"/>
      <c r="S995" s="114"/>
      <c r="T995" s="114"/>
      <c r="U995" s="114"/>
      <c r="V995" s="114"/>
      <c r="W995" s="114"/>
    </row>
    <row r="996" spans="1:23" ht="15.75" customHeight="1">
      <c r="A996" s="1"/>
      <c r="B996" s="9"/>
      <c r="C996" s="1"/>
      <c r="D996" s="114"/>
      <c r="E996" s="114"/>
      <c r="G996" s="119"/>
      <c r="H996" s="119"/>
      <c r="J996" s="119"/>
      <c r="K996" s="114"/>
      <c r="L996" s="114"/>
      <c r="M996" s="114"/>
      <c r="N996" s="114"/>
      <c r="O996" s="114"/>
      <c r="P996" s="114"/>
      <c r="Q996" s="114"/>
      <c r="R996" s="114"/>
      <c r="S996" s="114"/>
      <c r="T996" s="114"/>
      <c r="U996" s="114"/>
      <c r="V996" s="114"/>
      <c r="W996" s="114"/>
    </row>
    <row r="997" spans="1:23" ht="15.75" customHeight="1">
      <c r="A997" s="1"/>
      <c r="B997" s="7"/>
      <c r="C997" s="1"/>
      <c r="D997" s="114"/>
      <c r="E997" s="114"/>
      <c r="G997" s="119"/>
      <c r="H997" s="119"/>
      <c r="J997" s="119"/>
      <c r="K997" s="114"/>
      <c r="L997" s="114"/>
      <c r="M997" s="114"/>
      <c r="N997" s="114"/>
      <c r="O997" s="114"/>
      <c r="P997" s="114"/>
      <c r="Q997" s="114"/>
      <c r="R997" s="114"/>
      <c r="S997" s="114"/>
      <c r="T997" s="114"/>
      <c r="U997" s="114"/>
      <c r="V997" s="114"/>
      <c r="W997" s="114"/>
    </row>
    <row r="998" spans="1:23" ht="15.75" customHeight="1">
      <c r="A998" s="1"/>
      <c r="B998" s="4"/>
      <c r="C998" s="1"/>
      <c r="D998" s="114"/>
      <c r="E998" s="114"/>
      <c r="G998" s="119"/>
      <c r="H998" s="119"/>
      <c r="J998" s="119"/>
      <c r="K998" s="114"/>
      <c r="L998" s="114"/>
      <c r="M998" s="114"/>
      <c r="N998" s="114"/>
      <c r="O998" s="114"/>
      <c r="P998" s="114"/>
      <c r="Q998" s="114"/>
      <c r="R998" s="114"/>
      <c r="S998" s="114"/>
      <c r="T998" s="114"/>
      <c r="U998" s="114"/>
      <c r="V998" s="114"/>
      <c r="W998" s="114"/>
    </row>
    <row r="999" spans="1:23" ht="15.75" customHeight="1">
      <c r="A999" s="1"/>
      <c r="B999" s="4"/>
      <c r="C999" s="1"/>
      <c r="D999" s="114"/>
      <c r="E999" s="114"/>
      <c r="G999" s="119"/>
      <c r="H999" s="119"/>
      <c r="J999" s="119"/>
      <c r="K999" s="114"/>
      <c r="L999" s="114"/>
      <c r="M999" s="114"/>
      <c r="N999" s="114"/>
      <c r="O999" s="114"/>
      <c r="P999" s="114"/>
      <c r="Q999" s="114"/>
      <c r="R999" s="114"/>
      <c r="S999" s="114"/>
      <c r="T999" s="114"/>
      <c r="U999" s="114"/>
      <c r="V999" s="114"/>
      <c r="W999" s="114"/>
    </row>
    <row r="1000" spans="1:23" ht="15.75" customHeight="1">
      <c r="A1000" s="1"/>
      <c r="B1000" s="4"/>
      <c r="C1000" s="1"/>
      <c r="D1000" s="114"/>
      <c r="E1000" s="114"/>
      <c r="G1000" s="119"/>
      <c r="H1000" s="119"/>
      <c r="J1000" s="119"/>
      <c r="K1000" s="114"/>
      <c r="L1000" s="114"/>
      <c r="M1000" s="114"/>
      <c r="N1000" s="114"/>
      <c r="O1000" s="114"/>
      <c r="P1000" s="114"/>
      <c r="Q1000" s="114"/>
      <c r="R1000" s="114"/>
      <c r="S1000" s="114"/>
      <c r="T1000" s="114"/>
      <c r="U1000" s="114"/>
      <c r="V1000" s="114"/>
      <c r="W1000" s="114"/>
    </row>
    <row r="1001" spans="1:23" ht="15.75" customHeight="1">
      <c r="A1001" s="1"/>
      <c r="B1001" s="4"/>
      <c r="C1001" s="1"/>
      <c r="D1001" s="114"/>
      <c r="E1001" s="114"/>
      <c r="G1001" s="119"/>
      <c r="H1001" s="119"/>
      <c r="J1001" s="119"/>
      <c r="K1001" s="114"/>
      <c r="L1001" s="114"/>
      <c r="M1001" s="114"/>
      <c r="N1001" s="114"/>
      <c r="O1001" s="114"/>
      <c r="P1001" s="114"/>
      <c r="Q1001" s="114"/>
      <c r="R1001" s="114"/>
      <c r="S1001" s="114"/>
      <c r="T1001" s="114"/>
      <c r="U1001" s="114"/>
      <c r="V1001" s="114"/>
      <c r="W1001" s="114"/>
    </row>
    <row r="1002" spans="1:23" ht="15.75" customHeight="1">
      <c r="A1002" s="1"/>
      <c r="B1002" s="4"/>
      <c r="C1002" s="1"/>
      <c r="D1002" s="114"/>
      <c r="E1002" s="114"/>
      <c r="G1002" s="119"/>
      <c r="H1002" s="119"/>
      <c r="J1002" s="119"/>
      <c r="K1002" s="114"/>
      <c r="L1002" s="114"/>
      <c r="M1002" s="114"/>
      <c r="N1002" s="114"/>
      <c r="O1002" s="114"/>
      <c r="P1002" s="114"/>
      <c r="Q1002" s="114"/>
      <c r="R1002" s="114"/>
      <c r="S1002" s="114"/>
      <c r="T1002" s="114"/>
      <c r="U1002" s="114"/>
      <c r="V1002" s="114"/>
      <c r="W1002" s="114"/>
    </row>
    <row r="1003" spans="1:23" ht="15.75" customHeight="1">
      <c r="A1003" s="1"/>
      <c r="B1003" s="9"/>
      <c r="C1003" s="1"/>
      <c r="D1003" s="114"/>
      <c r="E1003" s="114"/>
      <c r="G1003" s="119"/>
      <c r="H1003" s="119"/>
      <c r="J1003" s="119"/>
      <c r="K1003" s="114"/>
      <c r="L1003" s="114"/>
      <c r="M1003" s="114"/>
      <c r="N1003" s="114"/>
      <c r="O1003" s="114"/>
      <c r="P1003" s="114"/>
      <c r="Q1003" s="114"/>
      <c r="R1003" s="114"/>
      <c r="S1003" s="114"/>
      <c r="T1003" s="114"/>
      <c r="U1003" s="114"/>
      <c r="V1003" s="114"/>
      <c r="W1003" s="114"/>
    </row>
    <row r="1004" spans="1:23" ht="15.75" customHeight="1">
      <c r="A1004" s="1"/>
      <c r="B1004" s="7"/>
      <c r="C1004" s="1"/>
      <c r="D1004" s="114"/>
      <c r="E1004" s="114"/>
      <c r="G1004" s="119"/>
      <c r="H1004" s="119"/>
      <c r="J1004" s="119"/>
      <c r="K1004" s="114"/>
      <c r="L1004" s="114"/>
      <c r="M1004" s="114"/>
      <c r="N1004" s="114"/>
      <c r="O1004" s="114"/>
      <c r="P1004" s="114"/>
      <c r="Q1004" s="114"/>
      <c r="R1004" s="114"/>
      <c r="S1004" s="114"/>
      <c r="T1004" s="114"/>
      <c r="U1004" s="114"/>
      <c r="V1004" s="114"/>
      <c r="W1004" s="114"/>
    </row>
    <row r="1005" spans="1:23" ht="15.75" customHeight="1">
      <c r="A1005" s="1"/>
      <c r="B1005" s="4"/>
      <c r="C1005" s="1"/>
      <c r="D1005" s="114"/>
      <c r="E1005" s="114"/>
      <c r="G1005" s="119"/>
      <c r="H1005" s="119"/>
      <c r="J1005" s="119"/>
      <c r="K1005" s="114"/>
      <c r="L1005" s="114"/>
      <c r="M1005" s="114"/>
      <c r="N1005" s="114"/>
      <c r="O1005" s="114"/>
      <c r="P1005" s="114"/>
      <c r="Q1005" s="114"/>
      <c r="R1005" s="114"/>
      <c r="S1005" s="114"/>
      <c r="T1005" s="114"/>
      <c r="U1005" s="114"/>
      <c r="V1005" s="114"/>
      <c r="W1005" s="114"/>
    </row>
    <row r="1006" spans="1:23" ht="15.75" customHeight="1">
      <c r="A1006" s="1"/>
      <c r="B1006" s="4"/>
      <c r="C1006" s="1"/>
      <c r="D1006" s="114"/>
      <c r="E1006" s="114"/>
      <c r="G1006" s="119"/>
      <c r="H1006" s="119"/>
      <c r="J1006" s="119"/>
      <c r="K1006" s="114"/>
      <c r="L1006" s="114"/>
      <c r="M1006" s="114"/>
      <c r="N1006" s="114"/>
      <c r="O1006" s="114"/>
      <c r="P1006" s="114"/>
      <c r="Q1006" s="114"/>
      <c r="R1006" s="114"/>
      <c r="S1006" s="114"/>
      <c r="T1006" s="114"/>
      <c r="U1006" s="114"/>
      <c r="V1006" s="114"/>
      <c r="W1006" s="114"/>
    </row>
    <row r="1007" spans="1:23" ht="15.75" customHeight="1">
      <c r="A1007" s="1"/>
      <c r="B1007" s="4"/>
      <c r="C1007" s="1"/>
      <c r="D1007" s="114"/>
      <c r="E1007" s="114"/>
      <c r="G1007" s="119"/>
      <c r="H1007" s="119"/>
      <c r="J1007" s="119"/>
      <c r="K1007" s="114"/>
      <c r="L1007" s="114"/>
      <c r="M1007" s="114"/>
      <c r="N1007" s="114"/>
      <c r="O1007" s="114"/>
      <c r="P1007" s="114"/>
      <c r="Q1007" s="114"/>
      <c r="R1007" s="114"/>
      <c r="S1007" s="114"/>
      <c r="T1007" s="114"/>
      <c r="U1007" s="114"/>
      <c r="V1007" s="114"/>
      <c r="W1007" s="114"/>
    </row>
    <row r="1008" spans="1:23" ht="15.75" customHeight="1">
      <c r="A1008" s="1"/>
      <c r="B1008" s="4"/>
      <c r="C1008" s="1"/>
      <c r="D1008" s="114"/>
      <c r="E1008" s="114"/>
      <c r="G1008" s="119"/>
      <c r="H1008" s="119"/>
      <c r="J1008" s="119"/>
      <c r="K1008" s="114"/>
      <c r="L1008" s="114"/>
      <c r="M1008" s="114"/>
      <c r="N1008" s="114"/>
      <c r="O1008" s="114"/>
      <c r="P1008" s="114"/>
      <c r="Q1008" s="114"/>
      <c r="R1008" s="114"/>
      <c r="S1008" s="114"/>
      <c r="T1008" s="114"/>
      <c r="U1008" s="114"/>
      <c r="V1008" s="114"/>
      <c r="W1008" s="114"/>
    </row>
    <row r="1009" spans="1:23" ht="15.75" customHeight="1">
      <c r="A1009" s="1"/>
      <c r="B1009" s="66"/>
      <c r="C1009" s="1"/>
      <c r="D1009" s="114"/>
      <c r="E1009" s="114"/>
      <c r="G1009" s="119"/>
      <c r="H1009" s="119"/>
      <c r="J1009" s="119"/>
      <c r="K1009" s="114"/>
      <c r="L1009" s="114"/>
      <c r="M1009" s="114"/>
      <c r="N1009" s="114"/>
      <c r="O1009" s="114"/>
      <c r="P1009" s="114"/>
      <c r="Q1009" s="114"/>
      <c r="R1009" s="114"/>
      <c r="S1009" s="114"/>
      <c r="T1009" s="114"/>
      <c r="U1009" s="114"/>
      <c r="V1009" s="114"/>
      <c r="W1009" s="114"/>
    </row>
    <row r="1010" spans="1:23" ht="15.75" customHeight="1">
      <c r="A1010" s="1"/>
      <c r="B1010" s="4"/>
      <c r="C1010" s="1"/>
      <c r="D1010" s="114"/>
      <c r="E1010" s="114"/>
      <c r="G1010" s="119"/>
      <c r="H1010" s="119"/>
      <c r="J1010" s="119"/>
      <c r="K1010" s="114"/>
      <c r="L1010" s="114"/>
      <c r="M1010" s="114"/>
      <c r="N1010" s="114"/>
      <c r="O1010" s="114"/>
      <c r="P1010" s="114"/>
      <c r="Q1010" s="114"/>
      <c r="R1010" s="114"/>
      <c r="S1010" s="114"/>
      <c r="T1010" s="114"/>
      <c r="U1010" s="114"/>
      <c r="V1010" s="114"/>
      <c r="W1010" s="114"/>
    </row>
    <row r="1011" spans="1:23" ht="15.75" customHeight="1">
      <c r="A1011" s="1"/>
      <c r="B1011" s="9"/>
      <c r="C1011" s="1"/>
      <c r="D1011" s="114"/>
      <c r="E1011" s="114"/>
      <c r="G1011" s="119"/>
      <c r="H1011" s="119"/>
      <c r="J1011" s="119"/>
      <c r="K1011" s="114"/>
      <c r="L1011" s="114"/>
      <c r="M1011" s="114"/>
      <c r="N1011" s="114"/>
      <c r="O1011" s="114"/>
      <c r="P1011" s="114"/>
      <c r="Q1011" s="114"/>
      <c r="R1011" s="114"/>
      <c r="S1011" s="114"/>
      <c r="T1011" s="114"/>
      <c r="U1011" s="114"/>
      <c r="V1011" s="114"/>
      <c r="W1011" s="114"/>
    </row>
    <row r="1012" spans="1:23" ht="15.75" customHeight="1">
      <c r="A1012" s="1"/>
      <c r="B1012" s="7"/>
      <c r="C1012" s="1"/>
      <c r="D1012" s="114"/>
      <c r="E1012" s="114"/>
      <c r="G1012" s="119"/>
      <c r="H1012" s="119"/>
      <c r="J1012" s="119"/>
      <c r="K1012" s="114"/>
      <c r="L1012" s="114"/>
      <c r="M1012" s="114"/>
      <c r="N1012" s="114"/>
      <c r="O1012" s="114"/>
      <c r="P1012" s="114"/>
      <c r="Q1012" s="114"/>
      <c r="R1012" s="114"/>
      <c r="S1012" s="114"/>
      <c r="T1012" s="114"/>
      <c r="U1012" s="114"/>
      <c r="V1012" s="114"/>
      <c r="W1012" s="114"/>
    </row>
    <row r="1013" spans="1:23" ht="15.75" customHeight="1">
      <c r="A1013" s="1"/>
      <c r="B1013" s="4"/>
      <c r="C1013" s="1"/>
      <c r="D1013" s="114"/>
      <c r="E1013" s="114"/>
      <c r="G1013" s="119"/>
      <c r="H1013" s="119"/>
      <c r="J1013" s="119"/>
      <c r="K1013" s="114"/>
      <c r="L1013" s="114"/>
      <c r="M1013" s="114"/>
      <c r="N1013" s="114"/>
      <c r="O1013" s="114"/>
      <c r="P1013" s="114"/>
      <c r="Q1013" s="114"/>
      <c r="R1013" s="114"/>
      <c r="S1013" s="114"/>
      <c r="T1013" s="114"/>
      <c r="U1013" s="114"/>
      <c r="V1013" s="114"/>
      <c r="W1013" s="114"/>
    </row>
    <row r="1014" spans="1:23" ht="15.75" customHeight="1">
      <c r="A1014" s="1"/>
      <c r="B1014" s="4"/>
      <c r="C1014" s="1"/>
      <c r="D1014" s="114"/>
      <c r="E1014" s="114"/>
      <c r="G1014" s="119"/>
      <c r="H1014" s="119"/>
      <c r="J1014" s="119"/>
      <c r="K1014" s="114"/>
      <c r="L1014" s="114"/>
      <c r="M1014" s="114"/>
      <c r="N1014" s="114"/>
      <c r="O1014" s="114"/>
      <c r="P1014" s="114"/>
      <c r="Q1014" s="114"/>
      <c r="R1014" s="114"/>
      <c r="S1014" s="114"/>
      <c r="T1014" s="114"/>
      <c r="U1014" s="114"/>
      <c r="V1014" s="114"/>
      <c r="W1014" s="114"/>
    </row>
    <row r="1015" spans="1:23" ht="15.75" customHeight="1">
      <c r="A1015" s="1"/>
      <c r="B1015" s="4"/>
      <c r="C1015" s="1"/>
      <c r="D1015" s="114"/>
      <c r="E1015" s="114"/>
      <c r="G1015" s="119"/>
      <c r="H1015" s="119"/>
      <c r="J1015" s="119"/>
      <c r="K1015" s="114"/>
      <c r="L1015" s="114"/>
      <c r="M1015" s="114"/>
      <c r="N1015" s="114"/>
      <c r="O1015" s="114"/>
      <c r="P1015" s="114"/>
      <c r="Q1015" s="114"/>
      <c r="R1015" s="114"/>
      <c r="S1015" s="114"/>
      <c r="T1015" s="114"/>
      <c r="U1015" s="114"/>
      <c r="V1015" s="114"/>
      <c r="W1015" s="114"/>
    </row>
    <row r="1016" spans="1:23" ht="15.75" customHeight="1">
      <c r="A1016" s="1"/>
      <c r="B1016" s="4"/>
      <c r="C1016" s="1"/>
      <c r="D1016" s="114"/>
      <c r="E1016" s="114"/>
      <c r="G1016" s="119"/>
      <c r="H1016" s="119"/>
      <c r="J1016" s="119"/>
      <c r="K1016" s="114"/>
      <c r="L1016" s="114"/>
      <c r="M1016" s="114"/>
      <c r="N1016" s="114"/>
      <c r="O1016" s="114"/>
      <c r="P1016" s="114"/>
      <c r="Q1016" s="114"/>
      <c r="R1016" s="114"/>
      <c r="S1016" s="114"/>
      <c r="T1016" s="114"/>
      <c r="U1016" s="114"/>
      <c r="V1016" s="114"/>
      <c r="W1016" s="114"/>
    </row>
    <row r="1017" spans="1:23" ht="15.75" customHeight="1">
      <c r="A1017" s="1"/>
      <c r="B1017" s="4"/>
      <c r="C1017" s="1"/>
      <c r="D1017" s="114"/>
      <c r="E1017" s="114"/>
      <c r="G1017" s="119"/>
      <c r="H1017" s="119"/>
      <c r="J1017" s="119"/>
      <c r="K1017" s="114"/>
      <c r="L1017" s="114"/>
      <c r="M1017" s="114"/>
      <c r="N1017" s="114"/>
      <c r="O1017" s="114"/>
      <c r="P1017" s="114"/>
      <c r="Q1017" s="114"/>
      <c r="R1017" s="114"/>
      <c r="S1017" s="114"/>
      <c r="T1017" s="114"/>
      <c r="U1017" s="114"/>
      <c r="V1017" s="114"/>
      <c r="W1017" s="114"/>
    </row>
    <row r="1018" spans="1:23" ht="15.75" customHeight="1">
      <c r="A1018" s="1"/>
      <c r="B1018" s="4"/>
      <c r="C1018" s="1"/>
      <c r="D1018" s="114"/>
      <c r="E1018" s="114"/>
      <c r="G1018" s="119"/>
      <c r="H1018" s="119"/>
      <c r="J1018" s="119"/>
      <c r="K1018" s="114"/>
      <c r="L1018" s="114"/>
      <c r="M1018" s="114"/>
      <c r="N1018" s="114"/>
      <c r="O1018" s="114"/>
      <c r="P1018" s="114"/>
      <c r="Q1018" s="114"/>
      <c r="R1018" s="114"/>
      <c r="S1018" s="114"/>
      <c r="T1018" s="114"/>
      <c r="U1018" s="114"/>
      <c r="V1018" s="114"/>
      <c r="W1018" s="114"/>
    </row>
    <row r="1019" spans="1:23" ht="15.75" customHeight="1">
      <c r="A1019" s="1"/>
      <c r="B1019" s="9"/>
      <c r="C1019" s="1"/>
      <c r="D1019" s="114"/>
      <c r="E1019" s="114"/>
      <c r="G1019" s="119"/>
      <c r="H1019" s="119"/>
      <c r="J1019" s="119"/>
      <c r="K1019" s="114"/>
      <c r="L1019" s="114"/>
      <c r="M1019" s="114"/>
      <c r="N1019" s="114"/>
      <c r="O1019" s="114"/>
      <c r="P1019" s="114"/>
      <c r="Q1019" s="114"/>
      <c r="R1019" s="114"/>
      <c r="S1019" s="114"/>
      <c r="T1019" s="114"/>
      <c r="U1019" s="114"/>
      <c r="V1019" s="114"/>
      <c r="W1019" s="114"/>
    </row>
    <row r="1020" spans="1:23" ht="15.75" customHeight="1">
      <c r="A1020" s="1"/>
      <c r="B1020" s="7"/>
      <c r="C1020" s="1"/>
      <c r="D1020" s="114"/>
      <c r="E1020" s="114"/>
      <c r="G1020" s="119"/>
      <c r="H1020" s="119"/>
      <c r="J1020" s="119"/>
      <c r="K1020" s="114"/>
      <c r="L1020" s="114"/>
      <c r="M1020" s="114"/>
      <c r="N1020" s="114"/>
      <c r="O1020" s="114"/>
      <c r="P1020" s="114"/>
      <c r="Q1020" s="114"/>
      <c r="R1020" s="114"/>
      <c r="S1020" s="114"/>
      <c r="T1020" s="114"/>
      <c r="U1020" s="114"/>
      <c r="V1020" s="114"/>
      <c r="W1020" s="114"/>
    </row>
    <row r="1021" spans="1:23" ht="15.75" customHeight="1">
      <c r="A1021" s="1"/>
      <c r="B1021" s="4"/>
      <c r="C1021" s="1"/>
      <c r="D1021" s="114"/>
      <c r="E1021" s="114"/>
      <c r="G1021" s="119"/>
      <c r="H1021" s="119"/>
      <c r="J1021" s="119"/>
      <c r="K1021" s="114"/>
      <c r="L1021" s="114"/>
      <c r="M1021" s="114"/>
      <c r="N1021" s="114"/>
      <c r="O1021" s="114"/>
      <c r="P1021" s="114"/>
      <c r="Q1021" s="114"/>
      <c r="R1021" s="114"/>
      <c r="S1021" s="114"/>
      <c r="T1021" s="114"/>
      <c r="U1021" s="114"/>
      <c r="V1021" s="114"/>
      <c r="W1021" s="114"/>
    </row>
    <row r="1022" spans="1:23" ht="15.75" customHeight="1">
      <c r="A1022" s="1"/>
      <c r="B1022" s="4"/>
      <c r="C1022" s="1"/>
      <c r="D1022" s="114"/>
      <c r="E1022" s="114"/>
      <c r="G1022" s="119"/>
      <c r="H1022" s="119"/>
      <c r="J1022" s="119"/>
      <c r="K1022" s="114"/>
      <c r="L1022" s="114"/>
      <c r="M1022" s="114"/>
      <c r="N1022" s="114"/>
      <c r="O1022" s="114"/>
      <c r="P1022" s="114"/>
      <c r="Q1022" s="114"/>
      <c r="R1022" s="114"/>
      <c r="S1022" s="114"/>
      <c r="T1022" s="114"/>
      <c r="U1022" s="114"/>
      <c r="V1022" s="114"/>
      <c r="W1022" s="114"/>
    </row>
    <row r="1023" spans="1:23" ht="15.75" customHeight="1">
      <c r="A1023" s="1"/>
      <c r="B1023" s="4"/>
      <c r="C1023" s="1"/>
      <c r="D1023" s="114"/>
      <c r="E1023" s="114"/>
      <c r="G1023" s="119"/>
      <c r="H1023" s="119"/>
      <c r="J1023" s="119"/>
      <c r="K1023" s="114"/>
      <c r="L1023" s="114"/>
      <c r="M1023" s="114"/>
      <c r="N1023" s="114"/>
      <c r="O1023" s="114"/>
      <c r="P1023" s="114"/>
      <c r="Q1023" s="114"/>
      <c r="R1023" s="114"/>
      <c r="S1023" s="114"/>
      <c r="T1023" s="114"/>
      <c r="U1023" s="114"/>
      <c r="V1023" s="114"/>
      <c r="W1023" s="114"/>
    </row>
    <row r="1024" spans="1:23" ht="15.75" customHeight="1">
      <c r="A1024" s="1"/>
      <c r="B1024" s="4"/>
      <c r="C1024" s="1"/>
      <c r="D1024" s="114"/>
      <c r="E1024" s="114"/>
      <c r="G1024" s="119"/>
      <c r="H1024" s="119"/>
      <c r="J1024" s="119"/>
      <c r="K1024" s="114"/>
      <c r="L1024" s="114"/>
      <c r="M1024" s="114"/>
      <c r="N1024" s="114"/>
      <c r="O1024" s="114"/>
      <c r="P1024" s="114"/>
      <c r="Q1024" s="114"/>
      <c r="R1024" s="114"/>
      <c r="S1024" s="114"/>
      <c r="T1024" s="114"/>
      <c r="U1024" s="114"/>
      <c r="V1024" s="114"/>
      <c r="W1024" s="114"/>
    </row>
    <row r="1025" spans="1:23" ht="15.75" customHeight="1">
      <c r="A1025" s="1"/>
      <c r="B1025" s="4"/>
      <c r="C1025" s="1"/>
      <c r="D1025" s="114"/>
      <c r="E1025" s="114"/>
      <c r="G1025" s="119"/>
      <c r="H1025" s="119"/>
      <c r="J1025" s="119"/>
      <c r="K1025" s="114"/>
      <c r="L1025" s="114"/>
      <c r="M1025" s="114"/>
      <c r="N1025" s="114"/>
      <c r="O1025" s="114"/>
      <c r="P1025" s="114"/>
      <c r="Q1025" s="114"/>
      <c r="R1025" s="114"/>
      <c r="S1025" s="114"/>
      <c r="T1025" s="114"/>
      <c r="U1025" s="114"/>
      <c r="V1025" s="114"/>
      <c r="W1025" s="114"/>
    </row>
    <row r="1026" spans="1:23" ht="15.75" customHeight="1">
      <c r="A1026" s="1"/>
      <c r="B1026" s="4"/>
      <c r="C1026" s="1"/>
      <c r="D1026" s="114"/>
      <c r="E1026" s="114"/>
      <c r="G1026" s="119"/>
      <c r="H1026" s="119"/>
      <c r="J1026" s="119"/>
      <c r="K1026" s="114"/>
      <c r="L1026" s="114"/>
      <c r="M1026" s="114"/>
      <c r="N1026" s="114"/>
      <c r="O1026" s="114"/>
      <c r="P1026" s="114"/>
      <c r="Q1026" s="114"/>
      <c r="R1026" s="114"/>
      <c r="S1026" s="114"/>
      <c r="T1026" s="114"/>
      <c r="U1026" s="114"/>
      <c r="V1026" s="114"/>
      <c r="W1026" s="114"/>
    </row>
    <row r="1027" spans="1:23" ht="15.75" customHeight="1">
      <c r="A1027" s="1"/>
      <c r="B1027" s="4"/>
      <c r="C1027" s="1"/>
      <c r="D1027" s="114"/>
      <c r="E1027" s="114"/>
      <c r="G1027" s="119"/>
      <c r="H1027" s="119"/>
      <c r="J1027" s="119"/>
      <c r="K1027" s="114"/>
      <c r="L1027" s="114"/>
      <c r="M1027" s="114"/>
      <c r="N1027" s="114"/>
      <c r="O1027" s="114"/>
      <c r="P1027" s="114"/>
      <c r="Q1027" s="114"/>
      <c r="R1027" s="114"/>
      <c r="S1027" s="114"/>
      <c r="T1027" s="114"/>
      <c r="U1027" s="114"/>
      <c r="V1027" s="114"/>
      <c r="W1027" s="114"/>
    </row>
    <row r="1028" spans="1:23" ht="15.75" customHeight="1">
      <c r="A1028" s="1"/>
      <c r="B1028" s="4"/>
      <c r="C1028" s="1"/>
      <c r="D1028" s="114"/>
      <c r="E1028" s="114"/>
      <c r="G1028" s="119"/>
      <c r="H1028" s="119"/>
      <c r="J1028" s="119"/>
      <c r="K1028" s="114"/>
      <c r="L1028" s="114"/>
      <c r="M1028" s="114"/>
      <c r="N1028" s="114"/>
      <c r="O1028" s="114"/>
      <c r="P1028" s="114"/>
      <c r="Q1028" s="114"/>
      <c r="R1028" s="114"/>
      <c r="S1028" s="114"/>
      <c r="T1028" s="114"/>
      <c r="U1028" s="114"/>
      <c r="V1028" s="114"/>
      <c r="W1028" s="114"/>
    </row>
    <row r="1029" spans="1:23" ht="15.75" customHeight="1">
      <c r="A1029" s="1"/>
      <c r="B1029" s="4"/>
      <c r="C1029" s="1"/>
      <c r="D1029" s="114"/>
      <c r="E1029" s="114"/>
      <c r="G1029" s="119"/>
      <c r="H1029" s="119"/>
      <c r="J1029" s="119"/>
      <c r="K1029" s="114"/>
      <c r="L1029" s="114"/>
      <c r="M1029" s="114"/>
      <c r="N1029" s="114"/>
      <c r="O1029" s="114"/>
      <c r="P1029" s="114"/>
      <c r="Q1029" s="114"/>
      <c r="R1029" s="114"/>
      <c r="S1029" s="114"/>
      <c r="T1029" s="114"/>
      <c r="U1029" s="114"/>
      <c r="V1029" s="114"/>
      <c r="W1029" s="114"/>
    </row>
    <row r="1030" spans="1:23" ht="15.75" customHeight="1">
      <c r="A1030" s="1"/>
      <c r="B1030" s="4"/>
      <c r="C1030" s="1"/>
      <c r="D1030" s="114"/>
      <c r="E1030" s="114"/>
      <c r="G1030" s="119"/>
      <c r="H1030" s="119"/>
      <c r="J1030" s="119"/>
      <c r="K1030" s="114"/>
      <c r="L1030" s="114"/>
      <c r="M1030" s="114"/>
      <c r="N1030" s="114"/>
      <c r="O1030" s="114"/>
      <c r="P1030" s="114"/>
      <c r="Q1030" s="114"/>
      <c r="R1030" s="114"/>
      <c r="S1030" s="114"/>
      <c r="T1030" s="114"/>
      <c r="U1030" s="114"/>
      <c r="V1030" s="114"/>
      <c r="W1030" s="114"/>
    </row>
    <row r="1031" spans="1:23" ht="15.75" customHeight="1">
      <c r="A1031" s="1"/>
      <c r="B1031" s="4"/>
      <c r="C1031" s="1"/>
      <c r="D1031" s="114"/>
      <c r="E1031" s="114"/>
      <c r="G1031" s="119"/>
      <c r="H1031" s="119"/>
      <c r="J1031" s="119"/>
      <c r="K1031" s="114"/>
      <c r="L1031" s="114"/>
      <c r="M1031" s="114"/>
      <c r="N1031" s="114"/>
      <c r="O1031" s="114"/>
      <c r="P1031" s="114"/>
      <c r="Q1031" s="114"/>
      <c r="R1031" s="114"/>
      <c r="S1031" s="114"/>
      <c r="T1031" s="114"/>
      <c r="U1031" s="114"/>
      <c r="V1031" s="114"/>
      <c r="W1031" s="114"/>
    </row>
    <row r="1032" spans="1:23" ht="15.75" customHeight="1">
      <c r="A1032" s="1"/>
      <c r="B1032" s="4"/>
      <c r="C1032" s="1"/>
      <c r="D1032" s="114"/>
      <c r="E1032" s="114"/>
      <c r="G1032" s="119"/>
      <c r="H1032" s="119"/>
      <c r="J1032" s="119"/>
      <c r="K1032" s="114"/>
      <c r="L1032" s="114"/>
      <c r="M1032" s="114"/>
      <c r="N1032" s="114"/>
      <c r="O1032" s="114"/>
      <c r="P1032" s="114"/>
      <c r="Q1032" s="114"/>
      <c r="R1032" s="114"/>
      <c r="S1032" s="114"/>
      <c r="T1032" s="114"/>
      <c r="U1032" s="114"/>
      <c r="V1032" s="114"/>
      <c r="W1032" s="114"/>
    </row>
    <row r="1033" spans="1:23" ht="15.75" customHeight="1">
      <c r="A1033" s="1"/>
      <c r="B1033" s="4"/>
      <c r="C1033" s="1"/>
      <c r="D1033" s="114"/>
      <c r="N1033" s="114"/>
      <c r="O1033" s="114"/>
      <c r="P1033" s="114"/>
      <c r="Q1033" s="114"/>
      <c r="R1033" s="114"/>
      <c r="S1033" s="114"/>
      <c r="T1033" s="114"/>
      <c r="U1033" s="114"/>
      <c r="V1033" s="114"/>
      <c r="W1033" s="114"/>
    </row>
    <row r="1034" spans="1:23" ht="15" customHeight="1">
      <c r="A1034" s="1"/>
      <c r="B1034" s="4"/>
      <c r="C1034" s="1"/>
    </row>
  </sheetData>
  <sheetProtection algorithmName="SHA-512" hashValue="vtntLz/J67SstIuu3qdKY6j9awmbk+gX95NpxFp1sl2HRrOfIhbmg7sgd+ttwYtS42smE149Jkqh0OJAaKZRsA==" saltValue="pgcjupoFLRlJ4uYE0jZ70g==" spinCount="100000" sheet="1" objects="1" scenarios="1"/>
  <mergeCells count="247">
    <mergeCell ref="N101:N116"/>
    <mergeCell ref="M116:M125"/>
    <mergeCell ref="N120:N126"/>
    <mergeCell ref="J123:J125"/>
    <mergeCell ref="G126:G128"/>
    <mergeCell ref="H126:H128"/>
    <mergeCell ref="I126:I128"/>
    <mergeCell ref="J126:J128"/>
    <mergeCell ref="E129:E131"/>
    <mergeCell ref="F129:F131"/>
    <mergeCell ref="G129:G131"/>
    <mergeCell ref="H129:H131"/>
    <mergeCell ref="I129:I131"/>
    <mergeCell ref="J129:J131"/>
    <mergeCell ref="I117:I119"/>
    <mergeCell ref="J117:J119"/>
    <mergeCell ref="I120:I122"/>
    <mergeCell ref="J120:J122"/>
    <mergeCell ref="I98:I104"/>
    <mergeCell ref="I123:I125"/>
    <mergeCell ref="E126:E128"/>
    <mergeCell ref="F126:F128"/>
    <mergeCell ref="E117:E119"/>
    <mergeCell ref="F117:F119"/>
    <mergeCell ref="I94:I97"/>
    <mergeCell ref="J94:J97"/>
    <mergeCell ref="M97:M103"/>
    <mergeCell ref="J98:J104"/>
    <mergeCell ref="G94:G97"/>
    <mergeCell ref="H94:H97"/>
    <mergeCell ref="G108:G116"/>
    <mergeCell ref="H108:H116"/>
    <mergeCell ref="E98:F104"/>
    <mergeCell ref="G98:G104"/>
    <mergeCell ref="H98:H104"/>
    <mergeCell ref="E105:F105"/>
    <mergeCell ref="E106:F106"/>
    <mergeCell ref="E107:J107"/>
    <mergeCell ref="E108:F116"/>
    <mergeCell ref="I108:J116"/>
    <mergeCell ref="I105:J105"/>
    <mergeCell ref="I106:J106"/>
    <mergeCell ref="I79:I82"/>
    <mergeCell ref="J79:J82"/>
    <mergeCell ref="O89:O94"/>
    <mergeCell ref="I90:I92"/>
    <mergeCell ref="J90:J92"/>
    <mergeCell ref="E73:F75"/>
    <mergeCell ref="E76:F78"/>
    <mergeCell ref="G76:G78"/>
    <mergeCell ref="H76:H78"/>
    <mergeCell ref="I76:I78"/>
    <mergeCell ref="J76:J78"/>
    <mergeCell ref="E79:F82"/>
    <mergeCell ref="G79:G82"/>
    <mergeCell ref="H79:H82"/>
    <mergeCell ref="E83:F89"/>
    <mergeCell ref="G83:G89"/>
    <mergeCell ref="H83:H89"/>
    <mergeCell ref="I83:I89"/>
    <mergeCell ref="J83:J89"/>
    <mergeCell ref="E90:F92"/>
    <mergeCell ref="G90:G92"/>
    <mergeCell ref="H90:H92"/>
    <mergeCell ref="E93:J93"/>
    <mergeCell ref="E94:F97"/>
    <mergeCell ref="E66:E68"/>
    <mergeCell ref="F66:F68"/>
    <mergeCell ref="G66:G68"/>
    <mergeCell ref="H66:H68"/>
    <mergeCell ref="I66:I68"/>
    <mergeCell ref="J66:J68"/>
    <mergeCell ref="E69:J69"/>
    <mergeCell ref="H73:H75"/>
    <mergeCell ref="I73:I75"/>
    <mergeCell ref="E70:F72"/>
    <mergeCell ref="G70:G72"/>
    <mergeCell ref="H70:H72"/>
    <mergeCell ref="I70:I72"/>
    <mergeCell ref="J70:J72"/>
    <mergeCell ref="G73:G75"/>
    <mergeCell ref="J73:J75"/>
    <mergeCell ref="E20:F24"/>
    <mergeCell ref="E25:J25"/>
    <mergeCell ref="E26:F28"/>
    <mergeCell ref="G26:G28"/>
    <mergeCell ref="H26:H28"/>
    <mergeCell ref="I26:I28"/>
    <mergeCell ref="J26:J28"/>
    <mergeCell ref="H32:H34"/>
    <mergeCell ref="I32:I34"/>
    <mergeCell ref="E63:E65"/>
    <mergeCell ref="F63:F65"/>
    <mergeCell ref="G63:G65"/>
    <mergeCell ref="H63:H65"/>
    <mergeCell ref="I63:I65"/>
    <mergeCell ref="J63:J65"/>
    <mergeCell ref="I12:I15"/>
    <mergeCell ref="J12:J15"/>
    <mergeCell ref="E1:J1"/>
    <mergeCell ref="E3:J8"/>
    <mergeCell ref="E10:F10"/>
    <mergeCell ref="E11:J11"/>
    <mergeCell ref="E12:F15"/>
    <mergeCell ref="G12:G15"/>
    <mergeCell ref="H12:H15"/>
    <mergeCell ref="H20:H24"/>
    <mergeCell ref="I20:I24"/>
    <mergeCell ref="E16:F19"/>
    <mergeCell ref="J16:J19"/>
    <mergeCell ref="G17:G18"/>
    <mergeCell ref="H17:H18"/>
    <mergeCell ref="I17:I18"/>
    <mergeCell ref="G20:G24"/>
    <mergeCell ref="J20:J24"/>
    <mergeCell ref="E52:F59"/>
    <mergeCell ref="I52:J59"/>
    <mergeCell ref="G52:G59"/>
    <mergeCell ref="H52:H59"/>
    <mergeCell ref="F60:F62"/>
    <mergeCell ref="G60:G62"/>
    <mergeCell ref="H60:H62"/>
    <mergeCell ref="I60:I62"/>
    <mergeCell ref="J60:J62"/>
    <mergeCell ref="E60:E62"/>
    <mergeCell ref="G42:G45"/>
    <mergeCell ref="H42:H45"/>
    <mergeCell ref="E42:F45"/>
    <mergeCell ref="E46:F51"/>
    <mergeCell ref="G46:G51"/>
    <mergeCell ref="H46:H51"/>
    <mergeCell ref="I46:I51"/>
    <mergeCell ref="J46:J51"/>
    <mergeCell ref="I42:J45"/>
    <mergeCell ref="E196:F198"/>
    <mergeCell ref="G196:G198"/>
    <mergeCell ref="H196:H198"/>
    <mergeCell ref="I196:I198"/>
    <mergeCell ref="J196:J198"/>
    <mergeCell ref="E29:F31"/>
    <mergeCell ref="G29:G31"/>
    <mergeCell ref="H29:H31"/>
    <mergeCell ref="I29:I31"/>
    <mergeCell ref="J29:J31"/>
    <mergeCell ref="G32:G34"/>
    <mergeCell ref="J32:J34"/>
    <mergeCell ref="I38:I40"/>
    <mergeCell ref="J38:J40"/>
    <mergeCell ref="E32:F34"/>
    <mergeCell ref="E35:F37"/>
    <mergeCell ref="G35:G37"/>
    <mergeCell ref="H35:H37"/>
    <mergeCell ref="I35:I37"/>
    <mergeCell ref="J35:J37"/>
    <mergeCell ref="E38:F40"/>
    <mergeCell ref="G38:G40"/>
    <mergeCell ref="H38:H40"/>
    <mergeCell ref="E41:J41"/>
    <mergeCell ref="I135:I140"/>
    <mergeCell ref="J135:J140"/>
    <mergeCell ref="E132:E134"/>
    <mergeCell ref="F132:F134"/>
    <mergeCell ref="G132:G134"/>
    <mergeCell ref="H132:H134"/>
    <mergeCell ref="I132:I134"/>
    <mergeCell ref="J132:J134"/>
    <mergeCell ref="E135:F140"/>
    <mergeCell ref="G135:G140"/>
    <mergeCell ref="H135:H140"/>
    <mergeCell ref="G117:G119"/>
    <mergeCell ref="H117:H119"/>
    <mergeCell ref="F120:F122"/>
    <mergeCell ref="G120:G122"/>
    <mergeCell ref="H120:H122"/>
    <mergeCell ref="E120:E122"/>
    <mergeCell ref="E123:E125"/>
    <mergeCell ref="F123:F125"/>
    <mergeCell ref="G123:G125"/>
    <mergeCell ref="H123:H125"/>
    <mergeCell ref="E216:J216"/>
    <mergeCell ref="E217:J217"/>
    <mergeCell ref="E219:J221"/>
    <mergeCell ref="E207:J208"/>
    <mergeCell ref="E209:H209"/>
    <mergeCell ref="E210:H210"/>
    <mergeCell ref="E211:J211"/>
    <mergeCell ref="E212:J212"/>
    <mergeCell ref="E213:J214"/>
    <mergeCell ref="E215:J215"/>
    <mergeCell ref="H202:H204"/>
    <mergeCell ref="I202:I204"/>
    <mergeCell ref="J202:J204"/>
    <mergeCell ref="H205:J205"/>
    <mergeCell ref="E199:F201"/>
    <mergeCell ref="G199:G201"/>
    <mergeCell ref="H199:H201"/>
    <mergeCell ref="I199:I201"/>
    <mergeCell ref="J199:J201"/>
    <mergeCell ref="E202:F204"/>
    <mergeCell ref="G202:G204"/>
    <mergeCell ref="E186:J186"/>
    <mergeCell ref="J192:J194"/>
    <mergeCell ref="E176:F185"/>
    <mergeCell ref="E187:F190"/>
    <mergeCell ref="G187:G190"/>
    <mergeCell ref="H187:H190"/>
    <mergeCell ref="E191:F195"/>
    <mergeCell ref="I191:I195"/>
    <mergeCell ref="G191:G195"/>
    <mergeCell ref="H191:H195"/>
    <mergeCell ref="I187:J190"/>
    <mergeCell ref="G158:G168"/>
    <mergeCell ref="H158:H168"/>
    <mergeCell ref="I158:I168"/>
    <mergeCell ref="J158:J168"/>
    <mergeCell ref="E169:J169"/>
    <mergeCell ref="G173:G175"/>
    <mergeCell ref="H173:H175"/>
    <mergeCell ref="G176:G185"/>
    <mergeCell ref="H176:H185"/>
    <mergeCell ref="I176:I185"/>
    <mergeCell ref="J176:J185"/>
    <mergeCell ref="I173:I175"/>
    <mergeCell ref="J173:J175"/>
    <mergeCell ref="E158:F168"/>
    <mergeCell ref="E170:F172"/>
    <mergeCell ref="G170:G172"/>
    <mergeCell ref="H170:H172"/>
    <mergeCell ref="I170:I172"/>
    <mergeCell ref="J170:J172"/>
    <mergeCell ref="E173:F175"/>
    <mergeCell ref="E141:F150"/>
    <mergeCell ref="E152:F154"/>
    <mergeCell ref="G152:G154"/>
    <mergeCell ref="H152:H154"/>
    <mergeCell ref="I152:I154"/>
    <mergeCell ref="J152:J154"/>
    <mergeCell ref="E155:F157"/>
    <mergeCell ref="G155:G157"/>
    <mergeCell ref="H155:H157"/>
    <mergeCell ref="G141:G150"/>
    <mergeCell ref="H141:H150"/>
    <mergeCell ref="I141:I150"/>
    <mergeCell ref="J141:J150"/>
    <mergeCell ref="E151:J151"/>
    <mergeCell ref="I155:I157"/>
    <mergeCell ref="J155:J157"/>
  </mergeCells>
  <conditionalFormatting sqref="A4 C4 E25 E41 E69 E93 E107 E151 E169">
    <cfRule type="notContainsBlanks" dxfId="54" priority="3">
      <formula>LEN(TRIM(A4))&gt;0</formula>
    </cfRule>
  </conditionalFormatting>
  <conditionalFormatting sqref="A85:D85 O85:W85 K86:M86 N87">
    <cfRule type="notContainsBlanks" dxfId="53" priority="5">
      <formula>LEN(TRIM(A85))&gt;0</formula>
    </cfRule>
  </conditionalFormatting>
  <conditionalFormatting sqref="B961:B1034">
    <cfRule type="notContainsBlanks" dxfId="52" priority="1">
      <formula>LEN(TRIM(B961))&gt;0</formula>
    </cfRule>
  </conditionalFormatting>
  <conditionalFormatting sqref="B985 B992 B4 B39 B55:B56 B68 B101:B102 B145:B146 B172 B186 B233 B235 B266 B269 B285 B299 B319 B332 B335 B365 B369 B385 B398 B419 B431 B435 B464 B485 B497 B503 B530 B535 B553 B563 B585 B596 B603 B629 B635 B653 B662 B685 B695 B728 B735 B737 B761 B785 B787 B794 B827 B835 B837 B860 B885 B887 B893 B926 B935 B959">
    <cfRule type="notContainsBlanks" dxfId="51" priority="4">
      <formula>LEN(TRIM(B4))&gt;0</formula>
    </cfRule>
  </conditionalFormatting>
  <conditionalFormatting sqref="B1025:B1034">
    <cfRule type="containsBlanks" dxfId="50" priority="2">
      <formula>LEN(TRIM(B1025))=0</formula>
    </cfRule>
  </conditionalFormatting>
  <hyperlinks>
    <hyperlink ref="B3" location="Materialidade!A1" display="Materialidade" xr:uid="{00000000-0004-0000-0300-000000000000}"/>
    <hyperlink ref="E3" r:id="rId1" xr:uid="{00000000-0004-0000-0300-000001000000}"/>
    <hyperlink ref="B6" location="'Compromissos 2030'!A1" display="Compromissos 2030" xr:uid="{00000000-0004-0000-0300-000002000000}"/>
    <hyperlink ref="B10" location="'Governança Corporativa'!A1" display="Governança Corporativa" xr:uid="{00000000-0004-0000-0300-000003000000}"/>
    <hyperlink ref="B11" location="'Reputação, Governo e Engajament'!A1" display="Reputação, Governo e Engajamento" xr:uid="{00000000-0004-0000-0300-000004000000}"/>
    <hyperlink ref="B12" location="'Cadeia de Valor'!A1" display="Cadeia de Valor " xr:uid="{00000000-0004-0000-0300-000005000000}"/>
    <hyperlink ref="B13" location="'Inovação, Tecnologia e Dados'!A1" display="Inovação, Tecnologia e Dados" xr:uid="{00000000-0004-0000-0300-000006000000}"/>
    <hyperlink ref="B17" location="'Biodiversidade e clima'!A1" display="Biodiversidade e Clima" xr:uid="{00000000-0004-0000-0300-000007000000}"/>
    <hyperlink ref="B18" location="Energia!A1" display="Energia" xr:uid="{00000000-0004-0000-0300-000008000000}"/>
    <hyperlink ref="B19" location="'Recursos Hídricos'!A1" display="Recursos Hídricos" xr:uid="{00000000-0004-0000-0300-000009000000}"/>
    <hyperlink ref="B20" location="'Resíduos'!A1" display="Resíduos" xr:uid="{00000000-0004-0000-0300-00000A000000}"/>
    <hyperlink ref="B21" location="'Circularidade e Ecodesign'!A1" display="Circularidade e Ecodesign" xr:uid="{00000000-0004-0000-0300-00000B000000}"/>
    <hyperlink ref="B25" location="'Pessoas Colaboradoras'!A1" display="Pessoas Colaboradoras" xr:uid="{00000000-0004-0000-0300-00000C000000}"/>
    <hyperlink ref="B26" location="'Saúde, Segurança e Bem-Estar'!A1" display="Saúde, Segurança e Bem-Estar" xr:uid="{00000000-0004-0000-0300-00000D000000}"/>
    <hyperlink ref="B27" location="'Direitos Humanos'!A1" display="Direitos Humanos" xr:uid="{00000000-0004-0000-0300-00000E000000}"/>
    <hyperlink ref="B28" location="'Impacto Social'!A1" display="Impacto Social" xr:uid="{00000000-0004-0000-0300-00000F000000}"/>
    <hyperlink ref="B29" location="'Experiência do Cliente'!A1" display="Experiência do Cliente" xr:uid="{00000000-0004-0000-0300-000010000000}"/>
    <hyperlink ref="B33" location="'Verificação Externa'!A1" display="Verificação Externa" xr:uid="{00000000-0004-0000-0300-000011000000}"/>
    <hyperlink ref="I46" r:id="rId2" xr:uid="{00000000-0004-0000-0300-000012000000}"/>
    <hyperlink ref="I52" r:id="rId3" xr:uid="{00000000-0004-0000-0300-000013000000}"/>
    <hyperlink ref="I98" r:id="rId4" xr:uid="{00000000-0004-0000-0300-000014000000}"/>
    <hyperlink ref="I135" r:id="rId5" xr:uid="{00000000-0004-0000-0300-000015000000}"/>
    <hyperlink ref="B32" location="Sumário!A1" display="Sumário" xr:uid="{8161E223-8249-4859-A615-91C523526D7D}"/>
  </hyperlinks>
  <pageMargins left="0.511811024" right="0.511811024" top="0.78740157499999996" bottom="0.78740157499999996" header="0.31496062000000002" footer="0.31496062000000002"/>
  <ignoredErrors>
    <ignoredError sqref="H32 H38 H52 H63 H66 H60" twoDigitTextYear="1"/>
  </ignoredErrors>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998"/>
  <sheetViews>
    <sheetView showGridLines="0" showRowColHeaders="0" zoomScale="80" zoomScaleNormal="80" workbookViewId="0"/>
  </sheetViews>
  <sheetFormatPr defaultColWidth="11.125" defaultRowHeight="15" customHeight="1"/>
  <cols>
    <col min="1" max="1" width="1.875" customWidth="1"/>
    <col min="2" max="2" width="30.875" customWidth="1"/>
    <col min="3" max="4" width="1.875" customWidth="1"/>
    <col min="5" max="5" width="3.375" customWidth="1"/>
    <col min="6" max="6" width="17.125" customWidth="1"/>
    <col min="7" max="7" width="1" customWidth="1"/>
    <col min="8" max="8" width="29.5" customWidth="1"/>
    <col min="9" max="9" width="1" customWidth="1"/>
    <col min="10" max="10" width="60.375" customWidth="1"/>
    <col min="11" max="11" width="1" customWidth="1"/>
    <col min="12" max="12" width="47.625" customWidth="1"/>
    <col min="14" max="26" width="11.125" hidden="1"/>
  </cols>
  <sheetData>
    <row r="1" spans="1:26" ht="35.25" customHeight="1">
      <c r="A1" s="1"/>
      <c r="B1" s="2"/>
      <c r="C1" s="1"/>
      <c r="D1" s="114"/>
      <c r="E1" s="114"/>
      <c r="F1" s="141"/>
      <c r="G1" s="114"/>
      <c r="H1" s="117"/>
      <c r="I1" s="117"/>
      <c r="J1" s="117"/>
      <c r="K1" s="114"/>
      <c r="L1" s="141"/>
      <c r="M1" s="114"/>
      <c r="N1" s="114"/>
      <c r="O1" s="114"/>
      <c r="P1" s="114"/>
      <c r="Q1" s="114"/>
      <c r="R1" s="114"/>
      <c r="S1" s="114"/>
      <c r="T1" s="114"/>
      <c r="U1" s="114"/>
      <c r="V1" s="114"/>
      <c r="W1" s="114"/>
      <c r="X1" s="114"/>
      <c r="Y1" s="114"/>
      <c r="Z1" s="114"/>
    </row>
    <row r="2" spans="1:26" ht="15.75" customHeight="1">
      <c r="A2" s="1"/>
      <c r="B2" s="4"/>
      <c r="C2" s="1"/>
      <c r="D2" s="114"/>
      <c r="E2" s="1458" t="s">
        <v>484</v>
      </c>
      <c r="F2" s="1411"/>
      <c r="G2" s="1411"/>
      <c r="H2" s="1411"/>
      <c r="I2" s="1411"/>
      <c r="J2" s="1411"/>
      <c r="L2" s="14"/>
      <c r="M2" s="114"/>
      <c r="N2" s="114"/>
      <c r="O2" s="114"/>
      <c r="P2" s="114"/>
      <c r="Q2" s="114"/>
      <c r="R2" s="114"/>
      <c r="S2" s="114"/>
      <c r="T2" s="114"/>
      <c r="U2" s="114"/>
      <c r="V2" s="114"/>
      <c r="W2" s="114"/>
      <c r="X2" s="114"/>
      <c r="Y2" s="114"/>
      <c r="Z2" s="114"/>
    </row>
    <row r="3" spans="1:26" ht="15.75" customHeight="1">
      <c r="A3" s="6"/>
      <c r="B3" s="40" t="s">
        <v>1</v>
      </c>
      <c r="C3" s="6"/>
    </row>
    <row r="4" spans="1:26" ht="15.75" customHeight="1">
      <c r="A4" s="1"/>
      <c r="B4" s="8"/>
      <c r="C4" s="1"/>
      <c r="D4" s="114"/>
      <c r="E4" s="1532" t="s">
        <v>485</v>
      </c>
      <c r="F4" s="1533"/>
      <c r="G4" s="147"/>
      <c r="H4" s="148" t="s">
        <v>486</v>
      </c>
      <c r="I4" s="149"/>
      <c r="J4" s="148" t="s">
        <v>487</v>
      </c>
      <c r="K4" s="147"/>
      <c r="L4" s="150" t="s">
        <v>488</v>
      </c>
      <c r="M4" s="114"/>
      <c r="N4" s="114"/>
      <c r="O4" s="114"/>
      <c r="P4" s="114"/>
      <c r="Q4" s="114"/>
      <c r="R4" s="114"/>
      <c r="S4" s="114"/>
      <c r="T4" s="114"/>
      <c r="U4" s="114"/>
      <c r="V4" s="114"/>
      <c r="W4" s="114"/>
      <c r="X4" s="114"/>
      <c r="Y4" s="114"/>
      <c r="Z4" s="114"/>
    </row>
    <row r="5" spans="1:26" ht="15.75" customHeight="1">
      <c r="A5" s="1"/>
      <c r="B5" s="9"/>
      <c r="C5" s="1"/>
      <c r="D5" s="114"/>
      <c r="E5" s="114"/>
      <c r="F5" s="141"/>
      <c r="G5" s="114"/>
      <c r="H5" s="117"/>
      <c r="I5" s="117"/>
      <c r="J5" s="117"/>
      <c r="K5" s="114"/>
      <c r="L5" s="141"/>
      <c r="M5" s="114"/>
      <c r="N5" s="114"/>
      <c r="O5" s="114"/>
      <c r="P5" s="114"/>
      <c r="Q5" s="114"/>
      <c r="R5" s="114"/>
      <c r="S5" s="114"/>
      <c r="T5" s="114"/>
      <c r="U5" s="114"/>
      <c r="V5" s="114"/>
      <c r="W5" s="114"/>
      <c r="X5" s="114"/>
      <c r="Y5" s="114"/>
      <c r="Z5" s="114"/>
    </row>
    <row r="6" spans="1:26" ht="15.75" customHeight="1">
      <c r="A6" s="10"/>
      <c r="B6" s="7" t="s">
        <v>489</v>
      </c>
      <c r="C6" s="10"/>
      <c r="D6" s="117"/>
      <c r="E6" s="151"/>
      <c r="F6" s="1534" t="s">
        <v>143</v>
      </c>
      <c r="G6" s="151"/>
      <c r="H6" s="1465" t="s">
        <v>490</v>
      </c>
      <c r="I6" s="123"/>
      <c r="J6" s="1465" t="s">
        <v>491</v>
      </c>
      <c r="K6" s="123"/>
      <c r="L6" s="1465" t="s">
        <v>492</v>
      </c>
      <c r="M6" s="117"/>
      <c r="N6" s="117"/>
      <c r="O6" s="117"/>
      <c r="P6" s="117"/>
      <c r="Q6" s="117"/>
      <c r="R6" s="117"/>
      <c r="S6" s="117"/>
      <c r="T6" s="117"/>
      <c r="U6" s="117"/>
      <c r="V6" s="117"/>
      <c r="W6" s="117"/>
      <c r="X6" s="117"/>
      <c r="Y6" s="117"/>
      <c r="Z6" s="117"/>
    </row>
    <row r="7" spans="1:26" ht="15.75" customHeight="1">
      <c r="A7" s="1"/>
      <c r="B7" s="8"/>
      <c r="C7" s="1"/>
      <c r="D7" s="114"/>
      <c r="E7" s="151"/>
      <c r="F7" s="1411"/>
      <c r="G7" s="151"/>
      <c r="H7" s="1411"/>
      <c r="I7" s="128"/>
      <c r="J7" s="1411"/>
      <c r="K7" s="128"/>
      <c r="L7" s="1411"/>
      <c r="M7" s="114"/>
      <c r="N7" s="114"/>
      <c r="O7" s="114"/>
      <c r="P7" s="114"/>
      <c r="Q7" s="114"/>
      <c r="R7" s="114"/>
      <c r="S7" s="114"/>
      <c r="T7" s="114"/>
      <c r="U7" s="114"/>
      <c r="V7" s="114"/>
      <c r="W7" s="114"/>
      <c r="X7" s="114"/>
      <c r="Y7" s="114"/>
      <c r="Z7" s="114"/>
    </row>
    <row r="8" spans="1:26" ht="15.75" customHeight="1">
      <c r="A8" s="1"/>
      <c r="B8" s="9"/>
      <c r="C8" s="1"/>
      <c r="D8" s="114"/>
      <c r="E8" s="151"/>
      <c r="F8" s="1411"/>
      <c r="G8" s="151"/>
      <c r="H8" s="1411"/>
      <c r="I8" s="128"/>
      <c r="J8" s="1411"/>
      <c r="K8" s="128"/>
      <c r="L8" s="1411"/>
      <c r="M8" s="114"/>
      <c r="N8" s="114"/>
      <c r="O8" s="114"/>
      <c r="P8" s="114"/>
      <c r="Q8" s="114"/>
      <c r="R8" s="114"/>
      <c r="S8" s="114"/>
      <c r="T8" s="114"/>
      <c r="U8" s="114"/>
      <c r="V8" s="114"/>
      <c r="W8" s="114"/>
      <c r="X8" s="114"/>
      <c r="Y8" s="114"/>
      <c r="Z8" s="114"/>
    </row>
    <row r="9" spans="1:26" ht="15.75" customHeight="1">
      <c r="A9" s="1"/>
      <c r="B9" s="7" t="s">
        <v>3</v>
      </c>
      <c r="C9" s="1"/>
      <c r="D9" s="114"/>
      <c r="E9" s="151"/>
      <c r="F9" s="1411"/>
      <c r="G9" s="151"/>
      <c r="H9" s="1411"/>
      <c r="I9" s="128"/>
      <c r="J9" s="1411"/>
      <c r="K9" s="128"/>
      <c r="L9" s="1411"/>
      <c r="M9" s="114"/>
      <c r="N9" s="114"/>
      <c r="O9" s="114"/>
      <c r="P9" s="114"/>
      <c r="Q9" s="114"/>
      <c r="R9" s="114"/>
      <c r="S9" s="114"/>
      <c r="T9" s="114"/>
      <c r="U9" s="114"/>
      <c r="V9" s="114"/>
      <c r="W9" s="114"/>
      <c r="X9" s="114"/>
      <c r="Y9" s="114"/>
      <c r="Z9" s="114"/>
    </row>
    <row r="10" spans="1:26" ht="15.75" customHeight="1">
      <c r="A10" s="1"/>
      <c r="B10" s="4" t="s">
        <v>4</v>
      </c>
      <c r="C10" s="1"/>
      <c r="D10" s="114"/>
      <c r="E10" s="151"/>
      <c r="F10" s="1411"/>
      <c r="G10" s="151"/>
      <c r="H10" s="1411"/>
      <c r="I10" s="128"/>
      <c r="J10" s="1411"/>
      <c r="K10" s="128"/>
      <c r="L10" s="1411"/>
      <c r="M10" s="114"/>
      <c r="N10" s="114"/>
      <c r="O10" s="114"/>
      <c r="P10" s="114"/>
      <c r="Q10" s="114"/>
      <c r="R10" s="114"/>
      <c r="S10" s="114"/>
      <c r="T10" s="114"/>
      <c r="U10" s="114"/>
      <c r="V10" s="114"/>
      <c r="W10" s="114"/>
      <c r="X10" s="114"/>
      <c r="Y10" s="114"/>
      <c r="Z10" s="114"/>
    </row>
    <row r="11" spans="1:26" ht="15.75" customHeight="1">
      <c r="A11" s="1"/>
      <c r="B11" s="1393" t="s">
        <v>5</v>
      </c>
      <c r="C11" s="1"/>
      <c r="D11" s="114"/>
      <c r="E11" s="151"/>
      <c r="F11" s="1411"/>
      <c r="G11" s="151"/>
      <c r="H11" s="1411"/>
      <c r="I11" s="128"/>
      <c r="J11" s="1411"/>
      <c r="K11" s="128"/>
      <c r="L11" s="1411"/>
      <c r="M11" s="114"/>
      <c r="N11" s="114"/>
      <c r="O11" s="114"/>
      <c r="P11" s="114"/>
      <c r="Q11" s="114"/>
      <c r="R11" s="114"/>
      <c r="S11" s="114"/>
      <c r="T11" s="114"/>
      <c r="U11" s="114"/>
      <c r="V11" s="114"/>
      <c r="W11" s="114"/>
      <c r="X11" s="114"/>
      <c r="Y11" s="114"/>
      <c r="Z11" s="114"/>
    </row>
    <row r="12" spans="1:26" ht="15.75" customHeight="1">
      <c r="A12" s="1"/>
      <c r="B12" s="4" t="s">
        <v>6</v>
      </c>
      <c r="C12" s="1"/>
      <c r="D12" s="114"/>
      <c r="E12" s="151"/>
      <c r="F12" s="1411"/>
      <c r="G12" s="151"/>
      <c r="H12" s="1411"/>
      <c r="I12" s="128"/>
      <c r="J12" s="1411"/>
      <c r="K12" s="128"/>
      <c r="L12" s="1411"/>
      <c r="M12" s="114"/>
      <c r="N12" s="114"/>
      <c r="O12" s="114"/>
      <c r="P12" s="114"/>
      <c r="Q12" s="114"/>
      <c r="R12" s="114"/>
      <c r="S12" s="114"/>
      <c r="T12" s="114"/>
      <c r="U12" s="114"/>
      <c r="V12" s="114"/>
      <c r="W12" s="114"/>
      <c r="X12" s="114"/>
      <c r="Y12" s="114"/>
      <c r="Z12" s="114"/>
    </row>
    <row r="13" spans="1:26" ht="15.75" customHeight="1">
      <c r="A13" s="1"/>
      <c r="B13" s="4" t="s">
        <v>7</v>
      </c>
      <c r="C13" s="1"/>
      <c r="D13" s="114"/>
      <c r="E13" s="151"/>
      <c r="F13" s="1411"/>
      <c r="G13" s="151"/>
      <c r="H13" s="1411"/>
      <c r="I13" s="128"/>
      <c r="J13" s="1411"/>
      <c r="K13" s="128"/>
      <c r="L13" s="1411"/>
      <c r="M13" s="114"/>
      <c r="N13" s="114"/>
      <c r="O13" s="114"/>
      <c r="P13" s="114"/>
      <c r="Q13" s="114"/>
      <c r="R13" s="114"/>
      <c r="S13" s="114"/>
      <c r="T13" s="114"/>
      <c r="U13" s="114"/>
      <c r="V13" s="114"/>
      <c r="W13" s="114"/>
      <c r="X13" s="114"/>
      <c r="Y13" s="114"/>
      <c r="Z13" s="114"/>
    </row>
    <row r="14" spans="1:26" ht="15.75" customHeight="1">
      <c r="A14" s="1"/>
      <c r="B14" s="8"/>
      <c r="C14" s="1"/>
      <c r="D14" s="114"/>
      <c r="E14" s="151"/>
      <c r="F14" s="1411"/>
      <c r="G14" s="151"/>
      <c r="H14" s="1411"/>
      <c r="I14" s="128"/>
      <c r="J14" s="1411"/>
      <c r="K14" s="128"/>
      <c r="L14" s="1411"/>
      <c r="M14" s="114"/>
      <c r="N14" s="114"/>
      <c r="O14" s="114"/>
      <c r="P14" s="114"/>
      <c r="Q14" s="114"/>
      <c r="R14" s="114"/>
      <c r="S14" s="114"/>
      <c r="T14" s="114"/>
      <c r="U14" s="114"/>
      <c r="V14" s="114"/>
      <c r="W14" s="114"/>
      <c r="X14" s="114"/>
      <c r="Y14" s="114"/>
      <c r="Z14" s="114"/>
    </row>
    <row r="15" spans="1:26" ht="15.75" customHeight="1">
      <c r="A15" s="1"/>
      <c r="B15" s="9"/>
      <c r="C15" s="1"/>
      <c r="D15" s="114"/>
      <c r="E15" s="151"/>
      <c r="F15" s="1411"/>
      <c r="G15" s="151"/>
      <c r="H15" s="1411"/>
      <c r="I15" s="128"/>
      <c r="J15" s="1411"/>
      <c r="K15" s="128"/>
      <c r="L15" s="1411"/>
      <c r="M15" s="114"/>
      <c r="N15" s="114"/>
      <c r="O15" s="114"/>
      <c r="P15" s="114"/>
      <c r="Q15" s="114"/>
      <c r="R15" s="114"/>
      <c r="S15" s="114"/>
      <c r="T15" s="114"/>
      <c r="U15" s="114"/>
      <c r="V15" s="114"/>
      <c r="W15" s="114"/>
      <c r="X15" s="114"/>
      <c r="Y15" s="114"/>
      <c r="Z15" s="114"/>
    </row>
    <row r="16" spans="1:26" ht="15.75" customHeight="1">
      <c r="A16" s="1"/>
      <c r="B16" s="7" t="s">
        <v>8</v>
      </c>
      <c r="C16" s="1"/>
      <c r="D16" s="114"/>
      <c r="E16" s="151"/>
      <c r="F16" s="1411"/>
      <c r="G16" s="151"/>
      <c r="H16" s="1411"/>
      <c r="I16" s="128"/>
      <c r="J16" s="1411"/>
      <c r="K16" s="128"/>
      <c r="L16" s="1411"/>
      <c r="M16" s="114"/>
      <c r="N16" s="114"/>
      <c r="O16" s="114"/>
      <c r="P16" s="114"/>
      <c r="Q16" s="114"/>
      <c r="R16" s="114"/>
      <c r="S16" s="114"/>
      <c r="T16" s="114"/>
      <c r="U16" s="114"/>
      <c r="V16" s="114"/>
      <c r="W16" s="114"/>
      <c r="X16" s="114"/>
      <c r="Y16" s="114"/>
      <c r="Z16" s="114"/>
    </row>
    <row r="17" spans="1:26" ht="15.75" customHeight="1">
      <c r="A17" s="1"/>
      <c r="B17" s="4" t="s">
        <v>9</v>
      </c>
      <c r="C17" s="1"/>
      <c r="D17" s="114"/>
      <c r="E17" s="151"/>
      <c r="F17" s="1411"/>
      <c r="G17" s="151"/>
      <c r="H17" s="1411"/>
      <c r="I17" s="128"/>
      <c r="J17" s="1411"/>
      <c r="K17" s="128"/>
      <c r="L17" s="1411"/>
      <c r="M17" s="114"/>
      <c r="N17" s="114"/>
      <c r="O17" s="114"/>
      <c r="P17" s="114"/>
      <c r="Q17" s="114"/>
      <c r="R17" s="114"/>
      <c r="S17" s="114"/>
      <c r="T17" s="114"/>
      <c r="U17" s="114"/>
      <c r="V17" s="114"/>
      <c r="W17" s="114"/>
      <c r="X17" s="114"/>
      <c r="Y17" s="114"/>
      <c r="Z17" s="114"/>
    </row>
    <row r="18" spans="1:26" ht="15.75" customHeight="1">
      <c r="A18" s="1"/>
      <c r="B18" s="4" t="s">
        <v>10</v>
      </c>
      <c r="C18" s="1"/>
      <c r="D18" s="114"/>
      <c r="E18" s="151"/>
      <c r="F18" s="1411"/>
      <c r="G18" s="151"/>
      <c r="H18" s="1411"/>
      <c r="I18" s="128"/>
      <c r="J18" s="1411"/>
      <c r="K18" s="128"/>
      <c r="L18" s="1411"/>
      <c r="M18" s="114"/>
      <c r="N18" s="114"/>
      <c r="O18" s="114"/>
      <c r="P18" s="114"/>
      <c r="Q18" s="114"/>
      <c r="R18" s="114"/>
      <c r="S18" s="114"/>
      <c r="T18" s="114"/>
      <c r="U18" s="114"/>
      <c r="V18" s="114"/>
      <c r="W18" s="114"/>
      <c r="X18" s="114"/>
      <c r="Y18" s="114"/>
      <c r="Z18" s="114"/>
    </row>
    <row r="19" spans="1:26" ht="15.75" customHeight="1">
      <c r="A19" s="1"/>
      <c r="B19" s="4" t="s">
        <v>11</v>
      </c>
      <c r="C19" s="1"/>
      <c r="D19" s="114"/>
      <c r="E19" s="151"/>
      <c r="F19" s="1411"/>
      <c r="G19" s="151"/>
      <c r="H19" s="1411"/>
      <c r="I19" s="128"/>
      <c r="J19" s="1411"/>
      <c r="K19" s="128"/>
      <c r="L19" s="1411"/>
      <c r="M19" s="114"/>
      <c r="N19" s="114"/>
      <c r="O19" s="114"/>
      <c r="P19" s="114"/>
      <c r="Q19" s="114"/>
      <c r="R19" s="114"/>
      <c r="S19" s="114"/>
      <c r="T19" s="114"/>
      <c r="U19" s="114"/>
      <c r="V19" s="114"/>
      <c r="W19" s="114"/>
      <c r="X19" s="114"/>
      <c r="Y19" s="114"/>
      <c r="Z19" s="114"/>
    </row>
    <row r="20" spans="1:26" ht="15.75" customHeight="1">
      <c r="A20" s="1"/>
      <c r="B20" s="4" t="s">
        <v>12</v>
      </c>
      <c r="C20" s="1"/>
      <c r="D20" s="114"/>
      <c r="E20" s="151"/>
      <c r="F20" s="1411"/>
      <c r="G20" s="151"/>
      <c r="H20" s="1411"/>
      <c r="I20" s="128"/>
      <c r="J20" s="1411"/>
      <c r="K20" s="128"/>
      <c r="L20" s="1411"/>
      <c r="M20" s="114"/>
      <c r="N20" s="114"/>
      <c r="O20" s="114"/>
      <c r="P20" s="114"/>
      <c r="Q20" s="114"/>
      <c r="R20" s="114"/>
      <c r="S20" s="114"/>
      <c r="T20" s="114"/>
      <c r="U20" s="114"/>
      <c r="V20" s="114"/>
      <c r="W20" s="114"/>
      <c r="X20" s="114"/>
      <c r="Y20" s="114"/>
      <c r="Z20" s="114"/>
    </row>
    <row r="21" spans="1:26" ht="15.75" customHeight="1">
      <c r="A21" s="1"/>
      <c r="B21" s="4" t="s">
        <v>13</v>
      </c>
      <c r="C21" s="1"/>
      <c r="D21" s="114"/>
      <c r="E21" s="151"/>
      <c r="F21" s="1411"/>
      <c r="G21" s="151"/>
      <c r="H21" s="1411"/>
      <c r="I21" s="128"/>
      <c r="J21" s="1411"/>
      <c r="K21" s="128"/>
      <c r="L21" s="1411"/>
      <c r="M21" s="114"/>
      <c r="N21" s="114"/>
      <c r="O21" s="114"/>
      <c r="P21" s="114"/>
      <c r="Q21" s="114"/>
      <c r="R21" s="114"/>
      <c r="S21" s="114"/>
      <c r="T21" s="114"/>
      <c r="U21" s="114"/>
      <c r="V21" s="114"/>
      <c r="W21" s="114"/>
      <c r="X21" s="114"/>
      <c r="Y21" s="114"/>
      <c r="Z21" s="114"/>
    </row>
    <row r="22" spans="1:26" ht="15.75" customHeight="1">
      <c r="A22" s="1"/>
      <c r="B22" s="8"/>
      <c r="C22" s="1"/>
      <c r="D22" s="114"/>
      <c r="E22" s="151"/>
      <c r="F22" s="1411"/>
      <c r="G22" s="151"/>
      <c r="H22" s="1411"/>
      <c r="I22" s="128"/>
      <c r="J22" s="1411"/>
      <c r="K22" s="128"/>
      <c r="L22" s="1411"/>
      <c r="M22" s="114"/>
      <c r="N22" s="114"/>
      <c r="O22" s="114"/>
      <c r="P22" s="114"/>
      <c r="Q22" s="114"/>
      <c r="R22" s="114"/>
      <c r="S22" s="114"/>
      <c r="T22" s="114"/>
      <c r="U22" s="114"/>
      <c r="V22" s="114"/>
      <c r="W22" s="114"/>
      <c r="X22" s="114"/>
      <c r="Y22" s="114"/>
      <c r="Z22" s="114"/>
    </row>
    <row r="23" spans="1:26" ht="15.75" customHeight="1">
      <c r="A23" s="1"/>
      <c r="B23" s="9"/>
      <c r="C23" s="1"/>
      <c r="D23" s="114"/>
      <c r="E23" s="151"/>
      <c r="F23" s="1411"/>
      <c r="G23" s="151"/>
      <c r="H23" s="1411"/>
      <c r="I23" s="128"/>
      <c r="J23" s="1411"/>
      <c r="K23" s="128"/>
      <c r="L23" s="1411"/>
      <c r="M23" s="114"/>
      <c r="N23" s="114"/>
      <c r="O23" s="114"/>
      <c r="P23" s="114"/>
      <c r="Q23" s="114"/>
      <c r="R23" s="114"/>
      <c r="S23" s="114"/>
      <c r="T23" s="114"/>
      <c r="U23" s="114"/>
      <c r="V23" s="114"/>
      <c r="W23" s="114"/>
      <c r="X23" s="114"/>
      <c r="Y23" s="114"/>
      <c r="Z23" s="114"/>
    </row>
    <row r="24" spans="1:26" ht="15.75" customHeight="1">
      <c r="A24" s="1"/>
      <c r="B24" s="7" t="s">
        <v>14</v>
      </c>
      <c r="C24" s="1"/>
      <c r="D24" s="114"/>
      <c r="E24" s="151"/>
      <c r="F24" s="1411"/>
      <c r="G24" s="151"/>
      <c r="H24" s="1411"/>
      <c r="I24" s="128"/>
      <c r="J24" s="1411"/>
      <c r="K24" s="128"/>
      <c r="L24" s="1411"/>
      <c r="M24" s="114"/>
      <c r="N24" s="114"/>
      <c r="O24" s="114"/>
      <c r="P24" s="114"/>
      <c r="Q24" s="114"/>
      <c r="R24" s="114"/>
      <c r="S24" s="114"/>
      <c r="T24" s="114"/>
      <c r="U24" s="114"/>
      <c r="V24" s="114"/>
      <c r="W24" s="114"/>
      <c r="X24" s="114"/>
      <c r="Y24" s="114"/>
      <c r="Z24" s="114"/>
    </row>
    <row r="25" spans="1:26" ht="15.75" customHeight="1">
      <c r="A25" s="1"/>
      <c r="B25" s="4" t="s">
        <v>15</v>
      </c>
      <c r="C25" s="1"/>
      <c r="D25" s="114"/>
      <c r="E25" s="151"/>
      <c r="F25" s="1411"/>
      <c r="G25" s="151"/>
      <c r="H25" s="1411"/>
      <c r="I25" s="128"/>
      <c r="J25" s="1411"/>
      <c r="K25" s="128"/>
      <c r="L25" s="1411"/>
      <c r="M25" s="114"/>
      <c r="N25" s="114"/>
      <c r="O25" s="114"/>
      <c r="P25" s="114"/>
      <c r="Q25" s="114"/>
      <c r="R25" s="114"/>
      <c r="S25" s="114"/>
      <c r="T25" s="114"/>
      <c r="U25" s="114"/>
      <c r="V25" s="114"/>
      <c r="W25" s="114"/>
      <c r="X25" s="114"/>
      <c r="Y25" s="114"/>
      <c r="Z25" s="114"/>
    </row>
    <row r="26" spans="1:26" ht="15.75" customHeight="1">
      <c r="A26" s="1"/>
      <c r="B26" s="4" t="s">
        <v>16</v>
      </c>
      <c r="C26" s="1"/>
      <c r="D26" s="114"/>
      <c r="E26" s="152"/>
      <c r="F26" s="153"/>
      <c r="G26" s="152"/>
      <c r="H26" s="154"/>
      <c r="I26" s="154"/>
      <c r="J26" s="154"/>
      <c r="K26" s="154"/>
      <c r="L26" s="154"/>
      <c r="M26" s="114"/>
      <c r="N26" s="114"/>
      <c r="O26" s="114"/>
      <c r="P26" s="114"/>
      <c r="Q26" s="114"/>
      <c r="R26" s="114"/>
      <c r="S26" s="114"/>
      <c r="T26" s="114"/>
      <c r="U26" s="114"/>
      <c r="V26" s="114"/>
      <c r="W26" s="114"/>
      <c r="X26" s="114"/>
      <c r="Y26" s="114"/>
      <c r="Z26" s="114"/>
    </row>
    <row r="27" spans="1:26" ht="15.75" customHeight="1">
      <c r="A27" s="1"/>
      <c r="B27" s="4" t="s">
        <v>17</v>
      </c>
      <c r="C27" s="1"/>
      <c r="D27" s="114"/>
      <c r="E27" s="131"/>
      <c r="F27" s="155"/>
      <c r="G27" s="156"/>
      <c r="H27" s="131"/>
      <c r="I27" s="131"/>
      <c r="J27" s="1536" t="s">
        <v>1570</v>
      </c>
      <c r="K27" s="131"/>
      <c r="L27" s="131"/>
      <c r="M27" s="114"/>
      <c r="N27" s="114"/>
      <c r="O27" s="114"/>
      <c r="P27" s="114"/>
      <c r="Q27" s="114"/>
      <c r="R27" s="114"/>
      <c r="S27" s="114"/>
      <c r="T27" s="114"/>
      <c r="U27" s="114"/>
      <c r="V27" s="114"/>
      <c r="W27" s="114"/>
      <c r="X27" s="114"/>
      <c r="Y27" s="114"/>
      <c r="Z27" s="114"/>
    </row>
    <row r="28" spans="1:26" ht="15.75" customHeight="1">
      <c r="A28" s="1"/>
      <c r="B28" s="4" t="s">
        <v>18</v>
      </c>
      <c r="C28" s="1"/>
      <c r="D28" s="114"/>
      <c r="E28" s="1538"/>
      <c r="F28" s="1539" t="s">
        <v>139</v>
      </c>
      <c r="G28" s="156"/>
      <c r="H28" s="1473" t="s">
        <v>493</v>
      </c>
      <c r="I28" s="131"/>
      <c r="J28" s="1411"/>
      <c r="K28" s="131"/>
      <c r="L28" s="1473" t="s">
        <v>1488</v>
      </c>
      <c r="M28" s="114"/>
      <c r="N28" s="114"/>
      <c r="O28" s="114"/>
      <c r="P28" s="114"/>
      <c r="Q28" s="114"/>
      <c r="R28" s="114"/>
      <c r="S28" s="114"/>
      <c r="T28" s="114"/>
      <c r="U28" s="114"/>
      <c r="V28" s="114"/>
      <c r="W28" s="114"/>
      <c r="X28" s="114"/>
      <c r="Y28" s="114"/>
      <c r="Z28" s="114"/>
    </row>
    <row r="29" spans="1:26" ht="15.75" customHeight="1">
      <c r="A29" s="1"/>
      <c r="B29" s="4" t="s">
        <v>19</v>
      </c>
      <c r="C29" s="1"/>
      <c r="D29" s="114"/>
      <c r="E29" s="1411"/>
      <c r="F29" s="1411"/>
      <c r="G29" s="156"/>
      <c r="H29" s="1411"/>
      <c r="I29" s="131"/>
      <c r="J29" s="1411"/>
      <c r="K29" s="131"/>
      <c r="L29" s="1411"/>
      <c r="M29" s="114"/>
      <c r="N29" s="114"/>
      <c r="O29" s="114"/>
      <c r="P29" s="114"/>
      <c r="Q29" s="114"/>
      <c r="R29" s="114"/>
      <c r="S29" s="114"/>
      <c r="T29" s="114"/>
      <c r="U29" s="114"/>
      <c r="V29" s="114"/>
      <c r="W29" s="114"/>
      <c r="X29" s="114"/>
      <c r="Y29" s="114"/>
      <c r="Z29" s="114"/>
    </row>
    <row r="30" spans="1:26" ht="15.75" customHeight="1">
      <c r="A30" s="1"/>
      <c r="B30" s="8"/>
      <c r="C30" s="1"/>
      <c r="D30" s="114"/>
      <c r="E30" s="1411"/>
      <c r="F30" s="1411"/>
      <c r="G30" s="156"/>
      <c r="H30" s="1411"/>
      <c r="I30" s="131"/>
      <c r="J30" s="1411"/>
      <c r="K30" s="131"/>
      <c r="L30" s="1411"/>
      <c r="M30" s="114"/>
      <c r="N30" s="114"/>
      <c r="O30" s="114"/>
      <c r="P30" s="114"/>
      <c r="Q30" s="114"/>
      <c r="R30" s="114"/>
      <c r="S30" s="114"/>
      <c r="T30" s="114"/>
      <c r="U30" s="114"/>
      <c r="V30" s="114"/>
      <c r="W30" s="114"/>
      <c r="X30" s="114"/>
      <c r="Y30" s="114"/>
      <c r="Z30" s="114"/>
    </row>
    <row r="31" spans="1:26" ht="15.75" customHeight="1">
      <c r="A31" s="1"/>
      <c r="B31" s="9"/>
      <c r="C31" s="1"/>
      <c r="D31" s="114"/>
      <c r="E31" s="1411"/>
      <c r="F31" s="1411"/>
      <c r="G31" s="156"/>
      <c r="H31" s="1411"/>
      <c r="I31" s="131"/>
      <c r="J31" s="1411"/>
      <c r="K31" s="131"/>
      <c r="L31" s="1411"/>
      <c r="M31" s="114"/>
      <c r="N31" s="114"/>
      <c r="O31" s="114"/>
      <c r="P31" s="114"/>
      <c r="Q31" s="114"/>
      <c r="R31" s="114"/>
      <c r="S31" s="114"/>
      <c r="T31" s="114"/>
      <c r="U31" s="114"/>
      <c r="V31" s="114"/>
      <c r="W31" s="114"/>
      <c r="X31" s="114"/>
      <c r="Y31" s="114"/>
      <c r="Z31" s="114"/>
    </row>
    <row r="32" spans="1:26" ht="15.75" customHeight="1">
      <c r="A32" s="1"/>
      <c r="B32" s="1404" t="s">
        <v>20</v>
      </c>
      <c r="C32" s="1"/>
      <c r="D32" s="114"/>
      <c r="E32" s="1411"/>
      <c r="F32" s="1411"/>
      <c r="G32" s="156"/>
      <c r="H32" s="1411"/>
      <c r="I32" s="131"/>
      <c r="J32" s="1411"/>
      <c r="K32" s="131"/>
      <c r="L32" s="1411"/>
      <c r="M32" s="114"/>
      <c r="N32" s="114"/>
      <c r="O32" s="114"/>
      <c r="P32" s="114"/>
      <c r="Q32" s="114"/>
      <c r="R32" s="114"/>
      <c r="S32" s="114"/>
      <c r="T32" s="114"/>
      <c r="U32" s="114"/>
      <c r="V32" s="114"/>
      <c r="W32" s="114"/>
      <c r="X32" s="114"/>
      <c r="Y32" s="114"/>
      <c r="Z32" s="114"/>
    </row>
    <row r="33" spans="1:26" ht="15.75" customHeight="1">
      <c r="A33" s="1"/>
      <c r="B33" s="4" t="s">
        <v>21</v>
      </c>
      <c r="C33" s="1"/>
      <c r="D33" s="114"/>
      <c r="E33" s="1411"/>
      <c r="F33" s="1411"/>
      <c r="G33" s="156"/>
      <c r="H33" s="1411"/>
      <c r="I33" s="131"/>
      <c r="J33" s="1411"/>
      <c r="K33" s="131"/>
      <c r="L33" s="1411"/>
      <c r="M33" s="114"/>
      <c r="N33" s="114"/>
      <c r="O33" s="114"/>
      <c r="P33" s="114"/>
      <c r="Q33" s="114"/>
      <c r="R33" s="114"/>
      <c r="S33" s="114"/>
      <c r="T33" s="114"/>
      <c r="U33" s="114"/>
      <c r="V33" s="114"/>
      <c r="W33" s="114"/>
      <c r="X33" s="114"/>
      <c r="Y33" s="114"/>
      <c r="Z33" s="114"/>
    </row>
    <row r="34" spans="1:26" ht="15.75" customHeight="1">
      <c r="A34" s="1"/>
      <c r="B34" s="4"/>
      <c r="C34" s="1"/>
      <c r="D34" s="114"/>
      <c r="E34" s="1411"/>
      <c r="F34" s="1411"/>
      <c r="G34" s="156"/>
      <c r="H34" s="1411"/>
      <c r="I34" s="131"/>
      <c r="J34" s="1411"/>
      <c r="K34" s="131"/>
      <c r="L34" s="1411"/>
      <c r="M34" s="114"/>
      <c r="N34" s="114"/>
      <c r="O34" s="114"/>
      <c r="P34" s="114"/>
      <c r="Q34" s="114"/>
      <c r="R34" s="114"/>
      <c r="S34" s="114"/>
      <c r="T34" s="114"/>
      <c r="U34" s="114"/>
      <c r="V34" s="114"/>
      <c r="W34" s="114"/>
      <c r="X34" s="114"/>
      <c r="Y34" s="114"/>
      <c r="Z34" s="114"/>
    </row>
    <row r="35" spans="1:26" ht="15.75" customHeight="1">
      <c r="A35" s="1"/>
      <c r="B35" s="4"/>
      <c r="C35" s="1"/>
      <c r="D35" s="114"/>
      <c r="E35" s="1411"/>
      <c r="F35" s="1411"/>
      <c r="G35" s="156"/>
      <c r="H35" s="1411"/>
      <c r="I35" s="131"/>
      <c r="J35" s="1411"/>
      <c r="K35" s="131"/>
      <c r="L35" s="1411"/>
      <c r="M35" s="114"/>
      <c r="N35" s="114"/>
      <c r="O35" s="114"/>
      <c r="P35" s="114"/>
      <c r="Q35" s="114"/>
      <c r="R35" s="114"/>
      <c r="S35" s="114"/>
      <c r="T35" s="114"/>
      <c r="U35" s="114"/>
      <c r="V35" s="114"/>
      <c r="W35" s="114"/>
      <c r="X35" s="114"/>
      <c r="Y35" s="114"/>
      <c r="Z35" s="114"/>
    </row>
    <row r="36" spans="1:26" ht="15.75" customHeight="1">
      <c r="A36" s="1"/>
      <c r="B36" s="9"/>
      <c r="C36" s="1"/>
      <c r="D36" s="114"/>
      <c r="E36" s="1411"/>
      <c r="F36" s="1411"/>
      <c r="G36" s="156"/>
      <c r="H36" s="1411"/>
      <c r="I36" s="131"/>
      <c r="J36" s="1411"/>
      <c r="K36" s="131"/>
      <c r="L36" s="1411"/>
      <c r="M36" s="114"/>
      <c r="N36" s="114"/>
      <c r="O36" s="114"/>
      <c r="P36" s="114"/>
      <c r="Q36" s="114"/>
      <c r="R36" s="114"/>
      <c r="S36" s="114"/>
      <c r="T36" s="114"/>
      <c r="U36" s="114"/>
      <c r="V36" s="114"/>
      <c r="W36" s="114"/>
      <c r="X36" s="114"/>
      <c r="Y36" s="114"/>
      <c r="Z36" s="114"/>
    </row>
    <row r="37" spans="1:26" ht="15.75" customHeight="1">
      <c r="A37" s="1"/>
      <c r="B37" s="7"/>
      <c r="C37" s="1"/>
      <c r="D37" s="114"/>
      <c r="E37" s="1411"/>
      <c r="F37" s="1411"/>
      <c r="G37" s="156"/>
      <c r="H37" s="1411"/>
      <c r="I37" s="131"/>
      <c r="J37" s="1411"/>
      <c r="K37" s="131"/>
      <c r="L37" s="1411"/>
      <c r="M37" s="114"/>
      <c r="N37" s="114"/>
      <c r="O37" s="114"/>
      <c r="P37" s="114"/>
      <c r="Q37" s="114"/>
      <c r="R37" s="114"/>
      <c r="S37" s="114"/>
      <c r="T37" s="114"/>
      <c r="U37" s="114"/>
      <c r="V37" s="114"/>
      <c r="W37" s="114"/>
      <c r="X37" s="114"/>
      <c r="Y37" s="114"/>
      <c r="Z37" s="114"/>
    </row>
    <row r="38" spans="1:26" ht="15.75" customHeight="1">
      <c r="A38" s="1"/>
      <c r="B38" s="4"/>
      <c r="C38" s="1"/>
      <c r="D38" s="114"/>
      <c r="E38" s="1411"/>
      <c r="F38" s="1411"/>
      <c r="G38" s="156"/>
      <c r="H38" s="1411"/>
      <c r="I38" s="131"/>
      <c r="J38" s="1411"/>
      <c r="K38" s="131"/>
      <c r="L38" s="1411"/>
      <c r="M38" s="114"/>
      <c r="N38" s="114"/>
      <c r="O38" s="114"/>
      <c r="P38" s="114"/>
      <c r="Q38" s="114"/>
      <c r="R38" s="114"/>
      <c r="S38" s="114"/>
      <c r="T38" s="114"/>
      <c r="U38" s="114"/>
      <c r="V38" s="114"/>
      <c r="W38" s="114"/>
      <c r="X38" s="114"/>
      <c r="Y38" s="114"/>
      <c r="Z38" s="114"/>
    </row>
    <row r="39" spans="1:26" ht="15.75" customHeight="1">
      <c r="A39" s="1"/>
      <c r="B39" s="11"/>
      <c r="C39" s="1"/>
      <c r="D39" s="114"/>
      <c r="E39" s="1411"/>
      <c r="F39" s="1411"/>
      <c r="G39" s="156"/>
      <c r="H39" s="1411"/>
      <c r="I39" s="131"/>
      <c r="J39" s="1411"/>
      <c r="K39" s="131"/>
      <c r="L39" s="1411"/>
      <c r="M39" s="114"/>
      <c r="N39" s="114"/>
      <c r="O39" s="114"/>
      <c r="P39" s="114"/>
      <c r="Q39" s="114"/>
      <c r="R39" s="114"/>
      <c r="S39" s="114"/>
      <c r="T39" s="114"/>
      <c r="U39" s="114"/>
      <c r="V39" s="114"/>
      <c r="W39" s="114"/>
      <c r="X39" s="114"/>
      <c r="Y39" s="114"/>
      <c r="Z39" s="114"/>
    </row>
    <row r="40" spans="1:26" ht="15.75" customHeight="1">
      <c r="A40" s="1"/>
      <c r="B40" s="4"/>
      <c r="C40" s="1"/>
      <c r="D40" s="114"/>
      <c r="E40" s="1411"/>
      <c r="F40" s="1411"/>
      <c r="G40" s="156"/>
      <c r="H40" s="1411"/>
      <c r="I40" s="131"/>
      <c r="J40" s="1411"/>
      <c r="K40" s="131"/>
      <c r="L40" s="1411"/>
      <c r="M40" s="114"/>
      <c r="N40" s="114"/>
      <c r="O40" s="114"/>
      <c r="P40" s="114"/>
      <c r="Q40" s="114"/>
      <c r="R40" s="114"/>
      <c r="S40" s="114"/>
      <c r="T40" s="114"/>
      <c r="U40" s="114"/>
      <c r="V40" s="114"/>
      <c r="W40" s="114"/>
      <c r="X40" s="114"/>
      <c r="Y40" s="114"/>
      <c r="Z40" s="114"/>
    </row>
    <row r="41" spans="1:26" ht="15.75" customHeight="1">
      <c r="A41" s="1"/>
      <c r="B41" s="12"/>
      <c r="C41" s="1"/>
      <c r="D41" s="114"/>
      <c r="E41" s="1411"/>
      <c r="F41" s="1411"/>
      <c r="G41" s="156"/>
      <c r="H41" s="1411"/>
      <c r="I41" s="131"/>
      <c r="J41" s="1411"/>
      <c r="K41" s="131"/>
      <c r="L41" s="1411"/>
      <c r="M41" s="114"/>
      <c r="N41" s="114"/>
      <c r="O41" s="114"/>
      <c r="P41" s="114"/>
      <c r="Q41" s="114"/>
      <c r="R41" s="114"/>
      <c r="S41" s="114"/>
      <c r="T41" s="114"/>
      <c r="U41" s="114"/>
      <c r="V41" s="114"/>
      <c r="W41" s="114"/>
      <c r="X41" s="114"/>
      <c r="Y41" s="114"/>
      <c r="Z41" s="114"/>
    </row>
    <row r="42" spans="1:26" ht="15.75" customHeight="1">
      <c r="A42" s="1"/>
      <c r="B42" s="4"/>
      <c r="C42" s="1"/>
      <c r="D42" s="114"/>
      <c r="E42" s="1411"/>
      <c r="F42" s="1411"/>
      <c r="G42" s="156"/>
      <c r="H42" s="1411"/>
      <c r="I42" s="131"/>
      <c r="J42" s="1411"/>
      <c r="K42" s="131"/>
      <c r="L42" s="1411"/>
      <c r="M42" s="114"/>
      <c r="N42" s="114"/>
      <c r="O42" s="114"/>
      <c r="P42" s="114"/>
      <c r="Q42" s="114"/>
      <c r="R42" s="114"/>
      <c r="S42" s="114"/>
      <c r="T42" s="114"/>
      <c r="U42" s="114"/>
      <c r="V42" s="114"/>
      <c r="W42" s="114"/>
      <c r="X42" s="114"/>
      <c r="Y42" s="114"/>
      <c r="Z42" s="114"/>
    </row>
    <row r="43" spans="1:26" ht="15.75" customHeight="1">
      <c r="A43" s="1"/>
      <c r="B43" s="9"/>
      <c r="C43" s="1"/>
      <c r="D43" s="114"/>
      <c r="E43" s="1411"/>
      <c r="F43" s="1411"/>
      <c r="G43" s="156"/>
      <c r="H43" s="1411"/>
      <c r="I43" s="131"/>
      <c r="J43" s="1411"/>
      <c r="K43" s="131"/>
      <c r="L43" s="1411"/>
      <c r="M43" s="114"/>
      <c r="N43" s="114"/>
      <c r="O43" s="114"/>
      <c r="P43" s="114"/>
      <c r="Q43" s="114"/>
      <c r="R43" s="114"/>
      <c r="S43" s="114"/>
      <c r="T43" s="114"/>
      <c r="U43" s="114"/>
      <c r="V43" s="114"/>
      <c r="W43" s="114"/>
      <c r="X43" s="114"/>
      <c r="Y43" s="114"/>
      <c r="Z43" s="114"/>
    </row>
    <row r="44" spans="1:26" ht="15.75" customHeight="1">
      <c r="A44" s="1"/>
      <c r="B44" s="7"/>
      <c r="C44" s="1"/>
      <c r="D44" s="114"/>
      <c r="E44" s="1416"/>
      <c r="F44" s="157"/>
      <c r="G44" s="158"/>
      <c r="H44" s="158"/>
      <c r="I44" s="158"/>
      <c r="J44" s="1416"/>
      <c r="K44" s="158"/>
      <c r="L44" s="158"/>
      <c r="M44" s="114"/>
      <c r="N44" s="114"/>
      <c r="O44" s="114"/>
      <c r="P44" s="114"/>
      <c r="Q44" s="114"/>
      <c r="R44" s="114"/>
      <c r="S44" s="114"/>
      <c r="T44" s="114"/>
      <c r="U44" s="114"/>
      <c r="V44" s="114"/>
      <c r="W44" s="114"/>
      <c r="X44" s="114"/>
      <c r="Y44" s="114"/>
      <c r="Z44" s="114"/>
    </row>
    <row r="45" spans="1:26" ht="15.75" customHeight="1">
      <c r="A45" s="1"/>
      <c r="B45" s="4"/>
      <c r="C45" s="1"/>
      <c r="D45" s="114"/>
      <c r="E45" s="151"/>
      <c r="F45" s="159"/>
      <c r="G45" s="151"/>
      <c r="H45" s="151"/>
      <c r="I45" s="151"/>
      <c r="J45" s="151"/>
      <c r="K45" s="151"/>
      <c r="L45" s="151"/>
      <c r="M45" s="114"/>
      <c r="N45" s="114"/>
      <c r="O45" s="114"/>
      <c r="P45" s="114"/>
      <c r="Q45" s="114"/>
      <c r="R45" s="114"/>
      <c r="S45" s="114"/>
      <c r="T45" s="114"/>
      <c r="U45" s="114"/>
      <c r="V45" s="114"/>
      <c r="W45" s="114"/>
      <c r="X45" s="114"/>
      <c r="Y45" s="114"/>
      <c r="Z45" s="114"/>
    </row>
    <row r="46" spans="1:26" ht="15.75" customHeight="1">
      <c r="A46" s="1"/>
      <c r="B46" s="9"/>
      <c r="C46" s="1"/>
      <c r="D46" s="114"/>
      <c r="E46" s="151"/>
      <c r="F46" s="1534" t="s">
        <v>111</v>
      </c>
      <c r="G46" s="151"/>
      <c r="H46" s="1460" t="s">
        <v>494</v>
      </c>
      <c r="I46" s="151"/>
      <c r="J46" s="1465" t="s">
        <v>1492</v>
      </c>
      <c r="K46" s="151"/>
      <c r="L46" s="1465" t="s">
        <v>1491</v>
      </c>
      <c r="M46" s="114"/>
      <c r="N46" s="114"/>
      <c r="O46" s="114"/>
      <c r="P46" s="114"/>
      <c r="Q46" s="114"/>
      <c r="R46" s="114"/>
      <c r="S46" s="114"/>
      <c r="T46" s="114"/>
      <c r="U46" s="114"/>
      <c r="V46" s="114"/>
      <c r="W46" s="114"/>
      <c r="X46" s="114"/>
      <c r="Y46" s="114"/>
      <c r="Z46" s="114"/>
    </row>
    <row r="47" spans="1:26" ht="15.75" customHeight="1">
      <c r="A47" s="1"/>
      <c r="B47" s="7"/>
      <c r="C47" s="1"/>
      <c r="D47" s="114"/>
      <c r="E47" s="151"/>
      <c r="F47" s="1411"/>
      <c r="G47" s="151"/>
      <c r="H47" s="1411"/>
      <c r="I47" s="123"/>
      <c r="J47" s="1411"/>
      <c r="K47" s="123"/>
      <c r="L47" s="1411"/>
      <c r="M47" s="114"/>
      <c r="N47" s="114"/>
      <c r="O47" s="114"/>
      <c r="P47" s="114"/>
      <c r="Q47" s="114"/>
      <c r="R47" s="114"/>
      <c r="S47" s="114"/>
      <c r="T47" s="114"/>
      <c r="U47" s="114"/>
      <c r="V47" s="114"/>
      <c r="W47" s="114"/>
      <c r="X47" s="114"/>
      <c r="Y47" s="114"/>
      <c r="Z47" s="114"/>
    </row>
    <row r="48" spans="1:26" ht="15.75" customHeight="1">
      <c r="A48" s="1"/>
      <c r="B48" s="4"/>
      <c r="C48" s="1"/>
      <c r="D48" s="114"/>
      <c r="E48" s="151"/>
      <c r="F48" s="1411"/>
      <c r="G48" s="151"/>
      <c r="H48" s="1411"/>
      <c r="I48" s="128"/>
      <c r="J48" s="1411"/>
      <c r="K48" s="128"/>
      <c r="L48" s="1411"/>
      <c r="M48" s="114"/>
      <c r="N48" s="114"/>
      <c r="O48" s="114"/>
      <c r="P48" s="114"/>
      <c r="Q48" s="114"/>
      <c r="R48" s="114"/>
      <c r="S48" s="114"/>
      <c r="T48" s="114"/>
      <c r="U48" s="114"/>
      <c r="V48" s="114"/>
      <c r="W48" s="114"/>
      <c r="X48" s="114"/>
      <c r="Y48" s="114"/>
      <c r="Z48" s="114"/>
    </row>
    <row r="49" spans="1:26" ht="15.75" customHeight="1">
      <c r="A49" s="1"/>
      <c r="B49" s="4"/>
      <c r="C49" s="1"/>
      <c r="D49" s="114"/>
      <c r="E49" s="151"/>
      <c r="F49" s="1411"/>
      <c r="G49" s="151"/>
      <c r="H49" s="1411"/>
      <c r="I49" s="128"/>
      <c r="J49" s="1411"/>
      <c r="K49" s="128"/>
      <c r="L49" s="1411"/>
      <c r="M49" s="114"/>
      <c r="N49" s="114"/>
      <c r="O49" s="114"/>
      <c r="P49" s="114"/>
      <c r="Q49" s="114"/>
      <c r="R49" s="114"/>
      <c r="S49" s="114"/>
      <c r="T49" s="114"/>
      <c r="U49" s="114"/>
      <c r="V49" s="114"/>
      <c r="W49" s="114"/>
      <c r="X49" s="114"/>
      <c r="Y49" s="114"/>
      <c r="Z49" s="114"/>
    </row>
    <row r="50" spans="1:26" ht="15.75" customHeight="1">
      <c r="A50" s="1"/>
      <c r="B50" s="4"/>
      <c r="C50" s="1"/>
      <c r="D50" s="114"/>
      <c r="E50" s="151"/>
      <c r="F50" s="1411"/>
      <c r="G50" s="151"/>
      <c r="H50" s="1411"/>
      <c r="I50" s="128"/>
      <c r="J50" s="1411"/>
      <c r="K50" s="128"/>
      <c r="L50" s="1411"/>
      <c r="M50" s="114"/>
      <c r="N50" s="114"/>
      <c r="O50" s="114"/>
      <c r="P50" s="114"/>
      <c r="Q50" s="114"/>
      <c r="R50" s="114"/>
      <c r="S50" s="114"/>
      <c r="T50" s="114"/>
      <c r="U50" s="114"/>
      <c r="V50" s="114"/>
      <c r="W50" s="114"/>
      <c r="X50" s="114"/>
      <c r="Y50" s="114"/>
      <c r="Z50" s="114"/>
    </row>
    <row r="51" spans="1:26" ht="15.75" customHeight="1">
      <c r="A51" s="1"/>
      <c r="B51" s="4"/>
      <c r="C51" s="1"/>
      <c r="D51" s="114"/>
      <c r="E51" s="151"/>
      <c r="F51" s="1411"/>
      <c r="G51" s="151"/>
      <c r="H51" s="1411"/>
      <c r="I51" s="128"/>
      <c r="J51" s="1411"/>
      <c r="K51" s="128"/>
      <c r="L51" s="1411"/>
      <c r="M51" s="114"/>
      <c r="N51" s="114"/>
      <c r="O51" s="114"/>
      <c r="P51" s="114"/>
      <c r="Q51" s="114"/>
      <c r="R51" s="114"/>
      <c r="S51" s="114"/>
      <c r="T51" s="114"/>
      <c r="U51" s="114"/>
      <c r="V51" s="114"/>
      <c r="W51" s="114"/>
      <c r="X51" s="114"/>
      <c r="Y51" s="114"/>
      <c r="Z51" s="114"/>
    </row>
    <row r="52" spans="1:26" ht="15.75" customHeight="1">
      <c r="A52" s="1"/>
      <c r="B52" s="4"/>
      <c r="C52" s="1"/>
      <c r="D52" s="114"/>
      <c r="E52" s="151"/>
      <c r="F52" s="1411"/>
      <c r="G52" s="151"/>
      <c r="H52" s="1411"/>
      <c r="I52" s="128"/>
      <c r="J52" s="1411"/>
      <c r="K52" s="128"/>
      <c r="L52" s="1411"/>
      <c r="M52" s="114"/>
      <c r="N52" s="114"/>
      <c r="O52" s="114"/>
      <c r="P52" s="114"/>
      <c r="Q52" s="114"/>
      <c r="R52" s="114"/>
      <c r="S52" s="114"/>
      <c r="T52" s="114"/>
      <c r="U52" s="114"/>
      <c r="V52" s="114"/>
      <c r="W52" s="114"/>
      <c r="X52" s="114"/>
      <c r="Y52" s="114"/>
      <c r="Z52" s="114"/>
    </row>
    <row r="53" spans="1:26" ht="15.75" customHeight="1">
      <c r="A53" s="1"/>
      <c r="B53" s="4"/>
      <c r="C53" s="1"/>
      <c r="D53" s="114"/>
      <c r="E53" s="151"/>
      <c r="F53" s="1411"/>
      <c r="G53" s="151"/>
      <c r="H53" s="1411"/>
      <c r="I53" s="128"/>
      <c r="J53" s="1411"/>
      <c r="K53" s="128"/>
      <c r="L53" s="1411"/>
      <c r="M53" s="114"/>
      <c r="N53" s="114"/>
      <c r="O53" s="114"/>
      <c r="P53" s="114"/>
      <c r="Q53" s="114"/>
      <c r="R53" s="114"/>
      <c r="S53" s="114"/>
      <c r="T53" s="114"/>
      <c r="U53" s="114"/>
      <c r="V53" s="114"/>
      <c r="W53" s="114"/>
      <c r="X53" s="114"/>
      <c r="Y53" s="114"/>
      <c r="Z53" s="114"/>
    </row>
    <row r="54" spans="1:26" ht="15.75" customHeight="1">
      <c r="A54" s="1"/>
      <c r="B54" s="4"/>
      <c r="C54" s="1"/>
      <c r="D54" s="114"/>
      <c r="E54" s="151"/>
      <c r="F54" s="1411"/>
      <c r="G54" s="151"/>
      <c r="H54" s="1411"/>
      <c r="I54" s="128"/>
      <c r="J54" s="1411"/>
      <c r="K54" s="128"/>
      <c r="L54" s="1411"/>
      <c r="M54" s="114"/>
      <c r="N54" s="114"/>
      <c r="O54" s="114"/>
      <c r="P54" s="114"/>
      <c r="Q54" s="114"/>
      <c r="R54" s="114"/>
      <c r="S54" s="114"/>
      <c r="T54" s="114"/>
      <c r="U54" s="114"/>
      <c r="V54" s="114"/>
      <c r="W54" s="114"/>
      <c r="X54" s="114"/>
      <c r="Y54" s="114"/>
      <c r="Z54" s="114"/>
    </row>
    <row r="55" spans="1:26" ht="15.75" customHeight="1">
      <c r="A55" s="1"/>
      <c r="B55" s="4"/>
      <c r="C55" s="1"/>
      <c r="D55" s="114"/>
      <c r="E55" s="151"/>
      <c r="F55" s="1411"/>
      <c r="G55" s="151"/>
      <c r="H55" s="1411"/>
      <c r="I55" s="128"/>
      <c r="J55" s="1411"/>
      <c r="K55" s="128"/>
      <c r="L55" s="1411"/>
      <c r="M55" s="114"/>
      <c r="N55" s="114"/>
      <c r="O55" s="114"/>
      <c r="P55" s="114"/>
      <c r="Q55" s="114"/>
      <c r="R55" s="114"/>
      <c r="S55" s="114"/>
      <c r="T55" s="114"/>
      <c r="U55" s="114"/>
      <c r="V55" s="114"/>
      <c r="W55" s="114"/>
      <c r="X55" s="114"/>
      <c r="Y55" s="114"/>
      <c r="Z55" s="114"/>
    </row>
    <row r="56" spans="1:26" ht="15.75" customHeight="1">
      <c r="A56" s="1"/>
      <c r="B56" s="9"/>
      <c r="C56" s="1"/>
      <c r="D56" s="114"/>
      <c r="E56" s="151"/>
      <c r="F56" s="1411"/>
      <c r="G56" s="151"/>
      <c r="H56" s="1411"/>
      <c r="I56" s="128"/>
      <c r="J56" s="1411"/>
      <c r="K56" s="128"/>
      <c r="L56" s="1411"/>
      <c r="M56" s="114"/>
      <c r="N56" s="114"/>
      <c r="O56" s="114"/>
      <c r="P56" s="114"/>
      <c r="Q56" s="114"/>
      <c r="R56" s="114"/>
      <c r="S56" s="114"/>
      <c r="T56" s="114"/>
      <c r="U56" s="114"/>
      <c r="V56" s="114"/>
      <c r="W56" s="114"/>
      <c r="X56" s="114"/>
      <c r="Y56" s="114"/>
      <c r="Z56" s="114"/>
    </row>
    <row r="57" spans="1:26" ht="15.75" customHeight="1">
      <c r="A57" s="1"/>
      <c r="B57" s="7"/>
      <c r="C57" s="1"/>
      <c r="D57" s="114"/>
      <c r="E57" s="151"/>
      <c r="F57" s="1411"/>
      <c r="G57" s="151"/>
      <c r="H57" s="1411"/>
      <c r="I57" s="128"/>
      <c r="J57" s="1411"/>
      <c r="K57" s="128"/>
      <c r="L57" s="1411"/>
      <c r="M57" s="114"/>
      <c r="N57" s="114"/>
      <c r="O57" s="114"/>
      <c r="P57" s="114"/>
      <c r="Q57" s="114"/>
      <c r="R57" s="114"/>
      <c r="S57" s="114"/>
      <c r="T57" s="114"/>
      <c r="U57" s="114"/>
      <c r="V57" s="114"/>
      <c r="W57" s="114"/>
      <c r="X57" s="114"/>
      <c r="Y57" s="114"/>
      <c r="Z57" s="114"/>
    </row>
    <row r="58" spans="1:26" ht="15.75" customHeight="1">
      <c r="A58" s="1"/>
      <c r="B58" s="4"/>
      <c r="C58" s="1"/>
      <c r="D58" s="114"/>
      <c r="E58" s="151"/>
      <c r="F58" s="1411"/>
      <c r="G58" s="151"/>
      <c r="H58" s="1411"/>
      <c r="I58" s="128"/>
      <c r="J58" s="1411"/>
      <c r="K58" s="128"/>
      <c r="L58" s="1411"/>
      <c r="M58" s="114"/>
      <c r="N58" s="114"/>
      <c r="O58" s="114"/>
      <c r="P58" s="114"/>
      <c r="Q58" s="114"/>
      <c r="R58" s="114"/>
      <c r="S58" s="114"/>
      <c r="T58" s="114"/>
      <c r="U58" s="114"/>
      <c r="V58" s="114"/>
      <c r="W58" s="114"/>
      <c r="X58" s="114"/>
      <c r="Y58" s="114"/>
      <c r="Z58" s="114"/>
    </row>
    <row r="59" spans="1:26" ht="53.45" customHeight="1">
      <c r="A59" s="1"/>
      <c r="B59" s="4"/>
      <c r="C59" s="1"/>
      <c r="D59" s="114"/>
      <c r="E59" s="151"/>
      <c r="F59" s="1411"/>
      <c r="G59" s="151"/>
      <c r="H59" s="1411"/>
      <c r="I59" s="128"/>
      <c r="J59" s="1411"/>
      <c r="K59" s="128"/>
      <c r="L59" s="1411"/>
      <c r="M59" s="114"/>
      <c r="N59" s="114"/>
      <c r="O59" s="114"/>
      <c r="P59" s="114"/>
      <c r="Q59" s="114"/>
      <c r="R59" s="114"/>
      <c r="S59" s="114"/>
      <c r="T59" s="114"/>
      <c r="U59" s="114"/>
      <c r="V59" s="114"/>
      <c r="W59" s="114"/>
      <c r="X59" s="114"/>
      <c r="Y59" s="114"/>
      <c r="Z59" s="114"/>
    </row>
    <row r="60" spans="1:26" ht="15.75" customHeight="1">
      <c r="A60" s="1"/>
      <c r="B60" s="4"/>
      <c r="C60" s="1"/>
      <c r="D60" s="114"/>
      <c r="E60" s="151"/>
      <c r="F60" s="1411"/>
      <c r="G60" s="151"/>
      <c r="H60" s="1411"/>
      <c r="I60" s="128"/>
      <c r="J60" s="1411"/>
      <c r="K60" s="128"/>
      <c r="L60" s="1411"/>
      <c r="M60" s="114"/>
      <c r="N60" s="114"/>
      <c r="O60" s="114"/>
      <c r="P60" s="114"/>
      <c r="Q60" s="114"/>
      <c r="R60" s="114"/>
      <c r="S60" s="114"/>
      <c r="T60" s="114"/>
      <c r="U60" s="114"/>
      <c r="V60" s="114"/>
      <c r="W60" s="114"/>
      <c r="X60" s="114"/>
      <c r="Y60" s="114"/>
      <c r="Z60" s="114"/>
    </row>
    <row r="61" spans="1:26" ht="15.75" customHeight="1">
      <c r="A61" s="1"/>
      <c r="B61" s="4"/>
      <c r="C61" s="1"/>
      <c r="D61" s="114"/>
      <c r="E61" s="151"/>
      <c r="F61" s="1411"/>
      <c r="G61" s="151"/>
      <c r="H61" s="1411"/>
      <c r="I61" s="128"/>
      <c r="J61" s="1411"/>
      <c r="K61" s="128"/>
      <c r="L61" s="1411"/>
      <c r="M61" s="114"/>
      <c r="N61" s="114"/>
      <c r="O61" s="114"/>
      <c r="P61" s="114"/>
      <c r="Q61" s="114"/>
      <c r="R61" s="114"/>
      <c r="S61" s="114"/>
      <c r="T61" s="114"/>
      <c r="U61" s="114"/>
      <c r="V61" s="114"/>
      <c r="W61" s="114"/>
      <c r="X61" s="114"/>
      <c r="Y61" s="114"/>
      <c r="Z61" s="114"/>
    </row>
    <row r="62" spans="1:26" ht="15.75" customHeight="1">
      <c r="A62" s="1"/>
      <c r="B62" s="66"/>
      <c r="C62" s="1"/>
      <c r="D62" s="114"/>
      <c r="E62" s="151"/>
      <c r="F62" s="153"/>
      <c r="G62" s="152"/>
      <c r="H62" s="154"/>
      <c r="I62" s="154"/>
      <c r="J62" s="154"/>
      <c r="K62" s="154"/>
      <c r="L62" s="154"/>
      <c r="M62" s="114"/>
      <c r="N62" s="114"/>
      <c r="O62" s="114"/>
      <c r="P62" s="114"/>
      <c r="Q62" s="114"/>
      <c r="R62" s="114"/>
      <c r="S62" s="114"/>
      <c r="T62" s="114"/>
      <c r="U62" s="114"/>
      <c r="V62" s="114"/>
      <c r="W62" s="114"/>
      <c r="X62" s="114"/>
      <c r="Y62" s="114"/>
      <c r="Z62" s="114"/>
    </row>
    <row r="63" spans="1:26" ht="15.75" customHeight="1">
      <c r="A63" s="1"/>
      <c r="B63" s="4"/>
      <c r="C63" s="1"/>
      <c r="D63" s="114"/>
      <c r="E63" s="25"/>
      <c r="F63" s="155"/>
      <c r="G63" s="156"/>
      <c r="H63" s="131"/>
      <c r="I63" s="131"/>
      <c r="J63" s="131"/>
      <c r="K63" s="131"/>
      <c r="L63" s="131"/>
      <c r="M63" s="114"/>
      <c r="N63" s="114"/>
      <c r="O63" s="114"/>
      <c r="P63" s="114"/>
      <c r="Q63" s="114"/>
      <c r="R63" s="114"/>
      <c r="S63" s="114"/>
      <c r="T63" s="114"/>
      <c r="U63" s="114"/>
      <c r="V63" s="114"/>
      <c r="W63" s="114"/>
      <c r="X63" s="114"/>
      <c r="Y63" s="114"/>
      <c r="Z63" s="114"/>
    </row>
    <row r="64" spans="1:26" ht="15.75" customHeight="1">
      <c r="A64" s="1"/>
      <c r="B64" s="9"/>
      <c r="C64" s="1"/>
      <c r="D64" s="114"/>
      <c r="E64" s="1538"/>
      <c r="F64" s="1539" t="s">
        <v>148</v>
      </c>
      <c r="G64" s="156"/>
      <c r="H64" s="1473" t="s">
        <v>495</v>
      </c>
      <c r="I64" s="131"/>
      <c r="J64" s="1473" t="s">
        <v>1489</v>
      </c>
      <c r="K64" s="131"/>
      <c r="L64" s="1473" t="s">
        <v>496</v>
      </c>
      <c r="M64" s="114"/>
      <c r="N64" s="114"/>
      <c r="O64" s="114"/>
      <c r="P64" s="114"/>
      <c r="Q64" s="114"/>
      <c r="R64" s="114"/>
      <c r="S64" s="114"/>
      <c r="T64" s="114"/>
      <c r="U64" s="114"/>
      <c r="V64" s="114"/>
      <c r="W64" s="114"/>
      <c r="X64" s="114"/>
      <c r="Y64" s="114"/>
      <c r="Z64" s="114"/>
    </row>
    <row r="65" spans="1:26" ht="15.75" customHeight="1">
      <c r="A65" s="1"/>
      <c r="B65" s="7"/>
      <c r="C65" s="1"/>
      <c r="D65" s="114"/>
      <c r="E65" s="1411"/>
      <c r="F65" s="1411"/>
      <c r="G65" s="156"/>
      <c r="H65" s="1411"/>
      <c r="I65" s="131"/>
      <c r="J65" s="1411"/>
      <c r="K65" s="131"/>
      <c r="L65" s="1411"/>
      <c r="M65" s="114"/>
      <c r="N65" s="114"/>
      <c r="O65" s="114"/>
      <c r="P65" s="114"/>
      <c r="Q65" s="114"/>
      <c r="R65" s="114"/>
      <c r="S65" s="114"/>
      <c r="T65" s="114"/>
      <c r="U65" s="114"/>
      <c r="V65" s="114"/>
      <c r="W65" s="114"/>
      <c r="X65" s="114"/>
      <c r="Y65" s="114"/>
      <c r="Z65" s="114"/>
    </row>
    <row r="66" spans="1:26" ht="15.75" customHeight="1">
      <c r="A66" s="1"/>
      <c r="B66" s="4"/>
      <c r="C66" s="1"/>
      <c r="D66" s="114"/>
      <c r="E66" s="1411"/>
      <c r="F66" s="1411"/>
      <c r="G66" s="156"/>
      <c r="H66" s="1411"/>
      <c r="I66" s="131"/>
      <c r="J66" s="1411"/>
      <c r="K66" s="131"/>
      <c r="L66" s="1411"/>
      <c r="M66" s="114"/>
      <c r="N66" s="114"/>
      <c r="O66" s="114"/>
      <c r="P66" s="114"/>
      <c r="Q66" s="114"/>
      <c r="R66" s="114"/>
      <c r="S66" s="114"/>
      <c r="T66" s="114"/>
      <c r="U66" s="114"/>
      <c r="V66" s="114"/>
      <c r="W66" s="114"/>
      <c r="X66" s="114"/>
      <c r="Y66" s="114"/>
      <c r="Z66" s="114"/>
    </row>
    <row r="67" spans="1:26" ht="15.75" customHeight="1">
      <c r="A67" s="1"/>
      <c r="B67" s="4"/>
      <c r="C67" s="1"/>
      <c r="D67" s="114"/>
      <c r="E67" s="1411"/>
      <c r="F67" s="1411"/>
      <c r="G67" s="156"/>
      <c r="H67" s="1411"/>
      <c r="I67" s="131"/>
      <c r="J67" s="1411"/>
      <c r="K67" s="131"/>
      <c r="L67" s="1411"/>
      <c r="M67" s="114"/>
      <c r="N67" s="114"/>
      <c r="O67" s="114"/>
      <c r="P67" s="114"/>
      <c r="Q67" s="114"/>
      <c r="R67" s="114"/>
      <c r="S67" s="114"/>
      <c r="T67" s="114"/>
      <c r="U67" s="114"/>
      <c r="V67" s="114"/>
      <c r="W67" s="114"/>
      <c r="X67" s="114"/>
      <c r="Y67" s="114"/>
      <c r="Z67" s="114"/>
    </row>
    <row r="68" spans="1:26" ht="15.75" customHeight="1">
      <c r="A68" s="1"/>
      <c r="B68" s="4"/>
      <c r="C68" s="1"/>
      <c r="D68" s="114"/>
      <c r="E68" s="1411"/>
      <c r="F68" s="1411"/>
      <c r="G68" s="156"/>
      <c r="H68" s="1411"/>
      <c r="I68" s="131"/>
      <c r="J68" s="1411"/>
      <c r="K68" s="131"/>
      <c r="L68" s="1411"/>
      <c r="M68" s="114"/>
      <c r="N68" s="114"/>
      <c r="O68" s="114"/>
      <c r="P68" s="114"/>
      <c r="Q68" s="114"/>
      <c r="R68" s="114"/>
      <c r="S68" s="114"/>
      <c r="T68" s="114"/>
      <c r="U68" s="114"/>
      <c r="V68" s="114"/>
      <c r="W68" s="114"/>
      <c r="X68" s="114"/>
      <c r="Y68" s="114"/>
      <c r="Z68" s="114"/>
    </row>
    <row r="69" spans="1:26" ht="15.75" customHeight="1">
      <c r="A69" s="1"/>
      <c r="B69" s="4"/>
      <c r="C69" s="1"/>
      <c r="D69" s="114"/>
      <c r="E69" s="1411"/>
      <c r="F69" s="1411"/>
      <c r="G69" s="156"/>
      <c r="H69" s="1411"/>
      <c r="I69" s="131"/>
      <c r="J69" s="1411"/>
      <c r="K69" s="131"/>
      <c r="L69" s="1411"/>
      <c r="M69" s="114"/>
      <c r="N69" s="114"/>
      <c r="O69" s="114"/>
      <c r="P69" s="114"/>
      <c r="Q69" s="114"/>
      <c r="R69" s="114"/>
      <c r="S69" s="114"/>
      <c r="T69" s="114"/>
      <c r="U69" s="114"/>
      <c r="V69" s="114"/>
      <c r="W69" s="114"/>
      <c r="X69" s="114"/>
      <c r="Y69" s="114"/>
      <c r="Z69" s="114"/>
    </row>
    <row r="70" spans="1:26" ht="15.75" customHeight="1">
      <c r="A70" s="1"/>
      <c r="B70" s="4"/>
      <c r="C70" s="1"/>
      <c r="D70" s="114"/>
      <c r="E70" s="1411"/>
      <c r="F70" s="1411"/>
      <c r="G70" s="156"/>
      <c r="H70" s="1411"/>
      <c r="I70" s="131"/>
      <c r="J70" s="1411"/>
      <c r="K70" s="131"/>
      <c r="L70" s="1411"/>
      <c r="M70" s="114"/>
      <c r="N70" s="114"/>
      <c r="O70" s="114"/>
      <c r="P70" s="114"/>
      <c r="Q70" s="114"/>
      <c r="R70" s="114"/>
      <c r="S70" s="114"/>
      <c r="T70" s="114"/>
      <c r="U70" s="114"/>
      <c r="V70" s="114"/>
      <c r="W70" s="114"/>
      <c r="X70" s="114"/>
      <c r="Y70" s="114"/>
      <c r="Z70" s="114"/>
    </row>
    <row r="71" spans="1:26" ht="15.75" customHeight="1">
      <c r="A71" s="1"/>
      <c r="B71" s="4"/>
      <c r="C71" s="1"/>
      <c r="D71" s="114"/>
      <c r="E71" s="1411"/>
      <c r="F71" s="1411"/>
      <c r="G71" s="156"/>
      <c r="H71" s="1411"/>
      <c r="I71" s="131"/>
      <c r="J71" s="1411"/>
      <c r="K71" s="131"/>
      <c r="L71" s="1411"/>
      <c r="M71" s="114"/>
      <c r="N71" s="114"/>
      <c r="O71" s="114"/>
      <c r="P71" s="114"/>
      <c r="Q71" s="114"/>
      <c r="R71" s="114"/>
      <c r="S71" s="114"/>
      <c r="T71" s="114"/>
      <c r="U71" s="114"/>
      <c r="V71" s="114"/>
      <c r="W71" s="114"/>
      <c r="X71" s="114"/>
      <c r="Y71" s="114"/>
      <c r="Z71" s="114"/>
    </row>
    <row r="72" spans="1:26" ht="15.75" customHeight="1">
      <c r="A72" s="1"/>
      <c r="B72" s="9"/>
      <c r="C72" s="1"/>
      <c r="D72" s="114"/>
      <c r="E72" s="1411"/>
      <c r="F72" s="1411"/>
      <c r="G72" s="156"/>
      <c r="H72" s="1411"/>
      <c r="I72" s="131"/>
      <c r="J72" s="1411"/>
      <c r="K72" s="131"/>
      <c r="L72" s="1411"/>
      <c r="M72" s="114"/>
      <c r="N72" s="114"/>
      <c r="O72" s="114"/>
      <c r="P72" s="114"/>
      <c r="Q72" s="114"/>
      <c r="R72" s="114"/>
      <c r="S72" s="114"/>
      <c r="T72" s="114"/>
      <c r="U72" s="114"/>
      <c r="V72" s="114"/>
      <c r="W72" s="114"/>
      <c r="X72" s="114"/>
      <c r="Y72" s="114"/>
      <c r="Z72" s="114"/>
    </row>
    <row r="73" spans="1:26" ht="15.75" customHeight="1">
      <c r="A73" s="1"/>
      <c r="B73" s="7"/>
      <c r="C73" s="1"/>
      <c r="D73" s="114"/>
      <c r="E73" s="1411"/>
      <c r="F73" s="1411"/>
      <c r="G73" s="156"/>
      <c r="H73" s="1411"/>
      <c r="I73" s="131"/>
      <c r="J73" s="1411"/>
      <c r="K73" s="131"/>
      <c r="L73" s="1411"/>
      <c r="M73" s="114"/>
      <c r="N73" s="114"/>
      <c r="O73" s="114"/>
      <c r="P73" s="114"/>
      <c r="Q73" s="114"/>
      <c r="R73" s="114"/>
      <c r="S73" s="114"/>
      <c r="T73" s="114"/>
      <c r="U73" s="114"/>
      <c r="V73" s="114"/>
      <c r="W73" s="114"/>
      <c r="X73" s="114"/>
      <c r="Y73" s="114"/>
      <c r="Z73" s="114"/>
    </row>
    <row r="74" spans="1:26" ht="15.75" customHeight="1">
      <c r="A74" s="1"/>
      <c r="B74" s="7"/>
      <c r="C74" s="1"/>
      <c r="D74" s="114"/>
      <c r="E74" s="1411"/>
      <c r="F74" s="1411"/>
      <c r="G74" s="156"/>
      <c r="H74" s="1411"/>
      <c r="I74" s="131"/>
      <c r="J74" s="1411"/>
      <c r="K74" s="131"/>
      <c r="L74" s="1411"/>
      <c r="M74" s="114"/>
      <c r="N74" s="114"/>
      <c r="O74" s="114"/>
      <c r="P74" s="114"/>
      <c r="Q74" s="114"/>
      <c r="R74" s="114"/>
      <c r="S74" s="114"/>
      <c r="T74" s="114"/>
      <c r="U74" s="114"/>
      <c r="V74" s="114"/>
      <c r="W74" s="114"/>
      <c r="X74" s="114"/>
      <c r="Y74" s="114"/>
      <c r="Z74" s="114"/>
    </row>
    <row r="75" spans="1:26" ht="15.75" customHeight="1">
      <c r="A75" s="1"/>
      <c r="B75" s="7"/>
      <c r="C75" s="1"/>
      <c r="D75" s="114"/>
      <c r="E75" s="1411"/>
      <c r="F75" s="1411"/>
      <c r="G75" s="156"/>
      <c r="H75" s="1411"/>
      <c r="I75" s="131"/>
      <c r="J75" s="1411"/>
      <c r="K75" s="131"/>
      <c r="L75" s="1411"/>
      <c r="M75" s="114"/>
      <c r="N75" s="114"/>
      <c r="O75" s="114"/>
      <c r="P75" s="114"/>
      <c r="Q75" s="114"/>
      <c r="R75" s="114"/>
      <c r="S75" s="114"/>
      <c r="T75" s="114"/>
      <c r="U75" s="114"/>
      <c r="V75" s="114"/>
      <c r="W75" s="114"/>
      <c r="X75" s="114"/>
      <c r="Y75" s="114"/>
      <c r="Z75" s="114"/>
    </row>
    <row r="76" spans="1:26" ht="15.75" customHeight="1">
      <c r="A76" s="1"/>
      <c r="B76" s="7"/>
      <c r="C76" s="1"/>
      <c r="D76" s="114"/>
      <c r="E76" s="1411"/>
      <c r="F76" s="1411"/>
      <c r="G76" s="156"/>
      <c r="H76" s="1411"/>
      <c r="I76" s="131"/>
      <c r="J76" s="1411"/>
      <c r="K76" s="131"/>
      <c r="L76" s="1411"/>
      <c r="M76" s="114"/>
      <c r="N76" s="114"/>
      <c r="O76" s="114"/>
      <c r="P76" s="114"/>
      <c r="Q76" s="114"/>
      <c r="R76" s="114"/>
      <c r="S76" s="114"/>
      <c r="T76" s="114"/>
      <c r="U76" s="114"/>
      <c r="V76" s="114"/>
      <c r="W76" s="114"/>
      <c r="X76" s="114"/>
      <c r="Y76" s="114"/>
      <c r="Z76" s="114"/>
    </row>
    <row r="77" spans="1:26" ht="15.75" customHeight="1">
      <c r="A77" s="1"/>
      <c r="B77" s="7"/>
      <c r="C77" s="1"/>
      <c r="D77" s="114"/>
      <c r="E77" s="1411"/>
      <c r="F77" s="1411"/>
      <c r="G77" s="156"/>
      <c r="H77" s="1411"/>
      <c r="I77" s="131"/>
      <c r="J77" s="1411"/>
      <c r="K77" s="131"/>
      <c r="L77" s="1411"/>
      <c r="M77" s="114"/>
      <c r="N77" s="114"/>
      <c r="O77" s="114"/>
      <c r="P77" s="114"/>
      <c r="Q77" s="114"/>
      <c r="R77" s="114"/>
      <c r="S77" s="114"/>
      <c r="T77" s="114"/>
      <c r="U77" s="114"/>
      <c r="V77" s="114"/>
      <c r="W77" s="114"/>
      <c r="X77" s="114"/>
      <c r="Y77" s="114"/>
      <c r="Z77" s="114"/>
    </row>
    <row r="78" spans="1:26" ht="28.35" customHeight="1">
      <c r="A78" s="1"/>
      <c r="B78" s="7"/>
      <c r="C78" s="1"/>
      <c r="D78" s="114"/>
      <c r="E78" s="1411"/>
      <c r="F78" s="1411"/>
      <c r="G78" s="156"/>
      <c r="H78" s="1411"/>
      <c r="I78" s="131"/>
      <c r="J78" s="1411"/>
      <c r="K78" s="131"/>
      <c r="L78" s="1411"/>
      <c r="M78" s="114"/>
      <c r="N78" s="114"/>
      <c r="O78" s="114"/>
      <c r="P78" s="114"/>
      <c r="Q78" s="114"/>
      <c r="R78" s="114"/>
      <c r="S78" s="114"/>
      <c r="T78" s="114"/>
      <c r="U78" s="114"/>
      <c r="V78" s="114"/>
      <c r="W78" s="114"/>
      <c r="X78" s="114"/>
      <c r="Y78" s="114"/>
      <c r="Z78" s="114"/>
    </row>
    <row r="79" spans="1:26" ht="15.75" customHeight="1">
      <c r="A79" s="1"/>
      <c r="B79" s="7"/>
      <c r="C79" s="1"/>
      <c r="D79" s="114"/>
      <c r="E79" s="1411"/>
      <c r="F79" s="1411"/>
      <c r="G79" s="156"/>
      <c r="H79" s="1411"/>
      <c r="I79" s="131"/>
      <c r="J79" s="1411"/>
      <c r="K79" s="131"/>
      <c r="L79" s="1411"/>
      <c r="M79" s="114"/>
      <c r="N79" s="114"/>
      <c r="O79" s="114"/>
      <c r="P79" s="114"/>
      <c r="Q79" s="114"/>
      <c r="R79" s="114"/>
      <c r="S79" s="114"/>
      <c r="T79" s="114"/>
      <c r="U79" s="114"/>
      <c r="V79" s="114"/>
      <c r="W79" s="114"/>
      <c r="X79" s="114"/>
      <c r="Y79" s="114"/>
      <c r="Z79" s="114"/>
    </row>
    <row r="80" spans="1:26" ht="15.75" customHeight="1">
      <c r="A80" s="1"/>
      <c r="B80" s="7"/>
      <c r="C80" s="1"/>
      <c r="D80" s="114"/>
      <c r="E80" s="1411"/>
      <c r="F80" s="1411"/>
      <c r="G80" s="156"/>
      <c r="H80" s="1411"/>
      <c r="I80" s="131"/>
      <c r="J80" s="1411"/>
      <c r="K80" s="131"/>
      <c r="L80" s="1411"/>
      <c r="M80" s="114"/>
      <c r="N80" s="114"/>
      <c r="O80" s="114"/>
      <c r="P80" s="114"/>
      <c r="Q80" s="114"/>
      <c r="R80" s="114"/>
      <c r="S80" s="114"/>
      <c r="T80" s="114"/>
      <c r="U80" s="114"/>
      <c r="V80" s="114"/>
      <c r="W80" s="114"/>
      <c r="X80" s="114"/>
      <c r="Y80" s="114"/>
      <c r="Z80" s="114"/>
    </row>
    <row r="81" spans="1:26" ht="15.75" customHeight="1">
      <c r="A81" s="1"/>
      <c r="B81" s="7"/>
      <c r="C81" s="1"/>
      <c r="D81" s="114"/>
      <c r="E81" s="1411"/>
      <c r="F81" s="1411"/>
      <c r="G81" s="156"/>
      <c r="H81" s="1411"/>
      <c r="I81" s="131"/>
      <c r="J81" s="1411"/>
      <c r="K81" s="131"/>
      <c r="L81" s="1411"/>
      <c r="M81" s="114"/>
      <c r="N81" s="114"/>
      <c r="O81" s="114"/>
      <c r="P81" s="114"/>
      <c r="Q81" s="114"/>
      <c r="R81" s="114"/>
      <c r="S81" s="114"/>
      <c r="T81" s="114"/>
      <c r="U81" s="114"/>
      <c r="V81" s="114"/>
      <c r="W81" s="114"/>
      <c r="X81" s="114"/>
      <c r="Y81" s="114"/>
      <c r="Z81" s="114"/>
    </row>
    <row r="82" spans="1:26" ht="15.75" customHeight="1">
      <c r="A82" s="1"/>
      <c r="B82" s="7"/>
      <c r="C82" s="1"/>
      <c r="D82" s="114"/>
      <c r="E82" s="1411"/>
      <c r="F82" s="1411"/>
      <c r="G82" s="156"/>
      <c r="H82" s="1411"/>
      <c r="I82" s="131"/>
      <c r="J82" s="1411"/>
      <c r="K82" s="131"/>
      <c r="L82" s="1411"/>
      <c r="M82" s="114"/>
      <c r="N82" s="114"/>
      <c r="O82" s="114"/>
      <c r="P82" s="114"/>
      <c r="Q82" s="114"/>
      <c r="R82" s="114"/>
      <c r="S82" s="114"/>
      <c r="T82" s="114"/>
      <c r="U82" s="114"/>
      <c r="V82" s="114"/>
      <c r="W82" s="114"/>
      <c r="X82" s="114"/>
      <c r="Y82" s="114"/>
      <c r="Z82" s="114"/>
    </row>
    <row r="83" spans="1:26" ht="15.75" customHeight="1">
      <c r="A83" s="1"/>
      <c r="B83" s="7"/>
      <c r="C83" s="1"/>
      <c r="D83" s="114"/>
      <c r="E83" s="1411"/>
      <c r="F83" s="1411"/>
      <c r="G83" s="156"/>
      <c r="H83" s="1411"/>
      <c r="I83" s="131"/>
      <c r="J83" s="1411"/>
      <c r="K83" s="131"/>
      <c r="L83" s="1411"/>
      <c r="M83" s="114"/>
      <c r="N83" s="114"/>
      <c r="O83" s="114"/>
      <c r="P83" s="114"/>
      <c r="Q83" s="114"/>
      <c r="R83" s="114"/>
      <c r="S83" s="114"/>
      <c r="T83" s="114"/>
      <c r="U83" s="114"/>
      <c r="V83" s="114"/>
      <c r="W83" s="114"/>
      <c r="X83" s="114"/>
      <c r="Y83" s="114"/>
      <c r="Z83" s="114"/>
    </row>
    <row r="84" spans="1:26" ht="15.75" customHeight="1">
      <c r="A84" s="1"/>
      <c r="B84" s="7"/>
      <c r="C84" s="1"/>
      <c r="D84" s="114"/>
      <c r="E84" s="1411"/>
      <c r="F84" s="1411"/>
      <c r="G84" s="156"/>
      <c r="H84" s="1411"/>
      <c r="I84" s="131"/>
      <c r="J84" s="1411"/>
      <c r="K84" s="131"/>
      <c r="L84" s="1411"/>
      <c r="M84" s="114"/>
      <c r="N84" s="114"/>
      <c r="O84" s="114"/>
      <c r="P84" s="114"/>
      <c r="Q84" s="114"/>
      <c r="R84" s="114"/>
      <c r="S84" s="114"/>
      <c r="T84" s="114"/>
      <c r="U84" s="114"/>
      <c r="V84" s="114"/>
      <c r="W84" s="114"/>
      <c r="X84" s="114"/>
      <c r="Y84" s="114"/>
      <c r="Z84" s="114"/>
    </row>
    <row r="85" spans="1:26" ht="15.75" customHeight="1">
      <c r="A85" s="1"/>
      <c r="B85" s="7"/>
      <c r="C85" s="1"/>
      <c r="D85" s="114"/>
      <c r="E85" s="1411"/>
      <c r="F85" s="1411"/>
      <c r="G85" s="156"/>
      <c r="H85" s="1411"/>
      <c r="I85" s="131"/>
      <c r="J85" s="1411"/>
      <c r="K85" s="131"/>
      <c r="L85" s="1411"/>
      <c r="M85" s="114"/>
      <c r="N85" s="114"/>
      <c r="O85" s="114"/>
      <c r="P85" s="114"/>
      <c r="Q85" s="114"/>
      <c r="R85" s="114"/>
      <c r="S85" s="114"/>
      <c r="T85" s="114"/>
      <c r="U85" s="114"/>
      <c r="V85" s="114"/>
      <c r="W85" s="114"/>
      <c r="X85" s="114"/>
      <c r="Y85" s="114"/>
      <c r="Z85" s="114"/>
    </row>
    <row r="86" spans="1:26" ht="15.75" customHeight="1">
      <c r="A86" s="1"/>
      <c r="B86" s="4"/>
      <c r="C86" s="1"/>
      <c r="D86" s="114"/>
      <c r="E86" s="1411"/>
      <c r="F86" s="1411"/>
      <c r="G86" s="156"/>
      <c r="H86" s="1411"/>
      <c r="I86" s="131"/>
      <c r="J86" s="1411"/>
      <c r="K86" s="131"/>
      <c r="L86" s="1411"/>
      <c r="M86" s="114"/>
      <c r="N86" s="114"/>
      <c r="O86" s="114"/>
      <c r="P86" s="114"/>
      <c r="Q86" s="114"/>
      <c r="R86" s="114"/>
      <c r="S86" s="114"/>
      <c r="T86" s="114"/>
      <c r="U86" s="114"/>
      <c r="V86" s="114"/>
      <c r="W86" s="114"/>
      <c r="X86" s="114"/>
      <c r="Y86" s="114"/>
      <c r="Z86" s="114"/>
    </row>
    <row r="87" spans="1:26" ht="58.35" customHeight="1">
      <c r="A87" s="1"/>
      <c r="B87" s="4"/>
      <c r="C87" s="1"/>
      <c r="D87" s="114"/>
      <c r="E87" s="1411"/>
      <c r="F87" s="1411"/>
      <c r="G87" s="156"/>
      <c r="H87" s="1411"/>
      <c r="I87" s="131"/>
      <c r="J87" s="1411"/>
      <c r="K87" s="131"/>
      <c r="L87" s="1411"/>
      <c r="M87" s="114"/>
      <c r="N87" s="114"/>
      <c r="O87" s="114"/>
      <c r="P87" s="114"/>
      <c r="Q87" s="114"/>
      <c r="R87" s="114"/>
      <c r="S87" s="114"/>
      <c r="T87" s="114"/>
      <c r="U87" s="114"/>
      <c r="V87" s="114"/>
      <c r="W87" s="114"/>
      <c r="X87" s="114"/>
      <c r="Y87" s="114"/>
      <c r="Z87" s="114"/>
    </row>
    <row r="88" spans="1:26" ht="15.75" customHeight="1">
      <c r="A88" s="1"/>
      <c r="B88" s="12"/>
      <c r="C88" s="1"/>
      <c r="D88" s="114"/>
      <c r="E88" s="1416"/>
      <c r="F88" s="160"/>
      <c r="G88" s="158"/>
      <c r="H88" s="161"/>
      <c r="I88" s="161"/>
      <c r="J88" s="162"/>
      <c r="K88" s="161"/>
      <c r="L88" s="1416"/>
      <c r="M88" s="114"/>
      <c r="N88" s="114"/>
      <c r="O88" s="114"/>
      <c r="P88" s="114"/>
      <c r="Q88" s="114"/>
      <c r="R88" s="114"/>
      <c r="S88" s="114"/>
      <c r="T88" s="114"/>
      <c r="U88" s="114"/>
      <c r="V88" s="114"/>
      <c r="W88" s="114"/>
      <c r="X88" s="114"/>
      <c r="Y88" s="114"/>
      <c r="Z88" s="114"/>
    </row>
    <row r="89" spans="1:26" ht="15.75" customHeight="1">
      <c r="A89" s="1"/>
      <c r="B89" s="4"/>
      <c r="C89" s="1"/>
      <c r="D89" s="114"/>
      <c r="E89" s="114"/>
      <c r="F89" s="114"/>
      <c r="G89" s="114"/>
      <c r="H89" s="114"/>
      <c r="I89" s="114"/>
      <c r="J89" s="117"/>
      <c r="K89" s="114"/>
      <c r="L89" s="141"/>
      <c r="M89" s="114"/>
      <c r="N89" s="114"/>
      <c r="O89" s="114"/>
      <c r="P89" s="114"/>
      <c r="Q89" s="114"/>
      <c r="R89" s="114"/>
      <c r="S89" s="114"/>
      <c r="T89" s="114"/>
      <c r="U89" s="114"/>
      <c r="V89" s="114"/>
      <c r="W89" s="114"/>
      <c r="X89" s="114"/>
      <c r="Y89" s="114"/>
      <c r="Z89" s="114"/>
    </row>
    <row r="90" spans="1:26" ht="15.75" customHeight="1">
      <c r="A90" s="1"/>
      <c r="B90" s="4"/>
      <c r="C90" s="1"/>
      <c r="D90" s="114"/>
      <c r="E90" s="114"/>
      <c r="F90" s="114"/>
      <c r="G90" s="114"/>
      <c r="H90" s="114"/>
      <c r="I90" s="114"/>
      <c r="J90" s="117"/>
      <c r="K90" s="114"/>
      <c r="L90" s="141"/>
      <c r="M90" s="114"/>
      <c r="N90" s="114"/>
      <c r="O90" s="114"/>
      <c r="P90" s="114"/>
      <c r="Q90" s="114"/>
      <c r="R90" s="114"/>
      <c r="S90" s="114"/>
      <c r="T90" s="114"/>
      <c r="U90" s="114"/>
      <c r="V90" s="114"/>
      <c r="W90" s="114"/>
      <c r="X90" s="114"/>
      <c r="Y90" s="114"/>
      <c r="Z90" s="114"/>
    </row>
    <row r="91" spans="1:26" ht="15.75" customHeight="1">
      <c r="A91" s="1"/>
      <c r="B91" s="9"/>
      <c r="C91" s="1"/>
      <c r="D91" s="114"/>
      <c r="E91" s="114"/>
      <c r="F91" s="1537"/>
      <c r="G91" s="1411"/>
      <c r="H91" s="1411"/>
      <c r="I91" s="1411"/>
      <c r="J91" s="117"/>
      <c r="K91" s="114"/>
      <c r="L91" s="141"/>
      <c r="M91" s="114"/>
      <c r="N91" s="114"/>
      <c r="O91" s="114"/>
      <c r="P91" s="114"/>
      <c r="Q91" s="114"/>
      <c r="R91" s="114"/>
      <c r="S91" s="114"/>
      <c r="T91" s="114"/>
      <c r="U91" s="114"/>
      <c r="V91" s="114"/>
      <c r="W91" s="114"/>
      <c r="X91" s="114"/>
      <c r="Y91" s="114"/>
      <c r="Z91" s="114"/>
    </row>
    <row r="92" spans="1:26" ht="15.75" customHeight="1">
      <c r="A92" s="1"/>
      <c r="B92" s="7"/>
      <c r="C92" s="1"/>
      <c r="D92" s="114"/>
      <c r="E92" s="114"/>
      <c r="F92" s="1537" t="s">
        <v>497</v>
      </c>
      <c r="G92" s="1411"/>
      <c r="H92" s="1411"/>
      <c r="I92" s="1411"/>
      <c r="J92" s="1411"/>
      <c r="K92" s="1411"/>
      <c r="L92" s="141"/>
      <c r="M92" s="114"/>
      <c r="N92" s="114"/>
      <c r="O92" s="114"/>
      <c r="P92" s="114"/>
      <c r="Q92" s="114"/>
      <c r="R92" s="114"/>
      <c r="S92" s="114"/>
      <c r="T92" s="114"/>
      <c r="U92" s="114"/>
      <c r="V92" s="114"/>
      <c r="W92" s="114"/>
      <c r="X92" s="114"/>
      <c r="Y92" s="114"/>
      <c r="Z92" s="114"/>
    </row>
    <row r="93" spans="1:26" ht="15.75" customHeight="1">
      <c r="A93" s="1"/>
      <c r="B93" s="4"/>
      <c r="C93" s="1"/>
      <c r="D93" s="114"/>
      <c r="E93" s="114"/>
      <c r="F93" s="1537"/>
      <c r="G93" s="1411"/>
      <c r="H93" s="1411"/>
      <c r="I93" s="1411"/>
      <c r="J93" s="117"/>
      <c r="K93" s="114"/>
      <c r="L93" s="141"/>
      <c r="M93" s="114"/>
      <c r="N93" s="114"/>
      <c r="O93" s="114"/>
      <c r="P93" s="114"/>
      <c r="Q93" s="114"/>
      <c r="R93" s="114"/>
      <c r="S93" s="114"/>
      <c r="T93" s="114"/>
      <c r="U93" s="114"/>
      <c r="V93" s="114"/>
      <c r="W93" s="114"/>
      <c r="X93" s="114"/>
      <c r="Y93" s="114"/>
      <c r="Z93" s="114"/>
    </row>
    <row r="94" spans="1:26" ht="15.75" customHeight="1">
      <c r="A94" s="1"/>
      <c r="B94" s="4"/>
      <c r="C94" s="1"/>
      <c r="D94" s="114"/>
      <c r="E94" s="114"/>
      <c r="F94" s="1535" t="s">
        <v>1493</v>
      </c>
      <c r="G94" s="1535"/>
      <c r="H94" s="1535"/>
      <c r="I94" s="1535"/>
      <c r="J94" s="1535"/>
      <c r="K94" s="1535"/>
      <c r="L94" s="1535"/>
      <c r="M94" s="114"/>
      <c r="N94" s="114"/>
      <c r="O94" s="114"/>
      <c r="P94" s="114"/>
      <c r="Q94" s="114"/>
      <c r="R94" s="114"/>
      <c r="S94" s="114"/>
      <c r="T94" s="114"/>
      <c r="U94" s="114"/>
      <c r="V94" s="114"/>
      <c r="W94" s="114"/>
      <c r="X94" s="114"/>
      <c r="Y94" s="114"/>
      <c r="Z94" s="114"/>
    </row>
    <row r="95" spans="1:26" ht="15.75" customHeight="1">
      <c r="A95" s="1"/>
      <c r="B95" s="4"/>
      <c r="C95" s="1"/>
      <c r="D95" s="114"/>
      <c r="E95" s="114"/>
      <c r="F95" s="1535"/>
      <c r="G95" s="1535"/>
      <c r="H95" s="1535"/>
      <c r="I95" s="1535"/>
      <c r="J95" s="1535"/>
      <c r="K95" s="1535"/>
      <c r="L95" s="1535"/>
      <c r="M95" s="114"/>
      <c r="N95" s="114"/>
      <c r="O95" s="114"/>
      <c r="P95" s="114"/>
      <c r="Q95" s="114"/>
      <c r="R95" s="114"/>
      <c r="S95" s="114"/>
      <c r="T95" s="114"/>
      <c r="U95" s="114"/>
      <c r="V95" s="114"/>
      <c r="W95" s="114"/>
      <c r="X95" s="114"/>
      <c r="Y95" s="114"/>
      <c r="Z95" s="114"/>
    </row>
    <row r="96" spans="1:26" ht="15.75" customHeight="1">
      <c r="A96" s="1"/>
      <c r="B96" s="4"/>
      <c r="C96" s="1"/>
      <c r="D96" s="114"/>
      <c r="E96" s="114"/>
      <c r="F96" s="1535"/>
      <c r="G96" s="1535"/>
      <c r="H96" s="1535"/>
      <c r="I96" s="1535"/>
      <c r="J96" s="1535"/>
      <c r="K96" s="1535"/>
      <c r="L96" s="1535"/>
      <c r="M96" s="114"/>
      <c r="N96" s="114"/>
      <c r="O96" s="114"/>
      <c r="P96" s="114"/>
      <c r="Q96" s="114"/>
      <c r="R96" s="114"/>
      <c r="S96" s="114"/>
      <c r="T96" s="114"/>
      <c r="U96" s="114"/>
      <c r="V96" s="114"/>
      <c r="W96" s="114"/>
      <c r="X96" s="114"/>
      <c r="Y96" s="114"/>
      <c r="Z96" s="114"/>
    </row>
    <row r="97" spans="1:26" ht="15.75" customHeight="1">
      <c r="A97" s="1"/>
      <c r="B97" s="4"/>
      <c r="C97" s="1"/>
      <c r="D97" s="114"/>
      <c r="E97" s="114"/>
      <c r="F97" s="1535"/>
      <c r="G97" s="1535"/>
      <c r="H97" s="1535"/>
      <c r="I97" s="1535"/>
      <c r="J97" s="1535"/>
      <c r="K97" s="1535"/>
      <c r="L97" s="1535"/>
      <c r="M97" s="114"/>
      <c r="N97" s="114"/>
      <c r="O97" s="114"/>
      <c r="P97" s="114"/>
      <c r="Q97" s="114"/>
      <c r="R97" s="114"/>
      <c r="S97" s="114"/>
      <c r="T97" s="114"/>
      <c r="U97" s="114"/>
      <c r="V97" s="114"/>
      <c r="W97" s="114"/>
      <c r="X97" s="114"/>
      <c r="Y97" s="114"/>
      <c r="Z97" s="114"/>
    </row>
    <row r="98" spans="1:26" ht="15.75" customHeight="1">
      <c r="A98" s="1"/>
      <c r="B98" s="4"/>
      <c r="C98" s="1"/>
      <c r="D98" s="114"/>
      <c r="E98" s="114"/>
      <c r="F98" s="1535"/>
      <c r="G98" s="1535"/>
      <c r="H98" s="1535"/>
      <c r="I98" s="1535"/>
      <c r="J98" s="1535"/>
      <c r="K98" s="1535"/>
      <c r="L98" s="1535"/>
      <c r="M98" s="114"/>
      <c r="N98" s="114"/>
      <c r="O98" s="114"/>
      <c r="P98" s="114"/>
      <c r="Q98" s="114"/>
      <c r="R98" s="114"/>
      <c r="S98" s="114"/>
      <c r="T98" s="114"/>
      <c r="U98" s="114"/>
      <c r="V98" s="114"/>
      <c r="W98" s="114"/>
      <c r="X98" s="114"/>
      <c r="Y98" s="114"/>
      <c r="Z98" s="114"/>
    </row>
    <row r="99" spans="1:26" ht="15.75" customHeight="1">
      <c r="A99" s="1"/>
      <c r="B99" s="9"/>
      <c r="C99" s="1"/>
      <c r="D99" s="114"/>
      <c r="E99" s="114"/>
      <c r="F99" s="1535"/>
      <c r="G99" s="1535"/>
      <c r="H99" s="1535"/>
      <c r="I99" s="1535"/>
      <c r="J99" s="1535"/>
      <c r="K99" s="1535"/>
      <c r="L99" s="1535"/>
      <c r="M99" s="114"/>
      <c r="N99" s="114"/>
      <c r="O99" s="114"/>
      <c r="P99" s="114"/>
      <c r="Q99" s="114"/>
      <c r="R99" s="114"/>
      <c r="S99" s="114"/>
      <c r="T99" s="114"/>
      <c r="U99" s="114"/>
      <c r="V99" s="114"/>
      <c r="W99" s="114"/>
      <c r="X99" s="114"/>
      <c r="Y99" s="114"/>
      <c r="Z99" s="114"/>
    </row>
    <row r="100" spans="1:26" ht="15.75" customHeight="1">
      <c r="A100" s="1"/>
      <c r="B100" s="7"/>
      <c r="C100" s="1"/>
      <c r="D100" s="114"/>
      <c r="E100" s="114"/>
      <c r="F100" s="1535"/>
      <c r="G100" s="1535"/>
      <c r="H100" s="1535"/>
      <c r="I100" s="1535"/>
      <c r="J100" s="1535"/>
      <c r="K100" s="1535"/>
      <c r="L100" s="1535"/>
      <c r="M100" s="114"/>
      <c r="N100" s="114"/>
      <c r="O100" s="114"/>
      <c r="P100" s="114"/>
      <c r="Q100" s="114"/>
      <c r="R100" s="114"/>
      <c r="S100" s="114"/>
      <c r="T100" s="114"/>
      <c r="U100" s="114"/>
      <c r="V100" s="114"/>
      <c r="W100" s="114"/>
      <c r="X100" s="114"/>
      <c r="Y100" s="114"/>
      <c r="Z100" s="114"/>
    </row>
    <row r="101" spans="1:26" ht="15.75" customHeight="1">
      <c r="A101" s="1"/>
      <c r="B101" s="4"/>
      <c r="C101" s="1"/>
      <c r="D101" s="114"/>
      <c r="E101" s="114"/>
      <c r="F101" s="1535"/>
      <c r="G101" s="1535"/>
      <c r="H101" s="1535"/>
      <c r="I101" s="1535"/>
      <c r="J101" s="1535"/>
      <c r="K101" s="1535"/>
      <c r="L101" s="1535"/>
      <c r="M101" s="114"/>
      <c r="N101" s="114"/>
      <c r="O101" s="114"/>
      <c r="P101" s="114"/>
      <c r="Q101" s="114"/>
      <c r="R101" s="114"/>
      <c r="S101" s="114"/>
      <c r="T101" s="114"/>
      <c r="U101" s="114"/>
      <c r="V101" s="114"/>
      <c r="W101" s="114"/>
      <c r="X101" s="114"/>
      <c r="Y101" s="114"/>
      <c r="Z101" s="114"/>
    </row>
    <row r="102" spans="1:26" ht="15.75" customHeight="1">
      <c r="A102" s="1"/>
      <c r="B102" s="11"/>
      <c r="C102" s="1"/>
      <c r="D102" s="114"/>
      <c r="E102" s="114"/>
      <c r="F102" s="1535"/>
      <c r="G102" s="1535"/>
      <c r="H102" s="1535"/>
      <c r="I102" s="1535"/>
      <c r="J102" s="1535"/>
      <c r="K102" s="1535"/>
      <c r="L102" s="1535"/>
      <c r="M102" s="114"/>
      <c r="N102" s="114"/>
      <c r="O102" s="114"/>
      <c r="P102" s="114"/>
      <c r="Q102" s="114"/>
      <c r="R102" s="114"/>
      <c r="S102" s="114"/>
      <c r="T102" s="114"/>
      <c r="U102" s="114"/>
      <c r="V102" s="114"/>
      <c r="W102" s="114"/>
      <c r="X102" s="114"/>
      <c r="Y102" s="114"/>
      <c r="Z102" s="114"/>
    </row>
    <row r="103" spans="1:26" ht="15.75" customHeight="1">
      <c r="A103" s="1"/>
      <c r="B103" s="4"/>
      <c r="C103" s="1"/>
      <c r="D103" s="114"/>
      <c r="E103" s="114"/>
      <c r="F103" s="1535"/>
      <c r="G103" s="1535"/>
      <c r="H103" s="1535"/>
      <c r="I103" s="1535"/>
      <c r="J103" s="1535"/>
      <c r="K103" s="1535"/>
      <c r="L103" s="1535"/>
      <c r="M103" s="114"/>
      <c r="N103" s="114"/>
      <c r="O103" s="114"/>
      <c r="P103" s="114"/>
      <c r="Q103" s="114"/>
      <c r="R103" s="114"/>
      <c r="S103" s="114"/>
      <c r="T103" s="114"/>
      <c r="U103" s="114"/>
      <c r="V103" s="114"/>
      <c r="W103" s="114"/>
      <c r="X103" s="114"/>
      <c r="Y103" s="114"/>
      <c r="Z103" s="114"/>
    </row>
    <row r="104" spans="1:26" ht="15.75" customHeight="1">
      <c r="A104" s="1"/>
      <c r="B104" s="12"/>
      <c r="C104" s="1"/>
      <c r="D104" s="114"/>
      <c r="E104" s="114"/>
      <c r="F104" s="1535"/>
      <c r="G104" s="1535"/>
      <c r="H104" s="1535"/>
      <c r="I104" s="1535"/>
      <c r="J104" s="1535"/>
      <c r="K104" s="1535"/>
      <c r="L104" s="1535"/>
      <c r="M104" s="114"/>
      <c r="N104" s="114"/>
      <c r="O104" s="114"/>
      <c r="P104" s="114"/>
      <c r="Q104" s="114"/>
      <c r="R104" s="114"/>
      <c r="S104" s="114"/>
      <c r="T104" s="114"/>
      <c r="U104" s="114"/>
      <c r="V104" s="114"/>
      <c r="W104" s="114"/>
      <c r="X104" s="114"/>
      <c r="Y104" s="114"/>
      <c r="Z104" s="114"/>
    </row>
    <row r="105" spans="1:26" ht="15.75" customHeight="1">
      <c r="A105" s="1"/>
      <c r="B105" s="4"/>
      <c r="C105" s="1"/>
      <c r="D105" s="114"/>
      <c r="E105" s="114"/>
      <c r="F105" s="1535"/>
      <c r="G105" s="1535"/>
      <c r="H105" s="1535"/>
      <c r="I105" s="1535"/>
      <c r="J105" s="1535"/>
      <c r="K105" s="1535"/>
      <c r="L105" s="1535"/>
      <c r="M105" s="114"/>
      <c r="N105" s="114"/>
      <c r="O105" s="114"/>
      <c r="P105" s="114"/>
      <c r="Q105" s="114"/>
      <c r="R105" s="114"/>
      <c r="S105" s="114"/>
      <c r="T105" s="114"/>
      <c r="U105" s="114"/>
      <c r="V105" s="114"/>
      <c r="W105" s="114"/>
      <c r="X105" s="114"/>
      <c r="Y105" s="114"/>
      <c r="Z105" s="114"/>
    </row>
    <row r="106" spans="1:26" ht="15.75" customHeight="1">
      <c r="A106" s="1"/>
      <c r="B106" s="9"/>
      <c r="C106" s="1"/>
      <c r="D106" s="114"/>
      <c r="E106" s="114"/>
      <c r="F106" s="1535"/>
      <c r="G106" s="1535"/>
      <c r="H106" s="1535"/>
      <c r="I106" s="1535"/>
      <c r="J106" s="1535"/>
      <c r="K106" s="1535"/>
      <c r="L106" s="1535"/>
      <c r="M106" s="114"/>
      <c r="N106" s="114"/>
      <c r="O106" s="114"/>
      <c r="P106" s="114"/>
      <c r="Q106" s="114"/>
      <c r="R106" s="114"/>
      <c r="S106" s="114"/>
      <c r="T106" s="114"/>
      <c r="U106" s="114"/>
      <c r="V106" s="114"/>
      <c r="W106" s="114"/>
      <c r="X106" s="114"/>
      <c r="Y106" s="114"/>
      <c r="Z106" s="114"/>
    </row>
    <row r="107" spans="1:26" ht="15.75" customHeight="1">
      <c r="A107" s="1"/>
      <c r="B107" s="7"/>
      <c r="C107" s="1"/>
      <c r="D107" s="114"/>
      <c r="E107" s="114"/>
      <c r="F107" s="1535"/>
      <c r="G107" s="1535"/>
      <c r="H107" s="1535"/>
      <c r="I107" s="1535"/>
      <c r="J107" s="1535"/>
      <c r="K107" s="1535"/>
      <c r="L107" s="1535"/>
      <c r="M107" s="114"/>
      <c r="N107" s="114"/>
      <c r="O107" s="114"/>
      <c r="P107" s="114"/>
      <c r="Q107" s="114"/>
      <c r="R107" s="114"/>
      <c r="S107" s="114"/>
      <c r="T107" s="114"/>
      <c r="U107" s="114"/>
      <c r="V107" s="114"/>
      <c r="W107" s="114"/>
      <c r="X107" s="114"/>
      <c r="Y107" s="114"/>
      <c r="Z107" s="114"/>
    </row>
    <row r="108" spans="1:26" ht="15.75" customHeight="1">
      <c r="A108" s="1"/>
      <c r="B108" s="4"/>
      <c r="C108" s="1"/>
      <c r="D108" s="114"/>
      <c r="E108" s="114"/>
      <c r="F108" s="1535"/>
      <c r="G108" s="1535"/>
      <c r="H108" s="1535"/>
      <c r="I108" s="1535"/>
      <c r="J108" s="1535"/>
      <c r="K108" s="1535"/>
      <c r="L108" s="1535"/>
      <c r="M108" s="114"/>
      <c r="N108" s="114"/>
      <c r="O108" s="114"/>
      <c r="P108" s="114"/>
      <c r="Q108" s="114"/>
      <c r="R108" s="114"/>
      <c r="S108" s="114"/>
      <c r="T108" s="114"/>
      <c r="U108" s="114"/>
      <c r="V108" s="114"/>
      <c r="W108" s="114"/>
      <c r="X108" s="114"/>
      <c r="Y108" s="114"/>
      <c r="Z108" s="114"/>
    </row>
    <row r="109" spans="1:26" ht="15.75" customHeight="1">
      <c r="A109" s="1"/>
      <c r="B109" s="9"/>
      <c r="C109" s="1"/>
      <c r="D109" s="114"/>
      <c r="E109" s="114"/>
      <c r="F109" s="1535"/>
      <c r="G109" s="1535"/>
      <c r="H109" s="1535"/>
      <c r="I109" s="1535"/>
      <c r="J109" s="1535"/>
      <c r="K109" s="1535"/>
      <c r="L109" s="1535"/>
      <c r="M109" s="114"/>
      <c r="N109" s="114"/>
      <c r="O109" s="114"/>
      <c r="P109" s="114"/>
      <c r="Q109" s="114"/>
      <c r="R109" s="114"/>
      <c r="S109" s="114"/>
      <c r="T109" s="114"/>
      <c r="U109" s="114"/>
      <c r="V109" s="114"/>
      <c r="W109" s="114"/>
      <c r="X109" s="114"/>
      <c r="Y109" s="114"/>
      <c r="Z109" s="114"/>
    </row>
    <row r="110" spans="1:26" ht="15.75" customHeight="1">
      <c r="A110" s="1"/>
      <c r="B110" s="7"/>
      <c r="C110" s="1"/>
      <c r="D110" s="114"/>
      <c r="E110" s="114"/>
      <c r="F110" s="1535"/>
      <c r="G110" s="1535"/>
      <c r="H110" s="1535"/>
      <c r="I110" s="1535"/>
      <c r="J110" s="1535"/>
      <c r="K110" s="1535"/>
      <c r="L110" s="1535"/>
      <c r="M110" s="114"/>
      <c r="N110" s="114"/>
      <c r="O110" s="114"/>
      <c r="P110" s="114"/>
      <c r="Q110" s="114"/>
      <c r="R110" s="114"/>
      <c r="S110" s="114"/>
      <c r="T110" s="114"/>
      <c r="U110" s="114"/>
      <c r="V110" s="114"/>
      <c r="W110" s="114"/>
      <c r="X110" s="114"/>
      <c r="Y110" s="114"/>
      <c r="Z110" s="114"/>
    </row>
    <row r="111" spans="1:26" ht="15.75" customHeight="1">
      <c r="A111" s="1"/>
      <c r="B111" s="4"/>
      <c r="C111" s="1"/>
      <c r="D111" s="114"/>
      <c r="E111" s="114"/>
      <c r="F111" s="1535"/>
      <c r="G111" s="1535"/>
      <c r="H111" s="1535"/>
      <c r="I111" s="1535"/>
      <c r="J111" s="1535"/>
      <c r="K111" s="1535"/>
      <c r="L111" s="1535"/>
      <c r="M111" s="114"/>
      <c r="N111" s="114"/>
      <c r="O111" s="114"/>
      <c r="P111" s="114"/>
      <c r="Q111" s="114"/>
      <c r="R111" s="114"/>
      <c r="S111" s="114"/>
      <c r="T111" s="114"/>
      <c r="U111" s="114"/>
      <c r="V111" s="114"/>
      <c r="W111" s="114"/>
      <c r="X111" s="114"/>
      <c r="Y111" s="114"/>
      <c r="Z111" s="114"/>
    </row>
    <row r="112" spans="1:26" ht="15.75" customHeight="1">
      <c r="A112" s="1"/>
      <c r="B112" s="4"/>
      <c r="C112" s="1"/>
      <c r="D112" s="114"/>
      <c r="E112" s="114"/>
      <c r="F112" s="1535"/>
      <c r="G112" s="1535"/>
      <c r="H112" s="1535"/>
      <c r="I112" s="1535"/>
      <c r="J112" s="1535"/>
      <c r="K112" s="1535"/>
      <c r="L112" s="1535"/>
      <c r="M112" s="114"/>
      <c r="N112" s="114"/>
      <c r="O112" s="114"/>
      <c r="P112" s="114"/>
      <c r="Q112" s="114"/>
      <c r="R112" s="114"/>
      <c r="S112" s="114"/>
      <c r="T112" s="114"/>
      <c r="U112" s="114"/>
      <c r="V112" s="114"/>
      <c r="W112" s="114"/>
      <c r="X112" s="114"/>
      <c r="Y112" s="114"/>
      <c r="Z112" s="114"/>
    </row>
    <row r="113" spans="1:26" ht="15.75" customHeight="1">
      <c r="A113" s="1"/>
      <c r="B113" s="4"/>
      <c r="C113" s="1"/>
      <c r="D113" s="114"/>
      <c r="E113" s="114"/>
      <c r="F113" s="1535"/>
      <c r="G113" s="1535"/>
      <c r="H113" s="1535"/>
      <c r="I113" s="1535"/>
      <c r="J113" s="1535"/>
      <c r="K113" s="1535"/>
      <c r="L113" s="1535"/>
      <c r="M113" s="114"/>
      <c r="N113" s="114"/>
      <c r="O113" s="114"/>
      <c r="P113" s="114"/>
      <c r="Q113" s="114"/>
      <c r="R113" s="114"/>
      <c r="S113" s="114"/>
      <c r="T113" s="114"/>
      <c r="U113" s="114"/>
      <c r="V113" s="114"/>
      <c r="W113" s="114"/>
      <c r="X113" s="114"/>
      <c r="Y113" s="114"/>
      <c r="Z113" s="114"/>
    </row>
    <row r="114" spans="1:26" ht="15.75" customHeight="1">
      <c r="A114" s="1"/>
      <c r="B114" s="4"/>
      <c r="C114" s="1"/>
      <c r="D114" s="114"/>
      <c r="E114" s="114"/>
      <c r="F114" s="1535"/>
      <c r="G114" s="1535"/>
      <c r="H114" s="1535"/>
      <c r="I114" s="1535"/>
      <c r="J114" s="1535"/>
      <c r="K114" s="1535"/>
      <c r="L114" s="1535"/>
      <c r="M114" s="114"/>
      <c r="N114" s="114"/>
      <c r="O114" s="114"/>
      <c r="P114" s="114"/>
      <c r="Q114" s="114"/>
      <c r="R114" s="114"/>
      <c r="S114" s="114"/>
      <c r="T114" s="114"/>
      <c r="U114" s="114"/>
      <c r="V114" s="114"/>
      <c r="W114" s="114"/>
      <c r="X114" s="114"/>
      <c r="Y114" s="114"/>
      <c r="Z114" s="114"/>
    </row>
    <row r="115" spans="1:26" ht="15.75" customHeight="1">
      <c r="A115" s="1"/>
      <c r="B115" s="4"/>
      <c r="C115" s="1"/>
      <c r="D115" s="114"/>
      <c r="E115" s="114"/>
      <c r="F115" s="1535"/>
      <c r="G115" s="1535"/>
      <c r="H115" s="1535"/>
      <c r="I115" s="1535"/>
      <c r="J115" s="1535"/>
      <c r="K115" s="1535"/>
      <c r="L115" s="1535"/>
      <c r="M115" s="114"/>
      <c r="N115" s="114"/>
      <c r="O115" s="114"/>
      <c r="P115" s="114"/>
      <c r="Q115" s="114"/>
      <c r="R115" s="114"/>
      <c r="S115" s="114"/>
      <c r="T115" s="114"/>
      <c r="U115" s="114"/>
      <c r="V115" s="114"/>
      <c r="W115" s="114"/>
      <c r="X115" s="114"/>
      <c r="Y115" s="114"/>
      <c r="Z115" s="114"/>
    </row>
    <row r="116" spans="1:26" ht="15.75" customHeight="1">
      <c r="A116" s="1"/>
      <c r="B116" s="4"/>
      <c r="C116" s="1"/>
      <c r="D116" s="114"/>
      <c r="E116" s="114"/>
      <c r="F116" s="141"/>
      <c r="G116" s="114"/>
      <c r="H116" s="117"/>
      <c r="I116" s="117"/>
      <c r="J116" s="117"/>
      <c r="K116" s="114"/>
      <c r="L116" s="141"/>
      <c r="M116" s="114"/>
      <c r="N116" s="114"/>
      <c r="O116" s="114"/>
      <c r="P116" s="114"/>
      <c r="Q116" s="114"/>
      <c r="R116" s="114"/>
      <c r="S116" s="114"/>
      <c r="T116" s="114"/>
      <c r="U116" s="114"/>
      <c r="V116" s="114"/>
      <c r="W116" s="114"/>
      <c r="X116" s="114"/>
      <c r="Y116" s="114"/>
      <c r="Z116" s="114"/>
    </row>
    <row r="117" spans="1:26" ht="15.75" customHeight="1">
      <c r="A117" s="1"/>
      <c r="B117" s="4"/>
      <c r="C117" s="1"/>
      <c r="D117" s="114"/>
      <c r="E117" s="114"/>
      <c r="F117" s="141"/>
      <c r="G117" s="114"/>
      <c r="H117" s="117"/>
      <c r="I117" s="117"/>
      <c r="J117" s="117"/>
      <c r="K117" s="114"/>
      <c r="L117" s="141"/>
      <c r="M117" s="114"/>
      <c r="N117" s="114"/>
      <c r="O117" s="114"/>
      <c r="P117" s="114"/>
      <c r="Q117" s="114"/>
      <c r="R117" s="114"/>
      <c r="S117" s="114"/>
      <c r="T117" s="114"/>
      <c r="U117" s="114"/>
      <c r="V117" s="114"/>
      <c r="W117" s="114"/>
      <c r="X117" s="114"/>
      <c r="Y117" s="114"/>
      <c r="Z117" s="114"/>
    </row>
    <row r="118" spans="1:26" ht="15.75" customHeight="1">
      <c r="A118" s="1"/>
      <c r="B118" s="66"/>
      <c r="C118" s="1"/>
      <c r="D118" s="114"/>
      <c r="E118" s="114"/>
      <c r="F118" s="141"/>
      <c r="G118" s="114"/>
      <c r="H118" s="117"/>
      <c r="I118" s="117"/>
      <c r="J118" s="117"/>
      <c r="K118" s="114"/>
      <c r="L118" s="141"/>
      <c r="M118" s="114"/>
      <c r="N118" s="114"/>
      <c r="O118" s="114"/>
      <c r="P118" s="114"/>
      <c r="Q118" s="114"/>
      <c r="R118" s="114"/>
      <c r="S118" s="114"/>
      <c r="T118" s="114"/>
      <c r="U118" s="114"/>
      <c r="V118" s="114"/>
      <c r="W118" s="114"/>
      <c r="X118" s="114"/>
      <c r="Y118" s="114"/>
      <c r="Z118" s="114"/>
    </row>
    <row r="119" spans="1:26" ht="15.75" customHeight="1">
      <c r="A119" s="1"/>
      <c r="B119" s="4"/>
      <c r="C119" s="1"/>
      <c r="D119" s="114"/>
      <c r="E119" s="114"/>
      <c r="F119" s="141"/>
      <c r="G119" s="114"/>
      <c r="H119" s="117"/>
      <c r="I119" s="117"/>
      <c r="J119" s="117"/>
      <c r="K119" s="114"/>
      <c r="L119" s="141"/>
      <c r="M119" s="114"/>
      <c r="N119" s="114"/>
      <c r="O119" s="114"/>
      <c r="P119" s="114"/>
      <c r="Q119" s="114"/>
      <c r="R119" s="114"/>
      <c r="S119" s="114"/>
      <c r="T119" s="114"/>
      <c r="U119" s="114"/>
      <c r="V119" s="114"/>
      <c r="W119" s="114"/>
      <c r="X119" s="114"/>
      <c r="Y119" s="114"/>
      <c r="Z119" s="114"/>
    </row>
    <row r="120" spans="1:26" ht="15.75" customHeight="1">
      <c r="A120" s="1"/>
      <c r="B120" s="9"/>
      <c r="C120" s="1"/>
      <c r="D120" s="114"/>
      <c r="E120" s="114"/>
      <c r="F120" s="141"/>
      <c r="G120" s="114"/>
      <c r="H120" s="117"/>
      <c r="I120" s="117"/>
      <c r="J120" s="117"/>
      <c r="K120" s="114"/>
      <c r="L120" s="141"/>
      <c r="M120" s="114"/>
      <c r="N120" s="114"/>
      <c r="O120" s="114"/>
      <c r="P120" s="114"/>
      <c r="Q120" s="114"/>
      <c r="R120" s="114"/>
      <c r="S120" s="114"/>
      <c r="T120" s="114"/>
      <c r="U120" s="114"/>
      <c r="V120" s="114"/>
      <c r="W120" s="114"/>
      <c r="X120" s="114"/>
      <c r="Y120" s="114"/>
      <c r="Z120" s="114"/>
    </row>
    <row r="121" spans="1:26" ht="15.75" customHeight="1">
      <c r="A121" s="1"/>
      <c r="B121" s="7"/>
      <c r="C121" s="1"/>
      <c r="D121" s="114"/>
      <c r="E121" s="114"/>
      <c r="F121" s="141"/>
      <c r="G121" s="114"/>
      <c r="H121" s="117"/>
      <c r="I121" s="117"/>
      <c r="J121" s="117"/>
      <c r="K121" s="114"/>
      <c r="L121" s="141"/>
      <c r="M121" s="114"/>
      <c r="N121" s="114"/>
      <c r="O121" s="114"/>
      <c r="P121" s="114"/>
      <c r="Q121" s="114"/>
      <c r="R121" s="114"/>
      <c r="S121" s="114"/>
      <c r="T121" s="114"/>
      <c r="U121" s="114"/>
      <c r="V121" s="114"/>
      <c r="W121" s="114"/>
      <c r="X121" s="114"/>
      <c r="Y121" s="114"/>
      <c r="Z121" s="114"/>
    </row>
    <row r="122" spans="1:26" ht="15.75" customHeight="1">
      <c r="A122" s="1"/>
      <c r="B122" s="4"/>
      <c r="C122" s="1"/>
      <c r="D122" s="114"/>
      <c r="E122" s="114"/>
      <c r="F122" s="141"/>
      <c r="G122" s="114"/>
      <c r="H122" s="117"/>
      <c r="I122" s="117"/>
      <c r="J122" s="117"/>
      <c r="K122" s="114"/>
      <c r="L122" s="141"/>
      <c r="M122" s="114"/>
      <c r="N122" s="114"/>
      <c r="O122" s="114"/>
      <c r="P122" s="114"/>
      <c r="Q122" s="114"/>
      <c r="R122" s="114"/>
      <c r="S122" s="114"/>
      <c r="T122" s="114"/>
      <c r="U122" s="114"/>
      <c r="V122" s="114"/>
      <c r="W122" s="114"/>
      <c r="X122" s="114"/>
      <c r="Y122" s="114"/>
      <c r="Z122" s="114"/>
    </row>
    <row r="123" spans="1:26" ht="15.75" customHeight="1">
      <c r="A123" s="1"/>
      <c r="B123" s="4"/>
      <c r="C123" s="1"/>
      <c r="D123" s="114"/>
      <c r="E123" s="114"/>
      <c r="F123" s="141"/>
      <c r="G123" s="114"/>
      <c r="H123" s="117"/>
      <c r="I123" s="117"/>
      <c r="J123" s="117"/>
      <c r="K123" s="114"/>
      <c r="L123" s="141"/>
      <c r="M123" s="114"/>
      <c r="N123" s="114"/>
      <c r="O123" s="114"/>
      <c r="P123" s="114"/>
      <c r="Q123" s="114"/>
      <c r="R123" s="114"/>
      <c r="S123" s="114"/>
      <c r="T123" s="114"/>
      <c r="U123" s="114"/>
      <c r="V123" s="114"/>
      <c r="W123" s="114"/>
      <c r="X123" s="114"/>
      <c r="Y123" s="114"/>
      <c r="Z123" s="114"/>
    </row>
    <row r="124" spans="1:26" ht="15.75" customHeight="1">
      <c r="A124" s="1"/>
      <c r="B124" s="4"/>
      <c r="C124" s="1"/>
      <c r="D124" s="114"/>
      <c r="E124" s="114"/>
      <c r="F124" s="141"/>
      <c r="G124" s="114"/>
      <c r="H124" s="117"/>
      <c r="I124" s="117"/>
      <c r="J124" s="117"/>
      <c r="K124" s="114"/>
      <c r="L124" s="141"/>
      <c r="M124" s="114"/>
      <c r="N124" s="114"/>
      <c r="O124" s="114"/>
      <c r="P124" s="114"/>
      <c r="Q124" s="114"/>
      <c r="R124" s="114"/>
      <c r="S124" s="114"/>
      <c r="T124" s="114"/>
      <c r="U124" s="114"/>
      <c r="V124" s="114"/>
      <c r="W124" s="114"/>
      <c r="X124" s="114"/>
      <c r="Y124" s="114"/>
      <c r="Z124" s="114"/>
    </row>
    <row r="125" spans="1:26" ht="15.75" customHeight="1">
      <c r="A125" s="1"/>
      <c r="B125" s="4"/>
      <c r="C125" s="1"/>
      <c r="D125" s="114"/>
      <c r="E125" s="114"/>
      <c r="F125" s="141"/>
      <c r="G125" s="114"/>
      <c r="H125" s="117"/>
      <c r="I125" s="117"/>
      <c r="J125" s="117"/>
      <c r="K125" s="114"/>
      <c r="L125" s="141"/>
      <c r="M125" s="114"/>
      <c r="N125" s="114"/>
      <c r="O125" s="114"/>
      <c r="P125" s="114"/>
      <c r="Q125" s="114"/>
      <c r="R125" s="114"/>
      <c r="S125" s="114"/>
      <c r="T125" s="114"/>
      <c r="U125" s="114"/>
      <c r="V125" s="114"/>
      <c r="W125" s="114"/>
      <c r="X125" s="114"/>
      <c r="Y125" s="114"/>
      <c r="Z125" s="114"/>
    </row>
    <row r="126" spans="1:26" ht="15.75" customHeight="1">
      <c r="A126" s="1"/>
      <c r="B126" s="4"/>
      <c r="C126" s="1"/>
      <c r="D126" s="114"/>
      <c r="E126" s="114"/>
      <c r="F126" s="141"/>
      <c r="G126" s="114"/>
      <c r="H126" s="117"/>
      <c r="I126" s="117"/>
      <c r="J126" s="117"/>
      <c r="K126" s="114"/>
      <c r="L126" s="141"/>
      <c r="M126" s="114"/>
      <c r="N126" s="114"/>
      <c r="O126" s="114"/>
      <c r="P126" s="114"/>
      <c r="Q126" s="114"/>
      <c r="R126" s="114"/>
      <c r="S126" s="114"/>
      <c r="T126" s="114"/>
      <c r="U126" s="114"/>
      <c r="V126" s="114"/>
      <c r="W126" s="114"/>
      <c r="X126" s="114"/>
      <c r="Y126" s="114"/>
      <c r="Z126" s="114"/>
    </row>
    <row r="127" spans="1:26" ht="15.75" customHeight="1">
      <c r="A127" s="1"/>
      <c r="B127" s="4"/>
      <c r="C127" s="1"/>
      <c r="D127" s="114"/>
      <c r="E127" s="114"/>
      <c r="F127" s="141"/>
      <c r="G127" s="114"/>
      <c r="H127" s="117"/>
      <c r="I127" s="117"/>
      <c r="J127" s="117"/>
      <c r="K127" s="114"/>
      <c r="L127" s="141"/>
      <c r="M127" s="114"/>
      <c r="N127" s="114"/>
      <c r="O127" s="114"/>
      <c r="P127" s="114"/>
      <c r="Q127" s="114"/>
      <c r="R127" s="114"/>
      <c r="S127" s="114"/>
      <c r="T127" s="114"/>
      <c r="U127" s="114"/>
      <c r="V127" s="114"/>
      <c r="W127" s="114"/>
      <c r="X127" s="114"/>
      <c r="Y127" s="114"/>
      <c r="Z127" s="114"/>
    </row>
    <row r="128" spans="1:26" ht="15.75" customHeight="1">
      <c r="A128" s="1"/>
      <c r="B128" s="9"/>
      <c r="C128" s="1"/>
      <c r="D128" s="114"/>
      <c r="E128" s="114"/>
      <c r="F128" s="141"/>
      <c r="G128" s="114"/>
      <c r="H128" s="117"/>
      <c r="I128" s="117"/>
      <c r="J128" s="117"/>
      <c r="K128" s="114"/>
      <c r="L128" s="141"/>
      <c r="M128" s="114"/>
      <c r="N128" s="114"/>
      <c r="O128" s="114"/>
      <c r="P128" s="114"/>
      <c r="Q128" s="114"/>
      <c r="R128" s="114"/>
      <c r="S128" s="114"/>
      <c r="T128" s="114"/>
      <c r="U128" s="114"/>
      <c r="V128" s="114"/>
      <c r="W128" s="114"/>
      <c r="X128" s="114"/>
      <c r="Y128" s="114"/>
      <c r="Z128" s="114"/>
    </row>
    <row r="129" spans="1:26" ht="15.75" customHeight="1">
      <c r="A129" s="1"/>
      <c r="B129" s="7"/>
      <c r="C129" s="1"/>
      <c r="D129" s="114"/>
      <c r="E129" s="114"/>
      <c r="F129" s="141"/>
      <c r="G129" s="114"/>
      <c r="H129" s="117"/>
      <c r="I129" s="117"/>
      <c r="J129" s="117"/>
      <c r="K129" s="114"/>
      <c r="L129" s="141"/>
      <c r="M129" s="114"/>
      <c r="N129" s="114"/>
      <c r="O129" s="114"/>
      <c r="P129" s="114"/>
      <c r="Q129" s="114"/>
      <c r="R129" s="114"/>
      <c r="S129" s="114"/>
      <c r="T129" s="114"/>
      <c r="U129" s="114"/>
      <c r="V129" s="114"/>
      <c r="W129" s="114"/>
      <c r="X129" s="114"/>
      <c r="Y129" s="114"/>
      <c r="Z129" s="114"/>
    </row>
    <row r="130" spans="1:26" ht="15.75" customHeight="1">
      <c r="A130" s="1"/>
      <c r="B130" s="4"/>
      <c r="C130" s="1"/>
      <c r="D130" s="114"/>
      <c r="E130" s="114"/>
      <c r="F130" s="141"/>
      <c r="G130" s="114"/>
      <c r="H130" s="117"/>
      <c r="I130" s="117"/>
      <c r="J130" s="117"/>
      <c r="K130" s="114"/>
      <c r="L130" s="141"/>
      <c r="M130" s="114"/>
      <c r="N130" s="114"/>
      <c r="O130" s="114"/>
      <c r="P130" s="114"/>
      <c r="Q130" s="114"/>
      <c r="R130" s="114"/>
      <c r="S130" s="114"/>
      <c r="T130" s="114"/>
      <c r="U130" s="114"/>
      <c r="V130" s="114"/>
      <c r="W130" s="114"/>
      <c r="X130" s="114"/>
      <c r="Y130" s="114"/>
      <c r="Z130" s="114"/>
    </row>
    <row r="131" spans="1:26" ht="15.75" customHeight="1">
      <c r="A131" s="1"/>
      <c r="B131" s="11"/>
      <c r="C131" s="1"/>
      <c r="D131" s="114"/>
      <c r="E131" s="114"/>
      <c r="F131" s="141"/>
      <c r="G131" s="114"/>
      <c r="H131" s="117"/>
      <c r="I131" s="117"/>
      <c r="J131" s="117"/>
      <c r="K131" s="114"/>
      <c r="L131" s="141"/>
      <c r="M131" s="114"/>
      <c r="N131" s="114"/>
      <c r="O131" s="114"/>
      <c r="P131" s="114"/>
      <c r="Q131" s="114"/>
      <c r="R131" s="114"/>
      <c r="S131" s="114"/>
      <c r="T131" s="114"/>
      <c r="U131" s="114"/>
      <c r="V131" s="114"/>
      <c r="W131" s="114"/>
      <c r="X131" s="114"/>
      <c r="Y131" s="114"/>
      <c r="Z131" s="114"/>
    </row>
    <row r="132" spans="1:26" ht="15.75" customHeight="1">
      <c r="A132" s="1"/>
      <c r="B132" s="4"/>
      <c r="C132" s="1"/>
      <c r="D132" s="114"/>
      <c r="E132" s="114"/>
      <c r="F132" s="141"/>
      <c r="G132" s="114"/>
      <c r="H132" s="117"/>
      <c r="I132" s="117"/>
      <c r="J132" s="117"/>
      <c r="K132" s="114"/>
      <c r="L132" s="141"/>
      <c r="M132" s="114"/>
      <c r="N132" s="114"/>
      <c r="O132" s="114"/>
      <c r="P132" s="114"/>
      <c r="Q132" s="114"/>
      <c r="R132" s="114"/>
      <c r="S132" s="114"/>
      <c r="T132" s="114"/>
      <c r="U132" s="114"/>
      <c r="V132" s="114"/>
      <c r="W132" s="114"/>
      <c r="X132" s="114"/>
      <c r="Y132" s="114"/>
      <c r="Z132" s="114"/>
    </row>
    <row r="133" spans="1:26" ht="15.75" customHeight="1">
      <c r="A133" s="1"/>
      <c r="B133" s="12"/>
      <c r="C133" s="1"/>
      <c r="D133" s="114"/>
      <c r="E133" s="114"/>
      <c r="F133" s="141"/>
      <c r="G133" s="114"/>
      <c r="H133" s="117"/>
      <c r="I133" s="117"/>
      <c r="J133" s="117"/>
      <c r="K133" s="114"/>
      <c r="L133" s="141"/>
      <c r="M133" s="114"/>
      <c r="N133" s="114"/>
      <c r="O133" s="114"/>
      <c r="P133" s="114"/>
      <c r="Q133" s="114"/>
      <c r="R133" s="114"/>
      <c r="S133" s="114"/>
      <c r="T133" s="114"/>
      <c r="U133" s="114"/>
      <c r="V133" s="114"/>
      <c r="W133" s="114"/>
      <c r="X133" s="114"/>
      <c r="Y133" s="114"/>
      <c r="Z133" s="114"/>
    </row>
    <row r="134" spans="1:26" ht="15.75" customHeight="1">
      <c r="A134" s="1"/>
      <c r="B134" s="4"/>
      <c r="C134" s="1"/>
      <c r="D134" s="114"/>
      <c r="E134" s="114"/>
      <c r="F134" s="141"/>
      <c r="G134" s="114"/>
      <c r="H134" s="117"/>
      <c r="I134" s="117"/>
      <c r="J134" s="117"/>
      <c r="K134" s="114"/>
      <c r="L134" s="141"/>
      <c r="M134" s="114"/>
      <c r="N134" s="114"/>
      <c r="O134" s="114"/>
      <c r="P134" s="114"/>
      <c r="Q134" s="114"/>
      <c r="R134" s="114"/>
      <c r="S134" s="114"/>
      <c r="T134" s="114"/>
      <c r="U134" s="114"/>
      <c r="V134" s="114"/>
      <c r="W134" s="114"/>
      <c r="X134" s="114"/>
      <c r="Y134" s="114"/>
      <c r="Z134" s="114"/>
    </row>
    <row r="135" spans="1:26" ht="15.75" customHeight="1">
      <c r="A135" s="1"/>
      <c r="B135" s="9"/>
      <c r="C135" s="1"/>
      <c r="D135" s="114"/>
      <c r="E135" s="114"/>
      <c r="F135" s="141"/>
      <c r="G135" s="114"/>
      <c r="H135" s="117"/>
      <c r="I135" s="117"/>
      <c r="J135" s="117"/>
      <c r="K135" s="114"/>
      <c r="L135" s="141"/>
      <c r="M135" s="114"/>
      <c r="N135" s="114"/>
      <c r="O135" s="114"/>
      <c r="P135" s="114"/>
      <c r="Q135" s="114"/>
      <c r="R135" s="114"/>
      <c r="S135" s="114"/>
      <c r="T135" s="114"/>
      <c r="U135" s="114"/>
      <c r="V135" s="114"/>
      <c r="W135" s="114"/>
      <c r="X135" s="114"/>
      <c r="Y135" s="114"/>
      <c r="Z135" s="114"/>
    </row>
    <row r="136" spans="1:26" ht="15.75" customHeight="1">
      <c r="A136" s="1"/>
      <c r="B136" s="7"/>
      <c r="C136" s="1"/>
      <c r="D136" s="114"/>
      <c r="E136" s="114"/>
      <c r="F136" s="141"/>
      <c r="G136" s="114"/>
      <c r="H136" s="117"/>
      <c r="I136" s="117"/>
      <c r="J136" s="117"/>
      <c r="K136" s="114"/>
      <c r="L136" s="141"/>
      <c r="M136" s="114"/>
      <c r="N136" s="114"/>
      <c r="O136" s="114"/>
      <c r="P136" s="114"/>
      <c r="Q136" s="114"/>
      <c r="R136" s="114"/>
      <c r="S136" s="114"/>
      <c r="T136" s="114"/>
      <c r="U136" s="114"/>
      <c r="V136" s="114"/>
      <c r="W136" s="114"/>
      <c r="X136" s="114"/>
      <c r="Y136" s="114"/>
      <c r="Z136" s="114"/>
    </row>
    <row r="137" spans="1:26" ht="15.75" customHeight="1">
      <c r="A137" s="1"/>
      <c r="B137" s="4"/>
      <c r="C137" s="1"/>
      <c r="D137" s="114"/>
      <c r="E137" s="114"/>
      <c r="F137" s="141"/>
      <c r="G137" s="114"/>
      <c r="H137" s="117"/>
      <c r="I137" s="117"/>
      <c r="J137" s="117"/>
      <c r="K137" s="114"/>
      <c r="L137" s="141"/>
      <c r="M137" s="114"/>
      <c r="N137" s="114"/>
      <c r="O137" s="114"/>
      <c r="P137" s="114"/>
      <c r="Q137" s="114"/>
      <c r="R137" s="114"/>
      <c r="S137" s="114"/>
      <c r="T137" s="114"/>
      <c r="U137" s="114"/>
      <c r="V137" s="114"/>
      <c r="W137" s="114"/>
      <c r="X137" s="114"/>
      <c r="Y137" s="114"/>
      <c r="Z137" s="114"/>
    </row>
    <row r="138" spans="1:26" ht="15.75" customHeight="1">
      <c r="A138" s="1"/>
      <c r="B138" s="9"/>
      <c r="C138" s="1"/>
      <c r="D138" s="114"/>
      <c r="E138" s="114"/>
      <c r="F138" s="141"/>
      <c r="G138" s="114"/>
      <c r="H138" s="117"/>
      <c r="I138" s="117"/>
      <c r="J138" s="117"/>
      <c r="K138" s="114"/>
      <c r="L138" s="141"/>
      <c r="M138" s="114"/>
      <c r="N138" s="114"/>
      <c r="O138" s="114"/>
      <c r="P138" s="114"/>
      <c r="Q138" s="114"/>
      <c r="R138" s="114"/>
      <c r="S138" s="114"/>
      <c r="T138" s="114"/>
      <c r="U138" s="114"/>
      <c r="V138" s="114"/>
      <c r="W138" s="114"/>
      <c r="X138" s="114"/>
      <c r="Y138" s="114"/>
      <c r="Z138" s="114"/>
    </row>
    <row r="139" spans="1:26" ht="15.75" customHeight="1">
      <c r="A139" s="1"/>
      <c r="B139" s="7"/>
      <c r="C139" s="1"/>
      <c r="D139" s="114"/>
      <c r="E139" s="114"/>
      <c r="F139" s="141"/>
      <c r="G139" s="114"/>
      <c r="H139" s="117"/>
      <c r="I139" s="117"/>
      <c r="J139" s="117"/>
      <c r="K139" s="114"/>
      <c r="L139" s="141"/>
      <c r="M139" s="114"/>
      <c r="N139" s="114"/>
      <c r="O139" s="114"/>
      <c r="P139" s="114"/>
      <c r="Q139" s="114"/>
      <c r="R139" s="114"/>
      <c r="S139" s="114"/>
      <c r="T139" s="114"/>
      <c r="U139" s="114"/>
      <c r="V139" s="114"/>
      <c r="W139" s="114"/>
      <c r="X139" s="114"/>
      <c r="Y139" s="114"/>
      <c r="Z139" s="114"/>
    </row>
    <row r="140" spans="1:26" ht="15.75" customHeight="1">
      <c r="A140" s="1"/>
      <c r="B140" s="4"/>
      <c r="C140" s="1"/>
      <c r="D140" s="114"/>
      <c r="E140" s="114"/>
      <c r="F140" s="141"/>
      <c r="G140" s="114"/>
      <c r="H140" s="117"/>
      <c r="I140" s="117"/>
      <c r="J140" s="117"/>
      <c r="K140" s="114"/>
      <c r="L140" s="141"/>
      <c r="M140" s="114"/>
      <c r="N140" s="114"/>
      <c r="O140" s="114"/>
      <c r="P140" s="114"/>
      <c r="Q140" s="114"/>
      <c r="R140" s="114"/>
      <c r="S140" s="114"/>
      <c r="T140" s="114"/>
      <c r="U140" s="114"/>
      <c r="V140" s="114"/>
      <c r="W140" s="114"/>
      <c r="X140" s="114"/>
      <c r="Y140" s="114"/>
      <c r="Z140" s="114"/>
    </row>
    <row r="141" spans="1:26" ht="15.75" customHeight="1">
      <c r="A141" s="1"/>
      <c r="B141" s="4"/>
      <c r="C141" s="1"/>
      <c r="D141" s="114"/>
      <c r="E141" s="114"/>
      <c r="F141" s="141"/>
      <c r="G141" s="114"/>
      <c r="H141" s="117"/>
      <c r="I141" s="117"/>
      <c r="J141" s="117"/>
      <c r="K141" s="114"/>
      <c r="L141" s="141"/>
      <c r="M141" s="114"/>
      <c r="N141" s="114"/>
      <c r="O141" s="114"/>
      <c r="P141" s="114"/>
      <c r="Q141" s="114"/>
      <c r="R141" s="114"/>
      <c r="S141" s="114"/>
      <c r="T141" s="114"/>
      <c r="U141" s="114"/>
      <c r="V141" s="114"/>
      <c r="W141" s="114"/>
      <c r="X141" s="114"/>
      <c r="Y141" s="114"/>
      <c r="Z141" s="114"/>
    </row>
    <row r="142" spans="1:26" ht="15.75" customHeight="1">
      <c r="A142" s="1"/>
      <c r="B142" s="4"/>
      <c r="C142" s="1"/>
      <c r="D142" s="114"/>
      <c r="E142" s="114"/>
      <c r="F142" s="141"/>
      <c r="G142" s="114"/>
      <c r="H142" s="117"/>
      <c r="I142" s="117"/>
      <c r="J142" s="117"/>
      <c r="K142" s="114"/>
      <c r="L142" s="141"/>
      <c r="M142" s="114"/>
      <c r="N142" s="114"/>
      <c r="O142" s="114"/>
      <c r="P142" s="114"/>
      <c r="Q142" s="114"/>
      <c r="R142" s="114"/>
      <c r="S142" s="114"/>
      <c r="T142" s="114"/>
      <c r="U142" s="114"/>
      <c r="V142" s="114"/>
      <c r="W142" s="114"/>
      <c r="X142" s="114"/>
      <c r="Y142" s="114"/>
      <c r="Z142" s="114"/>
    </row>
    <row r="143" spans="1:26" ht="15.75" customHeight="1">
      <c r="A143" s="1"/>
      <c r="B143" s="4"/>
      <c r="C143" s="1"/>
      <c r="D143" s="114"/>
      <c r="E143" s="114"/>
      <c r="F143" s="141"/>
      <c r="G143" s="114"/>
      <c r="H143" s="117"/>
      <c r="I143" s="117"/>
      <c r="J143" s="117"/>
      <c r="K143" s="114"/>
      <c r="L143" s="141"/>
      <c r="M143" s="114"/>
      <c r="N143" s="114"/>
      <c r="O143" s="114"/>
      <c r="P143" s="114"/>
      <c r="Q143" s="114"/>
      <c r="R143" s="114"/>
      <c r="S143" s="114"/>
      <c r="T143" s="114"/>
      <c r="U143" s="114"/>
      <c r="V143" s="114"/>
      <c r="W143" s="114"/>
      <c r="X143" s="114"/>
      <c r="Y143" s="114"/>
      <c r="Z143" s="114"/>
    </row>
    <row r="144" spans="1:26" ht="15.75" customHeight="1">
      <c r="A144" s="1"/>
      <c r="B144" s="4"/>
      <c r="C144" s="1"/>
      <c r="D144" s="114"/>
      <c r="E144" s="114"/>
      <c r="F144" s="141"/>
      <c r="G144" s="114"/>
      <c r="H144" s="117"/>
      <c r="I144" s="117"/>
      <c r="J144" s="117"/>
      <c r="K144" s="114"/>
      <c r="L144" s="141"/>
      <c r="M144" s="114"/>
      <c r="N144" s="114"/>
      <c r="O144" s="114"/>
      <c r="P144" s="114"/>
      <c r="Q144" s="114"/>
      <c r="R144" s="114"/>
      <c r="S144" s="114"/>
      <c r="T144" s="114"/>
      <c r="U144" s="114"/>
      <c r="V144" s="114"/>
      <c r="W144" s="114"/>
      <c r="X144" s="114"/>
      <c r="Y144" s="114"/>
      <c r="Z144" s="114"/>
    </row>
    <row r="145" spans="1:26" ht="15.75" customHeight="1">
      <c r="A145" s="1"/>
      <c r="B145" s="9"/>
      <c r="C145" s="1"/>
      <c r="D145" s="114"/>
      <c r="E145" s="114"/>
      <c r="F145" s="141"/>
      <c r="G145" s="114"/>
      <c r="H145" s="117"/>
      <c r="I145" s="117"/>
      <c r="J145" s="117"/>
      <c r="K145" s="114"/>
      <c r="L145" s="141"/>
      <c r="M145" s="114"/>
      <c r="N145" s="114"/>
      <c r="O145" s="114"/>
      <c r="P145" s="114"/>
      <c r="Q145" s="114"/>
      <c r="R145" s="114"/>
      <c r="S145" s="114"/>
      <c r="T145" s="114"/>
      <c r="U145" s="114"/>
      <c r="V145" s="114"/>
      <c r="W145" s="114"/>
      <c r="X145" s="114"/>
      <c r="Y145" s="114"/>
      <c r="Z145" s="114"/>
    </row>
    <row r="146" spans="1:26" ht="15.75" customHeight="1">
      <c r="A146" s="1"/>
      <c r="B146" s="7"/>
      <c r="C146" s="1"/>
      <c r="D146" s="114"/>
      <c r="E146" s="114"/>
      <c r="F146" s="141"/>
      <c r="G146" s="114"/>
      <c r="H146" s="117"/>
      <c r="I146" s="117"/>
      <c r="J146" s="117"/>
      <c r="K146" s="114"/>
      <c r="L146" s="141"/>
      <c r="M146" s="114"/>
      <c r="N146" s="114"/>
      <c r="O146" s="114"/>
      <c r="P146" s="114"/>
      <c r="Q146" s="114"/>
      <c r="R146" s="114"/>
      <c r="S146" s="114"/>
      <c r="T146" s="114"/>
      <c r="U146" s="114"/>
      <c r="V146" s="114"/>
      <c r="W146" s="114"/>
      <c r="X146" s="114"/>
      <c r="Y146" s="114"/>
      <c r="Z146" s="114"/>
    </row>
    <row r="147" spans="1:26" ht="15.75" customHeight="1">
      <c r="A147" s="1"/>
      <c r="B147" s="4"/>
      <c r="C147" s="1"/>
      <c r="D147" s="114"/>
      <c r="E147" s="114"/>
      <c r="F147" s="141"/>
      <c r="G147" s="114"/>
      <c r="H147" s="117"/>
      <c r="I147" s="117"/>
      <c r="J147" s="117"/>
      <c r="K147" s="114"/>
      <c r="L147" s="141"/>
      <c r="M147" s="114"/>
      <c r="N147" s="114"/>
      <c r="O147" s="114"/>
      <c r="P147" s="114"/>
      <c r="Q147" s="114"/>
      <c r="R147" s="114"/>
      <c r="S147" s="114"/>
      <c r="T147" s="114"/>
      <c r="U147" s="114"/>
      <c r="V147" s="114"/>
      <c r="W147" s="114"/>
      <c r="X147" s="114"/>
      <c r="Y147" s="114"/>
      <c r="Z147" s="114"/>
    </row>
    <row r="148" spans="1:26" ht="15.75" customHeight="1">
      <c r="A148" s="1"/>
      <c r="B148" s="4"/>
      <c r="C148" s="1"/>
      <c r="D148" s="114"/>
      <c r="E148" s="114"/>
      <c r="F148" s="141"/>
      <c r="G148" s="114"/>
      <c r="H148" s="117"/>
      <c r="I148" s="117"/>
      <c r="J148" s="117"/>
      <c r="K148" s="114"/>
      <c r="L148" s="141"/>
      <c r="M148" s="114"/>
      <c r="N148" s="114"/>
      <c r="O148" s="114"/>
      <c r="P148" s="114"/>
      <c r="Q148" s="114"/>
      <c r="R148" s="114"/>
      <c r="S148" s="114"/>
      <c r="T148" s="114"/>
      <c r="U148" s="114"/>
      <c r="V148" s="114"/>
      <c r="W148" s="114"/>
      <c r="X148" s="114"/>
      <c r="Y148" s="114"/>
      <c r="Z148" s="114"/>
    </row>
    <row r="149" spans="1:26" ht="15.75" customHeight="1">
      <c r="A149" s="1"/>
      <c r="B149" s="4"/>
      <c r="C149" s="1"/>
      <c r="D149" s="114"/>
      <c r="E149" s="114"/>
      <c r="F149" s="141"/>
      <c r="G149" s="114"/>
      <c r="H149" s="117"/>
      <c r="I149" s="117"/>
      <c r="J149" s="117"/>
      <c r="K149" s="114"/>
      <c r="L149" s="141"/>
      <c r="M149" s="114"/>
      <c r="N149" s="114"/>
      <c r="O149" s="114"/>
      <c r="P149" s="114"/>
      <c r="Q149" s="114"/>
      <c r="R149" s="114"/>
      <c r="S149" s="114"/>
      <c r="T149" s="114"/>
      <c r="U149" s="114"/>
      <c r="V149" s="114"/>
      <c r="W149" s="114"/>
      <c r="X149" s="114"/>
      <c r="Y149" s="114"/>
      <c r="Z149" s="114"/>
    </row>
    <row r="150" spans="1:26" ht="15.75" customHeight="1">
      <c r="A150" s="1"/>
      <c r="B150" s="4"/>
      <c r="C150" s="1"/>
      <c r="D150" s="114"/>
      <c r="E150" s="114"/>
      <c r="F150" s="141"/>
      <c r="G150" s="114"/>
      <c r="H150" s="117"/>
      <c r="I150" s="117"/>
      <c r="J150" s="117"/>
      <c r="K150" s="114"/>
      <c r="L150" s="141"/>
      <c r="M150" s="114"/>
      <c r="N150" s="114"/>
      <c r="O150" s="114"/>
      <c r="P150" s="114"/>
      <c r="Q150" s="114"/>
      <c r="R150" s="114"/>
      <c r="S150" s="114"/>
      <c r="T150" s="114"/>
      <c r="U150" s="114"/>
      <c r="V150" s="114"/>
      <c r="W150" s="114"/>
      <c r="X150" s="114"/>
      <c r="Y150" s="114"/>
      <c r="Z150" s="114"/>
    </row>
    <row r="151" spans="1:26" ht="15.75" customHeight="1">
      <c r="A151" s="1"/>
      <c r="B151" s="66"/>
      <c r="C151" s="1"/>
      <c r="D151" s="114"/>
      <c r="E151" s="114"/>
      <c r="F151" s="141"/>
      <c r="G151" s="114"/>
      <c r="H151" s="117"/>
      <c r="I151" s="117"/>
      <c r="J151" s="117"/>
      <c r="K151" s="114"/>
      <c r="L151" s="141"/>
      <c r="M151" s="114"/>
      <c r="N151" s="114"/>
      <c r="O151" s="114"/>
      <c r="P151" s="114"/>
      <c r="Q151" s="114"/>
      <c r="R151" s="114"/>
      <c r="S151" s="114"/>
      <c r="T151" s="114"/>
      <c r="U151" s="114"/>
      <c r="V151" s="114"/>
      <c r="W151" s="114"/>
      <c r="X151" s="114"/>
      <c r="Y151" s="114"/>
      <c r="Z151" s="114"/>
    </row>
    <row r="152" spans="1:26" ht="15.75" customHeight="1">
      <c r="A152" s="1"/>
      <c r="B152" s="4"/>
      <c r="C152" s="1"/>
      <c r="D152" s="114"/>
      <c r="E152" s="114"/>
      <c r="F152" s="141"/>
      <c r="G152" s="114"/>
      <c r="H152" s="117"/>
      <c r="I152" s="117"/>
      <c r="J152" s="117"/>
      <c r="K152" s="114"/>
      <c r="L152" s="141"/>
      <c r="M152" s="114"/>
      <c r="N152" s="114"/>
      <c r="O152" s="114"/>
      <c r="P152" s="114"/>
      <c r="Q152" s="114"/>
      <c r="R152" s="114"/>
      <c r="S152" s="114"/>
      <c r="T152" s="114"/>
      <c r="U152" s="114"/>
      <c r="V152" s="114"/>
      <c r="W152" s="114"/>
      <c r="X152" s="114"/>
      <c r="Y152" s="114"/>
      <c r="Z152" s="114"/>
    </row>
    <row r="153" spans="1:26" ht="15.75" customHeight="1">
      <c r="A153" s="1"/>
      <c r="B153" s="9"/>
      <c r="C153" s="1"/>
      <c r="D153" s="114"/>
      <c r="E153" s="114"/>
      <c r="F153" s="141"/>
      <c r="G153" s="114"/>
      <c r="H153" s="117"/>
      <c r="I153" s="117"/>
      <c r="J153" s="117"/>
      <c r="K153" s="114"/>
      <c r="L153" s="141"/>
      <c r="M153" s="114"/>
      <c r="N153" s="114"/>
      <c r="O153" s="114"/>
      <c r="P153" s="114"/>
      <c r="Q153" s="114"/>
      <c r="R153" s="114"/>
      <c r="S153" s="114"/>
      <c r="T153" s="114"/>
      <c r="U153" s="114"/>
      <c r="V153" s="114"/>
      <c r="W153" s="114"/>
      <c r="X153" s="114"/>
      <c r="Y153" s="114"/>
      <c r="Z153" s="114"/>
    </row>
    <row r="154" spans="1:26" ht="15.75" customHeight="1">
      <c r="A154" s="1"/>
      <c r="B154" s="7"/>
      <c r="C154" s="1"/>
      <c r="D154" s="114"/>
      <c r="E154" s="114"/>
      <c r="F154" s="141"/>
      <c r="G154" s="114"/>
      <c r="H154" s="117"/>
      <c r="I154" s="117"/>
      <c r="J154" s="117"/>
      <c r="K154" s="114"/>
      <c r="L154" s="141"/>
      <c r="M154" s="114"/>
      <c r="N154" s="114"/>
      <c r="O154" s="114"/>
      <c r="P154" s="114"/>
      <c r="Q154" s="114"/>
      <c r="R154" s="114"/>
      <c r="S154" s="114"/>
      <c r="T154" s="114"/>
      <c r="U154" s="114"/>
      <c r="V154" s="114"/>
      <c r="W154" s="114"/>
      <c r="X154" s="114"/>
      <c r="Y154" s="114"/>
      <c r="Z154" s="114"/>
    </row>
    <row r="155" spans="1:26" ht="15.75" customHeight="1">
      <c r="A155" s="1"/>
      <c r="B155" s="4"/>
      <c r="C155" s="1"/>
      <c r="D155" s="114"/>
      <c r="E155" s="114"/>
      <c r="F155" s="141"/>
      <c r="G155" s="114"/>
      <c r="H155" s="117"/>
      <c r="I155" s="117"/>
      <c r="J155" s="117"/>
      <c r="K155" s="114"/>
      <c r="L155" s="141"/>
      <c r="M155" s="114"/>
      <c r="N155" s="114"/>
      <c r="O155" s="114"/>
      <c r="P155" s="114"/>
      <c r="Q155" s="114"/>
      <c r="R155" s="114"/>
      <c r="S155" s="114"/>
      <c r="T155" s="114"/>
      <c r="U155" s="114"/>
      <c r="V155" s="114"/>
      <c r="W155" s="114"/>
      <c r="X155" s="114"/>
      <c r="Y155" s="114"/>
      <c r="Z155" s="114"/>
    </row>
    <row r="156" spans="1:26" ht="15.75" customHeight="1">
      <c r="A156" s="1"/>
      <c r="B156" s="4"/>
      <c r="C156" s="1"/>
      <c r="D156" s="114"/>
      <c r="E156" s="114"/>
      <c r="F156" s="141"/>
      <c r="G156" s="114"/>
      <c r="H156" s="117"/>
      <c r="I156" s="117"/>
      <c r="J156" s="117"/>
      <c r="K156" s="114"/>
      <c r="L156" s="141"/>
      <c r="M156" s="114"/>
      <c r="N156" s="114"/>
      <c r="O156" s="114"/>
      <c r="P156" s="114"/>
      <c r="Q156" s="114"/>
      <c r="R156" s="114"/>
      <c r="S156" s="114"/>
      <c r="T156" s="114"/>
      <c r="U156" s="114"/>
      <c r="V156" s="114"/>
      <c r="W156" s="114"/>
      <c r="X156" s="114"/>
      <c r="Y156" s="114"/>
      <c r="Z156" s="114"/>
    </row>
    <row r="157" spans="1:26" ht="15.75" customHeight="1">
      <c r="A157" s="1"/>
      <c r="B157" s="4"/>
      <c r="C157" s="1"/>
      <c r="D157" s="114"/>
      <c r="E157" s="114"/>
      <c r="F157" s="141"/>
      <c r="G157" s="114"/>
      <c r="H157" s="117"/>
      <c r="I157" s="117"/>
      <c r="J157" s="117"/>
      <c r="K157" s="114"/>
      <c r="L157" s="141"/>
      <c r="M157" s="114"/>
      <c r="N157" s="114"/>
      <c r="O157" s="114"/>
      <c r="P157" s="114"/>
      <c r="Q157" s="114"/>
      <c r="R157" s="114"/>
      <c r="S157" s="114"/>
      <c r="T157" s="114"/>
      <c r="U157" s="114"/>
      <c r="V157" s="114"/>
      <c r="W157" s="114"/>
      <c r="X157" s="114"/>
      <c r="Y157" s="114"/>
      <c r="Z157" s="114"/>
    </row>
    <row r="158" spans="1:26" ht="15.75" customHeight="1">
      <c r="A158" s="1"/>
      <c r="B158" s="4"/>
      <c r="C158" s="1"/>
      <c r="D158" s="114"/>
      <c r="E158" s="114"/>
      <c r="F158" s="141"/>
      <c r="G158" s="114"/>
      <c r="H158" s="117"/>
      <c r="I158" s="117"/>
      <c r="J158" s="117"/>
      <c r="K158" s="114"/>
      <c r="L158" s="141"/>
      <c r="M158" s="114"/>
      <c r="N158" s="114"/>
      <c r="O158" s="114"/>
      <c r="P158" s="114"/>
      <c r="Q158" s="114"/>
      <c r="R158" s="114"/>
      <c r="S158" s="114"/>
      <c r="T158" s="114"/>
      <c r="U158" s="114"/>
      <c r="V158" s="114"/>
      <c r="W158" s="114"/>
      <c r="X158" s="114"/>
      <c r="Y158" s="114"/>
      <c r="Z158" s="114"/>
    </row>
    <row r="159" spans="1:26" ht="15.75" customHeight="1">
      <c r="A159" s="1"/>
      <c r="B159" s="4"/>
      <c r="C159" s="1"/>
      <c r="D159" s="114"/>
      <c r="E159" s="114"/>
      <c r="F159" s="141"/>
      <c r="G159" s="114"/>
      <c r="H159" s="117"/>
      <c r="I159" s="117"/>
      <c r="J159" s="117"/>
      <c r="K159" s="114"/>
      <c r="L159" s="141"/>
      <c r="M159" s="114"/>
      <c r="N159" s="114"/>
      <c r="O159" s="114"/>
      <c r="P159" s="114"/>
      <c r="Q159" s="114"/>
      <c r="R159" s="114"/>
      <c r="S159" s="114"/>
      <c r="T159" s="114"/>
      <c r="U159" s="114"/>
      <c r="V159" s="114"/>
      <c r="W159" s="114"/>
      <c r="X159" s="114"/>
      <c r="Y159" s="114"/>
      <c r="Z159" s="114"/>
    </row>
    <row r="160" spans="1:26" ht="15.75" customHeight="1">
      <c r="A160" s="1"/>
      <c r="B160" s="4"/>
      <c r="C160" s="1"/>
      <c r="D160" s="114"/>
      <c r="E160" s="114"/>
      <c r="F160" s="141"/>
      <c r="G160" s="114"/>
      <c r="H160" s="117"/>
      <c r="I160" s="117"/>
      <c r="J160" s="117"/>
      <c r="K160" s="114"/>
      <c r="L160" s="141"/>
      <c r="M160" s="114"/>
      <c r="N160" s="114"/>
      <c r="O160" s="114"/>
      <c r="P160" s="114"/>
      <c r="Q160" s="114"/>
      <c r="R160" s="114"/>
      <c r="S160" s="114"/>
      <c r="T160" s="114"/>
      <c r="U160" s="114"/>
      <c r="V160" s="114"/>
      <c r="W160" s="114"/>
      <c r="X160" s="114"/>
      <c r="Y160" s="114"/>
      <c r="Z160" s="114"/>
    </row>
    <row r="161" spans="1:26" ht="15.75" customHeight="1">
      <c r="A161" s="1"/>
      <c r="B161" s="9"/>
      <c r="C161" s="1"/>
      <c r="D161" s="114"/>
      <c r="E161" s="114"/>
      <c r="F161" s="141"/>
      <c r="G161" s="114"/>
      <c r="H161" s="117"/>
      <c r="I161" s="117"/>
      <c r="J161" s="117"/>
      <c r="K161" s="114"/>
      <c r="L161" s="141"/>
      <c r="M161" s="114"/>
      <c r="N161" s="114"/>
      <c r="O161" s="114"/>
      <c r="P161" s="114"/>
      <c r="Q161" s="114"/>
      <c r="R161" s="114"/>
      <c r="S161" s="114"/>
      <c r="T161" s="114"/>
      <c r="U161" s="114"/>
      <c r="V161" s="114"/>
      <c r="W161" s="114"/>
      <c r="X161" s="114"/>
      <c r="Y161" s="114"/>
      <c r="Z161" s="114"/>
    </row>
    <row r="162" spans="1:26" ht="15.75" customHeight="1">
      <c r="A162" s="1"/>
      <c r="B162" s="7"/>
      <c r="C162" s="1"/>
      <c r="D162" s="114"/>
      <c r="E162" s="114"/>
      <c r="F162" s="141"/>
      <c r="G162" s="114"/>
      <c r="H162" s="117"/>
      <c r="I162" s="117"/>
      <c r="J162" s="117"/>
      <c r="K162" s="114"/>
      <c r="L162" s="141"/>
      <c r="M162" s="114"/>
      <c r="N162" s="114"/>
      <c r="O162" s="114"/>
      <c r="P162" s="114"/>
      <c r="Q162" s="114"/>
      <c r="R162" s="114"/>
      <c r="S162" s="114"/>
      <c r="T162" s="114"/>
      <c r="U162" s="114"/>
      <c r="V162" s="114"/>
      <c r="W162" s="114"/>
      <c r="X162" s="114"/>
      <c r="Y162" s="114"/>
      <c r="Z162" s="114"/>
    </row>
    <row r="163" spans="1:26" ht="15.75" customHeight="1">
      <c r="A163" s="1"/>
      <c r="B163" s="4"/>
      <c r="C163" s="1"/>
      <c r="D163" s="114"/>
      <c r="E163" s="114"/>
      <c r="F163" s="141"/>
      <c r="G163" s="114"/>
      <c r="H163" s="117"/>
      <c r="I163" s="117"/>
      <c r="J163" s="117"/>
      <c r="K163" s="114"/>
      <c r="L163" s="141"/>
      <c r="M163" s="114"/>
      <c r="N163" s="114"/>
      <c r="O163" s="114"/>
      <c r="P163" s="114"/>
      <c r="Q163" s="114"/>
      <c r="R163" s="114"/>
      <c r="S163" s="114"/>
      <c r="T163" s="114"/>
      <c r="U163" s="114"/>
      <c r="V163" s="114"/>
      <c r="W163" s="114"/>
      <c r="X163" s="114"/>
      <c r="Y163" s="114"/>
      <c r="Z163" s="114"/>
    </row>
    <row r="164" spans="1:26" ht="15.75" customHeight="1">
      <c r="A164" s="1"/>
      <c r="B164" s="11"/>
      <c r="C164" s="1"/>
      <c r="D164" s="114"/>
      <c r="E164" s="114"/>
      <c r="F164" s="141"/>
      <c r="G164" s="114"/>
      <c r="H164" s="117"/>
      <c r="I164" s="117"/>
      <c r="J164" s="117"/>
      <c r="K164" s="114"/>
      <c r="L164" s="141"/>
      <c r="M164" s="114"/>
      <c r="N164" s="114"/>
      <c r="O164" s="114"/>
      <c r="P164" s="114"/>
      <c r="Q164" s="114"/>
      <c r="R164" s="114"/>
      <c r="S164" s="114"/>
      <c r="T164" s="114"/>
      <c r="U164" s="114"/>
      <c r="V164" s="114"/>
      <c r="W164" s="114"/>
      <c r="X164" s="114"/>
      <c r="Y164" s="114"/>
      <c r="Z164" s="114"/>
    </row>
    <row r="165" spans="1:26" ht="15.75" customHeight="1">
      <c r="A165" s="1"/>
      <c r="B165" s="4"/>
      <c r="C165" s="1"/>
      <c r="D165" s="114"/>
      <c r="E165" s="114"/>
      <c r="F165" s="141"/>
      <c r="G165" s="114"/>
      <c r="H165" s="117"/>
      <c r="I165" s="117"/>
      <c r="J165" s="117"/>
      <c r="K165" s="114"/>
      <c r="L165" s="141"/>
      <c r="M165" s="114"/>
      <c r="N165" s="114"/>
      <c r="O165" s="114"/>
      <c r="P165" s="114"/>
      <c r="Q165" s="114"/>
      <c r="R165" s="114"/>
      <c r="S165" s="114"/>
      <c r="T165" s="114"/>
      <c r="U165" s="114"/>
      <c r="V165" s="114"/>
      <c r="W165" s="114"/>
      <c r="X165" s="114"/>
      <c r="Y165" s="114"/>
      <c r="Z165" s="114"/>
    </row>
    <row r="166" spans="1:26" ht="15.75" customHeight="1">
      <c r="A166" s="1"/>
      <c r="B166" s="12"/>
      <c r="C166" s="1"/>
      <c r="D166" s="114"/>
      <c r="E166" s="114"/>
      <c r="F166" s="141"/>
      <c r="G166" s="114"/>
      <c r="H166" s="117"/>
      <c r="I166" s="117"/>
      <c r="J166" s="117"/>
      <c r="K166" s="114"/>
      <c r="L166" s="141"/>
      <c r="M166" s="114"/>
      <c r="N166" s="114"/>
      <c r="O166" s="114"/>
      <c r="P166" s="114"/>
      <c r="Q166" s="114"/>
      <c r="R166" s="114"/>
      <c r="S166" s="114"/>
      <c r="T166" s="114"/>
      <c r="U166" s="114"/>
      <c r="V166" s="114"/>
      <c r="W166" s="114"/>
      <c r="X166" s="114"/>
      <c r="Y166" s="114"/>
      <c r="Z166" s="114"/>
    </row>
    <row r="167" spans="1:26" ht="15.75" customHeight="1">
      <c r="A167" s="1"/>
      <c r="B167" s="4"/>
      <c r="C167" s="1"/>
      <c r="D167" s="114"/>
      <c r="E167" s="114"/>
      <c r="F167" s="141"/>
      <c r="G167" s="114"/>
      <c r="H167" s="117"/>
      <c r="I167" s="117"/>
      <c r="J167" s="117"/>
      <c r="K167" s="114"/>
      <c r="L167" s="141"/>
      <c r="M167" s="114"/>
      <c r="N167" s="114"/>
      <c r="O167" s="114"/>
      <c r="P167" s="114"/>
      <c r="Q167" s="114"/>
      <c r="R167" s="114"/>
      <c r="S167" s="114"/>
      <c r="T167" s="114"/>
      <c r="U167" s="114"/>
      <c r="V167" s="114"/>
      <c r="W167" s="114"/>
      <c r="X167" s="114"/>
      <c r="Y167" s="114"/>
      <c r="Z167" s="114"/>
    </row>
    <row r="168" spans="1:26" ht="15.75" customHeight="1">
      <c r="A168" s="1"/>
      <c r="B168" s="9"/>
      <c r="C168" s="1"/>
      <c r="D168" s="114"/>
      <c r="E168" s="114"/>
      <c r="F168" s="141"/>
      <c r="G168" s="114"/>
      <c r="H168" s="117"/>
      <c r="I168" s="117"/>
      <c r="J168" s="117"/>
      <c r="K168" s="114"/>
      <c r="L168" s="141"/>
      <c r="M168" s="114"/>
      <c r="N168" s="114"/>
      <c r="O168" s="114"/>
      <c r="P168" s="114"/>
      <c r="Q168" s="114"/>
      <c r="R168" s="114"/>
      <c r="S168" s="114"/>
      <c r="T168" s="114"/>
      <c r="U168" s="114"/>
      <c r="V168" s="114"/>
      <c r="W168" s="114"/>
      <c r="X168" s="114"/>
      <c r="Y168" s="114"/>
      <c r="Z168" s="114"/>
    </row>
    <row r="169" spans="1:26" ht="15.75" customHeight="1">
      <c r="A169" s="1"/>
      <c r="B169" s="7"/>
      <c r="C169" s="1"/>
      <c r="D169" s="114"/>
      <c r="E169" s="114"/>
      <c r="F169" s="141"/>
      <c r="G169" s="114"/>
      <c r="H169" s="117"/>
      <c r="I169" s="117"/>
      <c r="J169" s="117"/>
      <c r="K169" s="114"/>
      <c r="L169" s="141"/>
      <c r="M169" s="114"/>
      <c r="N169" s="114"/>
      <c r="O169" s="114"/>
      <c r="P169" s="114"/>
      <c r="Q169" s="114"/>
      <c r="R169" s="114"/>
      <c r="S169" s="114"/>
      <c r="T169" s="114"/>
      <c r="U169" s="114"/>
      <c r="V169" s="114"/>
      <c r="W169" s="114"/>
      <c r="X169" s="114"/>
      <c r="Y169" s="114"/>
      <c r="Z169" s="114"/>
    </row>
    <row r="170" spans="1:26" ht="15.75" customHeight="1">
      <c r="A170" s="1"/>
      <c r="B170" s="4"/>
      <c r="C170" s="1"/>
      <c r="D170" s="114"/>
      <c r="E170" s="114"/>
      <c r="F170" s="141"/>
      <c r="G170" s="114"/>
      <c r="H170" s="117"/>
      <c r="I170" s="117"/>
      <c r="J170" s="117"/>
      <c r="K170" s="114"/>
      <c r="L170" s="141"/>
      <c r="M170" s="114"/>
      <c r="N170" s="114"/>
      <c r="O170" s="114"/>
      <c r="P170" s="114"/>
      <c r="Q170" s="114"/>
      <c r="R170" s="114"/>
      <c r="S170" s="114"/>
      <c r="T170" s="114"/>
      <c r="U170" s="114"/>
      <c r="V170" s="114"/>
      <c r="W170" s="114"/>
      <c r="X170" s="114"/>
      <c r="Y170" s="114"/>
      <c r="Z170" s="114"/>
    </row>
    <row r="171" spans="1:26" ht="15.75" customHeight="1">
      <c r="A171" s="1"/>
      <c r="B171" s="9"/>
      <c r="C171" s="1"/>
      <c r="D171" s="114"/>
      <c r="E171" s="114"/>
      <c r="F171" s="141"/>
      <c r="G171" s="114"/>
      <c r="H171" s="117"/>
      <c r="I171" s="117"/>
      <c r="J171" s="117"/>
      <c r="K171" s="114"/>
      <c r="L171" s="141"/>
      <c r="M171" s="114"/>
      <c r="N171" s="114"/>
      <c r="O171" s="114"/>
      <c r="P171" s="114"/>
      <c r="Q171" s="114"/>
      <c r="R171" s="114"/>
      <c r="S171" s="114"/>
      <c r="T171" s="114"/>
      <c r="U171" s="114"/>
      <c r="V171" s="114"/>
      <c r="W171" s="114"/>
      <c r="X171" s="114"/>
      <c r="Y171" s="114"/>
      <c r="Z171" s="114"/>
    </row>
    <row r="172" spans="1:26" ht="15.75" customHeight="1">
      <c r="A172" s="1"/>
      <c r="B172" s="7"/>
      <c r="C172" s="1"/>
      <c r="D172" s="114"/>
      <c r="E172" s="114"/>
      <c r="F172" s="141"/>
      <c r="G172" s="114"/>
      <c r="H172" s="117"/>
      <c r="I172" s="117"/>
      <c r="J172" s="117"/>
      <c r="K172" s="114"/>
      <c r="L172" s="141"/>
      <c r="M172" s="114"/>
      <c r="N172" s="114"/>
      <c r="O172" s="114"/>
      <c r="P172" s="114"/>
      <c r="Q172" s="114"/>
      <c r="R172" s="114"/>
      <c r="S172" s="114"/>
      <c r="T172" s="114"/>
      <c r="U172" s="114"/>
      <c r="V172" s="114"/>
      <c r="W172" s="114"/>
      <c r="X172" s="114"/>
      <c r="Y172" s="114"/>
      <c r="Z172" s="114"/>
    </row>
    <row r="173" spans="1:26" ht="15.75" customHeight="1">
      <c r="A173" s="1"/>
      <c r="B173" s="4"/>
      <c r="C173" s="1"/>
      <c r="D173" s="114"/>
      <c r="E173" s="114"/>
      <c r="F173" s="141"/>
      <c r="G173" s="114"/>
      <c r="H173" s="117"/>
      <c r="I173" s="117"/>
      <c r="J173" s="117"/>
      <c r="K173" s="114"/>
      <c r="L173" s="141"/>
      <c r="M173" s="114"/>
      <c r="N173" s="114"/>
      <c r="O173" s="114"/>
      <c r="P173" s="114"/>
      <c r="Q173" s="114"/>
      <c r="R173" s="114"/>
      <c r="S173" s="114"/>
      <c r="T173" s="114"/>
      <c r="U173" s="114"/>
      <c r="V173" s="114"/>
      <c r="W173" s="114"/>
      <c r="X173" s="114"/>
      <c r="Y173" s="114"/>
      <c r="Z173" s="114"/>
    </row>
    <row r="174" spans="1:26" ht="15.75" customHeight="1">
      <c r="A174" s="1"/>
      <c r="B174" s="4"/>
      <c r="C174" s="1"/>
      <c r="D174" s="114"/>
      <c r="E174" s="114"/>
      <c r="F174" s="141"/>
      <c r="G174" s="114"/>
      <c r="H174" s="117"/>
      <c r="I174" s="117"/>
      <c r="J174" s="117"/>
      <c r="K174" s="114"/>
      <c r="L174" s="141"/>
      <c r="M174" s="114"/>
      <c r="N174" s="114"/>
      <c r="O174" s="114"/>
      <c r="P174" s="114"/>
      <c r="Q174" s="114"/>
      <c r="R174" s="114"/>
      <c r="S174" s="114"/>
      <c r="T174" s="114"/>
      <c r="U174" s="114"/>
      <c r="V174" s="114"/>
      <c r="W174" s="114"/>
      <c r="X174" s="114"/>
      <c r="Y174" s="114"/>
      <c r="Z174" s="114"/>
    </row>
    <row r="175" spans="1:26" ht="15.75" customHeight="1">
      <c r="A175" s="1"/>
      <c r="B175" s="4"/>
      <c r="C175" s="1"/>
      <c r="D175" s="114"/>
      <c r="E175" s="114"/>
      <c r="F175" s="141"/>
      <c r="G175" s="114"/>
      <c r="H175" s="117"/>
      <c r="I175" s="117"/>
      <c r="J175" s="117"/>
      <c r="K175" s="114"/>
      <c r="L175" s="141"/>
      <c r="M175" s="114"/>
      <c r="N175" s="114"/>
      <c r="O175" s="114"/>
      <c r="P175" s="114"/>
      <c r="Q175" s="114"/>
      <c r="R175" s="114"/>
      <c r="S175" s="114"/>
      <c r="T175" s="114"/>
      <c r="U175" s="114"/>
      <c r="V175" s="114"/>
      <c r="W175" s="114"/>
      <c r="X175" s="114"/>
      <c r="Y175" s="114"/>
      <c r="Z175" s="114"/>
    </row>
    <row r="176" spans="1:26" ht="15.75" customHeight="1">
      <c r="A176" s="1"/>
      <c r="B176" s="4"/>
      <c r="C176" s="1"/>
      <c r="D176" s="114"/>
      <c r="E176" s="114"/>
      <c r="F176" s="141"/>
      <c r="G176" s="114"/>
      <c r="H176" s="117"/>
      <c r="I176" s="117"/>
      <c r="J176" s="117"/>
      <c r="K176" s="114"/>
      <c r="L176" s="141"/>
      <c r="M176" s="114"/>
      <c r="N176" s="114"/>
      <c r="O176" s="114"/>
      <c r="P176" s="114"/>
      <c r="Q176" s="114"/>
      <c r="R176" s="114"/>
      <c r="S176" s="114"/>
      <c r="T176" s="114"/>
      <c r="U176" s="114"/>
      <c r="V176" s="114"/>
      <c r="W176" s="114"/>
      <c r="X176" s="114"/>
      <c r="Y176" s="114"/>
      <c r="Z176" s="114"/>
    </row>
    <row r="177" spans="1:26" ht="15.75" customHeight="1">
      <c r="A177" s="1"/>
      <c r="B177" s="4"/>
      <c r="C177" s="1"/>
      <c r="D177" s="114"/>
      <c r="E177" s="114"/>
      <c r="F177" s="141"/>
      <c r="G177" s="114"/>
      <c r="H177" s="117"/>
      <c r="I177" s="117"/>
      <c r="J177" s="117"/>
      <c r="K177" s="114"/>
      <c r="L177" s="141"/>
      <c r="M177" s="114"/>
      <c r="N177" s="114"/>
      <c r="O177" s="114"/>
      <c r="P177" s="114"/>
      <c r="Q177" s="114"/>
      <c r="R177" s="114"/>
      <c r="S177" s="114"/>
      <c r="T177" s="114"/>
      <c r="U177" s="114"/>
      <c r="V177" s="114"/>
      <c r="W177" s="114"/>
      <c r="X177" s="114"/>
      <c r="Y177" s="114"/>
      <c r="Z177" s="114"/>
    </row>
    <row r="178" spans="1:26" ht="15.75" customHeight="1">
      <c r="A178" s="1"/>
      <c r="B178" s="9"/>
      <c r="C178" s="1"/>
      <c r="D178" s="114"/>
      <c r="E178" s="114"/>
      <c r="F178" s="141"/>
      <c r="G178" s="114"/>
      <c r="H178" s="117"/>
      <c r="I178" s="117"/>
      <c r="J178" s="117"/>
      <c r="K178" s="114"/>
      <c r="L178" s="141"/>
      <c r="M178" s="114"/>
      <c r="N178" s="114"/>
      <c r="O178" s="114"/>
      <c r="P178" s="114"/>
      <c r="Q178" s="114"/>
      <c r="R178" s="114"/>
      <c r="S178" s="114"/>
      <c r="T178" s="114"/>
      <c r="U178" s="114"/>
      <c r="V178" s="114"/>
      <c r="W178" s="114"/>
      <c r="X178" s="114"/>
      <c r="Y178" s="114"/>
      <c r="Z178" s="114"/>
    </row>
    <row r="179" spans="1:26" ht="15.75" customHeight="1">
      <c r="A179" s="1"/>
      <c r="B179" s="7"/>
      <c r="C179" s="1"/>
      <c r="D179" s="114"/>
      <c r="E179" s="114"/>
      <c r="F179" s="141"/>
      <c r="G179" s="114"/>
      <c r="H179" s="117"/>
      <c r="I179" s="117"/>
      <c r="J179" s="117"/>
      <c r="K179" s="114"/>
      <c r="L179" s="141"/>
      <c r="M179" s="114"/>
      <c r="N179" s="114"/>
      <c r="O179" s="114"/>
      <c r="P179" s="114"/>
      <c r="Q179" s="114"/>
      <c r="R179" s="114"/>
      <c r="S179" s="114"/>
      <c r="T179" s="114"/>
      <c r="U179" s="114"/>
      <c r="V179" s="114"/>
      <c r="W179" s="114"/>
      <c r="X179" s="114"/>
      <c r="Y179" s="114"/>
      <c r="Z179" s="114"/>
    </row>
    <row r="180" spans="1:26" ht="15.75" customHeight="1">
      <c r="A180" s="1"/>
      <c r="B180" s="4"/>
      <c r="C180" s="1"/>
      <c r="D180" s="114"/>
      <c r="E180" s="114"/>
      <c r="F180" s="141"/>
      <c r="G180" s="114"/>
      <c r="H180" s="117"/>
      <c r="I180" s="117"/>
      <c r="J180" s="117"/>
      <c r="K180" s="114"/>
      <c r="L180" s="141"/>
      <c r="M180" s="114"/>
      <c r="N180" s="114"/>
      <c r="O180" s="114"/>
      <c r="P180" s="114"/>
      <c r="Q180" s="114"/>
      <c r="R180" s="114"/>
      <c r="S180" s="114"/>
      <c r="T180" s="114"/>
      <c r="U180" s="114"/>
      <c r="V180" s="114"/>
      <c r="W180" s="114"/>
      <c r="X180" s="114"/>
      <c r="Y180" s="114"/>
      <c r="Z180" s="114"/>
    </row>
    <row r="181" spans="1:26" ht="15.75" customHeight="1">
      <c r="A181" s="1"/>
      <c r="B181" s="4"/>
      <c r="C181" s="1"/>
      <c r="D181" s="114"/>
      <c r="E181" s="114"/>
      <c r="F181" s="141"/>
      <c r="G181" s="114"/>
      <c r="H181" s="117"/>
      <c r="I181" s="117"/>
      <c r="J181" s="117"/>
      <c r="K181" s="114"/>
      <c r="L181" s="141"/>
      <c r="M181" s="114"/>
      <c r="N181" s="114"/>
      <c r="O181" s="114"/>
      <c r="P181" s="114"/>
      <c r="Q181" s="114"/>
      <c r="R181" s="114"/>
      <c r="S181" s="114"/>
      <c r="T181" s="114"/>
      <c r="U181" s="114"/>
      <c r="V181" s="114"/>
      <c r="W181" s="114"/>
      <c r="X181" s="114"/>
      <c r="Y181" s="114"/>
      <c r="Z181" s="114"/>
    </row>
    <row r="182" spans="1:26" ht="15.75" customHeight="1">
      <c r="A182" s="1"/>
      <c r="B182" s="4"/>
      <c r="C182" s="1"/>
      <c r="D182" s="114"/>
      <c r="E182" s="114"/>
      <c r="F182" s="141"/>
      <c r="G182" s="114"/>
      <c r="H182" s="117"/>
      <c r="I182" s="117"/>
      <c r="J182" s="117"/>
      <c r="K182" s="114"/>
      <c r="L182" s="141"/>
      <c r="M182" s="114"/>
      <c r="N182" s="114"/>
      <c r="O182" s="114"/>
      <c r="P182" s="114"/>
      <c r="Q182" s="114"/>
      <c r="R182" s="114"/>
      <c r="S182" s="114"/>
      <c r="T182" s="114"/>
      <c r="U182" s="114"/>
      <c r="V182" s="114"/>
      <c r="W182" s="114"/>
      <c r="X182" s="114"/>
      <c r="Y182" s="114"/>
      <c r="Z182" s="114"/>
    </row>
    <row r="183" spans="1:26" ht="15.75" customHeight="1">
      <c r="A183" s="1"/>
      <c r="B183" s="4"/>
      <c r="C183" s="1"/>
      <c r="D183" s="114"/>
      <c r="E183" s="114"/>
      <c r="F183" s="141"/>
      <c r="G183" s="114"/>
      <c r="H183" s="117"/>
      <c r="I183" s="117"/>
      <c r="J183" s="117"/>
      <c r="K183" s="114"/>
      <c r="L183" s="141"/>
      <c r="M183" s="114"/>
      <c r="N183" s="114"/>
      <c r="O183" s="114"/>
      <c r="P183" s="114"/>
      <c r="Q183" s="114"/>
      <c r="R183" s="114"/>
      <c r="S183" s="114"/>
      <c r="T183" s="114"/>
      <c r="U183" s="114"/>
      <c r="V183" s="114"/>
      <c r="W183" s="114"/>
      <c r="X183" s="114"/>
      <c r="Y183" s="114"/>
      <c r="Z183" s="114"/>
    </row>
    <row r="184" spans="1:26" ht="15.75" customHeight="1">
      <c r="A184" s="1"/>
      <c r="B184" s="66"/>
      <c r="C184" s="1"/>
      <c r="D184" s="114"/>
      <c r="E184" s="114"/>
      <c r="F184" s="141"/>
      <c r="G184" s="114"/>
      <c r="H184" s="117"/>
      <c r="I184" s="117"/>
      <c r="J184" s="117"/>
      <c r="K184" s="114"/>
      <c r="L184" s="141"/>
      <c r="M184" s="114"/>
      <c r="N184" s="114"/>
      <c r="O184" s="114"/>
      <c r="P184" s="114"/>
      <c r="Q184" s="114"/>
      <c r="R184" s="114"/>
      <c r="S184" s="114"/>
      <c r="T184" s="114"/>
      <c r="U184" s="114"/>
      <c r="V184" s="114"/>
      <c r="W184" s="114"/>
      <c r="X184" s="114"/>
      <c r="Y184" s="114"/>
      <c r="Z184" s="114"/>
    </row>
    <row r="185" spans="1:26" ht="15.75" customHeight="1">
      <c r="A185" s="1"/>
      <c r="B185" s="4"/>
      <c r="C185" s="1"/>
      <c r="D185" s="114"/>
      <c r="E185" s="114"/>
      <c r="F185" s="141"/>
      <c r="G185" s="114"/>
      <c r="H185" s="117"/>
      <c r="I185" s="117"/>
      <c r="J185" s="117"/>
      <c r="K185" s="114"/>
      <c r="L185" s="141"/>
      <c r="M185" s="114"/>
      <c r="N185" s="114"/>
      <c r="O185" s="114"/>
      <c r="P185" s="114"/>
      <c r="Q185" s="114"/>
      <c r="R185" s="114"/>
      <c r="S185" s="114"/>
      <c r="T185" s="114"/>
      <c r="U185" s="114"/>
      <c r="V185" s="114"/>
      <c r="W185" s="114"/>
      <c r="X185" s="114"/>
      <c r="Y185" s="114"/>
      <c r="Z185" s="114"/>
    </row>
    <row r="186" spans="1:26" ht="15.75" customHeight="1">
      <c r="A186" s="1"/>
      <c r="B186" s="9"/>
      <c r="C186" s="1"/>
      <c r="D186" s="114"/>
      <c r="E186" s="114"/>
      <c r="F186" s="141"/>
      <c r="G186" s="114"/>
      <c r="H186" s="117"/>
      <c r="I186" s="117"/>
      <c r="J186" s="117"/>
      <c r="K186" s="114"/>
      <c r="L186" s="141"/>
      <c r="M186" s="114"/>
      <c r="N186" s="114"/>
      <c r="O186" s="114"/>
      <c r="P186" s="114"/>
      <c r="Q186" s="114"/>
      <c r="R186" s="114"/>
      <c r="S186" s="114"/>
      <c r="T186" s="114"/>
      <c r="U186" s="114"/>
      <c r="V186" s="114"/>
      <c r="W186" s="114"/>
      <c r="X186" s="114"/>
      <c r="Y186" s="114"/>
      <c r="Z186" s="114"/>
    </row>
    <row r="187" spans="1:26" ht="15.75" customHeight="1">
      <c r="A187" s="1"/>
      <c r="B187" s="7"/>
      <c r="C187" s="1"/>
      <c r="D187" s="114"/>
      <c r="E187" s="114"/>
      <c r="F187" s="141"/>
      <c r="G187" s="114"/>
      <c r="H187" s="117"/>
      <c r="I187" s="117"/>
      <c r="J187" s="117"/>
      <c r="K187" s="114"/>
      <c r="L187" s="141"/>
      <c r="M187" s="114"/>
      <c r="N187" s="114"/>
      <c r="O187" s="114"/>
      <c r="P187" s="114"/>
      <c r="Q187" s="114"/>
      <c r="R187" s="114"/>
      <c r="S187" s="114"/>
      <c r="T187" s="114"/>
      <c r="U187" s="114"/>
      <c r="V187" s="114"/>
      <c r="W187" s="114"/>
      <c r="X187" s="114"/>
      <c r="Y187" s="114"/>
      <c r="Z187" s="114"/>
    </row>
    <row r="188" spans="1:26" ht="15.75" customHeight="1">
      <c r="A188" s="1"/>
      <c r="B188" s="4"/>
      <c r="C188" s="1"/>
      <c r="D188" s="114"/>
      <c r="E188" s="114"/>
      <c r="F188" s="141"/>
      <c r="G188" s="114"/>
      <c r="H188" s="117"/>
      <c r="I188" s="117"/>
      <c r="J188" s="117"/>
      <c r="K188" s="114"/>
      <c r="L188" s="141"/>
      <c r="M188" s="114"/>
      <c r="N188" s="114"/>
      <c r="O188" s="114"/>
      <c r="P188" s="114"/>
      <c r="Q188" s="114"/>
      <c r="R188" s="114"/>
      <c r="S188" s="114"/>
      <c r="T188" s="114"/>
      <c r="U188" s="114"/>
      <c r="V188" s="114"/>
      <c r="W188" s="114"/>
      <c r="X188" s="114"/>
      <c r="Y188" s="114"/>
      <c r="Z188" s="114"/>
    </row>
    <row r="189" spans="1:26" ht="15.75" customHeight="1">
      <c r="A189" s="1"/>
      <c r="B189" s="4"/>
      <c r="C189" s="1"/>
      <c r="D189" s="114"/>
      <c r="E189" s="114"/>
      <c r="F189" s="141"/>
      <c r="G189" s="114"/>
      <c r="H189" s="117"/>
      <c r="I189" s="117"/>
      <c r="J189" s="117"/>
      <c r="K189" s="114"/>
      <c r="L189" s="141"/>
      <c r="M189" s="114"/>
      <c r="N189" s="114"/>
      <c r="O189" s="114"/>
      <c r="P189" s="114"/>
      <c r="Q189" s="114"/>
      <c r="R189" s="114"/>
      <c r="S189" s="114"/>
      <c r="T189" s="114"/>
      <c r="U189" s="114"/>
      <c r="V189" s="114"/>
      <c r="W189" s="114"/>
      <c r="X189" s="114"/>
      <c r="Y189" s="114"/>
      <c r="Z189" s="114"/>
    </row>
    <row r="190" spans="1:26" ht="15.75" customHeight="1">
      <c r="A190" s="1"/>
      <c r="B190" s="4"/>
      <c r="C190" s="1"/>
      <c r="D190" s="114"/>
      <c r="E190" s="114"/>
      <c r="F190" s="141"/>
      <c r="G190" s="114"/>
      <c r="H190" s="117"/>
      <c r="I190" s="117"/>
      <c r="J190" s="117"/>
      <c r="K190" s="114"/>
      <c r="L190" s="141"/>
      <c r="M190" s="114"/>
      <c r="N190" s="114"/>
      <c r="O190" s="114"/>
      <c r="P190" s="114"/>
      <c r="Q190" s="114"/>
      <c r="R190" s="114"/>
      <c r="S190" s="114"/>
      <c r="T190" s="114"/>
      <c r="U190" s="114"/>
      <c r="V190" s="114"/>
      <c r="W190" s="114"/>
      <c r="X190" s="114"/>
      <c r="Y190" s="114"/>
      <c r="Z190" s="114"/>
    </row>
    <row r="191" spans="1:26" ht="15.75" customHeight="1">
      <c r="A191" s="1"/>
      <c r="B191" s="4"/>
      <c r="C191" s="1"/>
      <c r="D191" s="114"/>
      <c r="E191" s="114"/>
      <c r="F191" s="141"/>
      <c r="G191" s="114"/>
      <c r="H191" s="117"/>
      <c r="I191" s="117"/>
      <c r="J191" s="117"/>
      <c r="K191" s="114"/>
      <c r="L191" s="141"/>
      <c r="M191" s="114"/>
      <c r="N191" s="114"/>
      <c r="O191" s="114"/>
      <c r="P191" s="114"/>
      <c r="Q191" s="114"/>
      <c r="R191" s="114"/>
      <c r="S191" s="114"/>
      <c r="T191" s="114"/>
      <c r="U191" s="114"/>
      <c r="V191" s="114"/>
      <c r="W191" s="114"/>
      <c r="X191" s="114"/>
      <c r="Y191" s="114"/>
      <c r="Z191" s="114"/>
    </row>
    <row r="192" spans="1:26" ht="15.75" customHeight="1">
      <c r="A192" s="1"/>
      <c r="B192" s="4"/>
      <c r="C192" s="1"/>
      <c r="D192" s="114"/>
      <c r="E192" s="114"/>
      <c r="F192" s="141"/>
      <c r="G192" s="114"/>
      <c r="H192" s="117"/>
      <c r="I192" s="117"/>
      <c r="J192" s="117"/>
      <c r="K192" s="114"/>
      <c r="L192" s="141"/>
      <c r="M192" s="114"/>
      <c r="N192" s="114"/>
      <c r="O192" s="114"/>
      <c r="P192" s="114"/>
      <c r="Q192" s="114"/>
      <c r="R192" s="114"/>
      <c r="S192" s="114"/>
      <c r="T192" s="114"/>
      <c r="U192" s="114"/>
      <c r="V192" s="114"/>
      <c r="W192" s="114"/>
      <c r="X192" s="114"/>
      <c r="Y192" s="114"/>
      <c r="Z192" s="114"/>
    </row>
    <row r="193" spans="1:26" ht="15.75" customHeight="1">
      <c r="A193" s="1"/>
      <c r="B193" s="4"/>
      <c r="C193" s="1"/>
      <c r="D193" s="114"/>
      <c r="E193" s="114"/>
      <c r="F193" s="141"/>
      <c r="G193" s="114"/>
      <c r="H193" s="117"/>
      <c r="I193" s="117"/>
      <c r="J193" s="117"/>
      <c r="K193" s="114"/>
      <c r="L193" s="141"/>
      <c r="M193" s="114"/>
      <c r="N193" s="114"/>
      <c r="O193" s="114"/>
      <c r="P193" s="114"/>
      <c r="Q193" s="114"/>
      <c r="R193" s="114"/>
      <c r="S193" s="114"/>
      <c r="T193" s="114"/>
      <c r="U193" s="114"/>
      <c r="V193" s="114"/>
      <c r="W193" s="114"/>
      <c r="X193" s="114"/>
      <c r="Y193" s="114"/>
      <c r="Z193" s="114"/>
    </row>
    <row r="194" spans="1:26" ht="15.75" customHeight="1">
      <c r="A194" s="1"/>
      <c r="B194" s="9"/>
      <c r="C194" s="1"/>
      <c r="D194" s="114"/>
      <c r="E194" s="114"/>
      <c r="F194" s="141"/>
      <c r="G194" s="114"/>
      <c r="H194" s="117"/>
      <c r="I194" s="117"/>
      <c r="J194" s="117"/>
      <c r="K194" s="114"/>
      <c r="L194" s="141"/>
      <c r="M194" s="114"/>
      <c r="N194" s="114"/>
      <c r="O194" s="114"/>
      <c r="P194" s="114"/>
      <c r="Q194" s="114"/>
      <c r="R194" s="114"/>
      <c r="S194" s="114"/>
      <c r="T194" s="114"/>
      <c r="U194" s="114"/>
      <c r="V194" s="114"/>
      <c r="W194" s="114"/>
      <c r="X194" s="114"/>
      <c r="Y194" s="114"/>
      <c r="Z194" s="114"/>
    </row>
    <row r="195" spans="1:26" ht="15.75" customHeight="1">
      <c r="A195" s="1"/>
      <c r="B195" s="7"/>
      <c r="C195" s="1"/>
      <c r="D195" s="114"/>
      <c r="E195" s="114"/>
      <c r="F195" s="141"/>
      <c r="G195" s="114"/>
      <c r="H195" s="117"/>
      <c r="I195" s="117"/>
      <c r="J195" s="117"/>
      <c r="K195" s="114"/>
      <c r="L195" s="141"/>
      <c r="M195" s="114"/>
      <c r="N195" s="114"/>
      <c r="O195" s="114"/>
      <c r="P195" s="114"/>
      <c r="Q195" s="114"/>
      <c r="R195" s="114"/>
      <c r="S195" s="114"/>
      <c r="T195" s="114"/>
      <c r="U195" s="114"/>
      <c r="V195" s="114"/>
      <c r="W195" s="114"/>
      <c r="X195" s="114"/>
      <c r="Y195" s="114"/>
      <c r="Z195" s="114"/>
    </row>
    <row r="196" spans="1:26" ht="15.75" customHeight="1">
      <c r="A196" s="1"/>
      <c r="B196" s="4"/>
      <c r="C196" s="1"/>
      <c r="D196" s="114"/>
      <c r="E196" s="114"/>
      <c r="F196" s="141"/>
      <c r="G196" s="114"/>
      <c r="H196" s="117"/>
      <c r="I196" s="117"/>
      <c r="J196" s="117"/>
      <c r="K196" s="114"/>
      <c r="L196" s="141"/>
      <c r="M196" s="114"/>
      <c r="N196" s="114"/>
      <c r="O196" s="114"/>
      <c r="P196" s="114"/>
      <c r="Q196" s="114"/>
      <c r="R196" s="114"/>
      <c r="S196" s="114"/>
      <c r="T196" s="114"/>
      <c r="U196" s="114"/>
      <c r="V196" s="114"/>
      <c r="W196" s="114"/>
      <c r="X196" s="114"/>
      <c r="Y196" s="114"/>
      <c r="Z196" s="114"/>
    </row>
    <row r="197" spans="1:26" ht="15.75" customHeight="1">
      <c r="A197" s="1"/>
      <c r="B197" s="11"/>
      <c r="C197" s="1"/>
      <c r="D197" s="114"/>
      <c r="E197" s="114"/>
      <c r="F197" s="141"/>
      <c r="G197" s="114"/>
      <c r="H197" s="117"/>
      <c r="I197" s="117"/>
      <c r="J197" s="117"/>
      <c r="K197" s="114"/>
      <c r="L197" s="141"/>
      <c r="M197" s="114"/>
      <c r="N197" s="114"/>
      <c r="O197" s="114"/>
      <c r="P197" s="114"/>
      <c r="Q197" s="114"/>
      <c r="R197" s="114"/>
      <c r="S197" s="114"/>
      <c r="T197" s="114"/>
      <c r="U197" s="114"/>
      <c r="V197" s="114"/>
      <c r="W197" s="114"/>
      <c r="X197" s="114"/>
      <c r="Y197" s="114"/>
      <c r="Z197" s="114"/>
    </row>
    <row r="198" spans="1:26" ht="15.75" customHeight="1">
      <c r="A198" s="1"/>
      <c r="B198" s="4"/>
      <c r="C198" s="1"/>
      <c r="D198" s="114"/>
      <c r="E198" s="114"/>
      <c r="F198" s="141"/>
      <c r="G198" s="114"/>
      <c r="H198" s="117"/>
      <c r="I198" s="117"/>
      <c r="J198" s="117"/>
      <c r="K198" s="114"/>
      <c r="L198" s="141"/>
      <c r="M198" s="114"/>
      <c r="N198" s="114"/>
      <c r="O198" s="114"/>
      <c r="P198" s="114"/>
      <c r="Q198" s="114"/>
      <c r="R198" s="114"/>
      <c r="S198" s="114"/>
      <c r="T198" s="114"/>
      <c r="U198" s="114"/>
      <c r="V198" s="114"/>
      <c r="W198" s="114"/>
      <c r="X198" s="114"/>
      <c r="Y198" s="114"/>
      <c r="Z198" s="114"/>
    </row>
    <row r="199" spans="1:26" ht="15.75" customHeight="1">
      <c r="A199" s="1"/>
      <c r="B199" s="12"/>
      <c r="C199" s="1"/>
      <c r="D199" s="114"/>
      <c r="E199" s="114"/>
      <c r="F199" s="141"/>
      <c r="G199" s="114"/>
      <c r="H199" s="117"/>
      <c r="I199" s="117"/>
      <c r="J199" s="117"/>
      <c r="K199" s="114"/>
      <c r="L199" s="141"/>
      <c r="M199" s="114"/>
      <c r="N199" s="114"/>
      <c r="O199" s="114"/>
      <c r="P199" s="114"/>
      <c r="Q199" s="114"/>
      <c r="R199" s="114"/>
      <c r="S199" s="114"/>
      <c r="T199" s="114"/>
      <c r="U199" s="114"/>
      <c r="V199" s="114"/>
      <c r="W199" s="114"/>
      <c r="X199" s="114"/>
      <c r="Y199" s="114"/>
      <c r="Z199" s="114"/>
    </row>
    <row r="200" spans="1:26" ht="15.75" customHeight="1">
      <c r="A200" s="1"/>
      <c r="B200" s="4"/>
      <c r="C200" s="1"/>
      <c r="D200" s="114"/>
      <c r="E200" s="114"/>
      <c r="F200" s="141"/>
      <c r="G200" s="114"/>
      <c r="H200" s="117"/>
      <c r="I200" s="117"/>
      <c r="J200" s="117"/>
      <c r="K200" s="114"/>
      <c r="L200" s="141"/>
      <c r="M200" s="114"/>
      <c r="N200" s="114"/>
      <c r="O200" s="114"/>
      <c r="P200" s="114"/>
      <c r="Q200" s="114"/>
      <c r="R200" s="114"/>
      <c r="S200" s="114"/>
      <c r="T200" s="114"/>
      <c r="U200" s="114"/>
      <c r="V200" s="114"/>
      <c r="W200" s="114"/>
      <c r="X200" s="114"/>
      <c r="Y200" s="114"/>
      <c r="Z200" s="114"/>
    </row>
    <row r="201" spans="1:26" ht="15.75" customHeight="1">
      <c r="A201" s="1"/>
      <c r="B201" s="9"/>
      <c r="C201" s="1"/>
      <c r="D201" s="114"/>
      <c r="E201" s="114"/>
      <c r="F201" s="141"/>
      <c r="G201" s="114"/>
      <c r="H201" s="117"/>
      <c r="I201" s="117"/>
      <c r="J201" s="117"/>
      <c r="K201" s="114"/>
      <c r="L201" s="141"/>
      <c r="M201" s="114"/>
      <c r="N201" s="114"/>
      <c r="O201" s="114"/>
      <c r="P201" s="114"/>
      <c r="Q201" s="114"/>
      <c r="R201" s="114"/>
      <c r="S201" s="114"/>
      <c r="T201" s="114"/>
      <c r="U201" s="114"/>
      <c r="V201" s="114"/>
      <c r="W201" s="114"/>
      <c r="X201" s="114"/>
      <c r="Y201" s="114"/>
      <c r="Z201" s="114"/>
    </row>
    <row r="202" spans="1:26" ht="15.75" customHeight="1">
      <c r="A202" s="1"/>
      <c r="B202" s="7"/>
      <c r="C202" s="1"/>
      <c r="D202" s="114"/>
      <c r="E202" s="114"/>
      <c r="F202" s="141"/>
      <c r="G202" s="114"/>
      <c r="H202" s="117"/>
      <c r="I202" s="117"/>
      <c r="J202" s="117"/>
      <c r="K202" s="114"/>
      <c r="L202" s="141"/>
      <c r="M202" s="114"/>
      <c r="N202" s="114"/>
      <c r="O202" s="114"/>
      <c r="P202" s="114"/>
      <c r="Q202" s="114"/>
      <c r="R202" s="114"/>
      <c r="S202" s="114"/>
      <c r="T202" s="114"/>
      <c r="U202" s="114"/>
      <c r="V202" s="114"/>
      <c r="W202" s="114"/>
      <c r="X202" s="114"/>
      <c r="Y202" s="114"/>
      <c r="Z202" s="114"/>
    </row>
    <row r="203" spans="1:26" ht="15.75" customHeight="1">
      <c r="A203" s="1"/>
      <c r="B203" s="4"/>
      <c r="C203" s="1"/>
      <c r="D203" s="114"/>
      <c r="E203" s="114"/>
      <c r="F203" s="141"/>
      <c r="G203" s="114"/>
      <c r="H203" s="117"/>
      <c r="I203" s="117"/>
      <c r="J203" s="117"/>
      <c r="K203" s="114"/>
      <c r="L203" s="141"/>
      <c r="M203" s="114"/>
      <c r="N203" s="114"/>
      <c r="O203" s="114"/>
      <c r="P203" s="114"/>
      <c r="Q203" s="114"/>
      <c r="R203" s="114"/>
      <c r="S203" s="114"/>
      <c r="T203" s="114"/>
      <c r="U203" s="114"/>
      <c r="V203" s="114"/>
      <c r="W203" s="114"/>
      <c r="X203" s="114"/>
      <c r="Y203" s="114"/>
      <c r="Z203" s="114"/>
    </row>
    <row r="204" spans="1:26" ht="15.75" customHeight="1">
      <c r="A204" s="1"/>
      <c r="B204" s="9"/>
      <c r="C204" s="1"/>
      <c r="D204" s="114"/>
      <c r="E204" s="114"/>
      <c r="F204" s="141"/>
      <c r="G204" s="114"/>
      <c r="H204" s="117"/>
      <c r="I204" s="117"/>
      <c r="J204" s="117"/>
      <c r="K204" s="114"/>
      <c r="L204" s="141"/>
      <c r="M204" s="114"/>
      <c r="N204" s="114"/>
      <c r="O204" s="114"/>
      <c r="P204" s="114"/>
      <c r="Q204" s="114"/>
      <c r="R204" s="114"/>
      <c r="S204" s="114"/>
      <c r="T204" s="114"/>
      <c r="U204" s="114"/>
      <c r="V204" s="114"/>
      <c r="W204" s="114"/>
      <c r="X204" s="114"/>
      <c r="Y204" s="114"/>
      <c r="Z204" s="114"/>
    </row>
    <row r="205" spans="1:26" ht="15.75" customHeight="1">
      <c r="A205" s="1"/>
      <c r="B205" s="7"/>
      <c r="C205" s="1"/>
      <c r="D205" s="114"/>
      <c r="E205" s="114"/>
      <c r="F205" s="141"/>
      <c r="G205" s="114"/>
      <c r="H205" s="117"/>
      <c r="I205" s="117"/>
      <c r="J205" s="117"/>
      <c r="K205" s="114"/>
      <c r="L205" s="141"/>
      <c r="M205" s="114"/>
      <c r="N205" s="114"/>
      <c r="O205" s="114"/>
      <c r="P205" s="114"/>
      <c r="Q205" s="114"/>
      <c r="R205" s="114"/>
      <c r="S205" s="114"/>
      <c r="T205" s="114"/>
      <c r="U205" s="114"/>
      <c r="V205" s="114"/>
      <c r="W205" s="114"/>
      <c r="X205" s="114"/>
      <c r="Y205" s="114"/>
      <c r="Z205" s="114"/>
    </row>
    <row r="206" spans="1:26" ht="15.75" customHeight="1">
      <c r="A206" s="1"/>
      <c r="B206" s="4"/>
      <c r="C206" s="1"/>
      <c r="D206" s="114"/>
      <c r="E206" s="114"/>
      <c r="F206" s="141"/>
      <c r="G206" s="114"/>
      <c r="H206" s="117"/>
      <c r="I206" s="117"/>
      <c r="J206" s="117"/>
      <c r="K206" s="114"/>
      <c r="L206" s="141"/>
      <c r="M206" s="114"/>
      <c r="N206" s="114"/>
      <c r="O206" s="114"/>
      <c r="P206" s="114"/>
      <c r="Q206" s="114"/>
      <c r="R206" s="114"/>
      <c r="S206" s="114"/>
      <c r="T206" s="114"/>
      <c r="U206" s="114"/>
      <c r="V206" s="114"/>
      <c r="W206" s="114"/>
      <c r="X206" s="114"/>
      <c r="Y206" s="114"/>
      <c r="Z206" s="114"/>
    </row>
    <row r="207" spans="1:26" ht="15.75" customHeight="1">
      <c r="A207" s="1"/>
      <c r="B207" s="4"/>
      <c r="C207" s="1"/>
      <c r="D207" s="114"/>
      <c r="E207" s="114"/>
      <c r="F207" s="141"/>
      <c r="G207" s="114"/>
      <c r="H207" s="117"/>
      <c r="I207" s="117"/>
      <c r="J207" s="117"/>
      <c r="K207" s="114"/>
      <c r="L207" s="141"/>
      <c r="M207" s="114"/>
      <c r="N207" s="114"/>
      <c r="O207" s="114"/>
      <c r="P207" s="114"/>
      <c r="Q207" s="114"/>
      <c r="R207" s="114"/>
      <c r="S207" s="114"/>
      <c r="T207" s="114"/>
      <c r="U207" s="114"/>
      <c r="V207" s="114"/>
      <c r="W207" s="114"/>
      <c r="X207" s="114"/>
      <c r="Y207" s="114"/>
      <c r="Z207" s="114"/>
    </row>
    <row r="208" spans="1:26" ht="15.75" customHeight="1">
      <c r="A208" s="1"/>
      <c r="B208" s="4"/>
      <c r="C208" s="1"/>
      <c r="D208" s="114"/>
      <c r="E208" s="114"/>
      <c r="F208" s="141"/>
      <c r="G208" s="114"/>
      <c r="H208" s="117"/>
      <c r="I208" s="117"/>
      <c r="J208" s="117"/>
      <c r="K208" s="114"/>
      <c r="L208" s="141"/>
      <c r="M208" s="114"/>
      <c r="N208" s="114"/>
      <c r="O208" s="114"/>
      <c r="P208" s="114"/>
      <c r="Q208" s="114"/>
      <c r="R208" s="114"/>
      <c r="S208" s="114"/>
      <c r="T208" s="114"/>
      <c r="U208" s="114"/>
      <c r="V208" s="114"/>
      <c r="W208" s="114"/>
      <c r="X208" s="114"/>
      <c r="Y208" s="114"/>
      <c r="Z208" s="114"/>
    </row>
    <row r="209" spans="1:26" ht="15.75" customHeight="1">
      <c r="A209" s="1"/>
      <c r="B209" s="4"/>
      <c r="C209" s="1"/>
      <c r="D209" s="114"/>
      <c r="E209" s="114"/>
      <c r="F209" s="141"/>
      <c r="G209" s="114"/>
      <c r="H209" s="117"/>
      <c r="I209" s="117"/>
      <c r="J209" s="117"/>
      <c r="K209" s="114"/>
      <c r="L209" s="141"/>
      <c r="M209" s="114"/>
      <c r="N209" s="114"/>
      <c r="O209" s="114"/>
      <c r="P209" s="114"/>
      <c r="Q209" s="114"/>
      <c r="R209" s="114"/>
      <c r="S209" s="114"/>
      <c r="T209" s="114"/>
      <c r="U209" s="114"/>
      <c r="V209" s="114"/>
      <c r="W209" s="114"/>
      <c r="X209" s="114"/>
      <c r="Y209" s="114"/>
      <c r="Z209" s="114"/>
    </row>
    <row r="210" spans="1:26" ht="15.75" customHeight="1">
      <c r="A210" s="1"/>
      <c r="B210" s="4"/>
      <c r="C210" s="1"/>
      <c r="D210" s="114"/>
      <c r="E210" s="114"/>
      <c r="F210" s="141"/>
      <c r="G210" s="114"/>
      <c r="H210" s="117"/>
      <c r="I210" s="117"/>
      <c r="J210" s="117"/>
      <c r="K210" s="114"/>
      <c r="L210" s="141"/>
      <c r="M210" s="114"/>
      <c r="N210" s="114"/>
      <c r="O210" s="114"/>
      <c r="P210" s="114"/>
      <c r="Q210" s="114"/>
      <c r="R210" s="114"/>
      <c r="S210" s="114"/>
      <c r="T210" s="114"/>
      <c r="U210" s="114"/>
      <c r="V210" s="114"/>
      <c r="W210" s="114"/>
      <c r="X210" s="114"/>
      <c r="Y210" s="114"/>
      <c r="Z210" s="114"/>
    </row>
    <row r="211" spans="1:26" ht="15.75" customHeight="1">
      <c r="A211" s="1"/>
      <c r="B211" s="9"/>
      <c r="C211" s="1"/>
      <c r="D211" s="114"/>
      <c r="E211" s="114"/>
      <c r="F211" s="141"/>
      <c r="G211" s="114"/>
      <c r="H211" s="117"/>
      <c r="I211" s="117"/>
      <c r="J211" s="117"/>
      <c r="K211" s="114"/>
      <c r="L211" s="141"/>
      <c r="M211" s="114"/>
      <c r="N211" s="114"/>
      <c r="O211" s="114"/>
      <c r="P211" s="114"/>
      <c r="Q211" s="114"/>
      <c r="R211" s="114"/>
      <c r="S211" s="114"/>
      <c r="T211" s="114"/>
      <c r="U211" s="114"/>
      <c r="V211" s="114"/>
      <c r="W211" s="114"/>
      <c r="X211" s="114"/>
      <c r="Y211" s="114"/>
      <c r="Z211" s="114"/>
    </row>
    <row r="212" spans="1:26" ht="15.75" customHeight="1">
      <c r="A212" s="1"/>
      <c r="B212" s="7"/>
      <c r="C212" s="1"/>
      <c r="D212" s="114"/>
      <c r="E212" s="114"/>
      <c r="F212" s="141"/>
      <c r="G212" s="114"/>
      <c r="H212" s="117"/>
      <c r="I212" s="117"/>
      <c r="J212" s="117"/>
      <c r="K212" s="114"/>
      <c r="L212" s="141"/>
      <c r="M212" s="114"/>
      <c r="N212" s="114"/>
      <c r="O212" s="114"/>
      <c r="P212" s="114"/>
      <c r="Q212" s="114"/>
      <c r="R212" s="114"/>
      <c r="S212" s="114"/>
      <c r="T212" s="114"/>
      <c r="U212" s="114"/>
      <c r="V212" s="114"/>
      <c r="W212" s="114"/>
      <c r="X212" s="114"/>
      <c r="Y212" s="114"/>
      <c r="Z212" s="114"/>
    </row>
    <row r="213" spans="1:26" ht="15.75" customHeight="1">
      <c r="A213" s="1"/>
      <c r="B213" s="4"/>
      <c r="C213" s="1"/>
      <c r="D213" s="114"/>
      <c r="E213" s="114"/>
      <c r="F213" s="141"/>
      <c r="G213" s="114"/>
      <c r="H213" s="117"/>
      <c r="I213" s="117"/>
      <c r="J213" s="117"/>
      <c r="K213" s="114"/>
      <c r="L213" s="141"/>
      <c r="M213" s="114"/>
      <c r="N213" s="114"/>
      <c r="O213" s="114"/>
      <c r="P213" s="114"/>
      <c r="Q213" s="114"/>
      <c r="R213" s="114"/>
      <c r="S213" s="114"/>
      <c r="T213" s="114"/>
      <c r="U213" s="114"/>
      <c r="V213" s="114"/>
      <c r="W213" s="114"/>
      <c r="X213" s="114"/>
      <c r="Y213" s="114"/>
      <c r="Z213" s="114"/>
    </row>
    <row r="214" spans="1:26" ht="15.75" customHeight="1">
      <c r="A214" s="1"/>
      <c r="B214" s="4"/>
      <c r="C214" s="1"/>
      <c r="D214" s="114"/>
      <c r="E214" s="114"/>
      <c r="F214" s="141"/>
      <c r="G214" s="114"/>
      <c r="H214" s="117"/>
      <c r="I214" s="117"/>
      <c r="J214" s="117"/>
      <c r="K214" s="114"/>
      <c r="L214" s="141"/>
      <c r="M214" s="114"/>
      <c r="N214" s="114"/>
      <c r="O214" s="114"/>
      <c r="P214" s="114"/>
      <c r="Q214" s="114"/>
      <c r="R214" s="114"/>
      <c r="S214" s="114"/>
      <c r="T214" s="114"/>
      <c r="U214" s="114"/>
      <c r="V214" s="114"/>
      <c r="W214" s="114"/>
      <c r="X214" s="114"/>
      <c r="Y214" s="114"/>
      <c r="Z214" s="114"/>
    </row>
    <row r="215" spans="1:26" ht="15.75" customHeight="1">
      <c r="A215" s="1"/>
      <c r="B215" s="4"/>
      <c r="C215" s="1"/>
      <c r="D215" s="114"/>
      <c r="E215" s="114"/>
      <c r="F215" s="141"/>
      <c r="G215" s="114"/>
      <c r="H215" s="117"/>
      <c r="I215" s="117"/>
      <c r="J215" s="117"/>
      <c r="K215" s="114"/>
      <c r="L215" s="141"/>
      <c r="M215" s="114"/>
      <c r="N215" s="114"/>
      <c r="O215" s="114"/>
      <c r="P215" s="114"/>
      <c r="Q215" s="114"/>
      <c r="R215" s="114"/>
      <c r="S215" s="114"/>
      <c r="T215" s="114"/>
      <c r="U215" s="114"/>
      <c r="V215" s="114"/>
      <c r="W215" s="114"/>
      <c r="X215" s="114"/>
      <c r="Y215" s="114"/>
      <c r="Z215" s="114"/>
    </row>
    <row r="216" spans="1:26" ht="15.75" customHeight="1">
      <c r="A216" s="1"/>
      <c r="B216" s="4"/>
      <c r="C216" s="1"/>
      <c r="D216" s="114"/>
      <c r="E216" s="114"/>
      <c r="F216" s="141"/>
      <c r="G216" s="114"/>
      <c r="H216" s="117"/>
      <c r="I216" s="117"/>
      <c r="J216" s="117"/>
      <c r="K216" s="114"/>
      <c r="L216" s="141"/>
      <c r="M216" s="114"/>
      <c r="N216" s="114"/>
      <c r="O216" s="114"/>
      <c r="P216" s="114"/>
      <c r="Q216" s="114"/>
      <c r="R216" s="114"/>
      <c r="S216" s="114"/>
      <c r="T216" s="114"/>
      <c r="U216" s="114"/>
      <c r="V216" s="114"/>
      <c r="W216" s="114"/>
      <c r="X216" s="114"/>
      <c r="Y216" s="114"/>
      <c r="Z216" s="114"/>
    </row>
    <row r="217" spans="1:26" ht="15.75" customHeight="1">
      <c r="A217" s="1"/>
      <c r="B217" s="66"/>
      <c r="C217" s="1"/>
      <c r="D217" s="114"/>
      <c r="E217" s="114"/>
      <c r="F217" s="141"/>
      <c r="G217" s="114"/>
      <c r="H217" s="117"/>
      <c r="I217" s="117"/>
      <c r="J217" s="117"/>
      <c r="K217" s="114"/>
      <c r="L217" s="141"/>
      <c r="M217" s="114"/>
      <c r="N217" s="114"/>
      <c r="O217" s="114"/>
      <c r="P217" s="114"/>
      <c r="Q217" s="114"/>
      <c r="R217" s="114"/>
      <c r="S217" s="114"/>
      <c r="T217" s="114"/>
      <c r="U217" s="114"/>
      <c r="V217" s="114"/>
      <c r="W217" s="114"/>
      <c r="X217" s="114"/>
      <c r="Y217" s="114"/>
      <c r="Z217" s="114"/>
    </row>
    <row r="218" spans="1:26" ht="15.75" customHeight="1">
      <c r="A218" s="1"/>
      <c r="B218" s="4"/>
      <c r="C218" s="1"/>
      <c r="D218" s="114"/>
      <c r="E218" s="114"/>
      <c r="F218" s="141"/>
      <c r="G218" s="114"/>
      <c r="H218" s="117"/>
      <c r="I218" s="117"/>
      <c r="J218" s="117"/>
      <c r="K218" s="114"/>
      <c r="L218" s="141"/>
      <c r="M218" s="114"/>
      <c r="N218" s="114"/>
      <c r="O218" s="114"/>
      <c r="P218" s="114"/>
      <c r="Q218" s="114"/>
      <c r="R218" s="114"/>
      <c r="S218" s="114"/>
      <c r="T218" s="114"/>
      <c r="U218" s="114"/>
      <c r="V218" s="114"/>
      <c r="W218" s="114"/>
      <c r="X218" s="114"/>
      <c r="Y218" s="114"/>
      <c r="Z218" s="114"/>
    </row>
    <row r="219" spans="1:26" ht="15.75" customHeight="1">
      <c r="A219" s="1"/>
      <c r="B219" s="9"/>
      <c r="C219" s="1"/>
      <c r="D219" s="114"/>
      <c r="E219" s="114"/>
      <c r="F219" s="141"/>
      <c r="G219" s="114"/>
      <c r="H219" s="117"/>
      <c r="I219" s="117"/>
      <c r="J219" s="117"/>
      <c r="K219" s="114"/>
      <c r="L219" s="141"/>
      <c r="M219" s="114"/>
      <c r="N219" s="114"/>
      <c r="O219" s="114"/>
      <c r="P219" s="114"/>
      <c r="Q219" s="114"/>
      <c r="R219" s="114"/>
      <c r="S219" s="114"/>
      <c r="T219" s="114"/>
      <c r="U219" s="114"/>
      <c r="V219" s="114"/>
      <c r="W219" s="114"/>
      <c r="X219" s="114"/>
      <c r="Y219" s="114"/>
      <c r="Z219" s="114"/>
    </row>
    <row r="220" spans="1:26" ht="15.75" customHeight="1">
      <c r="A220" s="1"/>
      <c r="B220" s="7"/>
      <c r="C220" s="1"/>
      <c r="D220" s="114"/>
      <c r="E220" s="114"/>
      <c r="F220" s="141"/>
      <c r="G220" s="114"/>
      <c r="H220" s="117"/>
      <c r="I220" s="117"/>
      <c r="J220" s="117"/>
      <c r="K220" s="114"/>
      <c r="L220" s="141"/>
      <c r="M220" s="114"/>
      <c r="N220" s="114"/>
      <c r="O220" s="114"/>
      <c r="P220" s="114"/>
      <c r="Q220" s="114"/>
      <c r="R220" s="114"/>
      <c r="S220" s="114"/>
      <c r="T220" s="114"/>
      <c r="U220" s="114"/>
      <c r="V220" s="114"/>
      <c r="W220" s="114"/>
      <c r="X220" s="114"/>
      <c r="Y220" s="114"/>
      <c r="Z220" s="114"/>
    </row>
    <row r="221" spans="1:26" ht="15.75" customHeight="1">
      <c r="A221" s="1"/>
      <c r="B221" s="4"/>
      <c r="C221" s="1"/>
      <c r="D221" s="114"/>
      <c r="E221" s="114"/>
      <c r="F221" s="141"/>
      <c r="G221" s="114"/>
      <c r="H221" s="117"/>
      <c r="I221" s="117"/>
      <c r="J221" s="117"/>
      <c r="K221" s="114"/>
      <c r="L221" s="141"/>
      <c r="M221" s="114"/>
      <c r="N221" s="114"/>
      <c r="O221" s="114"/>
      <c r="P221" s="114"/>
      <c r="Q221" s="114"/>
      <c r="R221" s="114"/>
      <c r="S221" s="114"/>
      <c r="T221" s="114"/>
      <c r="U221" s="114"/>
      <c r="V221" s="114"/>
      <c r="W221" s="114"/>
      <c r="X221" s="114"/>
      <c r="Y221" s="114"/>
      <c r="Z221" s="114"/>
    </row>
    <row r="222" spans="1:26" ht="15.75" customHeight="1">
      <c r="A222" s="1"/>
      <c r="B222" s="4"/>
      <c r="C222" s="1"/>
      <c r="D222" s="114"/>
      <c r="E222" s="114"/>
      <c r="F222" s="141"/>
      <c r="G222" s="114"/>
      <c r="H222" s="117"/>
      <c r="I222" s="117"/>
      <c r="J222" s="117"/>
      <c r="K222" s="114"/>
      <c r="L222" s="141"/>
      <c r="M222" s="114"/>
      <c r="N222" s="114"/>
      <c r="O222" s="114"/>
      <c r="P222" s="114"/>
      <c r="Q222" s="114"/>
      <c r="R222" s="114"/>
      <c r="S222" s="114"/>
      <c r="T222" s="114"/>
      <c r="U222" s="114"/>
      <c r="V222" s="114"/>
      <c r="W222" s="114"/>
      <c r="X222" s="114"/>
      <c r="Y222" s="114"/>
      <c r="Z222" s="114"/>
    </row>
    <row r="223" spans="1:26" ht="15.75" customHeight="1">
      <c r="A223" s="1"/>
      <c r="B223" s="4"/>
      <c r="C223" s="1"/>
      <c r="D223" s="114"/>
      <c r="E223" s="114"/>
      <c r="F223" s="141"/>
      <c r="G223" s="114"/>
      <c r="H223" s="117"/>
      <c r="I223" s="117"/>
      <c r="J223" s="117"/>
      <c r="K223" s="114"/>
      <c r="L223" s="141"/>
      <c r="M223" s="114"/>
      <c r="N223" s="114"/>
      <c r="O223" s="114"/>
      <c r="P223" s="114"/>
      <c r="Q223" s="114"/>
      <c r="R223" s="114"/>
      <c r="S223" s="114"/>
      <c r="T223" s="114"/>
      <c r="U223" s="114"/>
      <c r="V223" s="114"/>
      <c r="W223" s="114"/>
      <c r="X223" s="114"/>
      <c r="Y223" s="114"/>
      <c r="Z223" s="114"/>
    </row>
    <row r="224" spans="1:26" ht="15.75" customHeight="1">
      <c r="A224" s="1"/>
      <c r="B224" s="4"/>
      <c r="C224" s="1"/>
      <c r="D224" s="114"/>
      <c r="E224" s="114"/>
      <c r="F224" s="141"/>
      <c r="G224" s="114"/>
      <c r="H224" s="117"/>
      <c r="I224" s="117"/>
      <c r="J224" s="117"/>
      <c r="K224" s="114"/>
      <c r="L224" s="141"/>
      <c r="M224" s="114"/>
      <c r="N224" s="114"/>
      <c r="O224" s="114"/>
      <c r="P224" s="114"/>
      <c r="Q224" s="114"/>
      <c r="R224" s="114"/>
      <c r="S224" s="114"/>
      <c r="T224" s="114"/>
      <c r="U224" s="114"/>
      <c r="V224" s="114"/>
      <c r="W224" s="114"/>
      <c r="X224" s="114"/>
      <c r="Y224" s="114"/>
      <c r="Z224" s="114"/>
    </row>
    <row r="225" spans="1:26" ht="15.75" customHeight="1">
      <c r="A225" s="1"/>
      <c r="B225" s="4"/>
      <c r="C225" s="1"/>
      <c r="D225" s="114"/>
      <c r="E225" s="114"/>
      <c r="F225" s="141"/>
      <c r="G225" s="114"/>
      <c r="H225" s="117"/>
      <c r="I225" s="117"/>
      <c r="J225" s="117"/>
      <c r="K225" s="114"/>
      <c r="L225" s="141"/>
      <c r="M225" s="114"/>
      <c r="N225" s="114"/>
      <c r="O225" s="114"/>
      <c r="P225" s="114"/>
      <c r="Q225" s="114"/>
      <c r="R225" s="114"/>
      <c r="S225" s="114"/>
      <c r="T225" s="114"/>
      <c r="U225" s="114"/>
      <c r="V225" s="114"/>
      <c r="W225" s="114"/>
      <c r="X225" s="114"/>
      <c r="Y225" s="114"/>
      <c r="Z225" s="114"/>
    </row>
    <row r="226" spans="1:26" ht="15.75" customHeight="1">
      <c r="A226" s="1"/>
      <c r="B226" s="4"/>
      <c r="C226" s="1"/>
      <c r="D226" s="114"/>
      <c r="E226" s="114"/>
      <c r="F226" s="141"/>
      <c r="G226" s="114"/>
      <c r="H226" s="117"/>
      <c r="I226" s="117"/>
      <c r="J226" s="117"/>
      <c r="K226" s="114"/>
      <c r="L226" s="141"/>
      <c r="M226" s="114"/>
      <c r="N226" s="114"/>
      <c r="O226" s="114"/>
      <c r="P226" s="114"/>
      <c r="Q226" s="114"/>
      <c r="R226" s="114"/>
      <c r="S226" s="114"/>
      <c r="T226" s="114"/>
      <c r="U226" s="114"/>
      <c r="V226" s="114"/>
      <c r="W226" s="114"/>
      <c r="X226" s="114"/>
      <c r="Y226" s="114"/>
      <c r="Z226" s="114"/>
    </row>
    <row r="227" spans="1:26" ht="15.75" customHeight="1">
      <c r="A227" s="1"/>
      <c r="B227" s="9"/>
      <c r="C227" s="1"/>
      <c r="D227" s="114"/>
      <c r="E227" s="114"/>
      <c r="F227" s="141"/>
      <c r="G227" s="114"/>
      <c r="H227" s="117"/>
      <c r="I227" s="117"/>
      <c r="J227" s="117"/>
      <c r="K227" s="114"/>
      <c r="L227" s="141"/>
      <c r="M227" s="114"/>
      <c r="N227" s="114"/>
      <c r="O227" s="114"/>
      <c r="P227" s="114"/>
      <c r="Q227" s="114"/>
      <c r="R227" s="114"/>
      <c r="S227" s="114"/>
      <c r="T227" s="114"/>
      <c r="U227" s="114"/>
      <c r="V227" s="114"/>
      <c r="W227" s="114"/>
      <c r="X227" s="114"/>
      <c r="Y227" s="114"/>
      <c r="Z227" s="114"/>
    </row>
    <row r="228" spans="1:26" ht="15.75" customHeight="1">
      <c r="A228" s="1"/>
      <c r="B228" s="7"/>
      <c r="C228" s="1"/>
      <c r="D228" s="114"/>
      <c r="E228" s="114"/>
      <c r="F228" s="141"/>
      <c r="G228" s="114"/>
      <c r="H228" s="117"/>
      <c r="I228" s="117"/>
      <c r="J228" s="117"/>
      <c r="K228" s="114"/>
      <c r="L228" s="141"/>
      <c r="M228" s="114"/>
      <c r="N228" s="114"/>
      <c r="O228" s="114"/>
      <c r="P228" s="114"/>
      <c r="Q228" s="114"/>
      <c r="R228" s="114"/>
      <c r="S228" s="114"/>
      <c r="T228" s="114"/>
      <c r="U228" s="114"/>
      <c r="V228" s="114"/>
      <c r="W228" s="114"/>
      <c r="X228" s="114"/>
      <c r="Y228" s="114"/>
      <c r="Z228" s="114"/>
    </row>
    <row r="229" spans="1:26" ht="15.75" customHeight="1">
      <c r="A229" s="1"/>
      <c r="B229" s="4"/>
      <c r="C229" s="1"/>
      <c r="D229" s="114"/>
      <c r="E229" s="114"/>
      <c r="F229" s="141"/>
      <c r="G229" s="114"/>
      <c r="H229" s="117"/>
      <c r="I229" s="117"/>
      <c r="J229" s="117"/>
      <c r="K229" s="114"/>
      <c r="L229" s="141"/>
      <c r="M229" s="114"/>
      <c r="N229" s="114"/>
      <c r="O229" s="114"/>
      <c r="P229" s="114"/>
      <c r="Q229" s="114"/>
      <c r="R229" s="114"/>
      <c r="S229" s="114"/>
      <c r="T229" s="114"/>
      <c r="U229" s="114"/>
      <c r="V229" s="114"/>
      <c r="W229" s="114"/>
      <c r="X229" s="114"/>
      <c r="Y229" s="114"/>
      <c r="Z229" s="114"/>
    </row>
    <row r="230" spans="1:26" ht="15.75" customHeight="1">
      <c r="A230" s="1"/>
      <c r="B230" s="11"/>
      <c r="C230" s="1"/>
      <c r="D230" s="114"/>
      <c r="E230" s="114"/>
      <c r="F230" s="141"/>
      <c r="G230" s="114"/>
      <c r="H230" s="117"/>
      <c r="I230" s="117"/>
      <c r="J230" s="117"/>
      <c r="K230" s="114"/>
      <c r="L230" s="141"/>
      <c r="M230" s="114"/>
      <c r="N230" s="114"/>
      <c r="O230" s="114"/>
      <c r="P230" s="114"/>
      <c r="Q230" s="114"/>
      <c r="R230" s="114"/>
      <c r="S230" s="114"/>
      <c r="T230" s="114"/>
      <c r="U230" s="114"/>
      <c r="V230" s="114"/>
      <c r="W230" s="114"/>
      <c r="X230" s="114"/>
      <c r="Y230" s="114"/>
      <c r="Z230" s="114"/>
    </row>
    <row r="231" spans="1:26" ht="15.75" customHeight="1">
      <c r="A231" s="1"/>
      <c r="B231" s="4"/>
      <c r="C231" s="1"/>
      <c r="D231" s="114"/>
      <c r="E231" s="114"/>
      <c r="F231" s="141"/>
      <c r="G231" s="114"/>
      <c r="H231" s="117"/>
      <c r="I231" s="117"/>
      <c r="J231" s="117"/>
      <c r="K231" s="114"/>
      <c r="L231" s="141"/>
      <c r="M231" s="114"/>
      <c r="N231" s="114"/>
      <c r="O231" s="114"/>
      <c r="P231" s="114"/>
      <c r="Q231" s="114"/>
      <c r="R231" s="114"/>
      <c r="S231" s="114"/>
      <c r="T231" s="114"/>
      <c r="U231" s="114"/>
      <c r="V231" s="114"/>
      <c r="W231" s="114"/>
      <c r="X231" s="114"/>
      <c r="Y231" s="114"/>
      <c r="Z231" s="114"/>
    </row>
    <row r="232" spans="1:26" ht="15.75" customHeight="1">
      <c r="A232" s="1"/>
      <c r="B232" s="12"/>
      <c r="C232" s="1"/>
      <c r="D232" s="114"/>
      <c r="E232" s="114"/>
      <c r="F232" s="141"/>
      <c r="G232" s="114"/>
      <c r="H232" s="117"/>
      <c r="I232" s="117"/>
      <c r="J232" s="117"/>
      <c r="K232" s="114"/>
      <c r="L232" s="141"/>
      <c r="M232" s="114"/>
      <c r="N232" s="114"/>
      <c r="O232" s="114"/>
      <c r="P232" s="114"/>
      <c r="Q232" s="114"/>
      <c r="R232" s="114"/>
      <c r="S232" s="114"/>
      <c r="T232" s="114"/>
      <c r="U232" s="114"/>
      <c r="V232" s="114"/>
      <c r="W232" s="114"/>
      <c r="X232" s="114"/>
      <c r="Y232" s="114"/>
      <c r="Z232" s="114"/>
    </row>
    <row r="233" spans="1:26" ht="15.75" customHeight="1">
      <c r="A233" s="1"/>
      <c r="B233" s="4"/>
      <c r="C233" s="1"/>
      <c r="D233" s="114"/>
      <c r="E233" s="114"/>
      <c r="F233" s="141"/>
      <c r="G233" s="114"/>
      <c r="H233" s="117"/>
      <c r="I233" s="117"/>
      <c r="J233" s="117"/>
      <c r="K233" s="114"/>
      <c r="L233" s="141"/>
      <c r="M233" s="114"/>
      <c r="N233" s="114"/>
      <c r="O233" s="114"/>
      <c r="P233" s="114"/>
      <c r="Q233" s="114"/>
      <c r="R233" s="114"/>
      <c r="S233" s="114"/>
      <c r="T233" s="114"/>
      <c r="U233" s="114"/>
      <c r="V233" s="114"/>
      <c r="W233" s="114"/>
      <c r="X233" s="114"/>
      <c r="Y233" s="114"/>
      <c r="Z233" s="114"/>
    </row>
    <row r="234" spans="1:26" ht="15.75" customHeight="1">
      <c r="A234" s="1"/>
      <c r="B234" s="9"/>
      <c r="C234" s="1"/>
      <c r="D234" s="114"/>
      <c r="E234" s="114"/>
      <c r="F234" s="141"/>
      <c r="G234" s="114"/>
      <c r="H234" s="117"/>
      <c r="I234" s="117"/>
      <c r="J234" s="117"/>
      <c r="K234" s="114"/>
      <c r="L234" s="141"/>
      <c r="M234" s="114"/>
      <c r="N234" s="114"/>
      <c r="O234" s="114"/>
      <c r="P234" s="114"/>
      <c r="Q234" s="114"/>
      <c r="R234" s="114"/>
      <c r="S234" s="114"/>
      <c r="T234" s="114"/>
      <c r="U234" s="114"/>
      <c r="V234" s="114"/>
      <c r="W234" s="114"/>
      <c r="X234" s="114"/>
      <c r="Y234" s="114"/>
      <c r="Z234" s="114"/>
    </row>
    <row r="235" spans="1:26" ht="15.75" customHeight="1">
      <c r="A235" s="1"/>
      <c r="B235" s="7"/>
      <c r="C235" s="1"/>
      <c r="D235" s="114"/>
      <c r="E235" s="114"/>
      <c r="F235" s="141"/>
      <c r="G235" s="114"/>
      <c r="H235" s="117"/>
      <c r="I235" s="117"/>
      <c r="J235" s="117"/>
      <c r="K235" s="114"/>
      <c r="L235" s="141"/>
      <c r="M235" s="114"/>
      <c r="N235" s="114"/>
      <c r="O235" s="114"/>
      <c r="P235" s="114"/>
      <c r="Q235" s="114"/>
      <c r="R235" s="114"/>
      <c r="S235" s="114"/>
      <c r="T235" s="114"/>
      <c r="U235" s="114"/>
      <c r="V235" s="114"/>
      <c r="W235" s="114"/>
      <c r="X235" s="114"/>
      <c r="Y235" s="114"/>
      <c r="Z235" s="114"/>
    </row>
    <row r="236" spans="1:26" ht="15.75" customHeight="1">
      <c r="A236" s="1"/>
      <c r="B236" s="4"/>
      <c r="C236" s="1"/>
      <c r="D236" s="114"/>
      <c r="E236" s="114"/>
      <c r="F236" s="141"/>
      <c r="G236" s="114"/>
      <c r="H236" s="117"/>
      <c r="I236" s="117"/>
      <c r="J236" s="117"/>
      <c r="K236" s="114"/>
      <c r="L236" s="141"/>
      <c r="M236" s="114"/>
      <c r="N236" s="114"/>
      <c r="O236" s="114"/>
      <c r="P236" s="114"/>
      <c r="Q236" s="114"/>
      <c r="R236" s="114"/>
      <c r="S236" s="114"/>
      <c r="T236" s="114"/>
      <c r="U236" s="114"/>
      <c r="V236" s="114"/>
      <c r="W236" s="114"/>
      <c r="X236" s="114"/>
      <c r="Y236" s="114"/>
      <c r="Z236" s="114"/>
    </row>
    <row r="237" spans="1:26" ht="15.75" customHeight="1">
      <c r="A237" s="1"/>
      <c r="B237" s="9"/>
      <c r="C237" s="1"/>
      <c r="D237" s="114"/>
      <c r="E237" s="114"/>
      <c r="F237" s="141"/>
      <c r="G237" s="114"/>
      <c r="H237" s="117"/>
      <c r="I237" s="117"/>
      <c r="J237" s="117"/>
      <c r="K237" s="114"/>
      <c r="L237" s="141"/>
      <c r="M237" s="114"/>
      <c r="N237" s="114"/>
      <c r="O237" s="114"/>
      <c r="P237" s="114"/>
      <c r="Q237" s="114"/>
      <c r="R237" s="114"/>
      <c r="S237" s="114"/>
      <c r="T237" s="114"/>
      <c r="U237" s="114"/>
      <c r="V237" s="114"/>
      <c r="W237" s="114"/>
      <c r="X237" s="114"/>
      <c r="Y237" s="114"/>
      <c r="Z237" s="114"/>
    </row>
    <row r="238" spans="1:26" ht="15.75" customHeight="1">
      <c r="A238" s="1"/>
      <c r="B238" s="7"/>
      <c r="C238" s="1"/>
      <c r="D238" s="114"/>
      <c r="E238" s="114"/>
      <c r="F238" s="141"/>
      <c r="G238" s="114"/>
      <c r="H238" s="117"/>
      <c r="I238" s="117"/>
      <c r="J238" s="117"/>
      <c r="K238" s="114"/>
      <c r="L238" s="141"/>
      <c r="M238" s="114"/>
      <c r="N238" s="114"/>
      <c r="O238" s="114"/>
      <c r="P238" s="114"/>
      <c r="Q238" s="114"/>
      <c r="R238" s="114"/>
      <c r="S238" s="114"/>
      <c r="T238" s="114"/>
      <c r="U238" s="114"/>
      <c r="V238" s="114"/>
      <c r="W238" s="114"/>
      <c r="X238" s="114"/>
      <c r="Y238" s="114"/>
      <c r="Z238" s="114"/>
    </row>
    <row r="239" spans="1:26" ht="15.75" customHeight="1">
      <c r="A239" s="1"/>
      <c r="B239" s="4"/>
      <c r="C239" s="1"/>
      <c r="D239" s="114"/>
      <c r="E239" s="114"/>
      <c r="F239" s="141"/>
      <c r="G239" s="114"/>
      <c r="H239" s="117"/>
      <c r="I239" s="117"/>
      <c r="J239" s="117"/>
      <c r="K239" s="114"/>
      <c r="L239" s="141"/>
      <c r="M239" s="114"/>
      <c r="N239" s="114"/>
      <c r="O239" s="114"/>
      <c r="P239" s="114"/>
      <c r="Q239" s="114"/>
      <c r="R239" s="114"/>
      <c r="S239" s="114"/>
      <c r="T239" s="114"/>
      <c r="U239" s="114"/>
      <c r="V239" s="114"/>
      <c r="W239" s="114"/>
      <c r="X239" s="114"/>
      <c r="Y239" s="114"/>
      <c r="Z239" s="114"/>
    </row>
    <row r="240" spans="1:26" ht="15.75" customHeight="1">
      <c r="A240" s="1"/>
      <c r="B240" s="4"/>
      <c r="C240" s="1"/>
      <c r="D240" s="114"/>
      <c r="E240" s="114"/>
      <c r="F240" s="141"/>
      <c r="G240" s="114"/>
      <c r="H240" s="117"/>
      <c r="I240" s="117"/>
      <c r="J240" s="117"/>
      <c r="K240" s="114"/>
      <c r="L240" s="141"/>
      <c r="M240" s="114"/>
      <c r="N240" s="114"/>
      <c r="O240" s="114"/>
      <c r="P240" s="114"/>
      <c r="Q240" s="114"/>
      <c r="R240" s="114"/>
      <c r="S240" s="114"/>
      <c r="T240" s="114"/>
      <c r="U240" s="114"/>
      <c r="V240" s="114"/>
      <c r="W240" s="114"/>
      <c r="X240" s="114"/>
      <c r="Y240" s="114"/>
      <c r="Z240" s="114"/>
    </row>
    <row r="241" spans="1:26" ht="15.75" customHeight="1">
      <c r="A241" s="1"/>
      <c r="B241" s="4"/>
      <c r="C241" s="1"/>
      <c r="D241" s="114"/>
      <c r="E241" s="114"/>
      <c r="F241" s="141"/>
      <c r="G241" s="114"/>
      <c r="H241" s="117"/>
      <c r="I241" s="117"/>
      <c r="J241" s="117"/>
      <c r="K241" s="114"/>
      <c r="L241" s="141"/>
      <c r="M241" s="114"/>
      <c r="N241" s="114"/>
      <c r="O241" s="114"/>
      <c r="P241" s="114"/>
      <c r="Q241" s="114"/>
      <c r="R241" s="114"/>
      <c r="S241" s="114"/>
      <c r="T241" s="114"/>
      <c r="U241" s="114"/>
      <c r="V241" s="114"/>
      <c r="W241" s="114"/>
      <c r="X241" s="114"/>
      <c r="Y241" s="114"/>
      <c r="Z241" s="114"/>
    </row>
    <row r="242" spans="1:26" ht="15.75" customHeight="1">
      <c r="A242" s="1"/>
      <c r="B242" s="4"/>
      <c r="C242" s="1"/>
      <c r="D242" s="114"/>
      <c r="E242" s="114"/>
      <c r="F242" s="141"/>
      <c r="G242" s="114"/>
      <c r="H242" s="117"/>
      <c r="I242" s="117"/>
      <c r="J242" s="117"/>
      <c r="K242" s="114"/>
      <c r="L242" s="141"/>
      <c r="M242" s="114"/>
      <c r="N242" s="114"/>
      <c r="O242" s="114"/>
      <c r="P242" s="114"/>
      <c r="Q242" s="114"/>
      <c r="R242" s="114"/>
      <c r="S242" s="114"/>
      <c r="T242" s="114"/>
      <c r="U242" s="114"/>
      <c r="V242" s="114"/>
      <c r="W242" s="114"/>
      <c r="X242" s="114"/>
      <c r="Y242" s="114"/>
      <c r="Z242" s="114"/>
    </row>
    <row r="243" spans="1:26" ht="15.75" customHeight="1">
      <c r="A243" s="1"/>
      <c r="B243" s="4"/>
      <c r="C243" s="1"/>
      <c r="D243" s="114"/>
      <c r="E243" s="114"/>
      <c r="F243" s="141"/>
      <c r="G243" s="114"/>
      <c r="H243" s="117"/>
      <c r="I243" s="117"/>
      <c r="J243" s="117"/>
      <c r="K243" s="114"/>
      <c r="L243" s="141"/>
      <c r="M243" s="114"/>
      <c r="N243" s="114"/>
      <c r="O243" s="114"/>
      <c r="P243" s="114"/>
      <c r="Q243" s="114"/>
      <c r="R243" s="114"/>
      <c r="S243" s="114"/>
      <c r="T243" s="114"/>
      <c r="U243" s="114"/>
      <c r="V243" s="114"/>
      <c r="W243" s="114"/>
      <c r="X243" s="114"/>
      <c r="Y243" s="114"/>
      <c r="Z243" s="114"/>
    </row>
    <row r="244" spans="1:26" ht="15.75" customHeight="1">
      <c r="A244" s="1"/>
      <c r="B244" s="9"/>
      <c r="C244" s="1"/>
      <c r="D244" s="114"/>
      <c r="E244" s="114"/>
      <c r="F244" s="141"/>
      <c r="G244" s="114"/>
      <c r="H244" s="117"/>
      <c r="I244" s="117"/>
      <c r="J244" s="117"/>
      <c r="K244" s="114"/>
      <c r="L244" s="141"/>
      <c r="M244" s="114"/>
      <c r="N244" s="114"/>
      <c r="O244" s="114"/>
      <c r="P244" s="114"/>
      <c r="Q244" s="114"/>
      <c r="R244" s="114"/>
      <c r="S244" s="114"/>
      <c r="T244" s="114"/>
      <c r="U244" s="114"/>
      <c r="V244" s="114"/>
      <c r="W244" s="114"/>
      <c r="X244" s="114"/>
      <c r="Y244" s="114"/>
      <c r="Z244" s="114"/>
    </row>
    <row r="245" spans="1:26" ht="15.75" customHeight="1">
      <c r="A245" s="1"/>
      <c r="B245" s="7"/>
      <c r="C245" s="1"/>
      <c r="D245" s="114"/>
      <c r="E245" s="114"/>
      <c r="F245" s="141"/>
      <c r="G245" s="114"/>
      <c r="H245" s="117"/>
      <c r="I245" s="117"/>
      <c r="J245" s="117"/>
      <c r="K245" s="114"/>
      <c r="L245" s="141"/>
      <c r="M245" s="114"/>
      <c r="N245" s="114"/>
      <c r="O245" s="114"/>
      <c r="P245" s="114"/>
      <c r="Q245" s="114"/>
      <c r="R245" s="114"/>
      <c r="S245" s="114"/>
      <c r="T245" s="114"/>
      <c r="U245" s="114"/>
      <c r="V245" s="114"/>
      <c r="W245" s="114"/>
      <c r="X245" s="114"/>
      <c r="Y245" s="114"/>
      <c r="Z245" s="114"/>
    </row>
    <row r="246" spans="1:26" ht="15.75" customHeight="1">
      <c r="A246" s="1"/>
      <c r="B246" s="4"/>
      <c r="C246" s="1"/>
      <c r="D246" s="114"/>
      <c r="E246" s="114"/>
      <c r="F246" s="141"/>
      <c r="G246" s="114"/>
      <c r="H246" s="117"/>
      <c r="I246" s="117"/>
      <c r="J246" s="117"/>
      <c r="K246" s="114"/>
      <c r="L246" s="141"/>
      <c r="M246" s="114"/>
      <c r="N246" s="114"/>
      <c r="O246" s="114"/>
      <c r="P246" s="114"/>
      <c r="Q246" s="114"/>
      <c r="R246" s="114"/>
      <c r="S246" s="114"/>
      <c r="T246" s="114"/>
      <c r="U246" s="114"/>
      <c r="V246" s="114"/>
      <c r="W246" s="114"/>
      <c r="X246" s="114"/>
      <c r="Y246" s="114"/>
      <c r="Z246" s="114"/>
    </row>
    <row r="247" spans="1:26" ht="15.75" customHeight="1">
      <c r="A247" s="1"/>
      <c r="B247" s="4"/>
      <c r="C247" s="1"/>
      <c r="D247" s="114"/>
      <c r="E247" s="114"/>
      <c r="F247" s="141"/>
      <c r="G247" s="114"/>
      <c r="H247" s="117"/>
      <c r="I247" s="117"/>
      <c r="J247" s="117"/>
      <c r="K247" s="114"/>
      <c r="L247" s="141"/>
      <c r="M247" s="114"/>
      <c r="N247" s="114"/>
      <c r="O247" s="114"/>
      <c r="P247" s="114"/>
      <c r="Q247" s="114"/>
      <c r="R247" s="114"/>
      <c r="S247" s="114"/>
      <c r="T247" s="114"/>
      <c r="U247" s="114"/>
      <c r="V247" s="114"/>
      <c r="W247" s="114"/>
      <c r="X247" s="114"/>
      <c r="Y247" s="114"/>
      <c r="Z247" s="114"/>
    </row>
    <row r="248" spans="1:26" ht="15.75" customHeight="1">
      <c r="A248" s="1"/>
      <c r="B248" s="4"/>
      <c r="C248" s="1"/>
      <c r="D248" s="114"/>
      <c r="E248" s="114"/>
      <c r="F248" s="141"/>
      <c r="G248" s="114"/>
      <c r="H248" s="117"/>
      <c r="I248" s="117"/>
      <c r="J248" s="117"/>
      <c r="K248" s="114"/>
      <c r="L248" s="141"/>
      <c r="M248" s="114"/>
      <c r="N248" s="114"/>
      <c r="O248" s="114"/>
      <c r="P248" s="114"/>
      <c r="Q248" s="114"/>
      <c r="R248" s="114"/>
      <c r="S248" s="114"/>
      <c r="T248" s="114"/>
      <c r="U248" s="114"/>
      <c r="V248" s="114"/>
      <c r="W248" s="114"/>
      <c r="X248" s="114"/>
      <c r="Y248" s="114"/>
      <c r="Z248" s="114"/>
    </row>
    <row r="249" spans="1:26" ht="15.75" customHeight="1">
      <c r="A249" s="1"/>
      <c r="B249" s="4"/>
      <c r="C249" s="1"/>
      <c r="D249" s="114"/>
      <c r="E249" s="114"/>
      <c r="F249" s="141"/>
      <c r="G249" s="114"/>
      <c r="H249" s="117"/>
      <c r="I249" s="117"/>
      <c r="J249" s="117"/>
      <c r="K249" s="114"/>
      <c r="L249" s="141"/>
      <c r="M249" s="114"/>
      <c r="N249" s="114"/>
      <c r="O249" s="114"/>
      <c r="P249" s="114"/>
      <c r="Q249" s="114"/>
      <c r="R249" s="114"/>
      <c r="S249" s="114"/>
      <c r="T249" s="114"/>
      <c r="U249" s="114"/>
      <c r="V249" s="114"/>
      <c r="W249" s="114"/>
      <c r="X249" s="114"/>
      <c r="Y249" s="114"/>
      <c r="Z249" s="114"/>
    </row>
    <row r="250" spans="1:26" ht="15.75" customHeight="1">
      <c r="A250" s="1"/>
      <c r="B250" s="66"/>
      <c r="C250" s="1"/>
      <c r="D250" s="114"/>
      <c r="E250" s="114"/>
      <c r="F250" s="141"/>
      <c r="G250" s="114"/>
      <c r="H250" s="117"/>
      <c r="I250" s="117"/>
      <c r="J250" s="117"/>
      <c r="K250" s="114"/>
      <c r="L250" s="141"/>
      <c r="M250" s="114"/>
      <c r="N250" s="114"/>
      <c r="O250" s="114"/>
      <c r="P250" s="114"/>
      <c r="Q250" s="114"/>
      <c r="R250" s="114"/>
      <c r="S250" s="114"/>
      <c r="T250" s="114"/>
      <c r="U250" s="114"/>
      <c r="V250" s="114"/>
      <c r="W250" s="114"/>
      <c r="X250" s="114"/>
      <c r="Y250" s="114"/>
      <c r="Z250" s="114"/>
    </row>
    <row r="251" spans="1:26" ht="15.75" customHeight="1">
      <c r="A251" s="1"/>
      <c r="B251" s="4"/>
      <c r="C251" s="1"/>
      <c r="D251" s="114"/>
      <c r="E251" s="114"/>
      <c r="F251" s="141"/>
      <c r="G251" s="114"/>
      <c r="H251" s="117"/>
      <c r="I251" s="117"/>
      <c r="J251" s="117"/>
      <c r="K251" s="114"/>
      <c r="L251" s="141"/>
      <c r="M251" s="114"/>
      <c r="N251" s="114"/>
      <c r="O251" s="114"/>
      <c r="P251" s="114"/>
      <c r="Q251" s="114"/>
      <c r="R251" s="114"/>
      <c r="S251" s="114"/>
      <c r="T251" s="114"/>
      <c r="U251" s="114"/>
      <c r="V251" s="114"/>
      <c r="W251" s="114"/>
      <c r="X251" s="114"/>
      <c r="Y251" s="114"/>
      <c r="Z251" s="114"/>
    </row>
    <row r="252" spans="1:26" ht="15.75" customHeight="1">
      <c r="A252" s="1"/>
      <c r="B252" s="9"/>
      <c r="C252" s="1"/>
      <c r="D252" s="114"/>
      <c r="E252" s="114"/>
      <c r="F252" s="141"/>
      <c r="G252" s="114"/>
      <c r="H252" s="117"/>
      <c r="I252" s="117"/>
      <c r="J252" s="117"/>
      <c r="K252" s="114"/>
      <c r="L252" s="141"/>
      <c r="M252" s="114"/>
      <c r="N252" s="114"/>
      <c r="O252" s="114"/>
      <c r="P252" s="114"/>
      <c r="Q252" s="114"/>
      <c r="R252" s="114"/>
      <c r="S252" s="114"/>
      <c r="T252" s="114"/>
      <c r="U252" s="114"/>
      <c r="V252" s="114"/>
      <c r="W252" s="114"/>
      <c r="X252" s="114"/>
      <c r="Y252" s="114"/>
      <c r="Z252" s="114"/>
    </row>
    <row r="253" spans="1:26" ht="15.75" customHeight="1">
      <c r="A253" s="1"/>
      <c r="B253" s="7"/>
      <c r="C253" s="1"/>
      <c r="D253" s="114"/>
      <c r="E253" s="114"/>
      <c r="F253" s="141"/>
      <c r="G253" s="114"/>
      <c r="H253" s="117"/>
      <c r="I253" s="117"/>
      <c r="J253" s="117"/>
      <c r="K253" s="114"/>
      <c r="L253" s="141"/>
      <c r="M253" s="114"/>
      <c r="N253" s="114"/>
      <c r="O253" s="114"/>
      <c r="P253" s="114"/>
      <c r="Q253" s="114"/>
      <c r="R253" s="114"/>
      <c r="S253" s="114"/>
      <c r="T253" s="114"/>
      <c r="U253" s="114"/>
      <c r="V253" s="114"/>
      <c r="W253" s="114"/>
      <c r="X253" s="114"/>
      <c r="Y253" s="114"/>
      <c r="Z253" s="114"/>
    </row>
    <row r="254" spans="1:26" ht="15.75" customHeight="1">
      <c r="A254" s="1"/>
      <c r="B254" s="4"/>
      <c r="C254" s="1"/>
      <c r="D254" s="114"/>
      <c r="E254" s="114"/>
      <c r="F254" s="141"/>
      <c r="G254" s="114"/>
      <c r="H254" s="117"/>
      <c r="I254" s="117"/>
      <c r="J254" s="117"/>
      <c r="K254" s="114"/>
      <c r="L254" s="141"/>
      <c r="M254" s="114"/>
      <c r="N254" s="114"/>
      <c r="O254" s="114"/>
      <c r="P254" s="114"/>
      <c r="Q254" s="114"/>
      <c r="R254" s="114"/>
      <c r="S254" s="114"/>
      <c r="T254" s="114"/>
      <c r="U254" s="114"/>
      <c r="V254" s="114"/>
      <c r="W254" s="114"/>
      <c r="X254" s="114"/>
      <c r="Y254" s="114"/>
      <c r="Z254" s="114"/>
    </row>
    <row r="255" spans="1:26" ht="15.75" customHeight="1">
      <c r="A255" s="1"/>
      <c r="B255" s="4"/>
      <c r="C255" s="1"/>
      <c r="D255" s="114"/>
      <c r="E255" s="114"/>
      <c r="F255" s="141"/>
      <c r="G255" s="114"/>
      <c r="H255" s="117"/>
      <c r="I255" s="117"/>
      <c r="J255" s="117"/>
      <c r="K255" s="114"/>
      <c r="L255" s="141"/>
      <c r="M255" s="114"/>
      <c r="N255" s="114"/>
      <c r="O255" s="114"/>
      <c r="P255" s="114"/>
      <c r="Q255" s="114"/>
      <c r="R255" s="114"/>
      <c r="S255" s="114"/>
      <c r="T255" s="114"/>
      <c r="U255" s="114"/>
      <c r="V255" s="114"/>
      <c r="W255" s="114"/>
      <c r="X255" s="114"/>
      <c r="Y255" s="114"/>
      <c r="Z255" s="114"/>
    </row>
    <row r="256" spans="1:26" ht="15.75" customHeight="1">
      <c r="A256" s="1"/>
      <c r="B256" s="4"/>
      <c r="C256" s="1"/>
      <c r="D256" s="114"/>
      <c r="E256" s="114"/>
      <c r="F256" s="141"/>
      <c r="G256" s="114"/>
      <c r="H256" s="117"/>
      <c r="I256" s="117"/>
      <c r="J256" s="117"/>
      <c r="K256" s="114"/>
      <c r="L256" s="141"/>
      <c r="M256" s="114"/>
      <c r="N256" s="114"/>
      <c r="O256" s="114"/>
      <c r="P256" s="114"/>
      <c r="Q256" s="114"/>
      <c r="R256" s="114"/>
      <c r="S256" s="114"/>
      <c r="T256" s="114"/>
      <c r="U256" s="114"/>
      <c r="V256" s="114"/>
      <c r="W256" s="114"/>
      <c r="X256" s="114"/>
      <c r="Y256" s="114"/>
      <c r="Z256" s="114"/>
    </row>
    <row r="257" spans="1:26" ht="15.75" customHeight="1">
      <c r="A257" s="1"/>
      <c r="B257" s="4"/>
      <c r="C257" s="1"/>
      <c r="D257" s="114"/>
      <c r="E257" s="114"/>
      <c r="F257" s="141"/>
      <c r="G257" s="114"/>
      <c r="H257" s="117"/>
      <c r="I257" s="117"/>
      <c r="J257" s="117"/>
      <c r="K257" s="114"/>
      <c r="L257" s="141"/>
      <c r="M257" s="114"/>
      <c r="N257" s="114"/>
      <c r="O257" s="114"/>
      <c r="P257" s="114"/>
      <c r="Q257" s="114"/>
      <c r="R257" s="114"/>
      <c r="S257" s="114"/>
      <c r="T257" s="114"/>
      <c r="U257" s="114"/>
      <c r="V257" s="114"/>
      <c r="W257" s="114"/>
      <c r="X257" s="114"/>
      <c r="Y257" s="114"/>
      <c r="Z257" s="114"/>
    </row>
    <row r="258" spans="1:26" ht="15.75" customHeight="1">
      <c r="A258" s="1"/>
      <c r="B258" s="4"/>
      <c r="C258" s="1"/>
      <c r="D258" s="114"/>
      <c r="E258" s="114"/>
      <c r="F258" s="141"/>
      <c r="G258" s="114"/>
      <c r="H258" s="117"/>
      <c r="I258" s="117"/>
      <c r="J258" s="117"/>
      <c r="K258" s="114"/>
      <c r="L258" s="141"/>
      <c r="M258" s="114"/>
      <c r="N258" s="114"/>
      <c r="O258" s="114"/>
      <c r="P258" s="114"/>
      <c r="Q258" s="114"/>
      <c r="R258" s="114"/>
      <c r="S258" s="114"/>
      <c r="T258" s="114"/>
      <c r="U258" s="114"/>
      <c r="V258" s="114"/>
      <c r="W258" s="114"/>
      <c r="X258" s="114"/>
      <c r="Y258" s="114"/>
      <c r="Z258" s="114"/>
    </row>
    <row r="259" spans="1:26" ht="15.75" customHeight="1">
      <c r="A259" s="1"/>
      <c r="B259" s="4"/>
      <c r="C259" s="1"/>
      <c r="D259" s="114"/>
      <c r="E259" s="114"/>
      <c r="F259" s="141"/>
      <c r="G259" s="114"/>
      <c r="H259" s="117"/>
      <c r="I259" s="117"/>
      <c r="J259" s="117"/>
      <c r="K259" s="114"/>
      <c r="L259" s="141"/>
      <c r="M259" s="114"/>
      <c r="N259" s="114"/>
      <c r="O259" s="114"/>
      <c r="P259" s="114"/>
      <c r="Q259" s="114"/>
      <c r="R259" s="114"/>
      <c r="S259" s="114"/>
      <c r="T259" s="114"/>
      <c r="U259" s="114"/>
      <c r="V259" s="114"/>
      <c r="W259" s="114"/>
      <c r="X259" s="114"/>
      <c r="Y259" s="114"/>
      <c r="Z259" s="114"/>
    </row>
    <row r="260" spans="1:26" ht="15.75" customHeight="1">
      <c r="A260" s="1"/>
      <c r="B260" s="9"/>
      <c r="C260" s="1"/>
      <c r="D260" s="114"/>
      <c r="E260" s="114"/>
      <c r="F260" s="141"/>
      <c r="G260" s="114"/>
      <c r="H260" s="117"/>
      <c r="I260" s="117"/>
      <c r="J260" s="117"/>
      <c r="K260" s="114"/>
      <c r="L260" s="141"/>
      <c r="M260" s="114"/>
      <c r="N260" s="114"/>
      <c r="O260" s="114"/>
      <c r="P260" s="114"/>
      <c r="Q260" s="114"/>
      <c r="R260" s="114"/>
      <c r="S260" s="114"/>
      <c r="T260" s="114"/>
      <c r="U260" s="114"/>
      <c r="V260" s="114"/>
      <c r="W260" s="114"/>
      <c r="X260" s="114"/>
      <c r="Y260" s="114"/>
      <c r="Z260" s="114"/>
    </row>
    <row r="261" spans="1:26" ht="15.75" customHeight="1">
      <c r="A261" s="1"/>
      <c r="B261" s="7"/>
      <c r="C261" s="1"/>
      <c r="D261" s="114"/>
      <c r="E261" s="114"/>
      <c r="F261" s="141"/>
      <c r="G261" s="114"/>
      <c r="H261" s="117"/>
      <c r="I261" s="117"/>
      <c r="J261" s="117"/>
      <c r="K261" s="114"/>
      <c r="L261" s="141"/>
      <c r="M261" s="114"/>
      <c r="N261" s="114"/>
      <c r="O261" s="114"/>
      <c r="P261" s="114"/>
      <c r="Q261" s="114"/>
      <c r="R261" s="114"/>
      <c r="S261" s="114"/>
      <c r="T261" s="114"/>
      <c r="U261" s="114"/>
      <c r="V261" s="114"/>
      <c r="W261" s="114"/>
      <c r="X261" s="114"/>
      <c r="Y261" s="114"/>
      <c r="Z261" s="114"/>
    </row>
    <row r="262" spans="1:26" ht="15.75" customHeight="1">
      <c r="A262" s="1"/>
      <c r="B262" s="4"/>
      <c r="C262" s="1"/>
      <c r="D262" s="114"/>
      <c r="E262" s="114"/>
      <c r="F262" s="141"/>
      <c r="G262" s="114"/>
      <c r="H262" s="117"/>
      <c r="I262" s="117"/>
      <c r="J262" s="117"/>
      <c r="K262" s="114"/>
      <c r="L262" s="141"/>
      <c r="M262" s="114"/>
      <c r="N262" s="114"/>
      <c r="O262" s="114"/>
      <c r="P262" s="114"/>
      <c r="Q262" s="114"/>
      <c r="R262" s="114"/>
      <c r="S262" s="114"/>
      <c r="T262" s="114"/>
      <c r="U262" s="114"/>
      <c r="V262" s="114"/>
      <c r="W262" s="114"/>
      <c r="X262" s="114"/>
      <c r="Y262" s="114"/>
      <c r="Z262" s="114"/>
    </row>
    <row r="263" spans="1:26" ht="15.75" customHeight="1">
      <c r="A263" s="1"/>
      <c r="B263" s="11"/>
      <c r="C263" s="1"/>
      <c r="D263" s="114"/>
      <c r="E263" s="114"/>
      <c r="F263" s="141"/>
      <c r="G263" s="114"/>
      <c r="H263" s="117"/>
      <c r="I263" s="117"/>
      <c r="J263" s="117"/>
      <c r="K263" s="114"/>
      <c r="L263" s="141"/>
      <c r="M263" s="114"/>
      <c r="N263" s="114"/>
      <c r="O263" s="114"/>
      <c r="P263" s="114"/>
      <c r="Q263" s="114"/>
      <c r="R263" s="114"/>
      <c r="S263" s="114"/>
      <c r="T263" s="114"/>
      <c r="U263" s="114"/>
      <c r="V263" s="114"/>
      <c r="W263" s="114"/>
      <c r="X263" s="114"/>
      <c r="Y263" s="114"/>
      <c r="Z263" s="114"/>
    </row>
    <row r="264" spans="1:26" ht="15.75" customHeight="1">
      <c r="A264" s="1"/>
      <c r="B264" s="4"/>
      <c r="C264" s="1"/>
      <c r="D264" s="114"/>
      <c r="E264" s="114"/>
      <c r="F264" s="141"/>
      <c r="G264" s="114"/>
      <c r="H264" s="117"/>
      <c r="I264" s="117"/>
      <c r="J264" s="117"/>
      <c r="K264" s="114"/>
      <c r="L264" s="141"/>
      <c r="M264" s="114"/>
      <c r="N264" s="114"/>
      <c r="O264" s="114"/>
      <c r="P264" s="114"/>
      <c r="Q264" s="114"/>
      <c r="R264" s="114"/>
      <c r="S264" s="114"/>
      <c r="T264" s="114"/>
      <c r="U264" s="114"/>
      <c r="V264" s="114"/>
      <c r="W264" s="114"/>
      <c r="X264" s="114"/>
      <c r="Y264" s="114"/>
      <c r="Z264" s="114"/>
    </row>
    <row r="265" spans="1:26" ht="15.75" customHeight="1">
      <c r="A265" s="1"/>
      <c r="B265" s="12"/>
      <c r="C265" s="1"/>
      <c r="D265" s="114"/>
      <c r="E265" s="114"/>
      <c r="F265" s="141"/>
      <c r="G265" s="114"/>
      <c r="H265" s="117"/>
      <c r="I265" s="117"/>
      <c r="J265" s="117"/>
      <c r="K265" s="114"/>
      <c r="L265" s="141"/>
      <c r="M265" s="114"/>
      <c r="N265" s="114"/>
      <c r="O265" s="114"/>
      <c r="P265" s="114"/>
      <c r="Q265" s="114"/>
      <c r="R265" s="114"/>
      <c r="S265" s="114"/>
      <c r="T265" s="114"/>
      <c r="U265" s="114"/>
      <c r="V265" s="114"/>
      <c r="W265" s="114"/>
      <c r="X265" s="114"/>
      <c r="Y265" s="114"/>
      <c r="Z265" s="114"/>
    </row>
    <row r="266" spans="1:26" ht="15.75" customHeight="1">
      <c r="A266" s="1"/>
      <c r="B266" s="4"/>
      <c r="C266" s="1"/>
      <c r="D266" s="114"/>
      <c r="E266" s="114"/>
      <c r="F266" s="141"/>
      <c r="G266" s="114"/>
      <c r="H266" s="117"/>
      <c r="I266" s="117"/>
      <c r="J266" s="117"/>
      <c r="K266" s="114"/>
      <c r="L266" s="141"/>
      <c r="M266" s="114"/>
      <c r="N266" s="114"/>
      <c r="O266" s="114"/>
      <c r="P266" s="114"/>
      <c r="Q266" s="114"/>
      <c r="R266" s="114"/>
      <c r="S266" s="114"/>
      <c r="T266" s="114"/>
      <c r="U266" s="114"/>
      <c r="V266" s="114"/>
      <c r="W266" s="114"/>
      <c r="X266" s="114"/>
      <c r="Y266" s="114"/>
      <c r="Z266" s="114"/>
    </row>
    <row r="267" spans="1:26" ht="15.75" customHeight="1">
      <c r="A267" s="1"/>
      <c r="B267" s="9"/>
      <c r="C267" s="1"/>
      <c r="D267" s="114"/>
      <c r="E267" s="114"/>
      <c r="F267" s="141"/>
      <c r="G267" s="114"/>
      <c r="H267" s="117"/>
      <c r="I267" s="117"/>
      <c r="J267" s="117"/>
      <c r="K267" s="114"/>
      <c r="L267" s="141"/>
      <c r="M267" s="114"/>
      <c r="N267" s="114"/>
      <c r="O267" s="114"/>
      <c r="P267" s="114"/>
      <c r="Q267" s="114"/>
      <c r="R267" s="114"/>
      <c r="S267" s="114"/>
      <c r="T267" s="114"/>
      <c r="U267" s="114"/>
      <c r="V267" s="114"/>
      <c r="W267" s="114"/>
      <c r="X267" s="114"/>
      <c r="Y267" s="114"/>
      <c r="Z267" s="114"/>
    </row>
    <row r="268" spans="1:26" ht="15.75" customHeight="1">
      <c r="A268" s="1"/>
      <c r="B268" s="7"/>
      <c r="C268" s="1"/>
      <c r="D268" s="114"/>
      <c r="E268" s="114"/>
      <c r="F268" s="141"/>
      <c r="G268" s="114"/>
      <c r="H268" s="117"/>
      <c r="I268" s="117"/>
      <c r="J268" s="117"/>
      <c r="K268" s="114"/>
      <c r="L268" s="141"/>
      <c r="M268" s="114"/>
      <c r="N268" s="114"/>
      <c r="O268" s="114"/>
      <c r="P268" s="114"/>
      <c r="Q268" s="114"/>
      <c r="R268" s="114"/>
      <c r="S268" s="114"/>
      <c r="T268" s="114"/>
      <c r="U268" s="114"/>
      <c r="V268" s="114"/>
      <c r="W268" s="114"/>
      <c r="X268" s="114"/>
      <c r="Y268" s="114"/>
      <c r="Z268" s="114"/>
    </row>
    <row r="269" spans="1:26" ht="15.75" customHeight="1">
      <c r="A269" s="1"/>
      <c r="B269" s="4"/>
      <c r="C269" s="1"/>
      <c r="D269" s="114"/>
      <c r="E269" s="114"/>
      <c r="F269" s="141"/>
      <c r="G269" s="114"/>
      <c r="H269" s="117"/>
      <c r="I269" s="117"/>
      <c r="J269" s="117"/>
      <c r="K269" s="114"/>
      <c r="L269" s="141"/>
      <c r="M269" s="114"/>
      <c r="N269" s="114"/>
      <c r="O269" s="114"/>
      <c r="P269" s="114"/>
      <c r="Q269" s="114"/>
      <c r="R269" s="114"/>
      <c r="S269" s="114"/>
      <c r="T269" s="114"/>
      <c r="U269" s="114"/>
      <c r="V269" s="114"/>
      <c r="W269" s="114"/>
      <c r="X269" s="114"/>
      <c r="Y269" s="114"/>
      <c r="Z269" s="114"/>
    </row>
    <row r="270" spans="1:26" ht="15.75" customHeight="1">
      <c r="A270" s="1"/>
      <c r="B270" s="9"/>
      <c r="C270" s="1"/>
      <c r="D270" s="114"/>
      <c r="E270" s="114"/>
      <c r="F270" s="141"/>
      <c r="G270" s="114"/>
      <c r="H270" s="117"/>
      <c r="I270" s="117"/>
      <c r="J270" s="117"/>
      <c r="K270" s="114"/>
      <c r="L270" s="141"/>
      <c r="M270" s="114"/>
      <c r="N270" s="114"/>
      <c r="O270" s="114"/>
      <c r="P270" s="114"/>
      <c r="Q270" s="114"/>
      <c r="R270" s="114"/>
      <c r="S270" s="114"/>
      <c r="T270" s="114"/>
      <c r="U270" s="114"/>
      <c r="V270" s="114"/>
      <c r="W270" s="114"/>
      <c r="X270" s="114"/>
      <c r="Y270" s="114"/>
      <c r="Z270" s="114"/>
    </row>
    <row r="271" spans="1:26" ht="15.75" customHeight="1">
      <c r="A271" s="1"/>
      <c r="B271" s="7"/>
      <c r="C271" s="1"/>
      <c r="D271" s="114"/>
      <c r="E271" s="114"/>
      <c r="F271" s="141"/>
      <c r="G271" s="114"/>
      <c r="H271" s="117"/>
      <c r="I271" s="117"/>
      <c r="J271" s="117"/>
      <c r="K271" s="114"/>
      <c r="L271" s="141"/>
      <c r="M271" s="114"/>
      <c r="N271" s="114"/>
      <c r="O271" s="114"/>
      <c r="P271" s="114"/>
      <c r="Q271" s="114"/>
      <c r="R271" s="114"/>
      <c r="S271" s="114"/>
      <c r="T271" s="114"/>
      <c r="U271" s="114"/>
      <c r="V271" s="114"/>
      <c r="W271" s="114"/>
      <c r="X271" s="114"/>
      <c r="Y271" s="114"/>
      <c r="Z271" s="114"/>
    </row>
    <row r="272" spans="1:26" ht="15.75" customHeight="1">
      <c r="A272" s="1"/>
      <c r="B272" s="4"/>
      <c r="C272" s="1"/>
      <c r="D272" s="114"/>
      <c r="E272" s="114"/>
      <c r="F272" s="141"/>
      <c r="G272" s="114"/>
      <c r="H272" s="117"/>
      <c r="I272" s="117"/>
      <c r="J272" s="117"/>
      <c r="K272" s="114"/>
      <c r="L272" s="141"/>
      <c r="M272" s="114"/>
      <c r="N272" s="114"/>
      <c r="O272" s="114"/>
      <c r="P272" s="114"/>
      <c r="Q272" s="114"/>
      <c r="R272" s="114"/>
      <c r="S272" s="114"/>
      <c r="T272" s="114"/>
      <c r="U272" s="114"/>
      <c r="V272" s="114"/>
      <c r="W272" s="114"/>
      <c r="X272" s="114"/>
      <c r="Y272" s="114"/>
      <c r="Z272" s="114"/>
    </row>
    <row r="273" spans="1:26" ht="15.75" customHeight="1">
      <c r="A273" s="1"/>
      <c r="B273" s="4"/>
      <c r="C273" s="1"/>
      <c r="D273" s="114"/>
      <c r="E273" s="114"/>
      <c r="F273" s="141"/>
      <c r="G273" s="114"/>
      <c r="H273" s="117"/>
      <c r="I273" s="117"/>
      <c r="J273" s="117"/>
      <c r="K273" s="114"/>
      <c r="L273" s="141"/>
      <c r="M273" s="114"/>
      <c r="N273" s="114"/>
      <c r="O273" s="114"/>
      <c r="P273" s="114"/>
      <c r="Q273" s="114"/>
      <c r="R273" s="114"/>
      <c r="S273" s="114"/>
      <c r="T273" s="114"/>
      <c r="U273" s="114"/>
      <c r="V273" s="114"/>
      <c r="W273" s="114"/>
      <c r="X273" s="114"/>
      <c r="Y273" s="114"/>
      <c r="Z273" s="114"/>
    </row>
    <row r="274" spans="1:26" ht="15.75" customHeight="1">
      <c r="A274" s="1"/>
      <c r="B274" s="4"/>
      <c r="C274" s="1"/>
      <c r="D274" s="114"/>
      <c r="E274" s="114"/>
      <c r="F274" s="141"/>
      <c r="G274" s="114"/>
      <c r="H274" s="117"/>
      <c r="I274" s="117"/>
      <c r="J274" s="117"/>
      <c r="K274" s="114"/>
      <c r="L274" s="141"/>
      <c r="M274" s="114"/>
      <c r="N274" s="114"/>
      <c r="O274" s="114"/>
      <c r="P274" s="114"/>
      <c r="Q274" s="114"/>
      <c r="R274" s="114"/>
      <c r="S274" s="114"/>
      <c r="T274" s="114"/>
      <c r="U274" s="114"/>
      <c r="V274" s="114"/>
      <c r="W274" s="114"/>
      <c r="X274" s="114"/>
      <c r="Y274" s="114"/>
      <c r="Z274" s="114"/>
    </row>
    <row r="275" spans="1:26" ht="15.75" customHeight="1">
      <c r="A275" s="1"/>
      <c r="B275" s="4"/>
      <c r="C275" s="1"/>
      <c r="D275" s="114"/>
      <c r="E275" s="114"/>
      <c r="F275" s="141"/>
      <c r="G275" s="114"/>
      <c r="H275" s="117"/>
      <c r="I275" s="117"/>
      <c r="J275" s="117"/>
      <c r="K275" s="114"/>
      <c r="L275" s="141"/>
      <c r="M275" s="114"/>
      <c r="N275" s="114"/>
      <c r="O275" s="114"/>
      <c r="P275" s="114"/>
      <c r="Q275" s="114"/>
      <c r="R275" s="114"/>
      <c r="S275" s="114"/>
      <c r="T275" s="114"/>
      <c r="U275" s="114"/>
      <c r="V275" s="114"/>
      <c r="W275" s="114"/>
      <c r="X275" s="114"/>
      <c r="Y275" s="114"/>
      <c r="Z275" s="114"/>
    </row>
    <row r="276" spans="1:26" ht="15.75" customHeight="1">
      <c r="A276" s="1"/>
      <c r="B276" s="4"/>
      <c r="C276" s="1"/>
      <c r="D276" s="114"/>
      <c r="E276" s="114"/>
      <c r="F276" s="141"/>
      <c r="G276" s="114"/>
      <c r="H276" s="117"/>
      <c r="I276" s="117"/>
      <c r="J276" s="117"/>
      <c r="K276" s="114"/>
      <c r="L276" s="141"/>
      <c r="M276" s="114"/>
      <c r="N276" s="114"/>
      <c r="O276" s="114"/>
      <c r="P276" s="114"/>
      <c r="Q276" s="114"/>
      <c r="R276" s="114"/>
      <c r="S276" s="114"/>
      <c r="T276" s="114"/>
      <c r="U276" s="114"/>
      <c r="V276" s="114"/>
      <c r="W276" s="114"/>
      <c r="X276" s="114"/>
      <c r="Y276" s="114"/>
      <c r="Z276" s="114"/>
    </row>
    <row r="277" spans="1:26" ht="15.75" customHeight="1">
      <c r="A277" s="1"/>
      <c r="B277" s="9"/>
      <c r="C277" s="1"/>
      <c r="D277" s="114"/>
      <c r="E277" s="114"/>
      <c r="F277" s="141"/>
      <c r="G277" s="114"/>
      <c r="H277" s="117"/>
      <c r="I277" s="117"/>
      <c r="J277" s="117"/>
      <c r="K277" s="114"/>
      <c r="L277" s="141"/>
      <c r="M277" s="114"/>
      <c r="N277" s="114"/>
      <c r="O277" s="114"/>
      <c r="P277" s="114"/>
      <c r="Q277" s="114"/>
      <c r="R277" s="114"/>
      <c r="S277" s="114"/>
      <c r="T277" s="114"/>
      <c r="U277" s="114"/>
      <c r="V277" s="114"/>
      <c r="W277" s="114"/>
      <c r="X277" s="114"/>
      <c r="Y277" s="114"/>
      <c r="Z277" s="114"/>
    </row>
    <row r="278" spans="1:26" ht="15.75" customHeight="1">
      <c r="A278" s="1"/>
      <c r="B278" s="7"/>
      <c r="C278" s="1"/>
      <c r="D278" s="114"/>
      <c r="E278" s="114"/>
      <c r="F278" s="141"/>
      <c r="G278" s="114"/>
      <c r="H278" s="117"/>
      <c r="I278" s="117"/>
      <c r="J278" s="117"/>
      <c r="K278" s="114"/>
      <c r="L278" s="141"/>
      <c r="M278" s="114"/>
      <c r="N278" s="114"/>
      <c r="O278" s="114"/>
      <c r="P278" s="114"/>
      <c r="Q278" s="114"/>
      <c r="R278" s="114"/>
      <c r="S278" s="114"/>
      <c r="T278" s="114"/>
      <c r="U278" s="114"/>
      <c r="V278" s="114"/>
      <c r="W278" s="114"/>
      <c r="X278" s="114"/>
      <c r="Y278" s="114"/>
      <c r="Z278" s="114"/>
    </row>
    <row r="279" spans="1:26" ht="15.75" customHeight="1">
      <c r="A279" s="1"/>
      <c r="B279" s="4"/>
      <c r="C279" s="1"/>
      <c r="D279" s="114"/>
      <c r="E279" s="114"/>
      <c r="F279" s="141"/>
      <c r="G279" s="114"/>
      <c r="H279" s="117"/>
      <c r="I279" s="117"/>
      <c r="J279" s="117"/>
      <c r="K279" s="114"/>
      <c r="L279" s="141"/>
      <c r="M279" s="114"/>
      <c r="N279" s="114"/>
      <c r="O279" s="114"/>
      <c r="P279" s="114"/>
      <c r="Q279" s="114"/>
      <c r="R279" s="114"/>
      <c r="S279" s="114"/>
      <c r="T279" s="114"/>
      <c r="U279" s="114"/>
      <c r="V279" s="114"/>
      <c r="W279" s="114"/>
      <c r="X279" s="114"/>
      <c r="Y279" s="114"/>
      <c r="Z279" s="114"/>
    </row>
    <row r="280" spans="1:26" ht="15.75" customHeight="1">
      <c r="A280" s="1"/>
      <c r="B280" s="4"/>
      <c r="C280" s="1"/>
      <c r="D280" s="114"/>
      <c r="E280" s="114"/>
      <c r="F280" s="141"/>
      <c r="G280" s="114"/>
      <c r="H280" s="117"/>
      <c r="I280" s="117"/>
      <c r="J280" s="117"/>
      <c r="K280" s="114"/>
      <c r="L280" s="141"/>
      <c r="M280" s="114"/>
      <c r="N280" s="114"/>
      <c r="O280" s="114"/>
      <c r="P280" s="114"/>
      <c r="Q280" s="114"/>
      <c r="R280" s="114"/>
      <c r="S280" s="114"/>
      <c r="T280" s="114"/>
      <c r="U280" s="114"/>
      <c r="V280" s="114"/>
      <c r="W280" s="114"/>
      <c r="X280" s="114"/>
      <c r="Y280" s="114"/>
      <c r="Z280" s="114"/>
    </row>
    <row r="281" spans="1:26" ht="15.75" customHeight="1">
      <c r="A281" s="1"/>
      <c r="B281" s="4"/>
      <c r="C281" s="1"/>
      <c r="D281" s="114"/>
      <c r="E281" s="114"/>
      <c r="F281" s="141"/>
      <c r="G281" s="114"/>
      <c r="H281" s="117"/>
      <c r="I281" s="117"/>
      <c r="J281" s="117"/>
      <c r="K281" s="114"/>
      <c r="L281" s="141"/>
      <c r="M281" s="114"/>
      <c r="N281" s="114"/>
      <c r="O281" s="114"/>
      <c r="P281" s="114"/>
      <c r="Q281" s="114"/>
      <c r="R281" s="114"/>
      <c r="S281" s="114"/>
      <c r="T281" s="114"/>
      <c r="U281" s="114"/>
      <c r="V281" s="114"/>
      <c r="W281" s="114"/>
      <c r="X281" s="114"/>
      <c r="Y281" s="114"/>
      <c r="Z281" s="114"/>
    </row>
    <row r="282" spans="1:26" ht="15.75" customHeight="1">
      <c r="A282" s="1"/>
      <c r="B282" s="4"/>
      <c r="C282" s="1"/>
      <c r="D282" s="114"/>
      <c r="E282" s="114"/>
      <c r="F282" s="141"/>
      <c r="G282" s="114"/>
      <c r="H282" s="117"/>
      <c r="I282" s="117"/>
      <c r="J282" s="117"/>
      <c r="K282" s="114"/>
      <c r="L282" s="141"/>
      <c r="M282" s="114"/>
      <c r="N282" s="114"/>
      <c r="O282" s="114"/>
      <c r="P282" s="114"/>
      <c r="Q282" s="114"/>
      <c r="R282" s="114"/>
      <c r="S282" s="114"/>
      <c r="T282" s="114"/>
      <c r="U282" s="114"/>
      <c r="V282" s="114"/>
      <c r="W282" s="114"/>
      <c r="X282" s="114"/>
      <c r="Y282" s="114"/>
      <c r="Z282" s="114"/>
    </row>
    <row r="283" spans="1:26" ht="15.75" customHeight="1">
      <c r="A283" s="1"/>
      <c r="B283" s="66"/>
      <c r="C283" s="1"/>
      <c r="D283" s="114"/>
      <c r="E283" s="114"/>
      <c r="F283" s="141"/>
      <c r="G283" s="114"/>
      <c r="H283" s="117"/>
      <c r="I283" s="117"/>
      <c r="J283" s="117"/>
      <c r="K283" s="114"/>
      <c r="L283" s="141"/>
      <c r="M283" s="114"/>
      <c r="N283" s="114"/>
      <c r="O283" s="114"/>
      <c r="P283" s="114"/>
      <c r="Q283" s="114"/>
      <c r="R283" s="114"/>
      <c r="S283" s="114"/>
      <c r="T283" s="114"/>
      <c r="U283" s="114"/>
      <c r="V283" s="114"/>
      <c r="W283" s="114"/>
      <c r="X283" s="114"/>
      <c r="Y283" s="114"/>
      <c r="Z283" s="114"/>
    </row>
    <row r="284" spans="1:26" ht="15.75" customHeight="1">
      <c r="A284" s="1"/>
      <c r="B284" s="4"/>
      <c r="C284" s="1"/>
      <c r="D284" s="114"/>
      <c r="E284" s="114"/>
      <c r="F284" s="141"/>
      <c r="G284" s="114"/>
      <c r="H284" s="117"/>
      <c r="I284" s="117"/>
      <c r="J284" s="117"/>
      <c r="K284" s="114"/>
      <c r="L284" s="141"/>
      <c r="M284" s="114"/>
      <c r="N284" s="114"/>
      <c r="O284" s="114"/>
      <c r="P284" s="114"/>
      <c r="Q284" s="114"/>
      <c r="R284" s="114"/>
      <c r="S284" s="114"/>
      <c r="T284" s="114"/>
      <c r="U284" s="114"/>
      <c r="V284" s="114"/>
      <c r="W284" s="114"/>
      <c r="X284" s="114"/>
      <c r="Y284" s="114"/>
      <c r="Z284" s="114"/>
    </row>
    <row r="285" spans="1:26" ht="15.75" customHeight="1">
      <c r="A285" s="1"/>
      <c r="B285" s="9"/>
      <c r="C285" s="1"/>
      <c r="D285" s="114"/>
      <c r="E285" s="114"/>
      <c r="F285" s="141"/>
      <c r="G285" s="114"/>
      <c r="H285" s="117"/>
      <c r="I285" s="117"/>
      <c r="J285" s="117"/>
      <c r="K285" s="114"/>
      <c r="L285" s="141"/>
      <c r="M285" s="114"/>
      <c r="N285" s="114"/>
      <c r="O285" s="114"/>
      <c r="P285" s="114"/>
      <c r="Q285" s="114"/>
      <c r="R285" s="114"/>
      <c r="S285" s="114"/>
      <c r="T285" s="114"/>
      <c r="U285" s="114"/>
      <c r="V285" s="114"/>
      <c r="W285" s="114"/>
      <c r="X285" s="114"/>
      <c r="Y285" s="114"/>
      <c r="Z285" s="114"/>
    </row>
    <row r="286" spans="1:26" ht="15.75" customHeight="1">
      <c r="A286" s="1"/>
      <c r="B286" s="7"/>
      <c r="C286" s="1"/>
      <c r="D286" s="114"/>
      <c r="E286" s="114"/>
      <c r="F286" s="141"/>
      <c r="G286" s="114"/>
      <c r="H286" s="117"/>
      <c r="I286" s="117"/>
      <c r="J286" s="117"/>
      <c r="K286" s="114"/>
      <c r="L286" s="141"/>
      <c r="M286" s="114"/>
      <c r="N286" s="114"/>
      <c r="O286" s="114"/>
      <c r="P286" s="114"/>
      <c r="Q286" s="114"/>
      <c r="R286" s="114"/>
      <c r="S286" s="114"/>
      <c r="T286" s="114"/>
      <c r="U286" s="114"/>
      <c r="V286" s="114"/>
      <c r="W286" s="114"/>
      <c r="X286" s="114"/>
      <c r="Y286" s="114"/>
      <c r="Z286" s="114"/>
    </row>
    <row r="287" spans="1:26" ht="15.75" customHeight="1">
      <c r="A287" s="1"/>
      <c r="B287" s="4"/>
      <c r="C287" s="1"/>
      <c r="D287" s="114"/>
      <c r="E287" s="114"/>
      <c r="F287" s="141"/>
      <c r="G287" s="114"/>
      <c r="H287" s="117"/>
      <c r="I287" s="117"/>
      <c r="J287" s="117"/>
      <c r="K287" s="114"/>
      <c r="L287" s="141"/>
      <c r="M287" s="114"/>
      <c r="N287" s="114"/>
      <c r="O287" s="114"/>
      <c r="P287" s="114"/>
      <c r="Q287" s="114"/>
      <c r="R287" s="114"/>
      <c r="S287" s="114"/>
      <c r="T287" s="114"/>
      <c r="U287" s="114"/>
      <c r="V287" s="114"/>
      <c r="W287" s="114"/>
      <c r="X287" s="114"/>
      <c r="Y287" s="114"/>
      <c r="Z287" s="114"/>
    </row>
    <row r="288" spans="1:26" ht="15.75" customHeight="1">
      <c r="A288" s="1"/>
      <c r="B288" s="4"/>
      <c r="C288" s="1"/>
      <c r="D288" s="114"/>
      <c r="E288" s="114"/>
      <c r="F288" s="141"/>
      <c r="G288" s="114"/>
      <c r="H288" s="117"/>
      <c r="I288" s="117"/>
      <c r="J288" s="117"/>
      <c r="K288" s="114"/>
      <c r="L288" s="141"/>
      <c r="M288" s="114"/>
      <c r="N288" s="114"/>
      <c r="O288" s="114"/>
      <c r="P288" s="114"/>
      <c r="Q288" s="114"/>
      <c r="R288" s="114"/>
      <c r="S288" s="114"/>
      <c r="T288" s="114"/>
      <c r="U288" s="114"/>
      <c r="V288" s="114"/>
      <c r="W288" s="114"/>
      <c r="X288" s="114"/>
      <c r="Y288" s="114"/>
      <c r="Z288" s="114"/>
    </row>
    <row r="289" spans="1:26" ht="15.75" customHeight="1">
      <c r="A289" s="1"/>
      <c r="B289" s="4"/>
      <c r="C289" s="1"/>
      <c r="D289" s="114"/>
      <c r="E289" s="114"/>
      <c r="F289" s="141"/>
      <c r="G289" s="114"/>
      <c r="H289" s="117"/>
      <c r="I289" s="117"/>
      <c r="J289" s="117"/>
      <c r="K289" s="114"/>
      <c r="L289" s="141"/>
      <c r="M289" s="114"/>
      <c r="N289" s="114"/>
      <c r="O289" s="114"/>
      <c r="P289" s="114"/>
      <c r="Q289" s="114"/>
      <c r="R289" s="114"/>
      <c r="S289" s="114"/>
      <c r="T289" s="114"/>
      <c r="U289" s="114"/>
      <c r="V289" s="114"/>
      <c r="W289" s="114"/>
      <c r="X289" s="114"/>
      <c r="Y289" s="114"/>
      <c r="Z289" s="114"/>
    </row>
    <row r="290" spans="1:26" ht="15.75" customHeight="1">
      <c r="A290" s="1"/>
      <c r="B290" s="4"/>
      <c r="C290" s="1"/>
      <c r="D290" s="114"/>
      <c r="E290" s="114"/>
      <c r="F290" s="141"/>
      <c r="G290" s="114"/>
      <c r="H290" s="117"/>
      <c r="I290" s="117"/>
      <c r="J290" s="117"/>
      <c r="K290" s="114"/>
      <c r="L290" s="141"/>
      <c r="M290" s="114"/>
      <c r="N290" s="114"/>
      <c r="O290" s="114"/>
      <c r="P290" s="114"/>
      <c r="Q290" s="114"/>
      <c r="R290" s="114"/>
      <c r="S290" s="114"/>
      <c r="T290" s="114"/>
      <c r="U290" s="114"/>
      <c r="V290" s="114"/>
      <c r="W290" s="114"/>
      <c r="X290" s="114"/>
      <c r="Y290" s="114"/>
      <c r="Z290" s="114"/>
    </row>
    <row r="291" spans="1:26" ht="15.75" customHeight="1">
      <c r="A291" s="1"/>
      <c r="B291" s="4"/>
      <c r="C291" s="1"/>
      <c r="D291" s="114"/>
      <c r="E291" s="114"/>
      <c r="F291" s="141"/>
      <c r="G291" s="114"/>
      <c r="H291" s="117"/>
      <c r="I291" s="117"/>
      <c r="J291" s="117"/>
      <c r="K291" s="114"/>
      <c r="L291" s="141"/>
      <c r="M291" s="114"/>
      <c r="N291" s="114"/>
      <c r="O291" s="114"/>
      <c r="P291" s="114"/>
      <c r="Q291" s="114"/>
      <c r="R291" s="114"/>
      <c r="S291" s="114"/>
      <c r="T291" s="114"/>
      <c r="U291" s="114"/>
      <c r="V291" s="114"/>
      <c r="W291" s="114"/>
      <c r="X291" s="114"/>
      <c r="Y291" s="114"/>
      <c r="Z291" s="114"/>
    </row>
    <row r="292" spans="1:26" ht="15.75" customHeight="1">
      <c r="A292" s="1"/>
      <c r="B292" s="4"/>
      <c r="C292" s="1"/>
      <c r="D292" s="114"/>
      <c r="E292" s="114"/>
      <c r="F292" s="141"/>
      <c r="G292" s="114"/>
      <c r="H292" s="117"/>
      <c r="I292" s="117"/>
      <c r="J292" s="117"/>
      <c r="K292" s="114"/>
      <c r="L292" s="141"/>
      <c r="M292" s="114"/>
      <c r="N292" s="114"/>
      <c r="O292" s="114"/>
      <c r="P292" s="114"/>
      <c r="Q292" s="114"/>
      <c r="R292" s="114"/>
      <c r="S292" s="114"/>
      <c r="T292" s="114"/>
      <c r="U292" s="114"/>
      <c r="V292" s="114"/>
      <c r="W292" s="114"/>
      <c r="X292" s="114"/>
      <c r="Y292" s="114"/>
      <c r="Z292" s="114"/>
    </row>
    <row r="293" spans="1:26" ht="15.75" customHeight="1">
      <c r="A293" s="1"/>
      <c r="B293" s="9"/>
      <c r="C293" s="1"/>
      <c r="D293" s="114"/>
      <c r="E293" s="114"/>
      <c r="F293" s="141"/>
      <c r="G293" s="114"/>
      <c r="H293" s="117"/>
      <c r="I293" s="117"/>
      <c r="J293" s="117"/>
      <c r="K293" s="114"/>
      <c r="L293" s="141"/>
      <c r="M293" s="114"/>
      <c r="N293" s="114"/>
      <c r="O293" s="114"/>
      <c r="P293" s="114"/>
      <c r="Q293" s="114"/>
      <c r="R293" s="114"/>
      <c r="S293" s="114"/>
      <c r="T293" s="114"/>
      <c r="U293" s="114"/>
      <c r="V293" s="114"/>
      <c r="W293" s="114"/>
      <c r="X293" s="114"/>
      <c r="Y293" s="114"/>
      <c r="Z293" s="114"/>
    </row>
    <row r="294" spans="1:26" ht="15.75" customHeight="1">
      <c r="A294" s="1"/>
      <c r="B294" s="7"/>
      <c r="C294" s="1"/>
      <c r="D294" s="114"/>
      <c r="E294" s="114"/>
      <c r="F294" s="141"/>
      <c r="G294" s="114"/>
      <c r="H294" s="117"/>
      <c r="I294" s="117"/>
      <c r="J294" s="117"/>
      <c r="K294" s="114"/>
      <c r="L294" s="141"/>
      <c r="M294" s="114"/>
      <c r="N294" s="114"/>
      <c r="O294" s="114"/>
      <c r="P294" s="114"/>
      <c r="Q294" s="114"/>
      <c r="R294" s="114"/>
      <c r="S294" s="114"/>
      <c r="T294" s="114"/>
      <c r="U294" s="114"/>
      <c r="V294" s="114"/>
      <c r="W294" s="114"/>
      <c r="X294" s="114"/>
      <c r="Y294" s="114"/>
      <c r="Z294" s="114"/>
    </row>
    <row r="295" spans="1:26" ht="15.75" customHeight="1">
      <c r="A295" s="1"/>
      <c r="B295" s="4"/>
      <c r="C295" s="1"/>
      <c r="D295" s="114"/>
      <c r="E295" s="114"/>
      <c r="F295" s="141"/>
      <c r="G295" s="114"/>
      <c r="H295" s="117"/>
      <c r="I295" s="117"/>
      <c r="J295" s="117"/>
      <c r="K295" s="114"/>
      <c r="L295" s="141"/>
      <c r="M295" s="114"/>
      <c r="N295" s="114"/>
      <c r="O295" s="114"/>
      <c r="P295" s="114"/>
      <c r="Q295" s="114"/>
      <c r="R295" s="114"/>
      <c r="S295" s="114"/>
      <c r="T295" s="114"/>
      <c r="U295" s="114"/>
      <c r="V295" s="114"/>
      <c r="W295" s="114"/>
      <c r="X295" s="114"/>
      <c r="Y295" s="114"/>
      <c r="Z295" s="114"/>
    </row>
    <row r="296" spans="1:26" ht="15.75" customHeight="1">
      <c r="A296" s="1"/>
      <c r="B296" s="11"/>
      <c r="C296" s="1"/>
      <c r="D296" s="114"/>
      <c r="E296" s="114"/>
      <c r="F296" s="141"/>
      <c r="G296" s="114"/>
      <c r="H296" s="117"/>
      <c r="I296" s="117"/>
      <c r="J296" s="117"/>
      <c r="K296" s="114"/>
      <c r="L296" s="141"/>
      <c r="M296" s="114"/>
      <c r="N296" s="114"/>
      <c r="O296" s="114"/>
      <c r="P296" s="114"/>
      <c r="Q296" s="114"/>
      <c r="R296" s="114"/>
      <c r="S296" s="114"/>
      <c r="T296" s="114"/>
      <c r="U296" s="114"/>
      <c r="V296" s="114"/>
      <c r="W296" s="114"/>
      <c r="X296" s="114"/>
      <c r="Y296" s="114"/>
      <c r="Z296" s="114"/>
    </row>
    <row r="297" spans="1:26" ht="15.75" customHeight="1">
      <c r="A297" s="1"/>
      <c r="B297" s="4"/>
      <c r="C297" s="1"/>
      <c r="D297" s="114"/>
      <c r="E297" s="114"/>
      <c r="F297" s="141"/>
      <c r="G297" s="114"/>
      <c r="H297" s="117"/>
      <c r="I297" s="117"/>
      <c r="J297" s="117"/>
      <c r="K297" s="114"/>
      <c r="L297" s="141"/>
      <c r="M297" s="114"/>
      <c r="N297" s="114"/>
      <c r="O297" s="114"/>
      <c r="P297" s="114"/>
      <c r="Q297" s="114"/>
      <c r="R297" s="114"/>
      <c r="S297" s="114"/>
      <c r="T297" s="114"/>
      <c r="U297" s="114"/>
      <c r="V297" s="114"/>
      <c r="W297" s="114"/>
      <c r="X297" s="114"/>
      <c r="Y297" s="114"/>
      <c r="Z297" s="114"/>
    </row>
    <row r="298" spans="1:26" ht="15.75" customHeight="1">
      <c r="A298" s="1"/>
      <c r="B298" s="12"/>
      <c r="C298" s="1"/>
      <c r="D298" s="114"/>
      <c r="E298" s="114"/>
      <c r="F298" s="141"/>
      <c r="G298" s="114"/>
      <c r="H298" s="117"/>
      <c r="I298" s="117"/>
      <c r="J298" s="117"/>
      <c r="K298" s="114"/>
      <c r="L298" s="141"/>
      <c r="M298" s="114"/>
      <c r="N298" s="114"/>
      <c r="O298" s="114"/>
      <c r="P298" s="114"/>
      <c r="Q298" s="114"/>
      <c r="R298" s="114"/>
      <c r="S298" s="114"/>
      <c r="T298" s="114"/>
      <c r="U298" s="114"/>
      <c r="V298" s="114"/>
      <c r="W298" s="114"/>
      <c r="X298" s="114"/>
      <c r="Y298" s="114"/>
      <c r="Z298" s="114"/>
    </row>
    <row r="299" spans="1:26" ht="15.75" customHeight="1">
      <c r="A299" s="1"/>
      <c r="B299" s="4"/>
      <c r="C299" s="1"/>
      <c r="D299" s="114"/>
      <c r="E299" s="114"/>
      <c r="F299" s="141"/>
      <c r="G299" s="114"/>
      <c r="H299" s="117"/>
      <c r="I299" s="117"/>
      <c r="J299" s="117"/>
      <c r="K299" s="114"/>
      <c r="L299" s="141"/>
      <c r="M299" s="114"/>
      <c r="N299" s="114"/>
      <c r="O299" s="114"/>
      <c r="P299" s="114"/>
      <c r="Q299" s="114"/>
      <c r="R299" s="114"/>
      <c r="S299" s="114"/>
      <c r="T299" s="114"/>
      <c r="U299" s="114"/>
      <c r="V299" s="114"/>
      <c r="W299" s="114"/>
      <c r="X299" s="114"/>
      <c r="Y299" s="114"/>
      <c r="Z299" s="114"/>
    </row>
    <row r="300" spans="1:26" ht="15.75" customHeight="1">
      <c r="A300" s="1"/>
      <c r="B300" s="9"/>
      <c r="C300" s="1"/>
      <c r="D300" s="114"/>
      <c r="E300" s="114"/>
      <c r="F300" s="141"/>
      <c r="G300" s="114"/>
      <c r="H300" s="117"/>
      <c r="I300" s="117"/>
      <c r="J300" s="117"/>
      <c r="K300" s="114"/>
      <c r="L300" s="141"/>
      <c r="M300" s="114"/>
      <c r="N300" s="114"/>
      <c r="O300" s="114"/>
      <c r="P300" s="114"/>
      <c r="Q300" s="114"/>
      <c r="R300" s="114"/>
      <c r="S300" s="114"/>
      <c r="T300" s="114"/>
      <c r="U300" s="114"/>
      <c r="V300" s="114"/>
      <c r="W300" s="114"/>
      <c r="X300" s="114"/>
      <c r="Y300" s="114"/>
      <c r="Z300" s="114"/>
    </row>
    <row r="301" spans="1:26" ht="15.75" customHeight="1">
      <c r="A301" s="1"/>
      <c r="B301" s="7"/>
      <c r="C301" s="1"/>
      <c r="D301" s="114"/>
      <c r="E301" s="114"/>
      <c r="F301" s="141"/>
      <c r="G301" s="114"/>
      <c r="H301" s="117"/>
      <c r="I301" s="117"/>
      <c r="J301" s="117"/>
      <c r="K301" s="114"/>
      <c r="L301" s="141"/>
      <c r="M301" s="114"/>
      <c r="N301" s="114"/>
      <c r="O301" s="114"/>
      <c r="P301" s="114"/>
      <c r="Q301" s="114"/>
      <c r="R301" s="114"/>
      <c r="S301" s="114"/>
      <c r="T301" s="114"/>
      <c r="U301" s="114"/>
      <c r="V301" s="114"/>
      <c r="W301" s="114"/>
      <c r="X301" s="114"/>
      <c r="Y301" s="114"/>
      <c r="Z301" s="114"/>
    </row>
    <row r="302" spans="1:26" ht="15.75" customHeight="1">
      <c r="A302" s="1"/>
      <c r="B302" s="4"/>
      <c r="C302" s="1"/>
      <c r="D302" s="114"/>
      <c r="E302" s="114"/>
      <c r="F302" s="141"/>
      <c r="G302" s="114"/>
      <c r="H302" s="117"/>
      <c r="I302" s="117"/>
      <c r="J302" s="117"/>
      <c r="K302" s="114"/>
      <c r="L302" s="141"/>
      <c r="M302" s="114"/>
      <c r="N302" s="114"/>
      <c r="O302" s="114"/>
      <c r="P302" s="114"/>
      <c r="Q302" s="114"/>
      <c r="R302" s="114"/>
      <c r="S302" s="114"/>
      <c r="T302" s="114"/>
      <c r="U302" s="114"/>
      <c r="V302" s="114"/>
      <c r="W302" s="114"/>
      <c r="X302" s="114"/>
      <c r="Y302" s="114"/>
      <c r="Z302" s="114"/>
    </row>
    <row r="303" spans="1:26" ht="15.75" customHeight="1">
      <c r="A303" s="1"/>
      <c r="B303" s="9"/>
      <c r="C303" s="1"/>
      <c r="D303" s="114"/>
      <c r="E303" s="114"/>
      <c r="F303" s="141"/>
      <c r="G303" s="114"/>
      <c r="H303" s="117"/>
      <c r="I303" s="117"/>
      <c r="J303" s="117"/>
      <c r="K303" s="114"/>
      <c r="L303" s="141"/>
      <c r="M303" s="114"/>
      <c r="N303" s="114"/>
      <c r="O303" s="114"/>
      <c r="P303" s="114"/>
      <c r="Q303" s="114"/>
      <c r="R303" s="114"/>
      <c r="S303" s="114"/>
      <c r="T303" s="114"/>
      <c r="U303" s="114"/>
      <c r="V303" s="114"/>
      <c r="W303" s="114"/>
      <c r="X303" s="114"/>
      <c r="Y303" s="114"/>
      <c r="Z303" s="114"/>
    </row>
    <row r="304" spans="1:26" ht="15.75" customHeight="1">
      <c r="A304" s="1"/>
      <c r="B304" s="7"/>
      <c r="C304" s="1"/>
      <c r="D304" s="114"/>
      <c r="E304" s="114"/>
      <c r="F304" s="141"/>
      <c r="G304" s="114"/>
      <c r="H304" s="117"/>
      <c r="I304" s="117"/>
      <c r="J304" s="117"/>
      <c r="K304" s="114"/>
      <c r="L304" s="141"/>
      <c r="M304" s="114"/>
      <c r="N304" s="114"/>
      <c r="O304" s="114"/>
      <c r="P304" s="114"/>
      <c r="Q304" s="114"/>
      <c r="R304" s="114"/>
      <c r="S304" s="114"/>
      <c r="T304" s="114"/>
      <c r="U304" s="114"/>
      <c r="V304" s="114"/>
      <c r="W304" s="114"/>
      <c r="X304" s="114"/>
      <c r="Y304" s="114"/>
      <c r="Z304" s="114"/>
    </row>
    <row r="305" spans="1:26" ht="15.75" customHeight="1">
      <c r="A305" s="1"/>
      <c r="B305" s="4"/>
      <c r="C305" s="1"/>
      <c r="D305" s="114"/>
      <c r="E305" s="114"/>
      <c r="F305" s="141"/>
      <c r="G305" s="114"/>
      <c r="H305" s="117"/>
      <c r="I305" s="117"/>
      <c r="J305" s="117"/>
      <c r="K305" s="114"/>
      <c r="L305" s="141"/>
      <c r="M305" s="114"/>
      <c r="N305" s="114"/>
      <c r="O305" s="114"/>
      <c r="P305" s="114"/>
      <c r="Q305" s="114"/>
      <c r="R305" s="114"/>
      <c r="S305" s="114"/>
      <c r="T305" s="114"/>
      <c r="U305" s="114"/>
      <c r="V305" s="114"/>
      <c r="W305" s="114"/>
      <c r="X305" s="114"/>
      <c r="Y305" s="114"/>
      <c r="Z305" s="114"/>
    </row>
    <row r="306" spans="1:26" ht="15.75" customHeight="1">
      <c r="A306" s="1"/>
      <c r="B306" s="4"/>
      <c r="C306" s="1"/>
      <c r="D306" s="114"/>
      <c r="E306" s="114"/>
      <c r="F306" s="141"/>
      <c r="G306" s="114"/>
      <c r="H306" s="117"/>
      <c r="I306" s="117"/>
      <c r="J306" s="117"/>
      <c r="K306" s="114"/>
      <c r="L306" s="141"/>
      <c r="M306" s="114"/>
      <c r="N306" s="114"/>
      <c r="O306" s="114"/>
      <c r="P306" s="114"/>
      <c r="Q306" s="114"/>
      <c r="R306" s="114"/>
      <c r="S306" s="114"/>
      <c r="T306" s="114"/>
      <c r="U306" s="114"/>
      <c r="V306" s="114"/>
      <c r="W306" s="114"/>
      <c r="X306" s="114"/>
      <c r="Y306" s="114"/>
      <c r="Z306" s="114"/>
    </row>
    <row r="307" spans="1:26" ht="15.75" customHeight="1">
      <c r="A307" s="1"/>
      <c r="B307" s="4"/>
      <c r="C307" s="1"/>
      <c r="D307" s="114"/>
      <c r="E307" s="114"/>
      <c r="F307" s="141"/>
      <c r="G307" s="114"/>
      <c r="H307" s="117"/>
      <c r="I307" s="117"/>
      <c r="J307" s="117"/>
      <c r="K307" s="114"/>
      <c r="L307" s="141"/>
      <c r="M307" s="114"/>
      <c r="N307" s="114"/>
      <c r="O307" s="114"/>
      <c r="P307" s="114"/>
      <c r="Q307" s="114"/>
      <c r="R307" s="114"/>
      <c r="S307" s="114"/>
      <c r="T307" s="114"/>
      <c r="U307" s="114"/>
      <c r="V307" s="114"/>
      <c r="W307" s="114"/>
      <c r="X307" s="114"/>
      <c r="Y307" s="114"/>
      <c r="Z307" s="114"/>
    </row>
    <row r="308" spans="1:26" ht="15.75" customHeight="1">
      <c r="A308" s="1"/>
      <c r="B308" s="4"/>
      <c r="C308" s="1"/>
      <c r="D308" s="114"/>
      <c r="E308" s="114"/>
      <c r="F308" s="141"/>
      <c r="G308" s="114"/>
      <c r="H308" s="117"/>
      <c r="I308" s="117"/>
      <c r="J308" s="117"/>
      <c r="K308" s="114"/>
      <c r="L308" s="141"/>
      <c r="M308" s="114"/>
      <c r="N308" s="114"/>
      <c r="O308" s="114"/>
      <c r="P308" s="114"/>
      <c r="Q308" s="114"/>
      <c r="R308" s="114"/>
      <c r="S308" s="114"/>
      <c r="T308" s="114"/>
      <c r="U308" s="114"/>
      <c r="V308" s="114"/>
      <c r="W308" s="114"/>
      <c r="X308" s="114"/>
      <c r="Y308" s="114"/>
      <c r="Z308" s="114"/>
    </row>
    <row r="309" spans="1:26" ht="15.75" customHeight="1">
      <c r="A309" s="1"/>
      <c r="B309" s="4"/>
      <c r="C309" s="1"/>
      <c r="D309" s="114"/>
      <c r="E309" s="114"/>
      <c r="F309" s="141"/>
      <c r="G309" s="114"/>
      <c r="H309" s="117"/>
      <c r="I309" s="117"/>
      <c r="J309" s="117"/>
      <c r="K309" s="114"/>
      <c r="L309" s="141"/>
      <c r="M309" s="114"/>
      <c r="N309" s="114"/>
      <c r="O309" s="114"/>
      <c r="P309" s="114"/>
      <c r="Q309" s="114"/>
      <c r="R309" s="114"/>
      <c r="S309" s="114"/>
      <c r="T309" s="114"/>
      <c r="U309" s="114"/>
      <c r="V309" s="114"/>
      <c r="W309" s="114"/>
      <c r="X309" s="114"/>
      <c r="Y309" s="114"/>
      <c r="Z309" s="114"/>
    </row>
    <row r="310" spans="1:26" ht="15.75" customHeight="1">
      <c r="A310" s="1"/>
      <c r="B310" s="9"/>
      <c r="C310" s="1"/>
      <c r="D310" s="114"/>
      <c r="E310" s="114"/>
      <c r="F310" s="141"/>
      <c r="G310" s="114"/>
      <c r="H310" s="117"/>
      <c r="I310" s="117"/>
      <c r="J310" s="117"/>
      <c r="K310" s="114"/>
      <c r="L310" s="141"/>
      <c r="M310" s="114"/>
      <c r="N310" s="114"/>
      <c r="O310" s="114"/>
      <c r="P310" s="114"/>
      <c r="Q310" s="114"/>
      <c r="R310" s="114"/>
      <c r="S310" s="114"/>
      <c r="T310" s="114"/>
      <c r="U310" s="114"/>
      <c r="V310" s="114"/>
      <c r="W310" s="114"/>
      <c r="X310" s="114"/>
      <c r="Y310" s="114"/>
      <c r="Z310" s="114"/>
    </row>
    <row r="311" spans="1:26" ht="15.75" customHeight="1">
      <c r="A311" s="1"/>
      <c r="B311" s="7"/>
      <c r="C311" s="1"/>
      <c r="D311" s="114"/>
      <c r="E311" s="114"/>
      <c r="F311" s="141"/>
      <c r="G311" s="114"/>
      <c r="H311" s="117"/>
      <c r="I311" s="117"/>
      <c r="J311" s="117"/>
      <c r="K311" s="114"/>
      <c r="L311" s="141"/>
      <c r="M311" s="114"/>
      <c r="N311" s="114"/>
      <c r="O311" s="114"/>
      <c r="P311" s="114"/>
      <c r="Q311" s="114"/>
      <c r="R311" s="114"/>
      <c r="S311" s="114"/>
      <c r="T311" s="114"/>
      <c r="U311" s="114"/>
      <c r="V311" s="114"/>
      <c r="W311" s="114"/>
      <c r="X311" s="114"/>
      <c r="Y311" s="114"/>
      <c r="Z311" s="114"/>
    </row>
    <row r="312" spans="1:26" ht="15.75" customHeight="1">
      <c r="A312" s="1"/>
      <c r="B312" s="4"/>
      <c r="C312" s="1"/>
      <c r="D312" s="114"/>
      <c r="E312" s="114"/>
      <c r="F312" s="141"/>
      <c r="G312" s="114"/>
      <c r="H312" s="117"/>
      <c r="I312" s="117"/>
      <c r="J312" s="117"/>
      <c r="K312" s="114"/>
      <c r="L312" s="141"/>
      <c r="M312" s="114"/>
      <c r="N312" s="114"/>
      <c r="O312" s="114"/>
      <c r="P312" s="114"/>
      <c r="Q312" s="114"/>
      <c r="R312" s="114"/>
      <c r="S312" s="114"/>
      <c r="T312" s="114"/>
      <c r="U312" s="114"/>
      <c r="V312" s="114"/>
      <c r="W312" s="114"/>
      <c r="X312" s="114"/>
      <c r="Y312" s="114"/>
      <c r="Z312" s="114"/>
    </row>
    <row r="313" spans="1:26" ht="15.75" customHeight="1">
      <c r="A313" s="1"/>
      <c r="B313" s="4"/>
      <c r="C313" s="1"/>
      <c r="D313" s="114"/>
      <c r="E313" s="114"/>
      <c r="F313" s="141"/>
      <c r="G313" s="114"/>
      <c r="H313" s="117"/>
      <c r="I313" s="117"/>
      <c r="J313" s="117"/>
      <c r="K313" s="114"/>
      <c r="L313" s="141"/>
      <c r="M313" s="114"/>
      <c r="N313" s="114"/>
      <c r="O313" s="114"/>
      <c r="P313" s="114"/>
      <c r="Q313" s="114"/>
      <c r="R313" s="114"/>
      <c r="S313" s="114"/>
      <c r="T313" s="114"/>
      <c r="U313" s="114"/>
      <c r="V313" s="114"/>
      <c r="W313" s="114"/>
      <c r="X313" s="114"/>
      <c r="Y313" s="114"/>
      <c r="Z313" s="114"/>
    </row>
    <row r="314" spans="1:26" ht="15.75" customHeight="1">
      <c r="A314" s="1"/>
      <c r="B314" s="4"/>
      <c r="C314" s="1"/>
      <c r="D314" s="114"/>
      <c r="E314" s="114"/>
      <c r="F314" s="141"/>
      <c r="G314" s="114"/>
      <c r="H314" s="117"/>
      <c r="I314" s="117"/>
      <c r="J314" s="117"/>
      <c r="K314" s="114"/>
      <c r="L314" s="141"/>
      <c r="M314" s="114"/>
      <c r="N314" s="114"/>
      <c r="O314" s="114"/>
      <c r="P314" s="114"/>
      <c r="Q314" s="114"/>
      <c r="R314" s="114"/>
      <c r="S314" s="114"/>
      <c r="T314" s="114"/>
      <c r="U314" s="114"/>
      <c r="V314" s="114"/>
      <c r="W314" s="114"/>
      <c r="X314" s="114"/>
      <c r="Y314" s="114"/>
      <c r="Z314" s="114"/>
    </row>
    <row r="315" spans="1:26" ht="15.75" customHeight="1">
      <c r="A315" s="1"/>
      <c r="B315" s="4"/>
      <c r="C315" s="1"/>
      <c r="D315" s="114"/>
      <c r="E315" s="114"/>
      <c r="F315" s="141"/>
      <c r="G315" s="114"/>
      <c r="H315" s="117"/>
      <c r="I315" s="117"/>
      <c r="J315" s="117"/>
      <c r="K315" s="114"/>
      <c r="L315" s="141"/>
      <c r="M315" s="114"/>
      <c r="N315" s="114"/>
      <c r="O315" s="114"/>
      <c r="P315" s="114"/>
      <c r="Q315" s="114"/>
      <c r="R315" s="114"/>
      <c r="S315" s="114"/>
      <c r="T315" s="114"/>
      <c r="U315" s="114"/>
      <c r="V315" s="114"/>
      <c r="W315" s="114"/>
      <c r="X315" s="114"/>
      <c r="Y315" s="114"/>
      <c r="Z315" s="114"/>
    </row>
    <row r="316" spans="1:26" ht="15.75" customHeight="1">
      <c r="A316" s="1"/>
      <c r="B316" s="66"/>
      <c r="C316" s="1"/>
      <c r="D316" s="114"/>
      <c r="E316" s="114"/>
      <c r="F316" s="141"/>
      <c r="G316" s="114"/>
      <c r="H316" s="117"/>
      <c r="I316" s="117"/>
      <c r="J316" s="117"/>
      <c r="K316" s="114"/>
      <c r="L316" s="141"/>
      <c r="M316" s="114"/>
      <c r="N316" s="114"/>
      <c r="O316" s="114"/>
      <c r="P316" s="114"/>
      <c r="Q316" s="114"/>
      <c r="R316" s="114"/>
      <c r="S316" s="114"/>
      <c r="T316" s="114"/>
      <c r="U316" s="114"/>
      <c r="V316" s="114"/>
      <c r="W316" s="114"/>
      <c r="X316" s="114"/>
      <c r="Y316" s="114"/>
      <c r="Z316" s="114"/>
    </row>
    <row r="317" spans="1:26" ht="15.75" customHeight="1">
      <c r="A317" s="1"/>
      <c r="B317" s="4"/>
      <c r="C317" s="1"/>
      <c r="D317" s="114"/>
      <c r="E317" s="114"/>
      <c r="F317" s="141"/>
      <c r="G317" s="114"/>
      <c r="H317" s="117"/>
      <c r="I317" s="117"/>
      <c r="J317" s="117"/>
      <c r="K317" s="114"/>
      <c r="L317" s="141"/>
      <c r="M317" s="114"/>
      <c r="N317" s="114"/>
      <c r="O317" s="114"/>
      <c r="P317" s="114"/>
      <c r="Q317" s="114"/>
      <c r="R317" s="114"/>
      <c r="S317" s="114"/>
      <c r="T317" s="114"/>
      <c r="U317" s="114"/>
      <c r="V317" s="114"/>
      <c r="W317" s="114"/>
      <c r="X317" s="114"/>
      <c r="Y317" s="114"/>
      <c r="Z317" s="114"/>
    </row>
    <row r="318" spans="1:26" ht="15.75" customHeight="1">
      <c r="A318" s="1"/>
      <c r="B318" s="9"/>
      <c r="C318" s="1"/>
      <c r="D318" s="114"/>
      <c r="E318" s="114"/>
      <c r="F318" s="141"/>
      <c r="G318" s="114"/>
      <c r="H318" s="117"/>
      <c r="I318" s="117"/>
      <c r="J318" s="117"/>
      <c r="K318" s="114"/>
      <c r="L318" s="141"/>
      <c r="M318" s="114"/>
      <c r="N318" s="114"/>
      <c r="O318" s="114"/>
      <c r="P318" s="114"/>
      <c r="Q318" s="114"/>
      <c r="R318" s="114"/>
      <c r="S318" s="114"/>
      <c r="T318" s="114"/>
      <c r="U318" s="114"/>
      <c r="V318" s="114"/>
      <c r="W318" s="114"/>
      <c r="X318" s="114"/>
      <c r="Y318" s="114"/>
      <c r="Z318" s="114"/>
    </row>
    <row r="319" spans="1:26" ht="15.75" customHeight="1">
      <c r="A319" s="1"/>
      <c r="B319" s="7"/>
      <c r="C319" s="1"/>
      <c r="D319" s="114"/>
      <c r="E319" s="114"/>
      <c r="F319" s="141"/>
      <c r="G319" s="114"/>
      <c r="H319" s="117"/>
      <c r="I319" s="117"/>
      <c r="J319" s="117"/>
      <c r="K319" s="114"/>
      <c r="L319" s="141"/>
      <c r="M319" s="114"/>
      <c r="N319" s="114"/>
      <c r="O319" s="114"/>
      <c r="P319" s="114"/>
      <c r="Q319" s="114"/>
      <c r="R319" s="114"/>
      <c r="S319" s="114"/>
      <c r="T319" s="114"/>
      <c r="U319" s="114"/>
      <c r="V319" s="114"/>
      <c r="W319" s="114"/>
      <c r="X319" s="114"/>
      <c r="Y319" s="114"/>
      <c r="Z319" s="114"/>
    </row>
    <row r="320" spans="1:26" ht="15.75" customHeight="1">
      <c r="A320" s="1"/>
      <c r="B320" s="4"/>
      <c r="C320" s="1"/>
      <c r="D320" s="114"/>
      <c r="E320" s="114"/>
      <c r="F320" s="141"/>
      <c r="G320" s="114"/>
      <c r="H320" s="117"/>
      <c r="I320" s="117"/>
      <c r="J320" s="117"/>
      <c r="K320" s="114"/>
      <c r="L320" s="141"/>
      <c r="M320" s="114"/>
      <c r="N320" s="114"/>
      <c r="O320" s="114"/>
      <c r="P320" s="114"/>
      <c r="Q320" s="114"/>
      <c r="R320" s="114"/>
      <c r="S320" s="114"/>
      <c r="T320" s="114"/>
      <c r="U320" s="114"/>
      <c r="V320" s="114"/>
      <c r="W320" s="114"/>
      <c r="X320" s="114"/>
      <c r="Y320" s="114"/>
      <c r="Z320" s="114"/>
    </row>
    <row r="321" spans="1:26" ht="15.75" customHeight="1">
      <c r="A321" s="1"/>
      <c r="B321" s="4"/>
      <c r="C321" s="1"/>
      <c r="D321" s="114"/>
      <c r="E321" s="114"/>
      <c r="F321" s="141"/>
      <c r="G321" s="114"/>
      <c r="H321" s="117"/>
      <c r="I321" s="117"/>
      <c r="J321" s="117"/>
      <c r="K321" s="114"/>
      <c r="L321" s="141"/>
      <c r="M321" s="114"/>
      <c r="N321" s="114"/>
      <c r="O321" s="114"/>
      <c r="P321" s="114"/>
      <c r="Q321" s="114"/>
      <c r="R321" s="114"/>
      <c r="S321" s="114"/>
      <c r="T321" s="114"/>
      <c r="U321" s="114"/>
      <c r="V321" s="114"/>
      <c r="W321" s="114"/>
      <c r="X321" s="114"/>
      <c r="Y321" s="114"/>
      <c r="Z321" s="114"/>
    </row>
    <row r="322" spans="1:26" ht="15.75" customHeight="1">
      <c r="A322" s="1"/>
      <c r="B322" s="4"/>
      <c r="C322" s="1"/>
      <c r="D322" s="114"/>
      <c r="E322" s="114"/>
      <c r="F322" s="141"/>
      <c r="G322" s="114"/>
      <c r="H322" s="117"/>
      <c r="I322" s="117"/>
      <c r="J322" s="117"/>
      <c r="K322" s="114"/>
      <c r="L322" s="141"/>
      <c r="M322" s="114"/>
      <c r="N322" s="114"/>
      <c r="O322" s="114"/>
      <c r="P322" s="114"/>
      <c r="Q322" s="114"/>
      <c r="R322" s="114"/>
      <c r="S322" s="114"/>
      <c r="T322" s="114"/>
      <c r="U322" s="114"/>
      <c r="V322" s="114"/>
      <c r="W322" s="114"/>
      <c r="X322" s="114"/>
      <c r="Y322" s="114"/>
      <c r="Z322" s="114"/>
    </row>
    <row r="323" spans="1:26" ht="15.75" customHeight="1">
      <c r="A323" s="1"/>
      <c r="B323" s="4"/>
      <c r="C323" s="1"/>
      <c r="D323" s="114"/>
      <c r="E323" s="114"/>
      <c r="F323" s="141"/>
      <c r="G323" s="114"/>
      <c r="H323" s="117"/>
      <c r="I323" s="117"/>
      <c r="J323" s="117"/>
      <c r="K323" s="114"/>
      <c r="L323" s="141"/>
      <c r="M323" s="114"/>
      <c r="N323" s="114"/>
      <c r="O323" s="114"/>
      <c r="P323" s="114"/>
      <c r="Q323" s="114"/>
      <c r="R323" s="114"/>
      <c r="S323" s="114"/>
      <c r="T323" s="114"/>
      <c r="U323" s="114"/>
      <c r="V323" s="114"/>
      <c r="W323" s="114"/>
      <c r="X323" s="114"/>
      <c r="Y323" s="114"/>
      <c r="Z323" s="114"/>
    </row>
    <row r="324" spans="1:26" ht="15.75" customHeight="1">
      <c r="A324" s="1"/>
      <c r="B324" s="4"/>
      <c r="C324" s="1"/>
      <c r="D324" s="114"/>
      <c r="E324" s="114"/>
      <c r="F324" s="141"/>
      <c r="G324" s="114"/>
      <c r="H324" s="117"/>
      <c r="I324" s="117"/>
      <c r="J324" s="117"/>
      <c r="K324" s="114"/>
      <c r="L324" s="141"/>
      <c r="M324" s="114"/>
      <c r="N324" s="114"/>
      <c r="O324" s="114"/>
      <c r="P324" s="114"/>
      <c r="Q324" s="114"/>
      <c r="R324" s="114"/>
      <c r="S324" s="114"/>
      <c r="T324" s="114"/>
      <c r="U324" s="114"/>
      <c r="V324" s="114"/>
      <c r="W324" s="114"/>
      <c r="X324" s="114"/>
      <c r="Y324" s="114"/>
      <c r="Z324" s="114"/>
    </row>
    <row r="325" spans="1:26" ht="15.75" customHeight="1">
      <c r="A325" s="1"/>
      <c r="B325" s="4"/>
      <c r="C325" s="1"/>
      <c r="D325" s="114"/>
      <c r="E325" s="114"/>
      <c r="F325" s="141"/>
      <c r="G325" s="114"/>
      <c r="H325" s="117"/>
      <c r="I325" s="117"/>
      <c r="J325" s="117"/>
      <c r="K325" s="114"/>
      <c r="L325" s="141"/>
      <c r="M325" s="114"/>
      <c r="N325" s="114"/>
      <c r="O325" s="114"/>
      <c r="P325" s="114"/>
      <c r="Q325" s="114"/>
      <c r="R325" s="114"/>
      <c r="S325" s="114"/>
      <c r="T325" s="114"/>
      <c r="U325" s="114"/>
      <c r="V325" s="114"/>
      <c r="W325" s="114"/>
      <c r="X325" s="114"/>
      <c r="Y325" s="114"/>
      <c r="Z325" s="114"/>
    </row>
    <row r="326" spans="1:26" ht="15.75" customHeight="1">
      <c r="A326" s="1"/>
      <c r="B326" s="9"/>
      <c r="C326" s="1"/>
      <c r="D326" s="114"/>
      <c r="E326" s="114"/>
      <c r="F326" s="141"/>
      <c r="G326" s="114"/>
      <c r="H326" s="117"/>
      <c r="I326" s="117"/>
      <c r="J326" s="117"/>
      <c r="K326" s="114"/>
      <c r="L326" s="141"/>
      <c r="M326" s="114"/>
      <c r="N326" s="114"/>
      <c r="O326" s="114"/>
      <c r="P326" s="114"/>
      <c r="Q326" s="114"/>
      <c r="R326" s="114"/>
      <c r="S326" s="114"/>
      <c r="T326" s="114"/>
      <c r="U326" s="114"/>
      <c r="V326" s="114"/>
      <c r="W326" s="114"/>
      <c r="X326" s="114"/>
      <c r="Y326" s="114"/>
      <c r="Z326" s="114"/>
    </row>
    <row r="327" spans="1:26" ht="15.75" customHeight="1">
      <c r="A327" s="1"/>
      <c r="B327" s="7"/>
      <c r="C327" s="1"/>
      <c r="D327" s="114"/>
      <c r="E327" s="114"/>
      <c r="F327" s="141"/>
      <c r="G327" s="114"/>
      <c r="H327" s="117"/>
      <c r="I327" s="117"/>
      <c r="J327" s="117"/>
      <c r="K327" s="114"/>
      <c r="L327" s="141"/>
      <c r="M327" s="114"/>
      <c r="N327" s="114"/>
      <c r="O327" s="114"/>
      <c r="P327" s="114"/>
      <c r="Q327" s="114"/>
      <c r="R327" s="114"/>
      <c r="S327" s="114"/>
      <c r="T327" s="114"/>
      <c r="U327" s="114"/>
      <c r="V327" s="114"/>
      <c r="W327" s="114"/>
      <c r="X327" s="114"/>
      <c r="Y327" s="114"/>
      <c r="Z327" s="114"/>
    </row>
    <row r="328" spans="1:26" ht="15.75" customHeight="1">
      <c r="A328" s="1"/>
      <c r="B328" s="4"/>
      <c r="C328" s="1"/>
      <c r="D328" s="114"/>
      <c r="E328" s="114"/>
      <c r="F328" s="141"/>
      <c r="G328" s="114"/>
      <c r="H328" s="117"/>
      <c r="I328" s="117"/>
      <c r="J328" s="117"/>
      <c r="K328" s="114"/>
      <c r="L328" s="141"/>
      <c r="M328" s="114"/>
      <c r="N328" s="114"/>
      <c r="O328" s="114"/>
      <c r="P328" s="114"/>
      <c r="Q328" s="114"/>
      <c r="R328" s="114"/>
      <c r="S328" s="114"/>
      <c r="T328" s="114"/>
      <c r="U328" s="114"/>
      <c r="V328" s="114"/>
      <c r="W328" s="114"/>
      <c r="X328" s="114"/>
      <c r="Y328" s="114"/>
      <c r="Z328" s="114"/>
    </row>
    <row r="329" spans="1:26" ht="15.75" customHeight="1">
      <c r="A329" s="1"/>
      <c r="B329" s="11"/>
      <c r="C329" s="1"/>
      <c r="D329" s="114"/>
      <c r="E329" s="114"/>
      <c r="F329" s="141"/>
      <c r="G329" s="114"/>
      <c r="H329" s="117"/>
      <c r="I329" s="117"/>
      <c r="J329" s="117"/>
      <c r="K329" s="114"/>
      <c r="L329" s="141"/>
      <c r="M329" s="114"/>
      <c r="N329" s="114"/>
      <c r="O329" s="114"/>
      <c r="P329" s="114"/>
      <c r="Q329" s="114"/>
      <c r="R329" s="114"/>
      <c r="S329" s="114"/>
      <c r="T329" s="114"/>
      <c r="U329" s="114"/>
      <c r="V329" s="114"/>
      <c r="W329" s="114"/>
      <c r="X329" s="114"/>
      <c r="Y329" s="114"/>
      <c r="Z329" s="114"/>
    </row>
    <row r="330" spans="1:26" ht="15.75" customHeight="1">
      <c r="A330" s="1"/>
      <c r="B330" s="4"/>
      <c r="C330" s="1"/>
      <c r="D330" s="114"/>
      <c r="E330" s="114"/>
      <c r="F330" s="141"/>
      <c r="G330" s="114"/>
      <c r="H330" s="117"/>
      <c r="I330" s="117"/>
      <c r="J330" s="117"/>
      <c r="K330" s="114"/>
      <c r="L330" s="141"/>
      <c r="M330" s="114"/>
      <c r="N330" s="114"/>
      <c r="O330" s="114"/>
      <c r="P330" s="114"/>
      <c r="Q330" s="114"/>
      <c r="R330" s="114"/>
      <c r="S330" s="114"/>
      <c r="T330" s="114"/>
      <c r="U330" s="114"/>
      <c r="V330" s="114"/>
      <c r="W330" s="114"/>
      <c r="X330" s="114"/>
      <c r="Y330" s="114"/>
      <c r="Z330" s="114"/>
    </row>
    <row r="331" spans="1:26" ht="15.75" customHeight="1">
      <c r="A331" s="1"/>
      <c r="B331" s="12"/>
      <c r="C331" s="1"/>
      <c r="D331" s="114"/>
      <c r="E331" s="114"/>
      <c r="F331" s="141"/>
      <c r="G331" s="114"/>
      <c r="H331" s="117"/>
      <c r="I331" s="117"/>
      <c r="J331" s="117"/>
      <c r="K331" s="114"/>
      <c r="L331" s="141"/>
      <c r="M331" s="114"/>
      <c r="N331" s="114"/>
      <c r="O331" s="114"/>
      <c r="P331" s="114"/>
      <c r="Q331" s="114"/>
      <c r="R331" s="114"/>
      <c r="S331" s="114"/>
      <c r="T331" s="114"/>
      <c r="U331" s="114"/>
      <c r="V331" s="114"/>
      <c r="W331" s="114"/>
      <c r="X331" s="114"/>
      <c r="Y331" s="114"/>
      <c r="Z331" s="114"/>
    </row>
    <row r="332" spans="1:26" ht="15.75" customHeight="1">
      <c r="A332" s="1"/>
      <c r="B332" s="4"/>
      <c r="C332" s="1"/>
      <c r="D332" s="114"/>
      <c r="E332" s="114"/>
      <c r="F332" s="141"/>
      <c r="G332" s="114"/>
      <c r="H332" s="117"/>
      <c r="I332" s="117"/>
      <c r="J332" s="117"/>
      <c r="K332" s="114"/>
      <c r="L332" s="141"/>
      <c r="M332" s="114"/>
      <c r="N332" s="114"/>
      <c r="O332" s="114"/>
      <c r="P332" s="114"/>
      <c r="Q332" s="114"/>
      <c r="R332" s="114"/>
      <c r="S332" s="114"/>
      <c r="T332" s="114"/>
      <c r="U332" s="114"/>
      <c r="V332" s="114"/>
      <c r="W332" s="114"/>
      <c r="X332" s="114"/>
      <c r="Y332" s="114"/>
      <c r="Z332" s="114"/>
    </row>
    <row r="333" spans="1:26" ht="15.75" customHeight="1">
      <c r="A333" s="1"/>
      <c r="B333" s="9"/>
      <c r="C333" s="1"/>
      <c r="D333" s="114"/>
      <c r="E333" s="114"/>
      <c r="F333" s="141"/>
      <c r="G333" s="114"/>
      <c r="H333" s="117"/>
      <c r="I333" s="117"/>
      <c r="J333" s="117"/>
      <c r="K333" s="114"/>
      <c r="L333" s="141"/>
      <c r="M333" s="114"/>
      <c r="N333" s="114"/>
      <c r="O333" s="114"/>
      <c r="P333" s="114"/>
      <c r="Q333" s="114"/>
      <c r="R333" s="114"/>
      <c r="S333" s="114"/>
      <c r="T333" s="114"/>
      <c r="U333" s="114"/>
      <c r="V333" s="114"/>
      <c r="W333" s="114"/>
      <c r="X333" s="114"/>
      <c r="Y333" s="114"/>
      <c r="Z333" s="114"/>
    </row>
    <row r="334" spans="1:26" ht="15.75" customHeight="1">
      <c r="A334" s="1"/>
      <c r="B334" s="7"/>
      <c r="C334" s="1"/>
      <c r="D334" s="114"/>
      <c r="E334" s="114"/>
      <c r="F334" s="141"/>
      <c r="G334" s="114"/>
      <c r="H334" s="117"/>
      <c r="I334" s="117"/>
      <c r="J334" s="117"/>
      <c r="K334" s="114"/>
      <c r="L334" s="141"/>
      <c r="M334" s="114"/>
      <c r="N334" s="114"/>
      <c r="O334" s="114"/>
      <c r="P334" s="114"/>
      <c r="Q334" s="114"/>
      <c r="R334" s="114"/>
      <c r="S334" s="114"/>
      <c r="T334" s="114"/>
      <c r="U334" s="114"/>
      <c r="V334" s="114"/>
      <c r="W334" s="114"/>
      <c r="X334" s="114"/>
      <c r="Y334" s="114"/>
      <c r="Z334" s="114"/>
    </row>
    <row r="335" spans="1:26" ht="15.75" customHeight="1">
      <c r="A335" s="1"/>
      <c r="B335" s="4"/>
      <c r="C335" s="1"/>
      <c r="D335" s="114"/>
      <c r="E335" s="114"/>
      <c r="F335" s="141"/>
      <c r="G335" s="114"/>
      <c r="H335" s="117"/>
      <c r="I335" s="117"/>
      <c r="J335" s="117"/>
      <c r="K335" s="114"/>
      <c r="L335" s="141"/>
      <c r="M335" s="114"/>
      <c r="N335" s="114"/>
      <c r="O335" s="114"/>
      <c r="P335" s="114"/>
      <c r="Q335" s="114"/>
      <c r="R335" s="114"/>
      <c r="S335" s="114"/>
      <c r="T335" s="114"/>
      <c r="U335" s="114"/>
      <c r="V335" s="114"/>
      <c r="W335" s="114"/>
      <c r="X335" s="114"/>
      <c r="Y335" s="114"/>
      <c r="Z335" s="114"/>
    </row>
    <row r="336" spans="1:26" ht="15.75" customHeight="1">
      <c r="A336" s="1"/>
      <c r="B336" s="9"/>
      <c r="C336" s="1"/>
      <c r="D336" s="114"/>
      <c r="E336" s="114"/>
      <c r="F336" s="141"/>
      <c r="G336" s="114"/>
      <c r="H336" s="117"/>
      <c r="I336" s="117"/>
      <c r="J336" s="117"/>
      <c r="K336" s="114"/>
      <c r="L336" s="141"/>
      <c r="M336" s="114"/>
      <c r="N336" s="114"/>
      <c r="O336" s="114"/>
      <c r="P336" s="114"/>
      <c r="Q336" s="114"/>
      <c r="R336" s="114"/>
      <c r="S336" s="114"/>
      <c r="T336" s="114"/>
      <c r="U336" s="114"/>
      <c r="V336" s="114"/>
      <c r="W336" s="114"/>
      <c r="X336" s="114"/>
      <c r="Y336" s="114"/>
      <c r="Z336" s="114"/>
    </row>
    <row r="337" spans="1:26" ht="15.75" customHeight="1">
      <c r="A337" s="1"/>
      <c r="B337" s="7"/>
      <c r="C337" s="1"/>
      <c r="D337" s="114"/>
      <c r="E337" s="114"/>
      <c r="F337" s="141"/>
      <c r="G337" s="114"/>
      <c r="H337" s="117"/>
      <c r="I337" s="117"/>
      <c r="J337" s="117"/>
      <c r="K337" s="114"/>
      <c r="L337" s="141"/>
      <c r="M337" s="114"/>
      <c r="N337" s="114"/>
      <c r="O337" s="114"/>
      <c r="P337" s="114"/>
      <c r="Q337" s="114"/>
      <c r="R337" s="114"/>
      <c r="S337" s="114"/>
      <c r="T337" s="114"/>
      <c r="U337" s="114"/>
      <c r="V337" s="114"/>
      <c r="W337" s="114"/>
      <c r="X337" s="114"/>
      <c r="Y337" s="114"/>
      <c r="Z337" s="114"/>
    </row>
    <row r="338" spans="1:26" ht="15.75" customHeight="1">
      <c r="A338" s="1"/>
      <c r="B338" s="4"/>
      <c r="C338" s="1"/>
      <c r="D338" s="114"/>
      <c r="E338" s="114"/>
      <c r="F338" s="141"/>
      <c r="G338" s="114"/>
      <c r="H338" s="117"/>
      <c r="I338" s="117"/>
      <c r="J338" s="117"/>
      <c r="K338" s="114"/>
      <c r="L338" s="141"/>
      <c r="M338" s="114"/>
      <c r="N338" s="114"/>
      <c r="O338" s="114"/>
      <c r="P338" s="114"/>
      <c r="Q338" s="114"/>
      <c r="R338" s="114"/>
      <c r="S338" s="114"/>
      <c r="T338" s="114"/>
      <c r="U338" s="114"/>
      <c r="V338" s="114"/>
      <c r="W338" s="114"/>
      <c r="X338" s="114"/>
      <c r="Y338" s="114"/>
      <c r="Z338" s="114"/>
    </row>
    <row r="339" spans="1:26" ht="15.75" customHeight="1">
      <c r="A339" s="1"/>
      <c r="B339" s="4"/>
      <c r="C339" s="1"/>
      <c r="D339" s="114"/>
      <c r="E339" s="114"/>
      <c r="F339" s="141"/>
      <c r="G339" s="114"/>
      <c r="H339" s="117"/>
      <c r="I339" s="117"/>
      <c r="J339" s="117"/>
      <c r="K339" s="114"/>
      <c r="L339" s="141"/>
      <c r="M339" s="114"/>
      <c r="N339" s="114"/>
      <c r="O339" s="114"/>
      <c r="P339" s="114"/>
      <c r="Q339" s="114"/>
      <c r="R339" s="114"/>
      <c r="S339" s="114"/>
      <c r="T339" s="114"/>
      <c r="U339" s="114"/>
      <c r="V339" s="114"/>
      <c r="W339" s="114"/>
      <c r="X339" s="114"/>
      <c r="Y339" s="114"/>
      <c r="Z339" s="114"/>
    </row>
    <row r="340" spans="1:26" ht="15.75" customHeight="1">
      <c r="A340" s="1"/>
      <c r="B340" s="4"/>
      <c r="C340" s="1"/>
      <c r="D340" s="114"/>
      <c r="E340" s="114"/>
      <c r="F340" s="141"/>
      <c r="G340" s="114"/>
      <c r="H340" s="117"/>
      <c r="I340" s="117"/>
      <c r="J340" s="117"/>
      <c r="K340" s="114"/>
      <c r="L340" s="141"/>
      <c r="M340" s="114"/>
      <c r="N340" s="114"/>
      <c r="O340" s="114"/>
      <c r="P340" s="114"/>
      <c r="Q340" s="114"/>
      <c r="R340" s="114"/>
      <c r="S340" s="114"/>
      <c r="T340" s="114"/>
      <c r="U340" s="114"/>
      <c r="V340" s="114"/>
      <c r="W340" s="114"/>
      <c r="X340" s="114"/>
      <c r="Y340" s="114"/>
      <c r="Z340" s="114"/>
    </row>
    <row r="341" spans="1:26" ht="15.75" customHeight="1">
      <c r="A341" s="1"/>
      <c r="B341" s="4"/>
      <c r="C341" s="1"/>
      <c r="D341" s="114"/>
      <c r="E341" s="114"/>
      <c r="F341" s="141"/>
      <c r="G341" s="114"/>
      <c r="H341" s="117"/>
      <c r="I341" s="117"/>
      <c r="J341" s="117"/>
      <c r="K341" s="114"/>
      <c r="L341" s="141"/>
      <c r="M341" s="114"/>
      <c r="N341" s="114"/>
      <c r="O341" s="114"/>
      <c r="P341" s="114"/>
      <c r="Q341" s="114"/>
      <c r="R341" s="114"/>
      <c r="S341" s="114"/>
      <c r="T341" s="114"/>
      <c r="U341" s="114"/>
      <c r="V341" s="114"/>
      <c r="W341" s="114"/>
      <c r="X341" s="114"/>
      <c r="Y341" s="114"/>
      <c r="Z341" s="114"/>
    </row>
    <row r="342" spans="1:26" ht="15.75" customHeight="1">
      <c r="A342" s="1"/>
      <c r="B342" s="4"/>
      <c r="C342" s="1"/>
      <c r="D342" s="114"/>
      <c r="E342" s="114"/>
      <c r="F342" s="141"/>
      <c r="G342" s="114"/>
      <c r="H342" s="117"/>
      <c r="I342" s="117"/>
      <c r="J342" s="117"/>
      <c r="K342" s="114"/>
      <c r="L342" s="141"/>
      <c r="M342" s="114"/>
      <c r="N342" s="114"/>
      <c r="O342" s="114"/>
      <c r="P342" s="114"/>
      <c r="Q342" s="114"/>
      <c r="R342" s="114"/>
      <c r="S342" s="114"/>
      <c r="T342" s="114"/>
      <c r="U342" s="114"/>
      <c r="V342" s="114"/>
      <c r="W342" s="114"/>
      <c r="X342" s="114"/>
      <c r="Y342" s="114"/>
      <c r="Z342" s="114"/>
    </row>
    <row r="343" spans="1:26" ht="15.75" customHeight="1">
      <c r="A343" s="1"/>
      <c r="B343" s="9"/>
      <c r="C343" s="1"/>
      <c r="D343" s="114"/>
      <c r="E343" s="114"/>
      <c r="F343" s="141"/>
      <c r="G343" s="114"/>
      <c r="H343" s="117"/>
      <c r="I343" s="117"/>
      <c r="J343" s="117"/>
      <c r="K343" s="114"/>
      <c r="L343" s="141"/>
      <c r="M343" s="114"/>
      <c r="N343" s="114"/>
      <c r="O343" s="114"/>
      <c r="P343" s="114"/>
      <c r="Q343" s="114"/>
      <c r="R343" s="114"/>
      <c r="S343" s="114"/>
      <c r="T343" s="114"/>
      <c r="U343" s="114"/>
      <c r="V343" s="114"/>
      <c r="W343" s="114"/>
      <c r="X343" s="114"/>
      <c r="Y343" s="114"/>
      <c r="Z343" s="114"/>
    </row>
    <row r="344" spans="1:26" ht="15.75" customHeight="1">
      <c r="A344" s="1"/>
      <c r="B344" s="7"/>
      <c r="C344" s="1"/>
      <c r="D344" s="114"/>
      <c r="E344" s="114"/>
      <c r="F344" s="141"/>
      <c r="G344" s="114"/>
      <c r="H344" s="117"/>
      <c r="I344" s="117"/>
      <c r="J344" s="117"/>
      <c r="K344" s="114"/>
      <c r="L344" s="141"/>
      <c r="M344" s="114"/>
      <c r="N344" s="114"/>
      <c r="O344" s="114"/>
      <c r="P344" s="114"/>
      <c r="Q344" s="114"/>
      <c r="R344" s="114"/>
      <c r="S344" s="114"/>
      <c r="T344" s="114"/>
      <c r="U344" s="114"/>
      <c r="V344" s="114"/>
      <c r="W344" s="114"/>
      <c r="X344" s="114"/>
      <c r="Y344" s="114"/>
      <c r="Z344" s="114"/>
    </row>
    <row r="345" spans="1:26" ht="15.75" customHeight="1">
      <c r="A345" s="1"/>
      <c r="B345" s="4"/>
      <c r="C345" s="1"/>
      <c r="D345" s="114"/>
      <c r="E345" s="114"/>
      <c r="F345" s="141"/>
      <c r="G345" s="114"/>
      <c r="H345" s="117"/>
      <c r="I345" s="117"/>
      <c r="J345" s="117"/>
      <c r="K345" s="114"/>
      <c r="L345" s="141"/>
      <c r="M345" s="114"/>
      <c r="N345" s="114"/>
      <c r="O345" s="114"/>
      <c r="P345" s="114"/>
      <c r="Q345" s="114"/>
      <c r="R345" s="114"/>
      <c r="S345" s="114"/>
      <c r="T345" s="114"/>
      <c r="U345" s="114"/>
      <c r="V345" s="114"/>
      <c r="W345" s="114"/>
      <c r="X345" s="114"/>
      <c r="Y345" s="114"/>
      <c r="Z345" s="114"/>
    </row>
    <row r="346" spans="1:26" ht="15.75" customHeight="1">
      <c r="A346" s="1"/>
      <c r="B346" s="4"/>
      <c r="C346" s="1"/>
      <c r="D346" s="114"/>
      <c r="E346" s="114"/>
      <c r="F346" s="141"/>
      <c r="G346" s="114"/>
      <c r="H346" s="117"/>
      <c r="I346" s="117"/>
      <c r="J346" s="117"/>
      <c r="K346" s="114"/>
      <c r="L346" s="141"/>
      <c r="M346" s="114"/>
      <c r="N346" s="114"/>
      <c r="O346" s="114"/>
      <c r="P346" s="114"/>
      <c r="Q346" s="114"/>
      <c r="R346" s="114"/>
      <c r="S346" s="114"/>
      <c r="T346" s="114"/>
      <c r="U346" s="114"/>
      <c r="V346" s="114"/>
      <c r="W346" s="114"/>
      <c r="X346" s="114"/>
      <c r="Y346" s="114"/>
      <c r="Z346" s="114"/>
    </row>
    <row r="347" spans="1:26" ht="15.75" customHeight="1">
      <c r="A347" s="1"/>
      <c r="B347" s="4"/>
      <c r="C347" s="1"/>
      <c r="D347" s="114"/>
      <c r="E347" s="114"/>
      <c r="F347" s="141"/>
      <c r="G347" s="114"/>
      <c r="H347" s="117"/>
      <c r="I347" s="117"/>
      <c r="J347" s="117"/>
      <c r="K347" s="114"/>
      <c r="L347" s="141"/>
      <c r="M347" s="114"/>
      <c r="N347" s="114"/>
      <c r="O347" s="114"/>
      <c r="P347" s="114"/>
      <c r="Q347" s="114"/>
      <c r="R347" s="114"/>
      <c r="S347" s="114"/>
      <c r="T347" s="114"/>
      <c r="U347" s="114"/>
      <c r="V347" s="114"/>
      <c r="W347" s="114"/>
      <c r="X347" s="114"/>
      <c r="Y347" s="114"/>
      <c r="Z347" s="114"/>
    </row>
    <row r="348" spans="1:26" ht="15.75" customHeight="1">
      <c r="A348" s="1"/>
      <c r="B348" s="4"/>
      <c r="C348" s="1"/>
      <c r="D348" s="114"/>
      <c r="E348" s="114"/>
      <c r="F348" s="141"/>
      <c r="G348" s="114"/>
      <c r="H348" s="117"/>
      <c r="I348" s="117"/>
      <c r="J348" s="117"/>
      <c r="K348" s="114"/>
      <c r="L348" s="141"/>
      <c r="M348" s="114"/>
      <c r="N348" s="114"/>
      <c r="O348" s="114"/>
      <c r="P348" s="114"/>
      <c r="Q348" s="114"/>
      <c r="R348" s="114"/>
      <c r="S348" s="114"/>
      <c r="T348" s="114"/>
      <c r="U348" s="114"/>
      <c r="V348" s="114"/>
      <c r="W348" s="114"/>
      <c r="X348" s="114"/>
      <c r="Y348" s="114"/>
      <c r="Z348" s="114"/>
    </row>
    <row r="349" spans="1:26" ht="15.75" customHeight="1">
      <c r="A349" s="1"/>
      <c r="B349" s="66"/>
      <c r="C349" s="1"/>
      <c r="D349" s="114"/>
      <c r="E349" s="114"/>
      <c r="F349" s="141"/>
      <c r="G349" s="114"/>
      <c r="H349" s="117"/>
      <c r="I349" s="117"/>
      <c r="J349" s="117"/>
      <c r="K349" s="114"/>
      <c r="L349" s="141"/>
      <c r="M349" s="114"/>
      <c r="N349" s="114"/>
      <c r="O349" s="114"/>
      <c r="P349" s="114"/>
      <c r="Q349" s="114"/>
      <c r="R349" s="114"/>
      <c r="S349" s="114"/>
      <c r="T349" s="114"/>
      <c r="U349" s="114"/>
      <c r="V349" s="114"/>
      <c r="W349" s="114"/>
      <c r="X349" s="114"/>
      <c r="Y349" s="114"/>
      <c r="Z349" s="114"/>
    </row>
    <row r="350" spans="1:26" ht="15.75" customHeight="1">
      <c r="A350" s="1"/>
      <c r="B350" s="4"/>
      <c r="C350" s="1"/>
      <c r="D350" s="114"/>
      <c r="E350" s="114"/>
      <c r="F350" s="141"/>
      <c r="G350" s="114"/>
      <c r="H350" s="117"/>
      <c r="I350" s="117"/>
      <c r="J350" s="117"/>
      <c r="K350" s="114"/>
      <c r="L350" s="141"/>
      <c r="M350" s="114"/>
      <c r="N350" s="114"/>
      <c r="O350" s="114"/>
      <c r="P350" s="114"/>
      <c r="Q350" s="114"/>
      <c r="R350" s="114"/>
      <c r="S350" s="114"/>
      <c r="T350" s="114"/>
      <c r="U350" s="114"/>
      <c r="V350" s="114"/>
      <c r="W350" s="114"/>
      <c r="X350" s="114"/>
      <c r="Y350" s="114"/>
      <c r="Z350" s="114"/>
    </row>
    <row r="351" spans="1:26" ht="15.75" customHeight="1">
      <c r="A351" s="1"/>
      <c r="B351" s="9"/>
      <c r="C351" s="1"/>
      <c r="D351" s="114"/>
      <c r="E351" s="114"/>
      <c r="F351" s="141"/>
      <c r="G351" s="114"/>
      <c r="H351" s="117"/>
      <c r="I351" s="117"/>
      <c r="J351" s="117"/>
      <c r="K351" s="114"/>
      <c r="L351" s="141"/>
      <c r="M351" s="114"/>
      <c r="N351" s="114"/>
      <c r="O351" s="114"/>
      <c r="P351" s="114"/>
      <c r="Q351" s="114"/>
      <c r="R351" s="114"/>
      <c r="S351" s="114"/>
      <c r="T351" s="114"/>
      <c r="U351" s="114"/>
      <c r="V351" s="114"/>
      <c r="W351" s="114"/>
      <c r="X351" s="114"/>
      <c r="Y351" s="114"/>
      <c r="Z351" s="114"/>
    </row>
    <row r="352" spans="1:26" ht="15.75" customHeight="1">
      <c r="A352" s="1"/>
      <c r="B352" s="7"/>
      <c r="C352" s="1"/>
      <c r="D352" s="114"/>
      <c r="E352" s="114"/>
      <c r="F352" s="141"/>
      <c r="G352" s="114"/>
      <c r="H352" s="117"/>
      <c r="I352" s="117"/>
      <c r="J352" s="117"/>
      <c r="K352" s="114"/>
      <c r="L352" s="141"/>
      <c r="M352" s="114"/>
      <c r="N352" s="114"/>
      <c r="O352" s="114"/>
      <c r="P352" s="114"/>
      <c r="Q352" s="114"/>
      <c r="R352" s="114"/>
      <c r="S352" s="114"/>
      <c r="T352" s="114"/>
      <c r="U352" s="114"/>
      <c r="V352" s="114"/>
      <c r="W352" s="114"/>
      <c r="X352" s="114"/>
      <c r="Y352" s="114"/>
      <c r="Z352" s="114"/>
    </row>
    <row r="353" spans="1:26" ht="15.75" customHeight="1">
      <c r="A353" s="1"/>
      <c r="B353" s="4"/>
      <c r="C353" s="1"/>
      <c r="D353" s="114"/>
      <c r="E353" s="114"/>
      <c r="F353" s="141"/>
      <c r="G353" s="114"/>
      <c r="H353" s="117"/>
      <c r="I353" s="117"/>
      <c r="J353" s="117"/>
      <c r="K353" s="114"/>
      <c r="L353" s="141"/>
      <c r="M353" s="114"/>
      <c r="N353" s="114"/>
      <c r="O353" s="114"/>
      <c r="P353" s="114"/>
      <c r="Q353" s="114"/>
      <c r="R353" s="114"/>
      <c r="S353" s="114"/>
      <c r="T353" s="114"/>
      <c r="U353" s="114"/>
      <c r="V353" s="114"/>
      <c r="W353" s="114"/>
      <c r="X353" s="114"/>
      <c r="Y353" s="114"/>
      <c r="Z353" s="114"/>
    </row>
    <row r="354" spans="1:26" ht="15.75" customHeight="1">
      <c r="A354" s="1"/>
      <c r="B354" s="4"/>
      <c r="C354" s="1"/>
      <c r="D354" s="114"/>
      <c r="E354" s="114"/>
      <c r="F354" s="141"/>
      <c r="G354" s="114"/>
      <c r="H354" s="117"/>
      <c r="I354" s="117"/>
      <c r="J354" s="117"/>
      <c r="K354" s="114"/>
      <c r="L354" s="141"/>
      <c r="M354" s="114"/>
      <c r="N354" s="114"/>
      <c r="O354" s="114"/>
      <c r="P354" s="114"/>
      <c r="Q354" s="114"/>
      <c r="R354" s="114"/>
      <c r="S354" s="114"/>
      <c r="T354" s="114"/>
      <c r="U354" s="114"/>
      <c r="V354" s="114"/>
      <c r="W354" s="114"/>
      <c r="X354" s="114"/>
      <c r="Y354" s="114"/>
      <c r="Z354" s="114"/>
    </row>
    <row r="355" spans="1:26" ht="15.75" customHeight="1">
      <c r="A355" s="1"/>
      <c r="B355" s="4"/>
      <c r="C355" s="1"/>
      <c r="D355" s="114"/>
      <c r="E355" s="114"/>
      <c r="F355" s="141"/>
      <c r="G355" s="114"/>
      <c r="H355" s="117"/>
      <c r="I355" s="117"/>
      <c r="J355" s="117"/>
      <c r="K355" s="114"/>
      <c r="L355" s="141"/>
      <c r="M355" s="114"/>
      <c r="N355" s="114"/>
      <c r="O355" s="114"/>
      <c r="P355" s="114"/>
      <c r="Q355" s="114"/>
      <c r="R355" s="114"/>
      <c r="S355" s="114"/>
      <c r="T355" s="114"/>
      <c r="U355" s="114"/>
      <c r="V355" s="114"/>
      <c r="W355" s="114"/>
      <c r="X355" s="114"/>
      <c r="Y355" s="114"/>
      <c r="Z355" s="114"/>
    </row>
    <row r="356" spans="1:26" ht="15.75" customHeight="1">
      <c r="A356" s="1"/>
      <c r="B356" s="4"/>
      <c r="C356" s="1"/>
      <c r="D356" s="114"/>
      <c r="E356" s="114"/>
      <c r="F356" s="141"/>
      <c r="G356" s="114"/>
      <c r="H356" s="117"/>
      <c r="I356" s="117"/>
      <c r="J356" s="117"/>
      <c r="K356" s="114"/>
      <c r="L356" s="141"/>
      <c r="M356" s="114"/>
      <c r="N356" s="114"/>
      <c r="O356" s="114"/>
      <c r="P356" s="114"/>
      <c r="Q356" s="114"/>
      <c r="R356" s="114"/>
      <c r="S356" s="114"/>
      <c r="T356" s="114"/>
      <c r="U356" s="114"/>
      <c r="V356" s="114"/>
      <c r="W356" s="114"/>
      <c r="X356" s="114"/>
      <c r="Y356" s="114"/>
      <c r="Z356" s="114"/>
    </row>
    <row r="357" spans="1:26" ht="15.75" customHeight="1">
      <c r="A357" s="1"/>
      <c r="B357" s="4"/>
      <c r="C357" s="1"/>
      <c r="D357" s="114"/>
      <c r="E357" s="114"/>
      <c r="F357" s="141"/>
      <c r="G357" s="114"/>
      <c r="H357" s="117"/>
      <c r="I357" s="117"/>
      <c r="J357" s="117"/>
      <c r="K357" s="114"/>
      <c r="L357" s="141"/>
      <c r="M357" s="114"/>
      <c r="N357" s="114"/>
      <c r="O357" s="114"/>
      <c r="P357" s="114"/>
      <c r="Q357" s="114"/>
      <c r="R357" s="114"/>
      <c r="S357" s="114"/>
      <c r="T357" s="114"/>
      <c r="U357" s="114"/>
      <c r="V357" s="114"/>
      <c r="W357" s="114"/>
      <c r="X357" s="114"/>
      <c r="Y357" s="114"/>
      <c r="Z357" s="114"/>
    </row>
    <row r="358" spans="1:26" ht="15.75" customHeight="1">
      <c r="A358" s="1"/>
      <c r="B358" s="4"/>
      <c r="C358" s="1"/>
      <c r="D358" s="114"/>
      <c r="E358" s="114"/>
      <c r="F358" s="141"/>
      <c r="G358" s="114"/>
      <c r="H358" s="117"/>
      <c r="I358" s="117"/>
      <c r="J358" s="117"/>
      <c r="K358" s="114"/>
      <c r="L358" s="141"/>
      <c r="M358" s="114"/>
      <c r="N358" s="114"/>
      <c r="O358" s="114"/>
      <c r="P358" s="114"/>
      <c r="Q358" s="114"/>
      <c r="R358" s="114"/>
      <c r="S358" s="114"/>
      <c r="T358" s="114"/>
      <c r="U358" s="114"/>
      <c r="V358" s="114"/>
      <c r="W358" s="114"/>
      <c r="X358" s="114"/>
      <c r="Y358" s="114"/>
      <c r="Z358" s="114"/>
    </row>
    <row r="359" spans="1:26" ht="15.75" customHeight="1">
      <c r="A359" s="1"/>
      <c r="B359" s="9"/>
      <c r="C359" s="1"/>
      <c r="D359" s="114"/>
      <c r="E359" s="114"/>
      <c r="F359" s="141"/>
      <c r="G359" s="114"/>
      <c r="H359" s="117"/>
      <c r="I359" s="117"/>
      <c r="J359" s="117"/>
      <c r="K359" s="114"/>
      <c r="L359" s="141"/>
      <c r="M359" s="114"/>
      <c r="N359" s="114"/>
      <c r="O359" s="114"/>
      <c r="P359" s="114"/>
      <c r="Q359" s="114"/>
      <c r="R359" s="114"/>
      <c r="S359" s="114"/>
      <c r="T359" s="114"/>
      <c r="U359" s="114"/>
      <c r="V359" s="114"/>
      <c r="W359" s="114"/>
      <c r="X359" s="114"/>
      <c r="Y359" s="114"/>
      <c r="Z359" s="114"/>
    </row>
    <row r="360" spans="1:26" ht="15.75" customHeight="1">
      <c r="A360" s="1"/>
      <c r="B360" s="7"/>
      <c r="C360" s="1"/>
      <c r="D360" s="114"/>
      <c r="E360" s="114"/>
      <c r="F360" s="141"/>
      <c r="G360" s="114"/>
      <c r="H360" s="117"/>
      <c r="I360" s="117"/>
      <c r="J360" s="117"/>
      <c r="K360" s="114"/>
      <c r="L360" s="141"/>
      <c r="M360" s="114"/>
      <c r="N360" s="114"/>
      <c r="O360" s="114"/>
      <c r="P360" s="114"/>
      <c r="Q360" s="114"/>
      <c r="R360" s="114"/>
      <c r="S360" s="114"/>
      <c r="T360" s="114"/>
      <c r="U360" s="114"/>
      <c r="V360" s="114"/>
      <c r="W360" s="114"/>
      <c r="X360" s="114"/>
      <c r="Y360" s="114"/>
      <c r="Z360" s="114"/>
    </row>
    <row r="361" spans="1:26" ht="15.75" customHeight="1">
      <c r="A361" s="1"/>
      <c r="B361" s="4"/>
      <c r="C361" s="1"/>
      <c r="D361" s="114"/>
      <c r="E361" s="114"/>
      <c r="F361" s="141"/>
      <c r="G361" s="114"/>
      <c r="H361" s="117"/>
      <c r="I361" s="117"/>
      <c r="J361" s="117"/>
      <c r="K361" s="114"/>
      <c r="L361" s="141"/>
      <c r="M361" s="114"/>
      <c r="N361" s="114"/>
      <c r="O361" s="114"/>
      <c r="P361" s="114"/>
      <c r="Q361" s="114"/>
      <c r="R361" s="114"/>
      <c r="S361" s="114"/>
      <c r="T361" s="114"/>
      <c r="U361" s="114"/>
      <c r="V361" s="114"/>
      <c r="W361" s="114"/>
      <c r="X361" s="114"/>
      <c r="Y361" s="114"/>
      <c r="Z361" s="114"/>
    </row>
    <row r="362" spans="1:26" ht="15.75" customHeight="1">
      <c r="A362" s="1"/>
      <c r="B362" s="11"/>
      <c r="C362" s="1"/>
      <c r="D362" s="114"/>
      <c r="E362" s="114"/>
      <c r="F362" s="141"/>
      <c r="G362" s="114"/>
      <c r="H362" s="117"/>
      <c r="I362" s="117"/>
      <c r="J362" s="117"/>
      <c r="K362" s="114"/>
      <c r="L362" s="141"/>
      <c r="M362" s="114"/>
      <c r="N362" s="114"/>
      <c r="O362" s="114"/>
      <c r="P362" s="114"/>
      <c r="Q362" s="114"/>
      <c r="R362" s="114"/>
      <c r="S362" s="114"/>
      <c r="T362" s="114"/>
      <c r="U362" s="114"/>
      <c r="V362" s="114"/>
      <c r="W362" s="114"/>
      <c r="X362" s="114"/>
      <c r="Y362" s="114"/>
      <c r="Z362" s="114"/>
    </row>
    <row r="363" spans="1:26" ht="15.75" customHeight="1">
      <c r="A363" s="1"/>
      <c r="B363" s="4"/>
      <c r="C363" s="1"/>
      <c r="D363" s="114"/>
      <c r="E363" s="114"/>
      <c r="F363" s="141"/>
      <c r="G363" s="114"/>
      <c r="H363" s="117"/>
      <c r="I363" s="117"/>
      <c r="J363" s="117"/>
      <c r="K363" s="114"/>
      <c r="L363" s="141"/>
      <c r="M363" s="114"/>
      <c r="N363" s="114"/>
      <c r="O363" s="114"/>
      <c r="P363" s="114"/>
      <c r="Q363" s="114"/>
      <c r="R363" s="114"/>
      <c r="S363" s="114"/>
      <c r="T363" s="114"/>
      <c r="U363" s="114"/>
      <c r="V363" s="114"/>
      <c r="W363" s="114"/>
      <c r="X363" s="114"/>
      <c r="Y363" s="114"/>
      <c r="Z363" s="114"/>
    </row>
    <row r="364" spans="1:26" ht="15.75" customHeight="1">
      <c r="A364" s="1"/>
      <c r="B364" s="12"/>
      <c r="C364" s="1"/>
      <c r="D364" s="114"/>
      <c r="E364" s="114"/>
      <c r="F364" s="141"/>
      <c r="G364" s="114"/>
      <c r="H364" s="117"/>
      <c r="I364" s="117"/>
      <c r="J364" s="117"/>
      <c r="K364" s="114"/>
      <c r="L364" s="141"/>
      <c r="M364" s="114"/>
      <c r="N364" s="114"/>
      <c r="O364" s="114"/>
      <c r="P364" s="114"/>
      <c r="Q364" s="114"/>
      <c r="R364" s="114"/>
      <c r="S364" s="114"/>
      <c r="T364" s="114"/>
      <c r="U364" s="114"/>
      <c r="V364" s="114"/>
      <c r="W364" s="114"/>
      <c r="X364" s="114"/>
      <c r="Y364" s="114"/>
      <c r="Z364" s="114"/>
    </row>
    <row r="365" spans="1:26" ht="15.75" customHeight="1">
      <c r="A365" s="1"/>
      <c r="B365" s="4"/>
      <c r="C365" s="1"/>
      <c r="D365" s="114"/>
      <c r="E365" s="114"/>
      <c r="F365" s="141"/>
      <c r="G365" s="114"/>
      <c r="H365" s="117"/>
      <c r="I365" s="117"/>
      <c r="J365" s="117"/>
      <c r="K365" s="114"/>
      <c r="L365" s="141"/>
      <c r="M365" s="114"/>
      <c r="N365" s="114"/>
      <c r="O365" s="114"/>
      <c r="P365" s="114"/>
      <c r="Q365" s="114"/>
      <c r="R365" s="114"/>
      <c r="S365" s="114"/>
      <c r="T365" s="114"/>
      <c r="U365" s="114"/>
      <c r="V365" s="114"/>
      <c r="W365" s="114"/>
      <c r="X365" s="114"/>
      <c r="Y365" s="114"/>
      <c r="Z365" s="114"/>
    </row>
    <row r="366" spans="1:26" ht="15.75" customHeight="1">
      <c r="A366" s="1"/>
      <c r="B366" s="9"/>
      <c r="C366" s="1"/>
      <c r="D366" s="114"/>
      <c r="E366" s="114"/>
      <c r="F366" s="141"/>
      <c r="G366" s="114"/>
      <c r="H366" s="117"/>
      <c r="I366" s="117"/>
      <c r="J366" s="117"/>
      <c r="K366" s="114"/>
      <c r="L366" s="141"/>
      <c r="M366" s="114"/>
      <c r="N366" s="114"/>
      <c r="O366" s="114"/>
      <c r="P366" s="114"/>
      <c r="Q366" s="114"/>
      <c r="R366" s="114"/>
      <c r="S366" s="114"/>
      <c r="T366" s="114"/>
      <c r="U366" s="114"/>
      <c r="V366" s="114"/>
      <c r="W366" s="114"/>
      <c r="X366" s="114"/>
      <c r="Y366" s="114"/>
      <c r="Z366" s="114"/>
    </row>
    <row r="367" spans="1:26" ht="15.75" customHeight="1">
      <c r="A367" s="1"/>
      <c r="B367" s="7"/>
      <c r="C367" s="1"/>
      <c r="D367" s="114"/>
      <c r="E367" s="114"/>
      <c r="F367" s="141"/>
      <c r="G367" s="114"/>
      <c r="H367" s="117"/>
      <c r="I367" s="117"/>
      <c r="J367" s="117"/>
      <c r="K367" s="114"/>
      <c r="L367" s="141"/>
      <c r="M367" s="114"/>
      <c r="N367" s="114"/>
      <c r="O367" s="114"/>
      <c r="P367" s="114"/>
      <c r="Q367" s="114"/>
      <c r="R367" s="114"/>
      <c r="S367" s="114"/>
      <c r="T367" s="114"/>
      <c r="U367" s="114"/>
      <c r="V367" s="114"/>
      <c r="W367" s="114"/>
      <c r="X367" s="114"/>
      <c r="Y367" s="114"/>
      <c r="Z367" s="114"/>
    </row>
    <row r="368" spans="1:26" ht="15.75" customHeight="1">
      <c r="A368" s="1"/>
      <c r="B368" s="4"/>
      <c r="C368" s="1"/>
      <c r="D368" s="114"/>
      <c r="E368" s="114"/>
      <c r="F368" s="141"/>
      <c r="G368" s="114"/>
      <c r="H368" s="117"/>
      <c r="I368" s="117"/>
      <c r="J368" s="117"/>
      <c r="K368" s="114"/>
      <c r="L368" s="141"/>
      <c r="M368" s="114"/>
      <c r="N368" s="114"/>
      <c r="O368" s="114"/>
      <c r="P368" s="114"/>
      <c r="Q368" s="114"/>
      <c r="R368" s="114"/>
      <c r="S368" s="114"/>
      <c r="T368" s="114"/>
      <c r="U368" s="114"/>
      <c r="V368" s="114"/>
      <c r="W368" s="114"/>
      <c r="X368" s="114"/>
      <c r="Y368" s="114"/>
      <c r="Z368" s="114"/>
    </row>
    <row r="369" spans="1:26" ht="15.75" customHeight="1">
      <c r="A369" s="1"/>
      <c r="B369" s="9"/>
      <c r="C369" s="1"/>
      <c r="D369" s="114"/>
      <c r="E369" s="114"/>
      <c r="F369" s="141"/>
      <c r="G369" s="114"/>
      <c r="H369" s="117"/>
      <c r="I369" s="117"/>
      <c r="J369" s="117"/>
      <c r="K369" s="114"/>
      <c r="L369" s="141"/>
      <c r="M369" s="114"/>
      <c r="N369" s="114"/>
      <c r="O369" s="114"/>
      <c r="P369" s="114"/>
      <c r="Q369" s="114"/>
      <c r="R369" s="114"/>
      <c r="S369" s="114"/>
      <c r="T369" s="114"/>
      <c r="U369" s="114"/>
      <c r="V369" s="114"/>
      <c r="W369" s="114"/>
      <c r="X369" s="114"/>
      <c r="Y369" s="114"/>
      <c r="Z369" s="114"/>
    </row>
    <row r="370" spans="1:26" ht="15.75" customHeight="1">
      <c r="A370" s="1"/>
      <c r="B370" s="7"/>
      <c r="C370" s="1"/>
      <c r="D370" s="114"/>
      <c r="E370" s="114"/>
      <c r="F370" s="141"/>
      <c r="G370" s="114"/>
      <c r="H370" s="117"/>
      <c r="I370" s="117"/>
      <c r="J370" s="117"/>
      <c r="K370" s="114"/>
      <c r="L370" s="141"/>
      <c r="M370" s="114"/>
      <c r="N370" s="114"/>
      <c r="O370" s="114"/>
      <c r="P370" s="114"/>
      <c r="Q370" s="114"/>
      <c r="R370" s="114"/>
      <c r="S370" s="114"/>
      <c r="T370" s="114"/>
      <c r="U370" s="114"/>
      <c r="V370" s="114"/>
      <c r="W370" s="114"/>
      <c r="X370" s="114"/>
      <c r="Y370" s="114"/>
      <c r="Z370" s="114"/>
    </row>
    <row r="371" spans="1:26" ht="15.75" customHeight="1">
      <c r="A371" s="1"/>
      <c r="B371" s="4"/>
      <c r="C371" s="1"/>
      <c r="D371" s="114"/>
      <c r="E371" s="114"/>
      <c r="F371" s="141"/>
      <c r="G371" s="114"/>
      <c r="H371" s="117"/>
      <c r="I371" s="117"/>
      <c r="J371" s="117"/>
      <c r="K371" s="114"/>
      <c r="L371" s="141"/>
      <c r="M371" s="114"/>
      <c r="N371" s="114"/>
      <c r="O371" s="114"/>
      <c r="P371" s="114"/>
      <c r="Q371" s="114"/>
      <c r="R371" s="114"/>
      <c r="S371" s="114"/>
      <c r="T371" s="114"/>
      <c r="U371" s="114"/>
      <c r="V371" s="114"/>
      <c r="W371" s="114"/>
      <c r="X371" s="114"/>
      <c r="Y371" s="114"/>
      <c r="Z371" s="114"/>
    </row>
    <row r="372" spans="1:26" ht="15.75" customHeight="1">
      <c r="A372" s="1"/>
      <c r="B372" s="4"/>
      <c r="C372" s="1"/>
      <c r="D372" s="114"/>
      <c r="E372" s="114"/>
      <c r="F372" s="141"/>
      <c r="G372" s="114"/>
      <c r="H372" s="117"/>
      <c r="I372" s="117"/>
      <c r="J372" s="117"/>
      <c r="K372" s="114"/>
      <c r="L372" s="141"/>
      <c r="M372" s="114"/>
      <c r="N372" s="114"/>
      <c r="O372" s="114"/>
      <c r="P372" s="114"/>
      <c r="Q372" s="114"/>
      <c r="R372" s="114"/>
      <c r="S372" s="114"/>
      <c r="T372" s="114"/>
      <c r="U372" s="114"/>
      <c r="V372" s="114"/>
      <c r="W372" s="114"/>
      <c r="X372" s="114"/>
      <c r="Y372" s="114"/>
      <c r="Z372" s="114"/>
    </row>
    <row r="373" spans="1:26" ht="15.75" customHeight="1">
      <c r="A373" s="1"/>
      <c r="B373" s="4"/>
      <c r="C373" s="1"/>
      <c r="D373" s="114"/>
      <c r="E373" s="114"/>
      <c r="F373" s="141"/>
      <c r="G373" s="114"/>
      <c r="H373" s="117"/>
      <c r="I373" s="117"/>
      <c r="J373" s="117"/>
      <c r="K373" s="114"/>
      <c r="L373" s="141"/>
      <c r="M373" s="114"/>
      <c r="N373" s="114"/>
      <c r="O373" s="114"/>
      <c r="P373" s="114"/>
      <c r="Q373" s="114"/>
      <c r="R373" s="114"/>
      <c r="S373" s="114"/>
      <c r="T373" s="114"/>
      <c r="U373" s="114"/>
      <c r="V373" s="114"/>
      <c r="W373" s="114"/>
      <c r="X373" s="114"/>
      <c r="Y373" s="114"/>
      <c r="Z373" s="114"/>
    </row>
    <row r="374" spans="1:26" ht="15.75" customHeight="1">
      <c r="A374" s="1"/>
      <c r="B374" s="4"/>
      <c r="C374" s="1"/>
      <c r="D374" s="114"/>
      <c r="E374" s="114"/>
      <c r="F374" s="141"/>
      <c r="G374" s="114"/>
      <c r="H374" s="117"/>
      <c r="I374" s="117"/>
      <c r="J374" s="117"/>
      <c r="K374" s="114"/>
      <c r="L374" s="141"/>
      <c r="M374" s="114"/>
      <c r="N374" s="114"/>
      <c r="O374" s="114"/>
      <c r="P374" s="114"/>
      <c r="Q374" s="114"/>
      <c r="R374" s="114"/>
      <c r="S374" s="114"/>
      <c r="T374" s="114"/>
      <c r="U374" s="114"/>
      <c r="V374" s="114"/>
      <c r="W374" s="114"/>
      <c r="X374" s="114"/>
      <c r="Y374" s="114"/>
      <c r="Z374" s="114"/>
    </row>
    <row r="375" spans="1:26" ht="15.75" customHeight="1">
      <c r="A375" s="1"/>
      <c r="B375" s="4"/>
      <c r="C375" s="1"/>
      <c r="D375" s="114"/>
      <c r="E375" s="114"/>
      <c r="F375" s="141"/>
      <c r="G375" s="114"/>
      <c r="H375" s="117"/>
      <c r="I375" s="117"/>
      <c r="J375" s="117"/>
      <c r="K375" s="114"/>
      <c r="L375" s="141"/>
      <c r="M375" s="114"/>
      <c r="N375" s="114"/>
      <c r="O375" s="114"/>
      <c r="P375" s="114"/>
      <c r="Q375" s="114"/>
      <c r="R375" s="114"/>
      <c r="S375" s="114"/>
      <c r="T375" s="114"/>
      <c r="U375" s="114"/>
      <c r="V375" s="114"/>
      <c r="W375" s="114"/>
      <c r="X375" s="114"/>
      <c r="Y375" s="114"/>
      <c r="Z375" s="114"/>
    </row>
    <row r="376" spans="1:26" ht="15.75" customHeight="1">
      <c r="A376" s="1"/>
      <c r="B376" s="9"/>
      <c r="C376" s="1"/>
      <c r="D376" s="114"/>
      <c r="E376" s="114"/>
      <c r="F376" s="141"/>
      <c r="G376" s="114"/>
      <c r="H376" s="117"/>
      <c r="I376" s="117"/>
      <c r="J376" s="117"/>
      <c r="K376" s="114"/>
      <c r="L376" s="141"/>
      <c r="M376" s="114"/>
      <c r="N376" s="114"/>
      <c r="O376" s="114"/>
      <c r="P376" s="114"/>
      <c r="Q376" s="114"/>
      <c r="R376" s="114"/>
      <c r="S376" s="114"/>
      <c r="T376" s="114"/>
      <c r="U376" s="114"/>
      <c r="V376" s="114"/>
      <c r="W376" s="114"/>
      <c r="X376" s="114"/>
      <c r="Y376" s="114"/>
      <c r="Z376" s="114"/>
    </row>
    <row r="377" spans="1:26" ht="15.75" customHeight="1">
      <c r="A377" s="1"/>
      <c r="B377" s="7"/>
      <c r="C377" s="1"/>
      <c r="D377" s="114"/>
      <c r="E377" s="114"/>
      <c r="F377" s="141"/>
      <c r="G377" s="114"/>
      <c r="H377" s="117"/>
      <c r="I377" s="117"/>
      <c r="J377" s="117"/>
      <c r="K377" s="114"/>
      <c r="L377" s="141"/>
      <c r="M377" s="114"/>
      <c r="N377" s="114"/>
      <c r="O377" s="114"/>
      <c r="P377" s="114"/>
      <c r="Q377" s="114"/>
      <c r="R377" s="114"/>
      <c r="S377" s="114"/>
      <c r="T377" s="114"/>
      <c r="U377" s="114"/>
      <c r="V377" s="114"/>
      <c r="W377" s="114"/>
      <c r="X377" s="114"/>
      <c r="Y377" s="114"/>
      <c r="Z377" s="114"/>
    </row>
    <row r="378" spans="1:26" ht="15.75" customHeight="1">
      <c r="A378" s="1"/>
      <c r="B378" s="4"/>
      <c r="C378" s="1"/>
      <c r="D378" s="114"/>
      <c r="E378" s="114"/>
      <c r="F378" s="141"/>
      <c r="G378" s="114"/>
      <c r="H378" s="117"/>
      <c r="I378" s="117"/>
      <c r="J378" s="117"/>
      <c r="K378" s="114"/>
      <c r="L378" s="141"/>
      <c r="M378" s="114"/>
      <c r="N378" s="114"/>
      <c r="O378" s="114"/>
      <c r="P378" s="114"/>
      <c r="Q378" s="114"/>
      <c r="R378" s="114"/>
      <c r="S378" s="114"/>
      <c r="T378" s="114"/>
      <c r="U378" s="114"/>
      <c r="V378" s="114"/>
      <c r="W378" s="114"/>
      <c r="X378" s="114"/>
      <c r="Y378" s="114"/>
      <c r="Z378" s="114"/>
    </row>
    <row r="379" spans="1:26" ht="15.75" customHeight="1">
      <c r="A379" s="1"/>
      <c r="B379" s="4"/>
      <c r="C379" s="1"/>
      <c r="D379" s="114"/>
      <c r="E379" s="114"/>
      <c r="F379" s="141"/>
      <c r="G379" s="114"/>
      <c r="H379" s="117"/>
      <c r="I379" s="117"/>
      <c r="J379" s="117"/>
      <c r="K379" s="114"/>
      <c r="L379" s="141"/>
      <c r="M379" s="114"/>
      <c r="N379" s="114"/>
      <c r="O379" s="114"/>
      <c r="P379" s="114"/>
      <c r="Q379" s="114"/>
      <c r="R379" s="114"/>
      <c r="S379" s="114"/>
      <c r="T379" s="114"/>
      <c r="U379" s="114"/>
      <c r="V379" s="114"/>
      <c r="W379" s="114"/>
      <c r="X379" s="114"/>
      <c r="Y379" s="114"/>
      <c r="Z379" s="114"/>
    </row>
    <row r="380" spans="1:26" ht="15.75" customHeight="1">
      <c r="A380" s="1"/>
      <c r="B380" s="4"/>
      <c r="C380" s="1"/>
      <c r="D380" s="114"/>
      <c r="E380" s="114"/>
      <c r="F380" s="141"/>
      <c r="G380" s="114"/>
      <c r="H380" s="117"/>
      <c r="I380" s="117"/>
      <c r="J380" s="117"/>
      <c r="K380" s="114"/>
      <c r="L380" s="141"/>
      <c r="M380" s="114"/>
      <c r="N380" s="114"/>
      <c r="O380" s="114"/>
      <c r="P380" s="114"/>
      <c r="Q380" s="114"/>
      <c r="R380" s="114"/>
      <c r="S380" s="114"/>
      <c r="T380" s="114"/>
      <c r="U380" s="114"/>
      <c r="V380" s="114"/>
      <c r="W380" s="114"/>
      <c r="X380" s="114"/>
      <c r="Y380" s="114"/>
      <c r="Z380" s="114"/>
    </row>
    <row r="381" spans="1:26" ht="15.75" customHeight="1">
      <c r="A381" s="1"/>
      <c r="B381" s="4"/>
      <c r="C381" s="1"/>
      <c r="D381" s="114"/>
      <c r="E381" s="114"/>
      <c r="F381" s="141"/>
      <c r="G381" s="114"/>
      <c r="H381" s="117"/>
      <c r="I381" s="117"/>
      <c r="J381" s="117"/>
      <c r="K381" s="114"/>
      <c r="L381" s="141"/>
      <c r="M381" s="114"/>
      <c r="N381" s="114"/>
      <c r="O381" s="114"/>
      <c r="P381" s="114"/>
      <c r="Q381" s="114"/>
      <c r="R381" s="114"/>
      <c r="S381" s="114"/>
      <c r="T381" s="114"/>
      <c r="U381" s="114"/>
      <c r="V381" s="114"/>
      <c r="W381" s="114"/>
      <c r="X381" s="114"/>
      <c r="Y381" s="114"/>
      <c r="Z381" s="114"/>
    </row>
    <row r="382" spans="1:26" ht="15.75" customHeight="1">
      <c r="A382" s="1"/>
      <c r="B382" s="66"/>
      <c r="C382" s="1"/>
      <c r="D382" s="114"/>
      <c r="E382" s="114"/>
      <c r="F382" s="141"/>
      <c r="G382" s="114"/>
      <c r="H382" s="117"/>
      <c r="I382" s="117"/>
      <c r="J382" s="117"/>
      <c r="K382" s="114"/>
      <c r="L382" s="141"/>
      <c r="M382" s="114"/>
      <c r="N382" s="114"/>
      <c r="O382" s="114"/>
      <c r="P382" s="114"/>
      <c r="Q382" s="114"/>
      <c r="R382" s="114"/>
      <c r="S382" s="114"/>
      <c r="T382" s="114"/>
      <c r="U382" s="114"/>
      <c r="V382" s="114"/>
      <c r="W382" s="114"/>
      <c r="X382" s="114"/>
      <c r="Y382" s="114"/>
      <c r="Z382" s="114"/>
    </row>
    <row r="383" spans="1:26" ht="15.75" customHeight="1">
      <c r="A383" s="1"/>
      <c r="B383" s="4"/>
      <c r="C383" s="1"/>
      <c r="D383" s="114"/>
      <c r="E383" s="114"/>
      <c r="F383" s="141"/>
      <c r="G383" s="114"/>
      <c r="H383" s="117"/>
      <c r="I383" s="117"/>
      <c r="J383" s="117"/>
      <c r="K383" s="114"/>
      <c r="L383" s="141"/>
      <c r="M383" s="114"/>
      <c r="N383" s="114"/>
      <c r="O383" s="114"/>
      <c r="P383" s="114"/>
      <c r="Q383" s="114"/>
      <c r="R383" s="114"/>
      <c r="S383" s="114"/>
      <c r="T383" s="114"/>
      <c r="U383" s="114"/>
      <c r="V383" s="114"/>
      <c r="W383" s="114"/>
      <c r="X383" s="114"/>
      <c r="Y383" s="114"/>
      <c r="Z383" s="114"/>
    </row>
    <row r="384" spans="1:26" ht="15.75" customHeight="1">
      <c r="A384" s="1"/>
      <c r="B384" s="9"/>
      <c r="C384" s="1"/>
      <c r="D384" s="114"/>
      <c r="E384" s="114"/>
      <c r="F384" s="141"/>
      <c r="G384" s="114"/>
      <c r="H384" s="117"/>
      <c r="I384" s="117"/>
      <c r="J384" s="117"/>
      <c r="K384" s="114"/>
      <c r="L384" s="141"/>
      <c r="M384" s="114"/>
      <c r="N384" s="114"/>
      <c r="O384" s="114"/>
      <c r="P384" s="114"/>
      <c r="Q384" s="114"/>
      <c r="R384" s="114"/>
      <c r="S384" s="114"/>
      <c r="T384" s="114"/>
      <c r="U384" s="114"/>
      <c r="V384" s="114"/>
      <c r="W384" s="114"/>
      <c r="X384" s="114"/>
      <c r="Y384" s="114"/>
      <c r="Z384" s="114"/>
    </row>
    <row r="385" spans="1:26" ht="15.75" customHeight="1">
      <c r="A385" s="1"/>
      <c r="B385" s="7"/>
      <c r="C385" s="1"/>
      <c r="D385" s="114"/>
      <c r="E385" s="114"/>
      <c r="F385" s="141"/>
      <c r="G385" s="114"/>
      <c r="H385" s="117"/>
      <c r="I385" s="117"/>
      <c r="J385" s="117"/>
      <c r="K385" s="114"/>
      <c r="L385" s="141"/>
      <c r="M385" s="114"/>
      <c r="N385" s="114"/>
      <c r="O385" s="114"/>
      <c r="P385" s="114"/>
      <c r="Q385" s="114"/>
      <c r="R385" s="114"/>
      <c r="S385" s="114"/>
      <c r="T385" s="114"/>
      <c r="U385" s="114"/>
      <c r="V385" s="114"/>
      <c r="W385" s="114"/>
      <c r="X385" s="114"/>
      <c r="Y385" s="114"/>
      <c r="Z385" s="114"/>
    </row>
    <row r="386" spans="1:26" ht="15.75" customHeight="1">
      <c r="A386" s="1"/>
      <c r="B386" s="4"/>
      <c r="C386" s="1"/>
      <c r="D386" s="114"/>
      <c r="E386" s="114"/>
      <c r="F386" s="141"/>
      <c r="G386" s="114"/>
      <c r="H386" s="117"/>
      <c r="I386" s="117"/>
      <c r="J386" s="117"/>
      <c r="K386" s="114"/>
      <c r="L386" s="141"/>
      <c r="M386" s="114"/>
      <c r="N386" s="114"/>
      <c r="O386" s="114"/>
      <c r="P386" s="114"/>
      <c r="Q386" s="114"/>
      <c r="R386" s="114"/>
      <c r="S386" s="114"/>
      <c r="T386" s="114"/>
      <c r="U386" s="114"/>
      <c r="V386" s="114"/>
      <c r="W386" s="114"/>
      <c r="X386" s="114"/>
      <c r="Y386" s="114"/>
      <c r="Z386" s="114"/>
    </row>
    <row r="387" spans="1:26" ht="15.75" customHeight="1">
      <c r="A387" s="1"/>
      <c r="B387" s="4"/>
      <c r="C387" s="1"/>
      <c r="D387" s="114"/>
      <c r="E387" s="114"/>
      <c r="F387" s="141"/>
      <c r="G387" s="114"/>
      <c r="H387" s="117"/>
      <c r="I387" s="117"/>
      <c r="J387" s="117"/>
      <c r="K387" s="114"/>
      <c r="L387" s="141"/>
      <c r="M387" s="114"/>
      <c r="N387" s="114"/>
      <c r="O387" s="114"/>
      <c r="P387" s="114"/>
      <c r="Q387" s="114"/>
      <c r="R387" s="114"/>
      <c r="S387" s="114"/>
      <c r="T387" s="114"/>
      <c r="U387" s="114"/>
      <c r="V387" s="114"/>
      <c r="W387" s="114"/>
      <c r="X387" s="114"/>
      <c r="Y387" s="114"/>
      <c r="Z387" s="114"/>
    </row>
    <row r="388" spans="1:26" ht="15.75" customHeight="1">
      <c r="A388" s="1"/>
      <c r="B388" s="4"/>
      <c r="C388" s="1"/>
      <c r="D388" s="114"/>
      <c r="E388" s="114"/>
      <c r="F388" s="141"/>
      <c r="G388" s="114"/>
      <c r="H388" s="117"/>
      <c r="I388" s="117"/>
      <c r="J388" s="117"/>
      <c r="K388" s="114"/>
      <c r="L388" s="141"/>
      <c r="M388" s="114"/>
      <c r="N388" s="114"/>
      <c r="O388" s="114"/>
      <c r="P388" s="114"/>
      <c r="Q388" s="114"/>
      <c r="R388" s="114"/>
      <c r="S388" s="114"/>
      <c r="T388" s="114"/>
      <c r="U388" s="114"/>
      <c r="V388" s="114"/>
      <c r="W388" s="114"/>
      <c r="X388" s="114"/>
      <c r="Y388" s="114"/>
      <c r="Z388" s="114"/>
    </row>
    <row r="389" spans="1:26" ht="15.75" customHeight="1">
      <c r="A389" s="1"/>
      <c r="B389" s="4"/>
      <c r="C389" s="1"/>
      <c r="D389" s="114"/>
      <c r="E389" s="114"/>
      <c r="F389" s="141"/>
      <c r="G389" s="114"/>
      <c r="H389" s="117"/>
      <c r="I389" s="117"/>
      <c r="J389" s="117"/>
      <c r="K389" s="114"/>
      <c r="L389" s="141"/>
      <c r="M389" s="114"/>
      <c r="N389" s="114"/>
      <c r="O389" s="114"/>
      <c r="P389" s="114"/>
      <c r="Q389" s="114"/>
      <c r="R389" s="114"/>
      <c r="S389" s="114"/>
      <c r="T389" s="114"/>
      <c r="U389" s="114"/>
      <c r="V389" s="114"/>
      <c r="W389" s="114"/>
      <c r="X389" s="114"/>
      <c r="Y389" s="114"/>
      <c r="Z389" s="114"/>
    </row>
    <row r="390" spans="1:26" ht="15.75" customHeight="1">
      <c r="A390" s="1"/>
      <c r="B390" s="4"/>
      <c r="C390" s="1"/>
      <c r="D390" s="114"/>
      <c r="E390" s="114"/>
      <c r="F390" s="141"/>
      <c r="G390" s="114"/>
      <c r="H390" s="117"/>
      <c r="I390" s="117"/>
      <c r="J390" s="117"/>
      <c r="K390" s="114"/>
      <c r="L390" s="141"/>
      <c r="M390" s="114"/>
      <c r="N390" s="114"/>
      <c r="O390" s="114"/>
      <c r="P390" s="114"/>
      <c r="Q390" s="114"/>
      <c r="R390" s="114"/>
      <c r="S390" s="114"/>
      <c r="T390" s="114"/>
      <c r="U390" s="114"/>
      <c r="V390" s="114"/>
      <c r="W390" s="114"/>
      <c r="X390" s="114"/>
      <c r="Y390" s="114"/>
      <c r="Z390" s="114"/>
    </row>
    <row r="391" spans="1:26" ht="15.75" customHeight="1">
      <c r="A391" s="1"/>
      <c r="B391" s="4"/>
      <c r="C391" s="1"/>
      <c r="D391" s="114"/>
      <c r="E391" s="114"/>
      <c r="F391" s="141"/>
      <c r="G391" s="114"/>
      <c r="H391" s="117"/>
      <c r="I391" s="117"/>
      <c r="J391" s="117"/>
      <c r="K391" s="114"/>
      <c r="L391" s="141"/>
      <c r="M391" s="114"/>
      <c r="N391" s="114"/>
      <c r="O391" s="114"/>
      <c r="P391" s="114"/>
      <c r="Q391" s="114"/>
      <c r="R391" s="114"/>
      <c r="S391" s="114"/>
      <c r="T391" s="114"/>
      <c r="U391" s="114"/>
      <c r="V391" s="114"/>
      <c r="W391" s="114"/>
      <c r="X391" s="114"/>
      <c r="Y391" s="114"/>
      <c r="Z391" s="114"/>
    </row>
    <row r="392" spans="1:26" ht="15.75" customHeight="1">
      <c r="A392" s="1"/>
      <c r="B392" s="9"/>
      <c r="C392" s="1"/>
      <c r="D392" s="114"/>
      <c r="E392" s="114"/>
      <c r="F392" s="141"/>
      <c r="G392" s="114"/>
      <c r="H392" s="117"/>
      <c r="I392" s="117"/>
      <c r="J392" s="117"/>
      <c r="K392" s="114"/>
      <c r="L392" s="141"/>
      <c r="M392" s="114"/>
      <c r="N392" s="114"/>
      <c r="O392" s="114"/>
      <c r="P392" s="114"/>
      <c r="Q392" s="114"/>
      <c r="R392" s="114"/>
      <c r="S392" s="114"/>
      <c r="T392" s="114"/>
      <c r="U392" s="114"/>
      <c r="V392" s="114"/>
      <c r="W392" s="114"/>
      <c r="X392" s="114"/>
      <c r="Y392" s="114"/>
      <c r="Z392" s="114"/>
    </row>
    <row r="393" spans="1:26" ht="15.75" customHeight="1">
      <c r="A393" s="1"/>
      <c r="B393" s="7"/>
      <c r="C393" s="1"/>
      <c r="D393" s="114"/>
      <c r="E393" s="114"/>
      <c r="F393" s="141"/>
      <c r="G393" s="114"/>
      <c r="H393" s="117"/>
      <c r="I393" s="117"/>
      <c r="J393" s="117"/>
      <c r="K393" s="114"/>
      <c r="L393" s="141"/>
      <c r="M393" s="114"/>
      <c r="N393" s="114"/>
      <c r="O393" s="114"/>
      <c r="P393" s="114"/>
      <c r="Q393" s="114"/>
      <c r="R393" s="114"/>
      <c r="S393" s="114"/>
      <c r="T393" s="114"/>
      <c r="U393" s="114"/>
      <c r="V393" s="114"/>
      <c r="W393" s="114"/>
      <c r="X393" s="114"/>
      <c r="Y393" s="114"/>
      <c r="Z393" s="114"/>
    </row>
    <row r="394" spans="1:26" ht="15.75" customHeight="1">
      <c r="A394" s="1"/>
      <c r="B394" s="4"/>
      <c r="C394" s="1"/>
      <c r="D394" s="114"/>
      <c r="E394" s="114"/>
      <c r="F394" s="141"/>
      <c r="G394" s="114"/>
      <c r="H394" s="117"/>
      <c r="I394" s="117"/>
      <c r="J394" s="117"/>
      <c r="K394" s="114"/>
      <c r="L394" s="141"/>
      <c r="M394" s="114"/>
      <c r="N394" s="114"/>
      <c r="O394" s="114"/>
      <c r="P394" s="114"/>
      <c r="Q394" s="114"/>
      <c r="R394" s="114"/>
      <c r="S394" s="114"/>
      <c r="T394" s="114"/>
      <c r="U394" s="114"/>
      <c r="V394" s="114"/>
      <c r="W394" s="114"/>
      <c r="X394" s="114"/>
      <c r="Y394" s="114"/>
      <c r="Z394" s="114"/>
    </row>
    <row r="395" spans="1:26" ht="15.75" customHeight="1">
      <c r="A395" s="1"/>
      <c r="B395" s="11"/>
      <c r="C395" s="1"/>
      <c r="D395" s="114"/>
      <c r="E395" s="114"/>
      <c r="F395" s="141"/>
      <c r="G395" s="114"/>
      <c r="H395" s="117"/>
      <c r="I395" s="117"/>
      <c r="J395" s="117"/>
      <c r="K395" s="114"/>
      <c r="L395" s="141"/>
      <c r="M395" s="114"/>
      <c r="N395" s="114"/>
      <c r="O395" s="114"/>
      <c r="P395" s="114"/>
      <c r="Q395" s="114"/>
      <c r="R395" s="114"/>
      <c r="S395" s="114"/>
      <c r="T395" s="114"/>
      <c r="U395" s="114"/>
      <c r="V395" s="114"/>
      <c r="W395" s="114"/>
      <c r="X395" s="114"/>
      <c r="Y395" s="114"/>
      <c r="Z395" s="114"/>
    </row>
    <row r="396" spans="1:26" ht="15.75" customHeight="1">
      <c r="A396" s="1"/>
      <c r="B396" s="4"/>
      <c r="C396" s="1"/>
      <c r="D396" s="114"/>
      <c r="E396" s="114"/>
      <c r="F396" s="141"/>
      <c r="G396" s="114"/>
      <c r="H396" s="117"/>
      <c r="I396" s="117"/>
      <c r="J396" s="117"/>
      <c r="K396" s="114"/>
      <c r="L396" s="141"/>
      <c r="M396" s="114"/>
      <c r="N396" s="114"/>
      <c r="O396" s="114"/>
      <c r="P396" s="114"/>
      <c r="Q396" s="114"/>
      <c r="R396" s="114"/>
      <c r="S396" s="114"/>
      <c r="T396" s="114"/>
      <c r="U396" s="114"/>
      <c r="V396" s="114"/>
      <c r="W396" s="114"/>
      <c r="X396" s="114"/>
      <c r="Y396" s="114"/>
      <c r="Z396" s="114"/>
    </row>
    <row r="397" spans="1:26" ht="15.75" customHeight="1">
      <c r="A397" s="1"/>
      <c r="B397" s="12"/>
      <c r="C397" s="1"/>
      <c r="D397" s="114"/>
      <c r="E397" s="114"/>
      <c r="F397" s="141"/>
      <c r="G397" s="114"/>
      <c r="H397" s="117"/>
      <c r="I397" s="117"/>
      <c r="J397" s="117"/>
      <c r="K397" s="114"/>
      <c r="L397" s="141"/>
      <c r="M397" s="114"/>
      <c r="N397" s="114"/>
      <c r="O397" s="114"/>
      <c r="P397" s="114"/>
      <c r="Q397" s="114"/>
      <c r="R397" s="114"/>
      <c r="S397" s="114"/>
      <c r="T397" s="114"/>
      <c r="U397" s="114"/>
      <c r="V397" s="114"/>
      <c r="W397" s="114"/>
      <c r="X397" s="114"/>
      <c r="Y397" s="114"/>
      <c r="Z397" s="114"/>
    </row>
    <row r="398" spans="1:26" ht="15.75" customHeight="1">
      <c r="A398" s="1"/>
      <c r="B398" s="4"/>
      <c r="C398" s="1"/>
      <c r="D398" s="114"/>
      <c r="E398" s="114"/>
      <c r="F398" s="141"/>
      <c r="G398" s="114"/>
      <c r="H398" s="117"/>
      <c r="I398" s="117"/>
      <c r="J398" s="117"/>
      <c r="K398" s="114"/>
      <c r="L398" s="141"/>
      <c r="M398" s="114"/>
      <c r="N398" s="114"/>
      <c r="O398" s="114"/>
      <c r="P398" s="114"/>
      <c r="Q398" s="114"/>
      <c r="R398" s="114"/>
      <c r="S398" s="114"/>
      <c r="T398" s="114"/>
      <c r="U398" s="114"/>
      <c r="V398" s="114"/>
      <c r="W398" s="114"/>
      <c r="X398" s="114"/>
      <c r="Y398" s="114"/>
      <c r="Z398" s="114"/>
    </row>
    <row r="399" spans="1:26" ht="15.75" customHeight="1">
      <c r="A399" s="1"/>
      <c r="B399" s="9"/>
      <c r="C399" s="1"/>
      <c r="D399" s="114"/>
      <c r="E399" s="114"/>
      <c r="F399" s="141"/>
      <c r="G399" s="114"/>
      <c r="H399" s="117"/>
      <c r="I399" s="117"/>
      <c r="J399" s="117"/>
      <c r="K399" s="114"/>
      <c r="L399" s="141"/>
      <c r="M399" s="114"/>
      <c r="N399" s="114"/>
      <c r="O399" s="114"/>
      <c r="P399" s="114"/>
      <c r="Q399" s="114"/>
      <c r="R399" s="114"/>
      <c r="S399" s="114"/>
      <c r="T399" s="114"/>
      <c r="U399" s="114"/>
      <c r="V399" s="114"/>
      <c r="W399" s="114"/>
      <c r="X399" s="114"/>
      <c r="Y399" s="114"/>
      <c r="Z399" s="114"/>
    </row>
    <row r="400" spans="1:26" ht="15.75" customHeight="1">
      <c r="A400" s="1"/>
      <c r="B400" s="7"/>
      <c r="C400" s="1"/>
      <c r="D400" s="114"/>
      <c r="E400" s="114"/>
      <c r="F400" s="141"/>
      <c r="G400" s="114"/>
      <c r="H400" s="117"/>
      <c r="I400" s="117"/>
      <c r="J400" s="117"/>
      <c r="K400" s="114"/>
      <c r="L400" s="141"/>
      <c r="M400" s="114"/>
      <c r="N400" s="114"/>
      <c r="O400" s="114"/>
      <c r="P400" s="114"/>
      <c r="Q400" s="114"/>
      <c r="R400" s="114"/>
      <c r="S400" s="114"/>
      <c r="T400" s="114"/>
      <c r="U400" s="114"/>
      <c r="V400" s="114"/>
      <c r="W400" s="114"/>
      <c r="X400" s="114"/>
      <c r="Y400" s="114"/>
      <c r="Z400" s="114"/>
    </row>
    <row r="401" spans="1:26" ht="15.75" customHeight="1">
      <c r="A401" s="1"/>
      <c r="B401" s="4"/>
      <c r="C401" s="1"/>
      <c r="D401" s="114"/>
      <c r="E401" s="114"/>
      <c r="F401" s="141"/>
      <c r="G401" s="114"/>
      <c r="H401" s="117"/>
      <c r="I401" s="117"/>
      <c r="J401" s="117"/>
      <c r="K401" s="114"/>
      <c r="L401" s="141"/>
      <c r="M401" s="114"/>
      <c r="N401" s="114"/>
      <c r="O401" s="114"/>
      <c r="P401" s="114"/>
      <c r="Q401" s="114"/>
      <c r="R401" s="114"/>
      <c r="S401" s="114"/>
      <c r="T401" s="114"/>
      <c r="U401" s="114"/>
      <c r="V401" s="114"/>
      <c r="W401" s="114"/>
      <c r="X401" s="114"/>
      <c r="Y401" s="114"/>
      <c r="Z401" s="114"/>
    </row>
    <row r="402" spans="1:26" ht="15.75" customHeight="1">
      <c r="A402" s="1"/>
      <c r="B402" s="9"/>
      <c r="C402" s="1"/>
      <c r="D402" s="114"/>
      <c r="E402" s="114"/>
      <c r="F402" s="141"/>
      <c r="G402" s="114"/>
      <c r="H402" s="117"/>
      <c r="I402" s="117"/>
      <c r="J402" s="117"/>
      <c r="K402" s="114"/>
      <c r="L402" s="141"/>
      <c r="M402" s="114"/>
      <c r="N402" s="114"/>
      <c r="O402" s="114"/>
      <c r="P402" s="114"/>
      <c r="Q402" s="114"/>
      <c r="R402" s="114"/>
      <c r="S402" s="114"/>
      <c r="T402" s="114"/>
      <c r="U402" s="114"/>
      <c r="V402" s="114"/>
      <c r="W402" s="114"/>
      <c r="X402" s="114"/>
      <c r="Y402" s="114"/>
      <c r="Z402" s="114"/>
    </row>
    <row r="403" spans="1:26" ht="15.75" customHeight="1">
      <c r="A403" s="1"/>
      <c r="B403" s="7"/>
      <c r="C403" s="1"/>
      <c r="D403" s="114"/>
      <c r="E403" s="114"/>
      <c r="F403" s="141"/>
      <c r="G403" s="114"/>
      <c r="H403" s="117"/>
      <c r="I403" s="117"/>
      <c r="J403" s="117"/>
      <c r="K403" s="114"/>
      <c r="L403" s="141"/>
      <c r="M403" s="114"/>
      <c r="N403" s="114"/>
      <c r="O403" s="114"/>
      <c r="P403" s="114"/>
      <c r="Q403" s="114"/>
      <c r="R403" s="114"/>
      <c r="S403" s="114"/>
      <c r="T403" s="114"/>
      <c r="U403" s="114"/>
      <c r="V403" s="114"/>
      <c r="W403" s="114"/>
      <c r="X403" s="114"/>
      <c r="Y403" s="114"/>
      <c r="Z403" s="114"/>
    </row>
    <row r="404" spans="1:26" ht="15.75" customHeight="1">
      <c r="A404" s="1"/>
      <c r="B404" s="4"/>
      <c r="C404" s="1"/>
      <c r="D404" s="114"/>
      <c r="E404" s="114"/>
      <c r="F404" s="141"/>
      <c r="G404" s="114"/>
      <c r="H404" s="117"/>
      <c r="I404" s="117"/>
      <c r="J404" s="117"/>
      <c r="K404" s="114"/>
      <c r="L404" s="141"/>
      <c r="M404" s="114"/>
      <c r="N404" s="114"/>
      <c r="O404" s="114"/>
      <c r="P404" s="114"/>
      <c r="Q404" s="114"/>
      <c r="R404" s="114"/>
      <c r="S404" s="114"/>
      <c r="T404" s="114"/>
      <c r="U404" s="114"/>
      <c r="V404" s="114"/>
      <c r="W404" s="114"/>
      <c r="X404" s="114"/>
      <c r="Y404" s="114"/>
      <c r="Z404" s="114"/>
    </row>
    <row r="405" spans="1:26" ht="15.75" customHeight="1">
      <c r="A405" s="1"/>
      <c r="B405" s="4"/>
      <c r="C405" s="1"/>
      <c r="D405" s="114"/>
      <c r="E405" s="114"/>
      <c r="F405" s="141"/>
      <c r="G405" s="114"/>
      <c r="H405" s="117"/>
      <c r="I405" s="117"/>
      <c r="J405" s="117"/>
      <c r="K405" s="114"/>
      <c r="L405" s="141"/>
      <c r="M405" s="114"/>
      <c r="N405" s="114"/>
      <c r="O405" s="114"/>
      <c r="P405" s="114"/>
      <c r="Q405" s="114"/>
      <c r="R405" s="114"/>
      <c r="S405" s="114"/>
      <c r="T405" s="114"/>
      <c r="U405" s="114"/>
      <c r="V405" s="114"/>
      <c r="W405" s="114"/>
      <c r="X405" s="114"/>
      <c r="Y405" s="114"/>
      <c r="Z405" s="114"/>
    </row>
    <row r="406" spans="1:26" ht="15.75" customHeight="1">
      <c r="A406" s="1"/>
      <c r="B406" s="4"/>
      <c r="C406" s="1"/>
      <c r="D406" s="114"/>
      <c r="E406" s="114"/>
      <c r="F406" s="141"/>
      <c r="G406" s="114"/>
      <c r="H406" s="117"/>
      <c r="I406" s="117"/>
      <c r="J406" s="117"/>
      <c r="K406" s="114"/>
      <c r="L406" s="141"/>
      <c r="M406" s="114"/>
      <c r="N406" s="114"/>
      <c r="O406" s="114"/>
      <c r="P406" s="114"/>
      <c r="Q406" s="114"/>
      <c r="R406" s="114"/>
      <c r="S406" s="114"/>
      <c r="T406" s="114"/>
      <c r="U406" s="114"/>
      <c r="V406" s="114"/>
      <c r="W406" s="114"/>
      <c r="X406" s="114"/>
      <c r="Y406" s="114"/>
      <c r="Z406" s="114"/>
    </row>
    <row r="407" spans="1:26" ht="15.75" customHeight="1">
      <c r="A407" s="1"/>
      <c r="B407" s="4"/>
      <c r="C407" s="1"/>
      <c r="D407" s="114"/>
      <c r="E407" s="114"/>
      <c r="F407" s="141"/>
      <c r="G407" s="114"/>
      <c r="H407" s="117"/>
      <c r="I407" s="117"/>
      <c r="J407" s="117"/>
      <c r="K407" s="114"/>
      <c r="L407" s="141"/>
      <c r="M407" s="114"/>
      <c r="N407" s="114"/>
      <c r="O407" s="114"/>
      <c r="P407" s="114"/>
      <c r="Q407" s="114"/>
      <c r="R407" s="114"/>
      <c r="S407" s="114"/>
      <c r="T407" s="114"/>
      <c r="U407" s="114"/>
      <c r="V407" s="114"/>
      <c r="W407" s="114"/>
      <c r="X407" s="114"/>
      <c r="Y407" s="114"/>
      <c r="Z407" s="114"/>
    </row>
    <row r="408" spans="1:26" ht="15.75" customHeight="1">
      <c r="A408" s="1"/>
      <c r="B408" s="4"/>
      <c r="C408" s="1"/>
      <c r="D408" s="114"/>
      <c r="E408" s="114"/>
      <c r="F408" s="141"/>
      <c r="G408" s="114"/>
      <c r="H408" s="117"/>
      <c r="I408" s="117"/>
      <c r="J408" s="117"/>
      <c r="K408" s="114"/>
      <c r="L408" s="141"/>
      <c r="M408" s="114"/>
      <c r="N408" s="114"/>
      <c r="O408" s="114"/>
      <c r="P408" s="114"/>
      <c r="Q408" s="114"/>
      <c r="R408" s="114"/>
      <c r="S408" s="114"/>
      <c r="T408" s="114"/>
      <c r="U408" s="114"/>
      <c r="V408" s="114"/>
      <c r="W408" s="114"/>
      <c r="X408" s="114"/>
      <c r="Y408" s="114"/>
      <c r="Z408" s="114"/>
    </row>
    <row r="409" spans="1:26" ht="15.75" customHeight="1">
      <c r="A409" s="1"/>
      <c r="B409" s="9"/>
      <c r="C409" s="1"/>
      <c r="D409" s="114"/>
      <c r="E409" s="114"/>
      <c r="F409" s="141"/>
      <c r="G409" s="114"/>
      <c r="H409" s="117"/>
      <c r="I409" s="117"/>
      <c r="J409" s="117"/>
      <c r="K409" s="114"/>
      <c r="L409" s="141"/>
      <c r="M409" s="114"/>
      <c r="N409" s="114"/>
      <c r="O409" s="114"/>
      <c r="P409" s="114"/>
      <c r="Q409" s="114"/>
      <c r="R409" s="114"/>
      <c r="S409" s="114"/>
      <c r="T409" s="114"/>
      <c r="U409" s="114"/>
      <c r="V409" s="114"/>
      <c r="W409" s="114"/>
      <c r="X409" s="114"/>
      <c r="Y409" s="114"/>
      <c r="Z409" s="114"/>
    </row>
    <row r="410" spans="1:26" ht="15.75" customHeight="1">
      <c r="A410" s="1"/>
      <c r="B410" s="7"/>
      <c r="C410" s="1"/>
      <c r="D410" s="114"/>
      <c r="E410" s="114"/>
      <c r="F410" s="141"/>
      <c r="G410" s="114"/>
      <c r="H410" s="117"/>
      <c r="I410" s="117"/>
      <c r="J410" s="117"/>
      <c r="K410" s="114"/>
      <c r="L410" s="141"/>
      <c r="M410" s="114"/>
      <c r="N410" s="114"/>
      <c r="O410" s="114"/>
      <c r="P410" s="114"/>
      <c r="Q410" s="114"/>
      <c r="R410" s="114"/>
      <c r="S410" s="114"/>
      <c r="T410" s="114"/>
      <c r="U410" s="114"/>
      <c r="V410" s="114"/>
      <c r="W410" s="114"/>
      <c r="X410" s="114"/>
      <c r="Y410" s="114"/>
      <c r="Z410" s="114"/>
    </row>
    <row r="411" spans="1:26" ht="15.75" customHeight="1">
      <c r="A411" s="1"/>
      <c r="B411" s="4"/>
      <c r="C411" s="1"/>
      <c r="D411" s="114"/>
      <c r="E411" s="114"/>
      <c r="F411" s="141"/>
      <c r="G411" s="114"/>
      <c r="H411" s="117"/>
      <c r="I411" s="117"/>
      <c r="J411" s="117"/>
      <c r="K411" s="114"/>
      <c r="L411" s="141"/>
      <c r="M411" s="114"/>
      <c r="N411" s="114"/>
      <c r="O411" s="114"/>
      <c r="P411" s="114"/>
      <c r="Q411" s="114"/>
      <c r="R411" s="114"/>
      <c r="S411" s="114"/>
      <c r="T411" s="114"/>
      <c r="U411" s="114"/>
      <c r="V411" s="114"/>
      <c r="W411" s="114"/>
      <c r="X411" s="114"/>
      <c r="Y411" s="114"/>
      <c r="Z411" s="114"/>
    </row>
    <row r="412" spans="1:26" ht="15.75" customHeight="1">
      <c r="A412" s="1"/>
      <c r="B412" s="4"/>
      <c r="C412" s="1"/>
      <c r="D412" s="114"/>
      <c r="E412" s="114"/>
      <c r="F412" s="141"/>
      <c r="G412" s="114"/>
      <c r="H412" s="117"/>
      <c r="I412" s="117"/>
      <c r="J412" s="117"/>
      <c r="K412" s="114"/>
      <c r="L412" s="141"/>
      <c r="M412" s="114"/>
      <c r="N412" s="114"/>
      <c r="O412" s="114"/>
      <c r="P412" s="114"/>
      <c r="Q412" s="114"/>
      <c r="R412" s="114"/>
      <c r="S412" s="114"/>
      <c r="T412" s="114"/>
      <c r="U412" s="114"/>
      <c r="V412" s="114"/>
      <c r="W412" s="114"/>
      <c r="X412" s="114"/>
      <c r="Y412" s="114"/>
      <c r="Z412" s="114"/>
    </row>
    <row r="413" spans="1:26" ht="15.75" customHeight="1">
      <c r="A413" s="1"/>
      <c r="B413" s="4"/>
      <c r="C413" s="1"/>
      <c r="D413" s="114"/>
      <c r="E413" s="114"/>
      <c r="F413" s="141"/>
      <c r="G413" s="114"/>
      <c r="H413" s="117"/>
      <c r="I413" s="117"/>
      <c r="J413" s="117"/>
      <c r="K413" s="114"/>
      <c r="L413" s="141"/>
      <c r="M413" s="114"/>
      <c r="N413" s="114"/>
      <c r="O413" s="114"/>
      <c r="P413" s="114"/>
      <c r="Q413" s="114"/>
      <c r="R413" s="114"/>
      <c r="S413" s="114"/>
      <c r="T413" s="114"/>
      <c r="U413" s="114"/>
      <c r="V413" s="114"/>
      <c r="W413" s="114"/>
      <c r="X413" s="114"/>
      <c r="Y413" s="114"/>
      <c r="Z413" s="114"/>
    </row>
    <row r="414" spans="1:26" ht="15.75" customHeight="1">
      <c r="A414" s="1"/>
      <c r="B414" s="4"/>
      <c r="C414" s="1"/>
      <c r="D414" s="114"/>
      <c r="E414" s="114"/>
      <c r="F414" s="141"/>
      <c r="G414" s="114"/>
      <c r="H414" s="117"/>
      <c r="I414" s="117"/>
      <c r="J414" s="117"/>
      <c r="K414" s="114"/>
      <c r="L414" s="141"/>
      <c r="M414" s="114"/>
      <c r="N414" s="114"/>
      <c r="O414" s="114"/>
      <c r="P414" s="114"/>
      <c r="Q414" s="114"/>
      <c r="R414" s="114"/>
      <c r="S414" s="114"/>
      <c r="T414" s="114"/>
      <c r="U414" s="114"/>
      <c r="V414" s="114"/>
      <c r="W414" s="114"/>
      <c r="X414" s="114"/>
      <c r="Y414" s="114"/>
      <c r="Z414" s="114"/>
    </row>
    <row r="415" spans="1:26" ht="15.75" customHeight="1">
      <c r="A415" s="1"/>
      <c r="B415" s="66"/>
      <c r="C415" s="1"/>
      <c r="D415" s="114"/>
      <c r="E415" s="114"/>
      <c r="F415" s="141"/>
      <c r="G415" s="114"/>
      <c r="H415" s="117"/>
      <c r="I415" s="117"/>
      <c r="J415" s="117"/>
      <c r="K415" s="114"/>
      <c r="L415" s="141"/>
      <c r="M415" s="114"/>
      <c r="N415" s="114"/>
      <c r="O415" s="114"/>
      <c r="P415" s="114"/>
      <c r="Q415" s="114"/>
      <c r="R415" s="114"/>
      <c r="S415" s="114"/>
      <c r="T415" s="114"/>
      <c r="U415" s="114"/>
      <c r="V415" s="114"/>
      <c r="W415" s="114"/>
      <c r="X415" s="114"/>
      <c r="Y415" s="114"/>
      <c r="Z415" s="114"/>
    </row>
    <row r="416" spans="1:26" ht="15.75" customHeight="1">
      <c r="A416" s="1"/>
      <c r="B416" s="4"/>
      <c r="C416" s="1"/>
      <c r="D416" s="114"/>
      <c r="E416" s="114"/>
      <c r="F416" s="141"/>
      <c r="G416" s="114"/>
      <c r="H416" s="117"/>
      <c r="I416" s="117"/>
      <c r="J416" s="117"/>
      <c r="K416" s="114"/>
      <c r="L416" s="141"/>
      <c r="M416" s="114"/>
      <c r="N416" s="114"/>
      <c r="O416" s="114"/>
      <c r="P416" s="114"/>
      <c r="Q416" s="114"/>
      <c r="R416" s="114"/>
      <c r="S416" s="114"/>
      <c r="T416" s="114"/>
      <c r="U416" s="114"/>
      <c r="V416" s="114"/>
      <c r="W416" s="114"/>
      <c r="X416" s="114"/>
      <c r="Y416" s="114"/>
      <c r="Z416" s="114"/>
    </row>
    <row r="417" spans="1:26" ht="15.75" customHeight="1">
      <c r="A417" s="1"/>
      <c r="B417" s="9"/>
      <c r="C417" s="1"/>
      <c r="D417" s="114"/>
      <c r="E417" s="114"/>
      <c r="F417" s="141"/>
      <c r="G417" s="114"/>
      <c r="H417" s="117"/>
      <c r="I417" s="117"/>
      <c r="J417" s="117"/>
      <c r="K417" s="114"/>
      <c r="L417" s="141"/>
      <c r="M417" s="114"/>
      <c r="N417" s="114"/>
      <c r="O417" s="114"/>
      <c r="P417" s="114"/>
      <c r="Q417" s="114"/>
      <c r="R417" s="114"/>
      <c r="S417" s="114"/>
      <c r="T417" s="114"/>
      <c r="U417" s="114"/>
      <c r="V417" s="114"/>
      <c r="W417" s="114"/>
      <c r="X417" s="114"/>
      <c r="Y417" s="114"/>
      <c r="Z417" s="114"/>
    </row>
    <row r="418" spans="1:26" ht="15.75" customHeight="1">
      <c r="A418" s="1"/>
      <c r="B418" s="7"/>
      <c r="C418" s="1"/>
      <c r="D418" s="114"/>
      <c r="E418" s="114"/>
      <c r="F418" s="141"/>
      <c r="G418" s="114"/>
      <c r="H418" s="117"/>
      <c r="I418" s="117"/>
      <c r="J418" s="117"/>
      <c r="K418" s="114"/>
      <c r="L418" s="141"/>
      <c r="M418" s="114"/>
      <c r="N418" s="114"/>
      <c r="O418" s="114"/>
      <c r="P418" s="114"/>
      <c r="Q418" s="114"/>
      <c r="R418" s="114"/>
      <c r="S418" s="114"/>
      <c r="T418" s="114"/>
      <c r="U418" s="114"/>
      <c r="V418" s="114"/>
      <c r="W418" s="114"/>
      <c r="X418" s="114"/>
      <c r="Y418" s="114"/>
      <c r="Z418" s="114"/>
    </row>
    <row r="419" spans="1:26" ht="15.75" customHeight="1">
      <c r="A419" s="1"/>
      <c r="B419" s="4"/>
      <c r="C419" s="1"/>
      <c r="D419" s="114"/>
      <c r="E419" s="114"/>
      <c r="F419" s="141"/>
      <c r="G419" s="114"/>
      <c r="H419" s="117"/>
      <c r="I419" s="117"/>
      <c r="J419" s="117"/>
      <c r="K419" s="114"/>
      <c r="L419" s="141"/>
      <c r="M419" s="114"/>
      <c r="N419" s="114"/>
      <c r="O419" s="114"/>
      <c r="P419" s="114"/>
      <c r="Q419" s="114"/>
      <c r="R419" s="114"/>
      <c r="S419" s="114"/>
      <c r="T419" s="114"/>
      <c r="U419" s="114"/>
      <c r="V419" s="114"/>
      <c r="W419" s="114"/>
      <c r="X419" s="114"/>
      <c r="Y419" s="114"/>
      <c r="Z419" s="114"/>
    </row>
    <row r="420" spans="1:26" ht="15.75" customHeight="1">
      <c r="A420" s="1"/>
      <c r="B420" s="4"/>
      <c r="C420" s="1"/>
      <c r="D420" s="114"/>
      <c r="E420" s="114"/>
      <c r="F420" s="141"/>
      <c r="G420" s="114"/>
      <c r="H420" s="117"/>
      <c r="I420" s="117"/>
      <c r="J420" s="117"/>
      <c r="K420" s="114"/>
      <c r="L420" s="141"/>
      <c r="M420" s="114"/>
      <c r="N420" s="114"/>
      <c r="O420" s="114"/>
      <c r="P420" s="114"/>
      <c r="Q420" s="114"/>
      <c r="R420" s="114"/>
      <c r="S420" s="114"/>
      <c r="T420" s="114"/>
      <c r="U420" s="114"/>
      <c r="V420" s="114"/>
      <c r="W420" s="114"/>
      <c r="X420" s="114"/>
      <c r="Y420" s="114"/>
      <c r="Z420" s="114"/>
    </row>
    <row r="421" spans="1:26" ht="15.75" customHeight="1">
      <c r="A421" s="1"/>
      <c r="B421" s="4"/>
      <c r="C421" s="1"/>
      <c r="D421" s="114"/>
      <c r="E421" s="114"/>
      <c r="F421" s="141"/>
      <c r="G421" s="114"/>
      <c r="H421" s="117"/>
      <c r="I421" s="117"/>
      <c r="J421" s="117"/>
      <c r="K421" s="114"/>
      <c r="L421" s="141"/>
      <c r="M421" s="114"/>
      <c r="N421" s="114"/>
      <c r="O421" s="114"/>
      <c r="P421" s="114"/>
      <c r="Q421" s="114"/>
      <c r="R421" s="114"/>
      <c r="S421" s="114"/>
      <c r="T421" s="114"/>
      <c r="U421" s="114"/>
      <c r="V421" s="114"/>
      <c r="W421" s="114"/>
      <c r="X421" s="114"/>
      <c r="Y421" s="114"/>
      <c r="Z421" s="114"/>
    </row>
    <row r="422" spans="1:26" ht="15.75" customHeight="1">
      <c r="A422" s="1"/>
      <c r="B422" s="4"/>
      <c r="C422" s="1"/>
      <c r="D422" s="114"/>
      <c r="E422" s="114"/>
      <c r="F422" s="141"/>
      <c r="G422" s="114"/>
      <c r="H422" s="117"/>
      <c r="I422" s="117"/>
      <c r="J422" s="117"/>
      <c r="K422" s="114"/>
      <c r="L422" s="141"/>
      <c r="M422" s="114"/>
      <c r="N422" s="114"/>
      <c r="O422" s="114"/>
      <c r="P422" s="114"/>
      <c r="Q422" s="114"/>
      <c r="R422" s="114"/>
      <c r="S422" s="114"/>
      <c r="T422" s="114"/>
      <c r="U422" s="114"/>
      <c r="V422" s="114"/>
      <c r="W422" s="114"/>
      <c r="X422" s="114"/>
      <c r="Y422" s="114"/>
      <c r="Z422" s="114"/>
    </row>
    <row r="423" spans="1:26" ht="15.75" customHeight="1">
      <c r="A423" s="1"/>
      <c r="B423" s="4"/>
      <c r="C423" s="1"/>
      <c r="D423" s="114"/>
      <c r="E423" s="114"/>
      <c r="F423" s="141"/>
      <c r="G423" s="114"/>
      <c r="H423" s="117"/>
      <c r="I423" s="117"/>
      <c r="J423" s="117"/>
      <c r="K423" s="114"/>
      <c r="L423" s="141"/>
      <c r="M423" s="114"/>
      <c r="N423" s="114"/>
      <c r="O423" s="114"/>
      <c r="P423" s="114"/>
      <c r="Q423" s="114"/>
      <c r="R423" s="114"/>
      <c r="S423" s="114"/>
      <c r="T423" s="114"/>
      <c r="U423" s="114"/>
      <c r="V423" s="114"/>
      <c r="W423" s="114"/>
      <c r="X423" s="114"/>
      <c r="Y423" s="114"/>
      <c r="Z423" s="114"/>
    </row>
    <row r="424" spans="1:26" ht="15.75" customHeight="1">
      <c r="A424" s="1"/>
      <c r="B424" s="4"/>
      <c r="C424" s="1"/>
      <c r="D424" s="114"/>
      <c r="E424" s="114"/>
      <c r="F424" s="141"/>
      <c r="G424" s="114"/>
      <c r="H424" s="117"/>
      <c r="I424" s="117"/>
      <c r="J424" s="117"/>
      <c r="K424" s="114"/>
      <c r="L424" s="141"/>
      <c r="M424" s="114"/>
      <c r="N424" s="114"/>
      <c r="O424" s="114"/>
      <c r="P424" s="114"/>
      <c r="Q424" s="114"/>
      <c r="R424" s="114"/>
      <c r="S424" s="114"/>
      <c r="T424" s="114"/>
      <c r="U424" s="114"/>
      <c r="V424" s="114"/>
      <c r="W424" s="114"/>
      <c r="X424" s="114"/>
      <c r="Y424" s="114"/>
      <c r="Z424" s="114"/>
    </row>
    <row r="425" spans="1:26" ht="15.75" customHeight="1">
      <c r="A425" s="1"/>
      <c r="B425" s="9"/>
      <c r="C425" s="1"/>
      <c r="D425" s="114"/>
      <c r="E425" s="114"/>
      <c r="F425" s="141"/>
      <c r="G425" s="114"/>
      <c r="H425" s="117"/>
      <c r="I425" s="117"/>
      <c r="J425" s="117"/>
      <c r="K425" s="114"/>
      <c r="L425" s="141"/>
      <c r="M425" s="114"/>
      <c r="N425" s="114"/>
      <c r="O425" s="114"/>
      <c r="P425" s="114"/>
      <c r="Q425" s="114"/>
      <c r="R425" s="114"/>
      <c r="S425" s="114"/>
      <c r="T425" s="114"/>
      <c r="U425" s="114"/>
      <c r="V425" s="114"/>
      <c r="W425" s="114"/>
      <c r="X425" s="114"/>
      <c r="Y425" s="114"/>
      <c r="Z425" s="114"/>
    </row>
    <row r="426" spans="1:26" ht="15.75" customHeight="1">
      <c r="A426" s="1"/>
      <c r="B426" s="7"/>
      <c r="C426" s="1"/>
      <c r="D426" s="114"/>
      <c r="E426" s="114"/>
      <c r="F426" s="141"/>
      <c r="G426" s="114"/>
      <c r="H426" s="117"/>
      <c r="I426" s="117"/>
      <c r="J426" s="117"/>
      <c r="K426" s="114"/>
      <c r="L426" s="141"/>
      <c r="M426" s="114"/>
      <c r="N426" s="114"/>
      <c r="O426" s="114"/>
      <c r="P426" s="114"/>
      <c r="Q426" s="114"/>
      <c r="R426" s="114"/>
      <c r="S426" s="114"/>
      <c r="T426" s="114"/>
      <c r="U426" s="114"/>
      <c r="V426" s="114"/>
      <c r="W426" s="114"/>
      <c r="X426" s="114"/>
      <c r="Y426" s="114"/>
      <c r="Z426" s="114"/>
    </row>
    <row r="427" spans="1:26" ht="15.75" customHeight="1">
      <c r="A427" s="1"/>
      <c r="B427" s="4"/>
      <c r="C427" s="1"/>
      <c r="D427" s="114"/>
      <c r="E427" s="114"/>
      <c r="F427" s="141"/>
      <c r="G427" s="114"/>
      <c r="H427" s="117"/>
      <c r="I427" s="117"/>
      <c r="J427" s="117"/>
      <c r="K427" s="114"/>
      <c r="L427" s="141"/>
      <c r="M427" s="114"/>
      <c r="N427" s="114"/>
      <c r="O427" s="114"/>
      <c r="P427" s="114"/>
      <c r="Q427" s="114"/>
      <c r="R427" s="114"/>
      <c r="S427" s="114"/>
      <c r="T427" s="114"/>
      <c r="U427" s="114"/>
      <c r="V427" s="114"/>
      <c r="W427" s="114"/>
      <c r="X427" s="114"/>
      <c r="Y427" s="114"/>
      <c r="Z427" s="114"/>
    </row>
    <row r="428" spans="1:26" ht="15.75" customHeight="1">
      <c r="A428" s="1"/>
      <c r="B428" s="11"/>
      <c r="C428" s="1"/>
      <c r="D428" s="114"/>
      <c r="E428" s="114"/>
      <c r="F428" s="141"/>
      <c r="G428" s="114"/>
      <c r="H428" s="117"/>
      <c r="I428" s="117"/>
      <c r="J428" s="117"/>
      <c r="K428" s="114"/>
      <c r="L428" s="141"/>
      <c r="M428" s="114"/>
      <c r="N428" s="114"/>
      <c r="O428" s="114"/>
      <c r="P428" s="114"/>
      <c r="Q428" s="114"/>
      <c r="R428" s="114"/>
      <c r="S428" s="114"/>
      <c r="T428" s="114"/>
      <c r="U428" s="114"/>
      <c r="V428" s="114"/>
      <c r="W428" s="114"/>
      <c r="X428" s="114"/>
      <c r="Y428" s="114"/>
      <c r="Z428" s="114"/>
    </row>
    <row r="429" spans="1:26" ht="15.75" customHeight="1">
      <c r="A429" s="1"/>
      <c r="B429" s="4"/>
      <c r="C429" s="1"/>
      <c r="D429" s="114"/>
      <c r="E429" s="114"/>
      <c r="F429" s="141"/>
      <c r="G429" s="114"/>
      <c r="H429" s="117"/>
      <c r="I429" s="117"/>
      <c r="J429" s="117"/>
      <c r="K429" s="114"/>
      <c r="L429" s="141"/>
      <c r="M429" s="114"/>
      <c r="N429" s="114"/>
      <c r="O429" s="114"/>
      <c r="P429" s="114"/>
      <c r="Q429" s="114"/>
      <c r="R429" s="114"/>
      <c r="S429" s="114"/>
      <c r="T429" s="114"/>
      <c r="U429" s="114"/>
      <c r="V429" s="114"/>
      <c r="W429" s="114"/>
      <c r="X429" s="114"/>
      <c r="Y429" s="114"/>
      <c r="Z429" s="114"/>
    </row>
    <row r="430" spans="1:26" ht="15.75" customHeight="1">
      <c r="A430" s="1"/>
      <c r="B430" s="12"/>
      <c r="C430" s="1"/>
      <c r="D430" s="114"/>
      <c r="E430" s="114"/>
      <c r="F430" s="141"/>
      <c r="G430" s="114"/>
      <c r="H430" s="117"/>
      <c r="I430" s="117"/>
      <c r="J430" s="117"/>
      <c r="K430" s="114"/>
      <c r="L430" s="141"/>
      <c r="M430" s="114"/>
      <c r="N430" s="114"/>
      <c r="O430" s="114"/>
      <c r="P430" s="114"/>
      <c r="Q430" s="114"/>
      <c r="R430" s="114"/>
      <c r="S430" s="114"/>
      <c r="T430" s="114"/>
      <c r="U430" s="114"/>
      <c r="V430" s="114"/>
      <c r="W430" s="114"/>
      <c r="X430" s="114"/>
      <c r="Y430" s="114"/>
      <c r="Z430" s="114"/>
    </row>
    <row r="431" spans="1:26" ht="15.75" customHeight="1">
      <c r="A431" s="1"/>
      <c r="B431" s="4"/>
      <c r="C431" s="1"/>
      <c r="D431" s="114"/>
      <c r="E431" s="114"/>
      <c r="F431" s="141"/>
      <c r="G431" s="114"/>
      <c r="H431" s="117"/>
      <c r="I431" s="117"/>
      <c r="J431" s="117"/>
      <c r="K431" s="114"/>
      <c r="L431" s="141"/>
      <c r="M431" s="114"/>
      <c r="N431" s="114"/>
      <c r="O431" s="114"/>
      <c r="P431" s="114"/>
      <c r="Q431" s="114"/>
      <c r="R431" s="114"/>
      <c r="S431" s="114"/>
      <c r="T431" s="114"/>
      <c r="U431" s="114"/>
      <c r="V431" s="114"/>
      <c r="W431" s="114"/>
      <c r="X431" s="114"/>
      <c r="Y431" s="114"/>
      <c r="Z431" s="114"/>
    </row>
    <row r="432" spans="1:26" ht="15.75" customHeight="1">
      <c r="A432" s="1"/>
      <c r="B432" s="9"/>
      <c r="C432" s="1"/>
      <c r="D432" s="114"/>
      <c r="E432" s="114"/>
      <c r="F432" s="141"/>
      <c r="G432" s="114"/>
      <c r="H432" s="117"/>
      <c r="I432" s="117"/>
      <c r="J432" s="117"/>
      <c r="K432" s="114"/>
      <c r="L432" s="141"/>
      <c r="M432" s="114"/>
      <c r="N432" s="114"/>
      <c r="O432" s="114"/>
      <c r="P432" s="114"/>
      <c r="Q432" s="114"/>
      <c r="R432" s="114"/>
      <c r="S432" s="114"/>
      <c r="T432" s="114"/>
      <c r="U432" s="114"/>
      <c r="V432" s="114"/>
      <c r="W432" s="114"/>
      <c r="X432" s="114"/>
      <c r="Y432" s="114"/>
      <c r="Z432" s="114"/>
    </row>
    <row r="433" spans="1:26" ht="15.75" customHeight="1">
      <c r="A433" s="1"/>
      <c r="B433" s="7"/>
      <c r="C433" s="1"/>
      <c r="D433" s="114"/>
      <c r="E433" s="114"/>
      <c r="F433" s="141"/>
      <c r="G433" s="114"/>
      <c r="H433" s="117"/>
      <c r="I433" s="117"/>
      <c r="J433" s="117"/>
      <c r="K433" s="114"/>
      <c r="L433" s="141"/>
      <c r="M433" s="114"/>
      <c r="N433" s="114"/>
      <c r="O433" s="114"/>
      <c r="P433" s="114"/>
      <c r="Q433" s="114"/>
      <c r="R433" s="114"/>
      <c r="S433" s="114"/>
      <c r="T433" s="114"/>
      <c r="U433" s="114"/>
      <c r="V433" s="114"/>
      <c r="W433" s="114"/>
      <c r="X433" s="114"/>
      <c r="Y433" s="114"/>
      <c r="Z433" s="114"/>
    </row>
    <row r="434" spans="1:26" ht="15.75" customHeight="1">
      <c r="A434" s="1"/>
      <c r="B434" s="4"/>
      <c r="C434" s="1"/>
      <c r="D434" s="114"/>
      <c r="E434" s="114"/>
      <c r="F434" s="141"/>
      <c r="G434" s="114"/>
      <c r="H434" s="117"/>
      <c r="I434" s="117"/>
      <c r="J434" s="117"/>
      <c r="K434" s="114"/>
      <c r="L434" s="141"/>
      <c r="M434" s="114"/>
      <c r="N434" s="114"/>
      <c r="O434" s="114"/>
      <c r="P434" s="114"/>
      <c r="Q434" s="114"/>
      <c r="R434" s="114"/>
      <c r="S434" s="114"/>
      <c r="T434" s="114"/>
      <c r="U434" s="114"/>
      <c r="V434" s="114"/>
      <c r="W434" s="114"/>
      <c r="X434" s="114"/>
      <c r="Y434" s="114"/>
      <c r="Z434" s="114"/>
    </row>
    <row r="435" spans="1:26" ht="15.75" customHeight="1">
      <c r="A435" s="1"/>
      <c r="B435" s="9"/>
      <c r="C435" s="1"/>
      <c r="D435" s="114"/>
      <c r="E435" s="114"/>
      <c r="F435" s="141"/>
      <c r="G435" s="114"/>
      <c r="H435" s="117"/>
      <c r="I435" s="117"/>
      <c r="J435" s="117"/>
      <c r="K435" s="114"/>
      <c r="L435" s="141"/>
      <c r="M435" s="114"/>
      <c r="N435" s="114"/>
      <c r="O435" s="114"/>
      <c r="P435" s="114"/>
      <c r="Q435" s="114"/>
      <c r="R435" s="114"/>
      <c r="S435" s="114"/>
      <c r="T435" s="114"/>
      <c r="U435" s="114"/>
      <c r="V435" s="114"/>
      <c r="W435" s="114"/>
      <c r="X435" s="114"/>
      <c r="Y435" s="114"/>
      <c r="Z435" s="114"/>
    </row>
    <row r="436" spans="1:26" ht="15.75" customHeight="1">
      <c r="A436" s="1"/>
      <c r="B436" s="7"/>
      <c r="C436" s="1"/>
      <c r="D436" s="114"/>
      <c r="E436" s="114"/>
      <c r="F436" s="141"/>
      <c r="G436" s="114"/>
      <c r="H436" s="117"/>
      <c r="I436" s="117"/>
      <c r="J436" s="117"/>
      <c r="K436" s="114"/>
      <c r="L436" s="141"/>
      <c r="M436" s="114"/>
      <c r="N436" s="114"/>
      <c r="O436" s="114"/>
      <c r="P436" s="114"/>
      <c r="Q436" s="114"/>
      <c r="R436" s="114"/>
      <c r="S436" s="114"/>
      <c r="T436" s="114"/>
      <c r="U436" s="114"/>
      <c r="V436" s="114"/>
      <c r="W436" s="114"/>
      <c r="X436" s="114"/>
      <c r="Y436" s="114"/>
      <c r="Z436" s="114"/>
    </row>
    <row r="437" spans="1:26" ht="15.75" customHeight="1">
      <c r="A437" s="1"/>
      <c r="B437" s="4"/>
      <c r="C437" s="1"/>
      <c r="D437" s="114"/>
      <c r="E437" s="114"/>
      <c r="F437" s="141"/>
      <c r="G437" s="114"/>
      <c r="H437" s="117"/>
      <c r="I437" s="117"/>
      <c r="J437" s="117"/>
      <c r="K437" s="114"/>
      <c r="L437" s="141"/>
      <c r="M437" s="114"/>
      <c r="N437" s="114"/>
      <c r="O437" s="114"/>
      <c r="P437" s="114"/>
      <c r="Q437" s="114"/>
      <c r="R437" s="114"/>
      <c r="S437" s="114"/>
      <c r="T437" s="114"/>
      <c r="U437" s="114"/>
      <c r="V437" s="114"/>
      <c r="W437" s="114"/>
      <c r="X437" s="114"/>
      <c r="Y437" s="114"/>
      <c r="Z437" s="114"/>
    </row>
    <row r="438" spans="1:26" ht="15.75" customHeight="1">
      <c r="A438" s="1"/>
      <c r="B438" s="4"/>
      <c r="C438" s="1"/>
      <c r="D438" s="114"/>
      <c r="E438" s="114"/>
      <c r="F438" s="141"/>
      <c r="G438" s="114"/>
      <c r="H438" s="117"/>
      <c r="I438" s="117"/>
      <c r="J438" s="117"/>
      <c r="K438" s="114"/>
      <c r="L438" s="141"/>
      <c r="M438" s="114"/>
      <c r="N438" s="114"/>
      <c r="O438" s="114"/>
      <c r="P438" s="114"/>
      <c r="Q438" s="114"/>
      <c r="R438" s="114"/>
      <c r="S438" s="114"/>
      <c r="T438" s="114"/>
      <c r="U438" s="114"/>
      <c r="V438" s="114"/>
      <c r="W438" s="114"/>
      <c r="X438" s="114"/>
      <c r="Y438" s="114"/>
      <c r="Z438" s="114"/>
    </row>
    <row r="439" spans="1:26" ht="15.75" customHeight="1">
      <c r="A439" s="1"/>
      <c r="B439" s="4"/>
      <c r="C439" s="1"/>
      <c r="D439" s="114"/>
      <c r="E439" s="114"/>
      <c r="F439" s="141"/>
      <c r="G439" s="114"/>
      <c r="H439" s="117"/>
      <c r="I439" s="117"/>
      <c r="J439" s="117"/>
      <c r="K439" s="114"/>
      <c r="L439" s="141"/>
      <c r="M439" s="114"/>
      <c r="N439" s="114"/>
      <c r="O439" s="114"/>
      <c r="P439" s="114"/>
      <c r="Q439" s="114"/>
      <c r="R439" s="114"/>
      <c r="S439" s="114"/>
      <c r="T439" s="114"/>
      <c r="U439" s="114"/>
      <c r="V439" s="114"/>
      <c r="W439" s="114"/>
      <c r="X439" s="114"/>
      <c r="Y439" s="114"/>
      <c r="Z439" s="114"/>
    </row>
    <row r="440" spans="1:26" ht="15.75" customHeight="1">
      <c r="A440" s="1"/>
      <c r="B440" s="4"/>
      <c r="C440" s="1"/>
      <c r="D440" s="114"/>
      <c r="E440" s="114"/>
      <c r="F440" s="141"/>
      <c r="G440" s="114"/>
      <c r="H440" s="117"/>
      <c r="I440" s="117"/>
      <c r="J440" s="117"/>
      <c r="K440" s="114"/>
      <c r="L440" s="141"/>
      <c r="M440" s="114"/>
      <c r="N440" s="114"/>
      <c r="O440" s="114"/>
      <c r="P440" s="114"/>
      <c r="Q440" s="114"/>
      <c r="R440" s="114"/>
      <c r="S440" s="114"/>
      <c r="T440" s="114"/>
      <c r="U440" s="114"/>
      <c r="V440" s="114"/>
      <c r="W440" s="114"/>
      <c r="X440" s="114"/>
      <c r="Y440" s="114"/>
      <c r="Z440" s="114"/>
    </row>
    <row r="441" spans="1:26" ht="15.75" customHeight="1">
      <c r="A441" s="1"/>
      <c r="B441" s="4"/>
      <c r="C441" s="1"/>
      <c r="D441" s="114"/>
      <c r="E441" s="114"/>
      <c r="F441" s="141"/>
      <c r="G441" s="114"/>
      <c r="H441" s="117"/>
      <c r="I441" s="117"/>
      <c r="J441" s="117"/>
      <c r="K441" s="114"/>
      <c r="L441" s="141"/>
      <c r="M441" s="114"/>
      <c r="N441" s="114"/>
      <c r="O441" s="114"/>
      <c r="P441" s="114"/>
      <c r="Q441" s="114"/>
      <c r="R441" s="114"/>
      <c r="S441" s="114"/>
      <c r="T441" s="114"/>
      <c r="U441" s="114"/>
      <c r="V441" s="114"/>
      <c r="W441" s="114"/>
      <c r="X441" s="114"/>
      <c r="Y441" s="114"/>
      <c r="Z441" s="114"/>
    </row>
    <row r="442" spans="1:26" ht="15.75" customHeight="1">
      <c r="A442" s="1"/>
      <c r="B442" s="9"/>
      <c r="C442" s="1"/>
      <c r="D442" s="114"/>
      <c r="E442" s="114"/>
      <c r="F442" s="141"/>
      <c r="G442" s="114"/>
      <c r="H442" s="117"/>
      <c r="I442" s="117"/>
      <c r="J442" s="117"/>
      <c r="K442" s="114"/>
      <c r="L442" s="141"/>
      <c r="M442" s="114"/>
      <c r="N442" s="114"/>
      <c r="O442" s="114"/>
      <c r="P442" s="114"/>
      <c r="Q442" s="114"/>
      <c r="R442" s="114"/>
      <c r="S442" s="114"/>
      <c r="T442" s="114"/>
      <c r="U442" s="114"/>
      <c r="V442" s="114"/>
      <c r="W442" s="114"/>
      <c r="X442" s="114"/>
      <c r="Y442" s="114"/>
      <c r="Z442" s="114"/>
    </row>
    <row r="443" spans="1:26" ht="15.75" customHeight="1">
      <c r="A443" s="1"/>
      <c r="B443" s="7"/>
      <c r="C443" s="1"/>
      <c r="D443" s="114"/>
      <c r="E443" s="114"/>
      <c r="F443" s="141"/>
      <c r="G443" s="114"/>
      <c r="H443" s="117"/>
      <c r="I443" s="117"/>
      <c r="J443" s="117"/>
      <c r="K443" s="114"/>
      <c r="L443" s="141"/>
      <c r="M443" s="114"/>
      <c r="N443" s="114"/>
      <c r="O443" s="114"/>
      <c r="P443" s="114"/>
      <c r="Q443" s="114"/>
      <c r="R443" s="114"/>
      <c r="S443" s="114"/>
      <c r="T443" s="114"/>
      <c r="U443" s="114"/>
      <c r="V443" s="114"/>
      <c r="W443" s="114"/>
      <c r="X443" s="114"/>
      <c r="Y443" s="114"/>
      <c r="Z443" s="114"/>
    </row>
    <row r="444" spans="1:26" ht="15.75" customHeight="1">
      <c r="A444" s="1"/>
      <c r="B444" s="4"/>
      <c r="C444" s="1"/>
      <c r="D444" s="114"/>
      <c r="E444" s="114"/>
      <c r="F444" s="141"/>
      <c r="G444" s="114"/>
      <c r="H444" s="117"/>
      <c r="I444" s="117"/>
      <c r="J444" s="117"/>
      <c r="K444" s="114"/>
      <c r="L444" s="141"/>
      <c r="M444" s="114"/>
      <c r="N444" s="114"/>
      <c r="O444" s="114"/>
      <c r="P444" s="114"/>
      <c r="Q444" s="114"/>
      <c r="R444" s="114"/>
      <c r="S444" s="114"/>
      <c r="T444" s="114"/>
      <c r="U444" s="114"/>
      <c r="V444" s="114"/>
      <c r="W444" s="114"/>
      <c r="X444" s="114"/>
      <c r="Y444" s="114"/>
      <c r="Z444" s="114"/>
    </row>
    <row r="445" spans="1:26" ht="15.75" customHeight="1">
      <c r="A445" s="1"/>
      <c r="B445" s="4"/>
      <c r="C445" s="1"/>
      <c r="D445" s="114"/>
      <c r="E445" s="114"/>
      <c r="F445" s="141"/>
      <c r="G445" s="114"/>
      <c r="H445" s="117"/>
      <c r="I445" s="117"/>
      <c r="J445" s="117"/>
      <c r="K445" s="114"/>
      <c r="L445" s="141"/>
      <c r="M445" s="114"/>
      <c r="N445" s="114"/>
      <c r="O445" s="114"/>
      <c r="P445" s="114"/>
      <c r="Q445" s="114"/>
      <c r="R445" s="114"/>
      <c r="S445" s="114"/>
      <c r="T445" s="114"/>
      <c r="U445" s="114"/>
      <c r="V445" s="114"/>
      <c r="W445" s="114"/>
      <c r="X445" s="114"/>
      <c r="Y445" s="114"/>
      <c r="Z445" s="114"/>
    </row>
    <row r="446" spans="1:26" ht="15.75" customHeight="1">
      <c r="A446" s="1"/>
      <c r="B446" s="4"/>
      <c r="C446" s="1"/>
      <c r="D446" s="114"/>
      <c r="E446" s="114"/>
      <c r="F446" s="141"/>
      <c r="G446" s="114"/>
      <c r="H446" s="117"/>
      <c r="I446" s="117"/>
      <c r="J446" s="117"/>
      <c r="K446" s="114"/>
      <c r="L446" s="141"/>
      <c r="M446" s="114"/>
      <c r="N446" s="114"/>
      <c r="O446" s="114"/>
      <c r="P446" s="114"/>
      <c r="Q446" s="114"/>
      <c r="R446" s="114"/>
      <c r="S446" s="114"/>
      <c r="T446" s="114"/>
      <c r="U446" s="114"/>
      <c r="V446" s="114"/>
      <c r="W446" s="114"/>
      <c r="X446" s="114"/>
      <c r="Y446" s="114"/>
      <c r="Z446" s="114"/>
    </row>
    <row r="447" spans="1:26" ht="15.75" customHeight="1">
      <c r="A447" s="1"/>
      <c r="B447" s="4"/>
      <c r="C447" s="1"/>
      <c r="D447" s="114"/>
      <c r="E447" s="114"/>
      <c r="F447" s="141"/>
      <c r="G447" s="114"/>
      <c r="H447" s="117"/>
      <c r="I447" s="117"/>
      <c r="J447" s="117"/>
      <c r="K447" s="114"/>
      <c r="L447" s="141"/>
      <c r="M447" s="114"/>
      <c r="N447" s="114"/>
      <c r="O447" s="114"/>
      <c r="P447" s="114"/>
      <c r="Q447" s="114"/>
      <c r="R447" s="114"/>
      <c r="S447" s="114"/>
      <c r="T447" s="114"/>
      <c r="U447" s="114"/>
      <c r="V447" s="114"/>
      <c r="W447" s="114"/>
      <c r="X447" s="114"/>
      <c r="Y447" s="114"/>
      <c r="Z447" s="114"/>
    </row>
    <row r="448" spans="1:26" ht="15.75" customHeight="1">
      <c r="A448" s="1"/>
      <c r="B448" s="66"/>
      <c r="C448" s="1"/>
      <c r="D448" s="114"/>
      <c r="E448" s="114"/>
      <c r="F448" s="141"/>
      <c r="G448" s="114"/>
      <c r="H448" s="117"/>
      <c r="I448" s="117"/>
      <c r="J448" s="117"/>
      <c r="K448" s="114"/>
      <c r="L448" s="141"/>
      <c r="M448" s="114"/>
      <c r="N448" s="114"/>
      <c r="O448" s="114"/>
      <c r="P448" s="114"/>
      <c r="Q448" s="114"/>
      <c r="R448" s="114"/>
      <c r="S448" s="114"/>
      <c r="T448" s="114"/>
      <c r="U448" s="114"/>
      <c r="V448" s="114"/>
      <c r="W448" s="114"/>
      <c r="X448" s="114"/>
      <c r="Y448" s="114"/>
      <c r="Z448" s="114"/>
    </row>
    <row r="449" spans="1:26" ht="15.75" customHeight="1">
      <c r="A449" s="1"/>
      <c r="B449" s="4"/>
      <c r="C449" s="1"/>
      <c r="D449" s="114"/>
      <c r="E449" s="114"/>
      <c r="F449" s="141"/>
      <c r="G449" s="114"/>
      <c r="H449" s="117"/>
      <c r="I449" s="117"/>
      <c r="J449" s="117"/>
      <c r="K449" s="114"/>
      <c r="L449" s="141"/>
      <c r="M449" s="114"/>
      <c r="N449" s="114"/>
      <c r="O449" s="114"/>
      <c r="P449" s="114"/>
      <c r="Q449" s="114"/>
      <c r="R449" s="114"/>
      <c r="S449" s="114"/>
      <c r="T449" s="114"/>
      <c r="U449" s="114"/>
      <c r="V449" s="114"/>
      <c r="W449" s="114"/>
      <c r="X449" s="114"/>
      <c r="Y449" s="114"/>
      <c r="Z449" s="114"/>
    </row>
    <row r="450" spans="1:26" ht="15.75" customHeight="1">
      <c r="A450" s="1"/>
      <c r="B450" s="9"/>
      <c r="C450" s="1"/>
      <c r="D450" s="114"/>
      <c r="E450" s="114"/>
      <c r="F450" s="141"/>
      <c r="G450" s="114"/>
      <c r="H450" s="117"/>
      <c r="I450" s="117"/>
      <c r="J450" s="117"/>
      <c r="K450" s="114"/>
      <c r="L450" s="141"/>
      <c r="M450" s="114"/>
      <c r="N450" s="114"/>
      <c r="O450" s="114"/>
      <c r="P450" s="114"/>
      <c r="Q450" s="114"/>
      <c r="R450" s="114"/>
      <c r="S450" s="114"/>
      <c r="T450" s="114"/>
      <c r="U450" s="114"/>
      <c r="V450" s="114"/>
      <c r="W450" s="114"/>
      <c r="X450" s="114"/>
      <c r="Y450" s="114"/>
      <c r="Z450" s="114"/>
    </row>
    <row r="451" spans="1:26" ht="15.75" customHeight="1">
      <c r="A451" s="1"/>
      <c r="B451" s="7"/>
      <c r="C451" s="1"/>
      <c r="D451" s="114"/>
      <c r="E451" s="114"/>
      <c r="F451" s="141"/>
      <c r="G451" s="114"/>
      <c r="H451" s="117"/>
      <c r="I451" s="117"/>
      <c r="J451" s="117"/>
      <c r="K451" s="114"/>
      <c r="L451" s="141"/>
      <c r="M451" s="114"/>
      <c r="N451" s="114"/>
      <c r="O451" s="114"/>
      <c r="P451" s="114"/>
      <c r="Q451" s="114"/>
      <c r="R451" s="114"/>
      <c r="S451" s="114"/>
      <c r="T451" s="114"/>
      <c r="U451" s="114"/>
      <c r="V451" s="114"/>
      <c r="W451" s="114"/>
      <c r="X451" s="114"/>
      <c r="Y451" s="114"/>
      <c r="Z451" s="114"/>
    </row>
    <row r="452" spans="1:26" ht="15.75" customHeight="1">
      <c r="A452" s="1"/>
      <c r="B452" s="4"/>
      <c r="C452" s="1"/>
      <c r="D452" s="114"/>
      <c r="E452" s="114"/>
      <c r="F452" s="141"/>
      <c r="G452" s="114"/>
      <c r="H452" s="117"/>
      <c r="I452" s="117"/>
      <c r="J452" s="117"/>
      <c r="K452" s="114"/>
      <c r="L452" s="141"/>
      <c r="M452" s="114"/>
      <c r="N452" s="114"/>
      <c r="O452" s="114"/>
      <c r="P452" s="114"/>
      <c r="Q452" s="114"/>
      <c r="R452" s="114"/>
      <c r="S452" s="114"/>
      <c r="T452" s="114"/>
      <c r="U452" s="114"/>
      <c r="V452" s="114"/>
      <c r="W452" s="114"/>
      <c r="X452" s="114"/>
      <c r="Y452" s="114"/>
      <c r="Z452" s="114"/>
    </row>
    <row r="453" spans="1:26" ht="15.75" customHeight="1">
      <c r="A453" s="1"/>
      <c r="B453" s="4"/>
      <c r="C453" s="1"/>
      <c r="D453" s="114"/>
      <c r="E453" s="114"/>
      <c r="F453" s="141"/>
      <c r="G453" s="114"/>
      <c r="H453" s="117"/>
      <c r="I453" s="117"/>
      <c r="J453" s="117"/>
      <c r="K453" s="114"/>
      <c r="L453" s="141"/>
      <c r="M453" s="114"/>
      <c r="N453" s="114"/>
      <c r="O453" s="114"/>
      <c r="P453" s="114"/>
      <c r="Q453" s="114"/>
      <c r="R453" s="114"/>
      <c r="S453" s="114"/>
      <c r="T453" s="114"/>
      <c r="U453" s="114"/>
      <c r="V453" s="114"/>
      <c r="W453" s="114"/>
      <c r="X453" s="114"/>
      <c r="Y453" s="114"/>
      <c r="Z453" s="114"/>
    </row>
    <row r="454" spans="1:26" ht="15.75" customHeight="1">
      <c r="A454" s="1"/>
      <c r="B454" s="4"/>
      <c r="C454" s="1"/>
      <c r="D454" s="114"/>
      <c r="E454" s="114"/>
      <c r="F454" s="141"/>
      <c r="G454" s="114"/>
      <c r="H454" s="117"/>
      <c r="I454" s="117"/>
      <c r="J454" s="117"/>
      <c r="K454" s="114"/>
      <c r="L454" s="141"/>
      <c r="M454" s="114"/>
      <c r="N454" s="114"/>
      <c r="O454" s="114"/>
      <c r="P454" s="114"/>
      <c r="Q454" s="114"/>
      <c r="R454" s="114"/>
      <c r="S454" s="114"/>
      <c r="T454" s="114"/>
      <c r="U454" s="114"/>
      <c r="V454" s="114"/>
      <c r="W454" s="114"/>
      <c r="X454" s="114"/>
      <c r="Y454" s="114"/>
      <c r="Z454" s="114"/>
    </row>
    <row r="455" spans="1:26" ht="15.75" customHeight="1">
      <c r="A455" s="1"/>
      <c r="B455" s="4"/>
      <c r="C455" s="1"/>
      <c r="D455" s="114"/>
      <c r="E455" s="114"/>
      <c r="F455" s="141"/>
      <c r="G455" s="114"/>
      <c r="H455" s="117"/>
      <c r="I455" s="117"/>
      <c r="J455" s="117"/>
      <c r="K455" s="114"/>
      <c r="L455" s="141"/>
      <c r="M455" s="114"/>
      <c r="N455" s="114"/>
      <c r="O455" s="114"/>
      <c r="P455" s="114"/>
      <c r="Q455" s="114"/>
      <c r="R455" s="114"/>
      <c r="S455" s="114"/>
      <c r="T455" s="114"/>
      <c r="U455" s="114"/>
      <c r="V455" s="114"/>
      <c r="W455" s="114"/>
      <c r="X455" s="114"/>
      <c r="Y455" s="114"/>
      <c r="Z455" s="114"/>
    </row>
    <row r="456" spans="1:26" ht="15.75" customHeight="1">
      <c r="A456" s="1"/>
      <c r="B456" s="4"/>
      <c r="C456" s="1"/>
      <c r="D456" s="114"/>
      <c r="E456" s="114"/>
      <c r="F456" s="141"/>
      <c r="G456" s="114"/>
      <c r="H456" s="117"/>
      <c r="I456" s="117"/>
      <c r="J456" s="117"/>
      <c r="K456" s="114"/>
      <c r="L456" s="141"/>
      <c r="M456" s="114"/>
      <c r="N456" s="114"/>
      <c r="O456" s="114"/>
      <c r="P456" s="114"/>
      <c r="Q456" s="114"/>
      <c r="R456" s="114"/>
      <c r="S456" s="114"/>
      <c r="T456" s="114"/>
      <c r="U456" s="114"/>
      <c r="V456" s="114"/>
      <c r="W456" s="114"/>
      <c r="X456" s="114"/>
      <c r="Y456" s="114"/>
      <c r="Z456" s="114"/>
    </row>
    <row r="457" spans="1:26" ht="15.75" customHeight="1">
      <c r="A457" s="1"/>
      <c r="B457" s="4"/>
      <c r="C457" s="1"/>
      <c r="D457" s="114"/>
      <c r="E457" s="114"/>
      <c r="F457" s="141"/>
      <c r="G457" s="114"/>
      <c r="H457" s="117"/>
      <c r="I457" s="117"/>
      <c r="J457" s="117"/>
      <c r="K457" s="114"/>
      <c r="L457" s="141"/>
      <c r="M457" s="114"/>
      <c r="N457" s="114"/>
      <c r="O457" s="114"/>
      <c r="P457" s="114"/>
      <c r="Q457" s="114"/>
      <c r="R457" s="114"/>
      <c r="S457" s="114"/>
      <c r="T457" s="114"/>
      <c r="U457" s="114"/>
      <c r="V457" s="114"/>
      <c r="W457" s="114"/>
      <c r="X457" s="114"/>
      <c r="Y457" s="114"/>
      <c r="Z457" s="114"/>
    </row>
    <row r="458" spans="1:26" ht="15.75" customHeight="1">
      <c r="A458" s="1"/>
      <c r="B458" s="9"/>
      <c r="C458" s="1"/>
      <c r="D458" s="114"/>
      <c r="E458" s="114"/>
      <c r="F458" s="141"/>
      <c r="G458" s="114"/>
      <c r="H458" s="117"/>
      <c r="I458" s="117"/>
      <c r="J458" s="117"/>
      <c r="K458" s="114"/>
      <c r="L458" s="141"/>
      <c r="M458" s="114"/>
      <c r="N458" s="114"/>
      <c r="O458" s="114"/>
      <c r="P458" s="114"/>
      <c r="Q458" s="114"/>
      <c r="R458" s="114"/>
      <c r="S458" s="114"/>
      <c r="T458" s="114"/>
      <c r="U458" s="114"/>
      <c r="V458" s="114"/>
      <c r="W458" s="114"/>
      <c r="X458" s="114"/>
      <c r="Y458" s="114"/>
      <c r="Z458" s="114"/>
    </row>
    <row r="459" spans="1:26" ht="15.75" customHeight="1">
      <c r="A459" s="1"/>
      <c r="B459" s="7"/>
      <c r="C459" s="1"/>
      <c r="D459" s="114"/>
      <c r="E459" s="114"/>
      <c r="F459" s="141"/>
      <c r="G459" s="114"/>
      <c r="H459" s="117"/>
      <c r="I459" s="117"/>
      <c r="J459" s="117"/>
      <c r="K459" s="114"/>
      <c r="L459" s="141"/>
      <c r="M459" s="114"/>
      <c r="N459" s="114"/>
      <c r="O459" s="114"/>
      <c r="P459" s="114"/>
      <c r="Q459" s="114"/>
      <c r="R459" s="114"/>
      <c r="S459" s="114"/>
      <c r="T459" s="114"/>
      <c r="U459" s="114"/>
      <c r="V459" s="114"/>
      <c r="W459" s="114"/>
      <c r="X459" s="114"/>
      <c r="Y459" s="114"/>
      <c r="Z459" s="114"/>
    </row>
    <row r="460" spans="1:26" ht="15.75" customHeight="1">
      <c r="A460" s="1"/>
      <c r="B460" s="4"/>
      <c r="C460" s="1"/>
      <c r="D460" s="114"/>
      <c r="E460" s="114"/>
      <c r="F460" s="141"/>
      <c r="G460" s="114"/>
      <c r="H460" s="117"/>
      <c r="I460" s="117"/>
      <c r="J460" s="117"/>
      <c r="K460" s="114"/>
      <c r="L460" s="141"/>
      <c r="M460" s="114"/>
      <c r="N460" s="114"/>
      <c r="O460" s="114"/>
      <c r="P460" s="114"/>
      <c r="Q460" s="114"/>
      <c r="R460" s="114"/>
      <c r="S460" s="114"/>
      <c r="T460" s="114"/>
      <c r="U460" s="114"/>
      <c r="V460" s="114"/>
      <c r="W460" s="114"/>
      <c r="X460" s="114"/>
      <c r="Y460" s="114"/>
      <c r="Z460" s="114"/>
    </row>
    <row r="461" spans="1:26" ht="15.75" customHeight="1">
      <c r="A461" s="1"/>
      <c r="B461" s="11"/>
      <c r="C461" s="1"/>
      <c r="D461" s="114"/>
      <c r="E461" s="114"/>
      <c r="F461" s="141"/>
      <c r="G461" s="114"/>
      <c r="H461" s="117"/>
      <c r="I461" s="117"/>
      <c r="J461" s="117"/>
      <c r="K461" s="114"/>
      <c r="L461" s="141"/>
      <c r="M461" s="114"/>
      <c r="N461" s="114"/>
      <c r="O461" s="114"/>
      <c r="P461" s="114"/>
      <c r="Q461" s="114"/>
      <c r="R461" s="114"/>
      <c r="S461" s="114"/>
      <c r="T461" s="114"/>
      <c r="U461" s="114"/>
      <c r="V461" s="114"/>
      <c r="W461" s="114"/>
      <c r="X461" s="114"/>
      <c r="Y461" s="114"/>
      <c r="Z461" s="114"/>
    </row>
    <row r="462" spans="1:26" ht="15.75" customHeight="1">
      <c r="A462" s="1"/>
      <c r="B462" s="4"/>
      <c r="C462" s="1"/>
      <c r="D462" s="114"/>
      <c r="E462" s="114"/>
      <c r="F462" s="141"/>
      <c r="G462" s="114"/>
      <c r="H462" s="117"/>
      <c r="I462" s="117"/>
      <c r="J462" s="117"/>
      <c r="K462" s="114"/>
      <c r="L462" s="141"/>
      <c r="M462" s="114"/>
      <c r="N462" s="114"/>
      <c r="O462" s="114"/>
      <c r="P462" s="114"/>
      <c r="Q462" s="114"/>
      <c r="R462" s="114"/>
      <c r="S462" s="114"/>
      <c r="T462" s="114"/>
      <c r="U462" s="114"/>
      <c r="V462" s="114"/>
      <c r="W462" s="114"/>
      <c r="X462" s="114"/>
      <c r="Y462" s="114"/>
      <c r="Z462" s="114"/>
    </row>
    <row r="463" spans="1:26" ht="15.75" customHeight="1">
      <c r="A463" s="1"/>
      <c r="B463" s="12"/>
      <c r="C463" s="1"/>
      <c r="D463" s="114"/>
      <c r="E463" s="114"/>
      <c r="F463" s="141"/>
      <c r="G463" s="114"/>
      <c r="H463" s="117"/>
      <c r="I463" s="117"/>
      <c r="J463" s="117"/>
      <c r="K463" s="114"/>
      <c r="L463" s="141"/>
      <c r="M463" s="114"/>
      <c r="N463" s="114"/>
      <c r="O463" s="114"/>
      <c r="P463" s="114"/>
      <c r="Q463" s="114"/>
      <c r="R463" s="114"/>
      <c r="S463" s="114"/>
      <c r="T463" s="114"/>
      <c r="U463" s="114"/>
      <c r="V463" s="114"/>
      <c r="W463" s="114"/>
      <c r="X463" s="114"/>
      <c r="Y463" s="114"/>
      <c r="Z463" s="114"/>
    </row>
    <row r="464" spans="1:26" ht="15.75" customHeight="1">
      <c r="A464" s="1"/>
      <c r="B464" s="4"/>
      <c r="C464" s="1"/>
      <c r="D464" s="114"/>
      <c r="E464" s="114"/>
      <c r="F464" s="141"/>
      <c r="G464" s="114"/>
      <c r="H464" s="117"/>
      <c r="I464" s="117"/>
      <c r="J464" s="117"/>
      <c r="K464" s="114"/>
      <c r="L464" s="141"/>
      <c r="M464" s="114"/>
      <c r="N464" s="114"/>
      <c r="O464" s="114"/>
      <c r="P464" s="114"/>
      <c r="Q464" s="114"/>
      <c r="R464" s="114"/>
      <c r="S464" s="114"/>
      <c r="T464" s="114"/>
      <c r="U464" s="114"/>
      <c r="V464" s="114"/>
      <c r="W464" s="114"/>
      <c r="X464" s="114"/>
      <c r="Y464" s="114"/>
      <c r="Z464" s="114"/>
    </row>
    <row r="465" spans="1:26" ht="15.75" customHeight="1">
      <c r="A465" s="1"/>
      <c r="B465" s="9"/>
      <c r="C465" s="1"/>
      <c r="D465" s="114"/>
      <c r="E465" s="114"/>
      <c r="F465" s="141"/>
      <c r="G465" s="114"/>
      <c r="H465" s="117"/>
      <c r="I465" s="117"/>
      <c r="J465" s="117"/>
      <c r="K465" s="114"/>
      <c r="L465" s="141"/>
      <c r="M465" s="114"/>
      <c r="N465" s="114"/>
      <c r="O465" s="114"/>
      <c r="P465" s="114"/>
      <c r="Q465" s="114"/>
      <c r="R465" s="114"/>
      <c r="S465" s="114"/>
      <c r="T465" s="114"/>
      <c r="U465" s="114"/>
      <c r="V465" s="114"/>
      <c r="W465" s="114"/>
      <c r="X465" s="114"/>
      <c r="Y465" s="114"/>
      <c r="Z465" s="114"/>
    </row>
    <row r="466" spans="1:26" ht="15.75" customHeight="1">
      <c r="A466" s="1"/>
      <c r="B466" s="7"/>
      <c r="C466" s="1"/>
      <c r="D466" s="114"/>
      <c r="E466" s="114"/>
      <c r="F466" s="141"/>
      <c r="G466" s="114"/>
      <c r="H466" s="117"/>
      <c r="I466" s="117"/>
      <c r="J466" s="117"/>
      <c r="K466" s="114"/>
      <c r="L466" s="141"/>
      <c r="M466" s="114"/>
      <c r="N466" s="114"/>
      <c r="O466" s="114"/>
      <c r="P466" s="114"/>
      <c r="Q466" s="114"/>
      <c r="R466" s="114"/>
      <c r="S466" s="114"/>
      <c r="T466" s="114"/>
      <c r="U466" s="114"/>
      <c r="V466" s="114"/>
      <c r="W466" s="114"/>
      <c r="X466" s="114"/>
      <c r="Y466" s="114"/>
      <c r="Z466" s="114"/>
    </row>
    <row r="467" spans="1:26" ht="15.75" customHeight="1">
      <c r="A467" s="1"/>
      <c r="B467" s="4"/>
      <c r="C467" s="1"/>
      <c r="D467" s="114"/>
      <c r="E467" s="114"/>
      <c r="F467" s="141"/>
      <c r="G467" s="114"/>
      <c r="H467" s="117"/>
      <c r="I467" s="117"/>
      <c r="J467" s="117"/>
      <c r="K467" s="114"/>
      <c r="L467" s="141"/>
      <c r="M467" s="114"/>
      <c r="N467" s="114"/>
      <c r="O467" s="114"/>
      <c r="P467" s="114"/>
      <c r="Q467" s="114"/>
      <c r="R467" s="114"/>
      <c r="S467" s="114"/>
      <c r="T467" s="114"/>
      <c r="U467" s="114"/>
      <c r="V467" s="114"/>
      <c r="W467" s="114"/>
      <c r="X467" s="114"/>
      <c r="Y467" s="114"/>
      <c r="Z467" s="114"/>
    </row>
    <row r="468" spans="1:26" ht="15.75" customHeight="1">
      <c r="A468" s="1"/>
      <c r="B468" s="9"/>
      <c r="C468" s="1"/>
      <c r="D468" s="114"/>
      <c r="E468" s="114"/>
      <c r="F468" s="141"/>
      <c r="G468" s="114"/>
      <c r="H468" s="117"/>
      <c r="I468" s="117"/>
      <c r="J468" s="117"/>
      <c r="K468" s="114"/>
      <c r="L468" s="141"/>
      <c r="M468" s="114"/>
      <c r="N468" s="114"/>
      <c r="O468" s="114"/>
      <c r="P468" s="114"/>
      <c r="Q468" s="114"/>
      <c r="R468" s="114"/>
      <c r="S468" s="114"/>
      <c r="T468" s="114"/>
      <c r="U468" s="114"/>
      <c r="V468" s="114"/>
      <c r="W468" s="114"/>
      <c r="X468" s="114"/>
      <c r="Y468" s="114"/>
      <c r="Z468" s="114"/>
    </row>
    <row r="469" spans="1:26" ht="15.75" customHeight="1">
      <c r="A469" s="1"/>
      <c r="B469" s="7"/>
      <c r="C469" s="1"/>
      <c r="D469" s="114"/>
      <c r="E469" s="114"/>
      <c r="F469" s="141"/>
      <c r="G469" s="114"/>
      <c r="H469" s="117"/>
      <c r="I469" s="117"/>
      <c r="J469" s="117"/>
      <c r="K469" s="114"/>
      <c r="L469" s="141"/>
      <c r="M469" s="114"/>
      <c r="N469" s="114"/>
      <c r="O469" s="114"/>
      <c r="P469" s="114"/>
      <c r="Q469" s="114"/>
      <c r="R469" s="114"/>
      <c r="S469" s="114"/>
      <c r="T469" s="114"/>
      <c r="U469" s="114"/>
      <c r="V469" s="114"/>
      <c r="W469" s="114"/>
      <c r="X469" s="114"/>
      <c r="Y469" s="114"/>
      <c r="Z469" s="114"/>
    </row>
    <row r="470" spans="1:26" ht="15.75" customHeight="1">
      <c r="A470" s="1"/>
      <c r="B470" s="4"/>
      <c r="C470" s="1"/>
      <c r="D470" s="114"/>
      <c r="E470" s="114"/>
      <c r="F470" s="141"/>
      <c r="G470" s="114"/>
      <c r="H470" s="117"/>
      <c r="I470" s="117"/>
      <c r="J470" s="117"/>
      <c r="K470" s="114"/>
      <c r="L470" s="141"/>
      <c r="M470" s="114"/>
      <c r="N470" s="114"/>
      <c r="O470" s="114"/>
      <c r="P470" s="114"/>
      <c r="Q470" s="114"/>
      <c r="R470" s="114"/>
      <c r="S470" s="114"/>
      <c r="T470" s="114"/>
      <c r="U470" s="114"/>
      <c r="V470" s="114"/>
      <c r="W470" s="114"/>
      <c r="X470" s="114"/>
      <c r="Y470" s="114"/>
      <c r="Z470" s="114"/>
    </row>
    <row r="471" spans="1:26" ht="15.75" customHeight="1">
      <c r="A471" s="1"/>
      <c r="B471" s="4"/>
      <c r="C471" s="1"/>
      <c r="D471" s="114"/>
      <c r="E471" s="114"/>
      <c r="F471" s="141"/>
      <c r="G471" s="114"/>
      <c r="H471" s="117"/>
      <c r="I471" s="117"/>
      <c r="J471" s="117"/>
      <c r="K471" s="114"/>
      <c r="L471" s="141"/>
      <c r="M471" s="114"/>
      <c r="N471" s="114"/>
      <c r="O471" s="114"/>
      <c r="P471" s="114"/>
      <c r="Q471" s="114"/>
      <c r="R471" s="114"/>
      <c r="S471" s="114"/>
      <c r="T471" s="114"/>
      <c r="U471" s="114"/>
      <c r="V471" s="114"/>
      <c r="W471" s="114"/>
      <c r="X471" s="114"/>
      <c r="Y471" s="114"/>
      <c r="Z471" s="114"/>
    </row>
    <row r="472" spans="1:26" ht="15.75" customHeight="1">
      <c r="A472" s="1"/>
      <c r="B472" s="4"/>
      <c r="C472" s="1"/>
      <c r="D472" s="114"/>
      <c r="E472" s="114"/>
      <c r="F472" s="141"/>
      <c r="G472" s="114"/>
      <c r="H472" s="117"/>
      <c r="I472" s="117"/>
      <c r="J472" s="117"/>
      <c r="K472" s="114"/>
      <c r="L472" s="141"/>
      <c r="M472" s="114"/>
      <c r="N472" s="114"/>
      <c r="O472" s="114"/>
      <c r="P472" s="114"/>
      <c r="Q472" s="114"/>
      <c r="R472" s="114"/>
      <c r="S472" s="114"/>
      <c r="T472" s="114"/>
      <c r="U472" s="114"/>
      <c r="V472" s="114"/>
      <c r="W472" s="114"/>
      <c r="X472" s="114"/>
      <c r="Y472" s="114"/>
      <c r="Z472" s="114"/>
    </row>
    <row r="473" spans="1:26" ht="15.75" customHeight="1">
      <c r="A473" s="1"/>
      <c r="B473" s="4"/>
      <c r="C473" s="1"/>
      <c r="D473" s="114"/>
      <c r="E473" s="114"/>
      <c r="F473" s="141"/>
      <c r="G473" s="114"/>
      <c r="H473" s="117"/>
      <c r="I473" s="117"/>
      <c r="J473" s="117"/>
      <c r="K473" s="114"/>
      <c r="L473" s="141"/>
      <c r="M473" s="114"/>
      <c r="N473" s="114"/>
      <c r="O473" s="114"/>
      <c r="P473" s="114"/>
      <c r="Q473" s="114"/>
      <c r="R473" s="114"/>
      <c r="S473" s="114"/>
      <c r="T473" s="114"/>
      <c r="U473" s="114"/>
      <c r="V473" s="114"/>
      <c r="W473" s="114"/>
      <c r="X473" s="114"/>
      <c r="Y473" s="114"/>
      <c r="Z473" s="114"/>
    </row>
    <row r="474" spans="1:26" ht="15.75" customHeight="1">
      <c r="A474" s="1"/>
      <c r="B474" s="4"/>
      <c r="C474" s="1"/>
      <c r="D474" s="114"/>
      <c r="E474" s="114"/>
      <c r="F474" s="141"/>
      <c r="G474" s="114"/>
      <c r="H474" s="117"/>
      <c r="I474" s="117"/>
      <c r="J474" s="117"/>
      <c r="K474" s="114"/>
      <c r="L474" s="141"/>
      <c r="M474" s="114"/>
      <c r="N474" s="114"/>
      <c r="O474" s="114"/>
      <c r="P474" s="114"/>
      <c r="Q474" s="114"/>
      <c r="R474" s="114"/>
      <c r="S474" s="114"/>
      <c r="T474" s="114"/>
      <c r="U474" s="114"/>
      <c r="V474" s="114"/>
      <c r="W474" s="114"/>
      <c r="X474" s="114"/>
      <c r="Y474" s="114"/>
      <c r="Z474" s="114"/>
    </row>
    <row r="475" spans="1:26" ht="15.75" customHeight="1">
      <c r="A475" s="1"/>
      <c r="B475" s="9"/>
      <c r="C475" s="1"/>
      <c r="D475" s="114"/>
      <c r="E475" s="114"/>
      <c r="F475" s="141"/>
      <c r="G475" s="114"/>
      <c r="H475" s="117"/>
      <c r="I475" s="117"/>
      <c r="J475" s="117"/>
      <c r="K475" s="114"/>
      <c r="L475" s="141"/>
      <c r="M475" s="114"/>
      <c r="N475" s="114"/>
      <c r="O475" s="114"/>
      <c r="P475" s="114"/>
      <c r="Q475" s="114"/>
      <c r="R475" s="114"/>
      <c r="S475" s="114"/>
      <c r="T475" s="114"/>
      <c r="U475" s="114"/>
      <c r="V475" s="114"/>
      <c r="W475" s="114"/>
      <c r="X475" s="114"/>
      <c r="Y475" s="114"/>
      <c r="Z475" s="114"/>
    </row>
    <row r="476" spans="1:26" ht="15.75" customHeight="1">
      <c r="A476" s="1"/>
      <c r="B476" s="7"/>
      <c r="C476" s="1"/>
      <c r="D476" s="114"/>
      <c r="E476" s="114"/>
      <c r="F476" s="141"/>
      <c r="G476" s="114"/>
      <c r="H476" s="117"/>
      <c r="I476" s="117"/>
      <c r="J476" s="117"/>
      <c r="K476" s="114"/>
      <c r="L476" s="141"/>
      <c r="M476" s="114"/>
      <c r="N476" s="114"/>
      <c r="O476" s="114"/>
      <c r="P476" s="114"/>
      <c r="Q476" s="114"/>
      <c r="R476" s="114"/>
      <c r="S476" s="114"/>
      <c r="T476" s="114"/>
      <c r="U476" s="114"/>
      <c r="V476" s="114"/>
      <c r="W476" s="114"/>
      <c r="X476" s="114"/>
      <c r="Y476" s="114"/>
      <c r="Z476" s="114"/>
    </row>
    <row r="477" spans="1:26" ht="15.75" customHeight="1">
      <c r="A477" s="1"/>
      <c r="B477" s="4"/>
      <c r="C477" s="1"/>
      <c r="D477" s="114"/>
      <c r="E477" s="114"/>
      <c r="F477" s="141"/>
      <c r="G477" s="114"/>
      <c r="H477" s="117"/>
      <c r="I477" s="117"/>
      <c r="J477" s="117"/>
      <c r="K477" s="114"/>
      <c r="L477" s="141"/>
      <c r="M477" s="114"/>
      <c r="N477" s="114"/>
      <c r="O477" s="114"/>
      <c r="P477" s="114"/>
      <c r="Q477" s="114"/>
      <c r="R477" s="114"/>
      <c r="S477" s="114"/>
      <c r="T477" s="114"/>
      <c r="U477" s="114"/>
      <c r="V477" s="114"/>
      <c r="W477" s="114"/>
      <c r="X477" s="114"/>
      <c r="Y477" s="114"/>
      <c r="Z477" s="114"/>
    </row>
    <row r="478" spans="1:26" ht="15.75" customHeight="1">
      <c r="A478" s="1"/>
      <c r="B478" s="4"/>
      <c r="C478" s="1"/>
      <c r="D478" s="114"/>
      <c r="E478" s="114"/>
      <c r="F478" s="141"/>
      <c r="G478" s="114"/>
      <c r="H478" s="117"/>
      <c r="I478" s="117"/>
      <c r="J478" s="117"/>
      <c r="K478" s="114"/>
      <c r="L478" s="141"/>
      <c r="M478" s="114"/>
      <c r="N478" s="114"/>
      <c r="O478" s="114"/>
      <c r="P478" s="114"/>
      <c r="Q478" s="114"/>
      <c r="R478" s="114"/>
      <c r="S478" s="114"/>
      <c r="T478" s="114"/>
      <c r="U478" s="114"/>
      <c r="V478" s="114"/>
      <c r="W478" s="114"/>
      <c r="X478" s="114"/>
      <c r="Y478" s="114"/>
      <c r="Z478" s="114"/>
    </row>
    <row r="479" spans="1:26" ht="15.75" customHeight="1">
      <c r="A479" s="1"/>
      <c r="B479" s="4"/>
      <c r="C479" s="1"/>
      <c r="D479" s="114"/>
      <c r="E479" s="114"/>
      <c r="F479" s="141"/>
      <c r="G479" s="114"/>
      <c r="H479" s="117"/>
      <c r="I479" s="117"/>
      <c r="J479" s="117"/>
      <c r="K479" s="114"/>
      <c r="L479" s="141"/>
      <c r="M479" s="114"/>
      <c r="N479" s="114"/>
      <c r="O479" s="114"/>
      <c r="P479" s="114"/>
      <c r="Q479" s="114"/>
      <c r="R479" s="114"/>
      <c r="S479" s="114"/>
      <c r="T479" s="114"/>
      <c r="U479" s="114"/>
      <c r="V479" s="114"/>
      <c r="W479" s="114"/>
      <c r="X479" s="114"/>
      <c r="Y479" s="114"/>
      <c r="Z479" s="114"/>
    </row>
    <row r="480" spans="1:26" ht="15.75" customHeight="1">
      <c r="A480" s="1"/>
      <c r="B480" s="4"/>
      <c r="C480" s="1"/>
      <c r="D480" s="114"/>
      <c r="E480" s="114"/>
      <c r="F480" s="141"/>
      <c r="G480" s="114"/>
      <c r="H480" s="117"/>
      <c r="I480" s="117"/>
      <c r="J480" s="117"/>
      <c r="K480" s="114"/>
      <c r="L480" s="141"/>
      <c r="M480" s="114"/>
      <c r="N480" s="114"/>
      <c r="O480" s="114"/>
      <c r="P480" s="114"/>
      <c r="Q480" s="114"/>
      <c r="R480" s="114"/>
      <c r="S480" s="114"/>
      <c r="T480" s="114"/>
      <c r="U480" s="114"/>
      <c r="V480" s="114"/>
      <c r="W480" s="114"/>
      <c r="X480" s="114"/>
      <c r="Y480" s="114"/>
      <c r="Z480" s="114"/>
    </row>
    <row r="481" spans="1:26" ht="15.75" customHeight="1">
      <c r="A481" s="1"/>
      <c r="B481" s="66"/>
      <c r="C481" s="1"/>
      <c r="D481" s="114"/>
      <c r="E481" s="114"/>
      <c r="F481" s="141"/>
      <c r="G481" s="114"/>
      <c r="H481" s="117"/>
      <c r="I481" s="117"/>
      <c r="J481" s="117"/>
      <c r="K481" s="114"/>
      <c r="L481" s="141"/>
      <c r="M481" s="114"/>
      <c r="N481" s="114"/>
      <c r="O481" s="114"/>
      <c r="P481" s="114"/>
      <c r="Q481" s="114"/>
      <c r="R481" s="114"/>
      <c r="S481" s="114"/>
      <c r="T481" s="114"/>
      <c r="U481" s="114"/>
      <c r="V481" s="114"/>
      <c r="W481" s="114"/>
      <c r="X481" s="114"/>
      <c r="Y481" s="114"/>
      <c r="Z481" s="114"/>
    </row>
    <row r="482" spans="1:26" ht="15.75" customHeight="1">
      <c r="A482" s="1"/>
      <c r="B482" s="4"/>
      <c r="C482" s="1"/>
      <c r="D482" s="114"/>
      <c r="E482" s="114"/>
      <c r="F482" s="141"/>
      <c r="G482" s="114"/>
      <c r="H482" s="117"/>
      <c r="I482" s="117"/>
      <c r="J482" s="117"/>
      <c r="K482" s="114"/>
      <c r="L482" s="141"/>
      <c r="M482" s="114"/>
      <c r="N482" s="114"/>
      <c r="O482" s="114"/>
      <c r="P482" s="114"/>
      <c r="Q482" s="114"/>
      <c r="R482" s="114"/>
      <c r="S482" s="114"/>
      <c r="T482" s="114"/>
      <c r="U482" s="114"/>
      <c r="V482" s="114"/>
      <c r="W482" s="114"/>
      <c r="X482" s="114"/>
      <c r="Y482" s="114"/>
      <c r="Z482" s="114"/>
    </row>
    <row r="483" spans="1:26" ht="15.75" customHeight="1">
      <c r="A483" s="1"/>
      <c r="B483" s="9"/>
      <c r="C483" s="1"/>
      <c r="D483" s="114"/>
      <c r="E483" s="114"/>
      <c r="F483" s="141"/>
      <c r="G483" s="114"/>
      <c r="H483" s="117"/>
      <c r="I483" s="117"/>
      <c r="J483" s="117"/>
      <c r="K483" s="114"/>
      <c r="L483" s="141"/>
      <c r="M483" s="114"/>
      <c r="N483" s="114"/>
      <c r="O483" s="114"/>
      <c r="P483" s="114"/>
      <c r="Q483" s="114"/>
      <c r="R483" s="114"/>
      <c r="S483" s="114"/>
      <c r="T483" s="114"/>
      <c r="U483" s="114"/>
      <c r="V483" s="114"/>
      <c r="W483" s="114"/>
      <c r="X483" s="114"/>
      <c r="Y483" s="114"/>
      <c r="Z483" s="114"/>
    </row>
    <row r="484" spans="1:26" ht="15.75" customHeight="1">
      <c r="A484" s="1"/>
      <c r="B484" s="7"/>
      <c r="C484" s="1"/>
      <c r="D484" s="114"/>
      <c r="E484" s="114"/>
      <c r="F484" s="141"/>
      <c r="G484" s="114"/>
      <c r="H484" s="117"/>
      <c r="I484" s="117"/>
      <c r="J484" s="117"/>
      <c r="K484" s="114"/>
      <c r="L484" s="141"/>
      <c r="M484" s="114"/>
      <c r="N484" s="114"/>
      <c r="O484" s="114"/>
      <c r="P484" s="114"/>
      <c r="Q484" s="114"/>
      <c r="R484" s="114"/>
      <c r="S484" s="114"/>
      <c r="T484" s="114"/>
      <c r="U484" s="114"/>
      <c r="V484" s="114"/>
      <c r="W484" s="114"/>
      <c r="X484" s="114"/>
      <c r="Y484" s="114"/>
      <c r="Z484" s="114"/>
    </row>
    <row r="485" spans="1:26" ht="15.75" customHeight="1">
      <c r="A485" s="1"/>
      <c r="B485" s="4"/>
      <c r="C485" s="1"/>
      <c r="D485" s="114"/>
      <c r="E485" s="114"/>
      <c r="F485" s="141"/>
      <c r="G485" s="114"/>
      <c r="H485" s="117"/>
      <c r="I485" s="117"/>
      <c r="J485" s="117"/>
      <c r="K485" s="114"/>
      <c r="L485" s="141"/>
      <c r="M485" s="114"/>
      <c r="N485" s="114"/>
      <c r="O485" s="114"/>
      <c r="P485" s="114"/>
      <c r="Q485" s="114"/>
      <c r="R485" s="114"/>
      <c r="S485" s="114"/>
      <c r="T485" s="114"/>
      <c r="U485" s="114"/>
      <c r="V485" s="114"/>
      <c r="W485" s="114"/>
      <c r="X485" s="114"/>
      <c r="Y485" s="114"/>
      <c r="Z485" s="114"/>
    </row>
    <row r="486" spans="1:26" ht="15.75" customHeight="1">
      <c r="A486" s="1"/>
      <c r="B486" s="4"/>
      <c r="C486" s="1"/>
      <c r="D486" s="114"/>
      <c r="E486" s="114"/>
      <c r="F486" s="141"/>
      <c r="G486" s="114"/>
      <c r="H486" s="117"/>
      <c r="I486" s="117"/>
      <c r="J486" s="117"/>
      <c r="K486" s="114"/>
      <c r="L486" s="141"/>
      <c r="M486" s="114"/>
      <c r="N486" s="114"/>
      <c r="O486" s="114"/>
      <c r="P486" s="114"/>
      <c r="Q486" s="114"/>
      <c r="R486" s="114"/>
      <c r="S486" s="114"/>
      <c r="T486" s="114"/>
      <c r="U486" s="114"/>
      <c r="V486" s="114"/>
      <c r="W486" s="114"/>
      <c r="X486" s="114"/>
      <c r="Y486" s="114"/>
      <c r="Z486" s="114"/>
    </row>
    <row r="487" spans="1:26" ht="15.75" customHeight="1">
      <c r="A487" s="1"/>
      <c r="B487" s="4"/>
      <c r="C487" s="1"/>
      <c r="D487" s="114"/>
      <c r="E487" s="114"/>
      <c r="F487" s="141"/>
      <c r="G487" s="114"/>
      <c r="H487" s="117"/>
      <c r="I487" s="117"/>
      <c r="J487" s="117"/>
      <c r="K487" s="114"/>
      <c r="L487" s="141"/>
      <c r="M487" s="114"/>
      <c r="N487" s="114"/>
      <c r="O487" s="114"/>
      <c r="P487" s="114"/>
      <c r="Q487" s="114"/>
      <c r="R487" s="114"/>
      <c r="S487" s="114"/>
      <c r="T487" s="114"/>
      <c r="U487" s="114"/>
      <c r="V487" s="114"/>
      <c r="W487" s="114"/>
      <c r="X487" s="114"/>
      <c r="Y487" s="114"/>
      <c r="Z487" s="114"/>
    </row>
    <row r="488" spans="1:26" ht="15.75" customHeight="1">
      <c r="A488" s="1"/>
      <c r="B488" s="4"/>
      <c r="C488" s="1"/>
      <c r="D488" s="114"/>
      <c r="E488" s="114"/>
      <c r="F488" s="141"/>
      <c r="G488" s="114"/>
      <c r="H488" s="117"/>
      <c r="I488" s="117"/>
      <c r="J488" s="117"/>
      <c r="K488" s="114"/>
      <c r="L488" s="141"/>
      <c r="M488" s="114"/>
      <c r="N488" s="114"/>
      <c r="O488" s="114"/>
      <c r="P488" s="114"/>
      <c r="Q488" s="114"/>
      <c r="R488" s="114"/>
      <c r="S488" s="114"/>
      <c r="T488" s="114"/>
      <c r="U488" s="114"/>
      <c r="V488" s="114"/>
      <c r="W488" s="114"/>
      <c r="X488" s="114"/>
      <c r="Y488" s="114"/>
      <c r="Z488" s="114"/>
    </row>
    <row r="489" spans="1:26" ht="15.75" customHeight="1">
      <c r="A489" s="1"/>
      <c r="B489" s="4"/>
      <c r="C489" s="1"/>
      <c r="D489" s="114"/>
      <c r="E489" s="114"/>
      <c r="F489" s="141"/>
      <c r="G489" s="114"/>
      <c r="H489" s="117"/>
      <c r="I489" s="117"/>
      <c r="J489" s="117"/>
      <c r="K489" s="114"/>
      <c r="L489" s="141"/>
      <c r="M489" s="114"/>
      <c r="N489" s="114"/>
      <c r="O489" s="114"/>
      <c r="P489" s="114"/>
      <c r="Q489" s="114"/>
      <c r="R489" s="114"/>
      <c r="S489" s="114"/>
      <c r="T489" s="114"/>
      <c r="U489" s="114"/>
      <c r="V489" s="114"/>
      <c r="W489" s="114"/>
      <c r="X489" s="114"/>
      <c r="Y489" s="114"/>
      <c r="Z489" s="114"/>
    </row>
    <row r="490" spans="1:26" ht="15.75" customHeight="1">
      <c r="A490" s="1"/>
      <c r="B490" s="4"/>
      <c r="C490" s="1"/>
      <c r="D490" s="114"/>
      <c r="E490" s="114"/>
      <c r="F490" s="141"/>
      <c r="G490" s="114"/>
      <c r="H490" s="117"/>
      <c r="I490" s="117"/>
      <c r="J490" s="117"/>
      <c r="K490" s="114"/>
      <c r="L490" s="141"/>
      <c r="M490" s="114"/>
      <c r="N490" s="114"/>
      <c r="O490" s="114"/>
      <c r="P490" s="114"/>
      <c r="Q490" s="114"/>
      <c r="R490" s="114"/>
      <c r="S490" s="114"/>
      <c r="T490" s="114"/>
      <c r="U490" s="114"/>
      <c r="V490" s="114"/>
      <c r="W490" s="114"/>
      <c r="X490" s="114"/>
      <c r="Y490" s="114"/>
      <c r="Z490" s="114"/>
    </row>
    <row r="491" spans="1:26" ht="15.75" customHeight="1">
      <c r="A491" s="1"/>
      <c r="B491" s="9"/>
      <c r="C491" s="1"/>
      <c r="D491" s="114"/>
      <c r="E491" s="114"/>
      <c r="F491" s="141"/>
      <c r="G491" s="114"/>
      <c r="H491" s="117"/>
      <c r="I491" s="117"/>
      <c r="J491" s="117"/>
      <c r="K491" s="114"/>
      <c r="L491" s="141"/>
      <c r="M491" s="114"/>
      <c r="N491" s="114"/>
      <c r="O491" s="114"/>
      <c r="P491" s="114"/>
      <c r="Q491" s="114"/>
      <c r="R491" s="114"/>
      <c r="S491" s="114"/>
      <c r="T491" s="114"/>
      <c r="U491" s="114"/>
      <c r="V491" s="114"/>
      <c r="W491" s="114"/>
      <c r="X491" s="114"/>
      <c r="Y491" s="114"/>
      <c r="Z491" s="114"/>
    </row>
    <row r="492" spans="1:26" ht="15.75" customHeight="1">
      <c r="A492" s="1"/>
      <c r="B492" s="7"/>
      <c r="C492" s="1"/>
      <c r="D492" s="114"/>
      <c r="E492" s="114"/>
      <c r="F492" s="141"/>
      <c r="G492" s="114"/>
      <c r="H492" s="117"/>
      <c r="I492" s="117"/>
      <c r="J492" s="117"/>
      <c r="K492" s="114"/>
      <c r="L492" s="141"/>
      <c r="M492" s="114"/>
      <c r="N492" s="114"/>
      <c r="O492" s="114"/>
      <c r="P492" s="114"/>
      <c r="Q492" s="114"/>
      <c r="R492" s="114"/>
      <c r="S492" s="114"/>
      <c r="T492" s="114"/>
      <c r="U492" s="114"/>
      <c r="V492" s="114"/>
      <c r="W492" s="114"/>
      <c r="X492" s="114"/>
      <c r="Y492" s="114"/>
      <c r="Z492" s="114"/>
    </row>
    <row r="493" spans="1:26" ht="15.75" customHeight="1">
      <c r="A493" s="1"/>
      <c r="B493" s="4"/>
      <c r="C493" s="1"/>
      <c r="D493" s="114"/>
      <c r="E493" s="114"/>
      <c r="F493" s="141"/>
      <c r="G493" s="114"/>
      <c r="H493" s="117"/>
      <c r="I493" s="117"/>
      <c r="J493" s="117"/>
      <c r="K493" s="114"/>
      <c r="L493" s="141"/>
      <c r="M493" s="114"/>
      <c r="N493" s="114"/>
      <c r="O493" s="114"/>
      <c r="P493" s="114"/>
      <c r="Q493" s="114"/>
      <c r="R493" s="114"/>
      <c r="S493" s="114"/>
      <c r="T493" s="114"/>
      <c r="U493" s="114"/>
      <c r="V493" s="114"/>
      <c r="W493" s="114"/>
      <c r="X493" s="114"/>
      <c r="Y493" s="114"/>
      <c r="Z493" s="114"/>
    </row>
    <row r="494" spans="1:26" ht="15.75" customHeight="1">
      <c r="A494" s="1"/>
      <c r="B494" s="11"/>
      <c r="C494" s="1"/>
      <c r="D494" s="114"/>
      <c r="E494" s="114"/>
      <c r="F494" s="141"/>
      <c r="G494" s="114"/>
      <c r="H494" s="117"/>
      <c r="I494" s="117"/>
      <c r="J494" s="117"/>
      <c r="K494" s="114"/>
      <c r="L494" s="141"/>
      <c r="M494" s="114"/>
      <c r="N494" s="114"/>
      <c r="O494" s="114"/>
      <c r="P494" s="114"/>
      <c r="Q494" s="114"/>
      <c r="R494" s="114"/>
      <c r="S494" s="114"/>
      <c r="T494" s="114"/>
      <c r="U494" s="114"/>
      <c r="V494" s="114"/>
      <c r="W494" s="114"/>
      <c r="X494" s="114"/>
      <c r="Y494" s="114"/>
      <c r="Z494" s="114"/>
    </row>
    <row r="495" spans="1:26" ht="15.75" customHeight="1">
      <c r="A495" s="1"/>
      <c r="B495" s="4"/>
      <c r="C495" s="1"/>
      <c r="D495" s="114"/>
      <c r="E495" s="114"/>
      <c r="F495" s="141"/>
      <c r="G495" s="114"/>
      <c r="H495" s="117"/>
      <c r="I495" s="117"/>
      <c r="J495" s="117"/>
      <c r="K495" s="114"/>
      <c r="L495" s="141"/>
      <c r="M495" s="114"/>
      <c r="N495" s="114"/>
      <c r="O495" s="114"/>
      <c r="P495" s="114"/>
      <c r="Q495" s="114"/>
      <c r="R495" s="114"/>
      <c r="S495" s="114"/>
      <c r="T495" s="114"/>
      <c r="U495" s="114"/>
      <c r="V495" s="114"/>
      <c r="W495" s="114"/>
      <c r="X495" s="114"/>
      <c r="Y495" s="114"/>
      <c r="Z495" s="114"/>
    </row>
    <row r="496" spans="1:26" ht="15.75" customHeight="1">
      <c r="A496" s="1"/>
      <c r="B496" s="12"/>
      <c r="C496" s="1"/>
      <c r="D496" s="114"/>
      <c r="E496" s="114"/>
      <c r="F496" s="141"/>
      <c r="G496" s="114"/>
      <c r="H496" s="117"/>
      <c r="I496" s="117"/>
      <c r="J496" s="117"/>
      <c r="K496" s="114"/>
      <c r="L496" s="141"/>
      <c r="M496" s="114"/>
      <c r="N496" s="114"/>
      <c r="O496" s="114"/>
      <c r="P496" s="114"/>
      <c r="Q496" s="114"/>
      <c r="R496" s="114"/>
      <c r="S496" s="114"/>
      <c r="T496" s="114"/>
      <c r="U496" s="114"/>
      <c r="V496" s="114"/>
      <c r="W496" s="114"/>
      <c r="X496" s="114"/>
      <c r="Y496" s="114"/>
      <c r="Z496" s="114"/>
    </row>
    <row r="497" spans="1:26" ht="15.75" customHeight="1">
      <c r="A497" s="1"/>
      <c r="B497" s="4"/>
      <c r="C497" s="1"/>
      <c r="D497" s="114"/>
      <c r="E497" s="114"/>
      <c r="F497" s="141"/>
      <c r="G497" s="114"/>
      <c r="H497" s="117"/>
      <c r="I497" s="117"/>
      <c r="J497" s="117"/>
      <c r="K497" s="114"/>
      <c r="L497" s="141"/>
      <c r="M497" s="114"/>
      <c r="N497" s="114"/>
      <c r="O497" s="114"/>
      <c r="P497" s="114"/>
      <c r="Q497" s="114"/>
      <c r="R497" s="114"/>
      <c r="S497" s="114"/>
      <c r="T497" s="114"/>
      <c r="U497" s="114"/>
      <c r="V497" s="114"/>
      <c r="W497" s="114"/>
      <c r="X497" s="114"/>
      <c r="Y497" s="114"/>
      <c r="Z497" s="114"/>
    </row>
    <row r="498" spans="1:26" ht="15.75" customHeight="1">
      <c r="A498" s="1"/>
      <c r="B498" s="9"/>
      <c r="C498" s="1"/>
      <c r="D498" s="114"/>
      <c r="E498" s="114"/>
      <c r="F498" s="141"/>
      <c r="G498" s="114"/>
      <c r="H498" s="117"/>
      <c r="I498" s="117"/>
      <c r="J498" s="117"/>
      <c r="K498" s="114"/>
      <c r="L498" s="141"/>
      <c r="M498" s="114"/>
      <c r="N498" s="114"/>
      <c r="O498" s="114"/>
      <c r="P498" s="114"/>
      <c r="Q498" s="114"/>
      <c r="R498" s="114"/>
      <c r="S498" s="114"/>
      <c r="T498" s="114"/>
      <c r="U498" s="114"/>
      <c r="V498" s="114"/>
      <c r="W498" s="114"/>
      <c r="X498" s="114"/>
      <c r="Y498" s="114"/>
      <c r="Z498" s="114"/>
    </row>
    <row r="499" spans="1:26" ht="15.75" customHeight="1">
      <c r="A499" s="1"/>
      <c r="B499" s="7"/>
      <c r="C499" s="1"/>
      <c r="D499" s="114"/>
      <c r="E499" s="114"/>
      <c r="F499" s="141"/>
      <c r="G499" s="114"/>
      <c r="H499" s="117"/>
      <c r="I499" s="117"/>
      <c r="J499" s="117"/>
      <c r="K499" s="114"/>
      <c r="L499" s="141"/>
      <c r="M499" s="114"/>
      <c r="N499" s="114"/>
      <c r="O499" s="114"/>
      <c r="P499" s="114"/>
      <c r="Q499" s="114"/>
      <c r="R499" s="114"/>
      <c r="S499" s="114"/>
      <c r="T499" s="114"/>
      <c r="U499" s="114"/>
      <c r="V499" s="114"/>
      <c r="W499" s="114"/>
      <c r="X499" s="114"/>
      <c r="Y499" s="114"/>
      <c r="Z499" s="114"/>
    </row>
    <row r="500" spans="1:26" ht="15.75" customHeight="1">
      <c r="A500" s="1"/>
      <c r="B500" s="4"/>
      <c r="C500" s="1"/>
      <c r="D500" s="114"/>
      <c r="E500" s="114"/>
      <c r="F500" s="141"/>
      <c r="G500" s="114"/>
      <c r="H500" s="117"/>
      <c r="I500" s="117"/>
      <c r="J500" s="117"/>
      <c r="K500" s="114"/>
      <c r="L500" s="141"/>
      <c r="M500" s="114"/>
      <c r="N500" s="114"/>
      <c r="O500" s="114"/>
      <c r="P500" s="114"/>
      <c r="Q500" s="114"/>
      <c r="R500" s="114"/>
      <c r="S500" s="114"/>
      <c r="T500" s="114"/>
      <c r="U500" s="114"/>
      <c r="V500" s="114"/>
      <c r="W500" s="114"/>
      <c r="X500" s="114"/>
      <c r="Y500" s="114"/>
      <c r="Z500" s="114"/>
    </row>
    <row r="501" spans="1:26" ht="15.75" customHeight="1">
      <c r="A501" s="1"/>
      <c r="B501" s="9"/>
      <c r="C501" s="1"/>
      <c r="D501" s="114"/>
      <c r="E501" s="114"/>
      <c r="F501" s="141"/>
      <c r="G501" s="114"/>
      <c r="H501" s="117"/>
      <c r="I501" s="117"/>
      <c r="J501" s="117"/>
      <c r="K501" s="114"/>
      <c r="L501" s="141"/>
      <c r="M501" s="114"/>
      <c r="N501" s="114"/>
      <c r="O501" s="114"/>
      <c r="P501" s="114"/>
      <c r="Q501" s="114"/>
      <c r="R501" s="114"/>
      <c r="S501" s="114"/>
      <c r="T501" s="114"/>
      <c r="U501" s="114"/>
      <c r="V501" s="114"/>
      <c r="W501" s="114"/>
      <c r="X501" s="114"/>
      <c r="Y501" s="114"/>
      <c r="Z501" s="114"/>
    </row>
    <row r="502" spans="1:26" ht="15.75" customHeight="1">
      <c r="A502" s="1"/>
      <c r="B502" s="7"/>
      <c r="C502" s="1"/>
      <c r="D502" s="114"/>
      <c r="E502" s="114"/>
      <c r="F502" s="141"/>
      <c r="G502" s="114"/>
      <c r="H502" s="117"/>
      <c r="I502" s="117"/>
      <c r="J502" s="117"/>
      <c r="K502" s="114"/>
      <c r="L502" s="141"/>
      <c r="M502" s="114"/>
      <c r="N502" s="114"/>
      <c r="O502" s="114"/>
      <c r="P502" s="114"/>
      <c r="Q502" s="114"/>
      <c r="R502" s="114"/>
      <c r="S502" s="114"/>
      <c r="T502" s="114"/>
      <c r="U502" s="114"/>
      <c r="V502" s="114"/>
      <c r="W502" s="114"/>
      <c r="X502" s="114"/>
      <c r="Y502" s="114"/>
      <c r="Z502" s="114"/>
    </row>
    <row r="503" spans="1:26" ht="15.75" customHeight="1">
      <c r="A503" s="1"/>
      <c r="B503" s="4"/>
      <c r="C503" s="1"/>
      <c r="D503" s="114"/>
      <c r="E503" s="114"/>
      <c r="F503" s="141"/>
      <c r="G503" s="114"/>
      <c r="H503" s="117"/>
      <c r="I503" s="117"/>
      <c r="J503" s="117"/>
      <c r="K503" s="114"/>
      <c r="L503" s="141"/>
      <c r="M503" s="114"/>
      <c r="N503" s="114"/>
      <c r="O503" s="114"/>
      <c r="P503" s="114"/>
      <c r="Q503" s="114"/>
      <c r="R503" s="114"/>
      <c r="S503" s="114"/>
      <c r="T503" s="114"/>
      <c r="U503" s="114"/>
      <c r="V503" s="114"/>
      <c r="W503" s="114"/>
      <c r="X503" s="114"/>
      <c r="Y503" s="114"/>
      <c r="Z503" s="114"/>
    </row>
    <row r="504" spans="1:26" ht="15.75" customHeight="1">
      <c r="A504" s="1"/>
      <c r="B504" s="4"/>
      <c r="C504" s="1"/>
      <c r="D504" s="114"/>
      <c r="E504" s="114"/>
      <c r="F504" s="141"/>
      <c r="G504" s="114"/>
      <c r="H504" s="117"/>
      <c r="I504" s="117"/>
      <c r="J504" s="117"/>
      <c r="K504" s="114"/>
      <c r="L504" s="141"/>
      <c r="M504" s="114"/>
      <c r="N504" s="114"/>
      <c r="O504" s="114"/>
      <c r="P504" s="114"/>
      <c r="Q504" s="114"/>
      <c r="R504" s="114"/>
      <c r="S504" s="114"/>
      <c r="T504" s="114"/>
      <c r="U504" s="114"/>
      <c r="V504" s="114"/>
      <c r="W504" s="114"/>
      <c r="X504" s="114"/>
      <c r="Y504" s="114"/>
      <c r="Z504" s="114"/>
    </row>
    <row r="505" spans="1:26" ht="15.75" customHeight="1">
      <c r="A505" s="1"/>
      <c r="B505" s="4"/>
      <c r="C505" s="1"/>
      <c r="D505" s="114"/>
      <c r="E505" s="114"/>
      <c r="F505" s="141"/>
      <c r="G505" s="114"/>
      <c r="H505" s="117"/>
      <c r="I505" s="117"/>
      <c r="J505" s="117"/>
      <c r="K505" s="114"/>
      <c r="L505" s="141"/>
      <c r="M505" s="114"/>
      <c r="N505" s="114"/>
      <c r="O505" s="114"/>
      <c r="P505" s="114"/>
      <c r="Q505" s="114"/>
      <c r="R505" s="114"/>
      <c r="S505" s="114"/>
      <c r="T505" s="114"/>
      <c r="U505" s="114"/>
      <c r="V505" s="114"/>
      <c r="W505" s="114"/>
      <c r="X505" s="114"/>
      <c r="Y505" s="114"/>
      <c r="Z505" s="114"/>
    </row>
    <row r="506" spans="1:26" ht="15.75" customHeight="1">
      <c r="A506" s="1"/>
      <c r="B506" s="4"/>
      <c r="C506" s="1"/>
      <c r="D506" s="114"/>
      <c r="E506" s="114"/>
      <c r="F506" s="141"/>
      <c r="G506" s="114"/>
      <c r="H506" s="117"/>
      <c r="I506" s="117"/>
      <c r="J506" s="117"/>
      <c r="K506" s="114"/>
      <c r="L506" s="141"/>
      <c r="M506" s="114"/>
      <c r="N506" s="114"/>
      <c r="O506" s="114"/>
      <c r="P506" s="114"/>
      <c r="Q506" s="114"/>
      <c r="R506" s="114"/>
      <c r="S506" s="114"/>
      <c r="T506" s="114"/>
      <c r="U506" s="114"/>
      <c r="V506" s="114"/>
      <c r="W506" s="114"/>
      <c r="X506" s="114"/>
      <c r="Y506" s="114"/>
      <c r="Z506" s="114"/>
    </row>
    <row r="507" spans="1:26" ht="15.75" customHeight="1">
      <c r="A507" s="1"/>
      <c r="B507" s="4"/>
      <c r="C507" s="1"/>
      <c r="D507" s="114"/>
      <c r="E507" s="114"/>
      <c r="F507" s="141"/>
      <c r="G507" s="114"/>
      <c r="H507" s="117"/>
      <c r="I507" s="117"/>
      <c r="J507" s="117"/>
      <c r="K507" s="114"/>
      <c r="L507" s="141"/>
      <c r="M507" s="114"/>
      <c r="N507" s="114"/>
      <c r="O507" s="114"/>
      <c r="P507" s="114"/>
      <c r="Q507" s="114"/>
      <c r="R507" s="114"/>
      <c r="S507" s="114"/>
      <c r="T507" s="114"/>
      <c r="U507" s="114"/>
      <c r="V507" s="114"/>
      <c r="W507" s="114"/>
      <c r="X507" s="114"/>
      <c r="Y507" s="114"/>
      <c r="Z507" s="114"/>
    </row>
    <row r="508" spans="1:26" ht="15.75" customHeight="1">
      <c r="A508" s="1"/>
      <c r="B508" s="9"/>
      <c r="C508" s="1"/>
      <c r="D508" s="114"/>
      <c r="E508" s="114"/>
      <c r="F508" s="141"/>
      <c r="G508" s="114"/>
      <c r="H508" s="117"/>
      <c r="I508" s="117"/>
      <c r="J508" s="117"/>
      <c r="K508" s="114"/>
      <c r="L508" s="141"/>
      <c r="M508" s="114"/>
      <c r="N508" s="114"/>
      <c r="O508" s="114"/>
      <c r="P508" s="114"/>
      <c r="Q508" s="114"/>
      <c r="R508" s="114"/>
      <c r="S508" s="114"/>
      <c r="T508" s="114"/>
      <c r="U508" s="114"/>
      <c r="V508" s="114"/>
      <c r="W508" s="114"/>
      <c r="X508" s="114"/>
      <c r="Y508" s="114"/>
      <c r="Z508" s="114"/>
    </row>
    <row r="509" spans="1:26" ht="15.75" customHeight="1">
      <c r="A509" s="1"/>
      <c r="B509" s="7"/>
      <c r="C509" s="1"/>
      <c r="D509" s="114"/>
      <c r="E509" s="114"/>
      <c r="F509" s="141"/>
      <c r="G509" s="114"/>
      <c r="H509" s="117"/>
      <c r="I509" s="117"/>
      <c r="J509" s="117"/>
      <c r="K509" s="114"/>
      <c r="L509" s="141"/>
      <c r="M509" s="114"/>
      <c r="N509" s="114"/>
      <c r="O509" s="114"/>
      <c r="P509" s="114"/>
      <c r="Q509" s="114"/>
      <c r="R509" s="114"/>
      <c r="S509" s="114"/>
      <c r="T509" s="114"/>
      <c r="U509" s="114"/>
      <c r="V509" s="114"/>
      <c r="W509" s="114"/>
      <c r="X509" s="114"/>
      <c r="Y509" s="114"/>
      <c r="Z509" s="114"/>
    </row>
    <row r="510" spans="1:26" ht="15.75" customHeight="1">
      <c r="A510" s="1"/>
      <c r="B510" s="4"/>
      <c r="C510" s="1"/>
      <c r="D510" s="114"/>
      <c r="E510" s="114"/>
      <c r="F510" s="141"/>
      <c r="G510" s="114"/>
      <c r="H510" s="117"/>
      <c r="I510" s="117"/>
      <c r="J510" s="117"/>
      <c r="K510" s="114"/>
      <c r="L510" s="141"/>
      <c r="M510" s="114"/>
      <c r="N510" s="114"/>
      <c r="O510" s="114"/>
      <c r="P510" s="114"/>
      <c r="Q510" s="114"/>
      <c r="R510" s="114"/>
      <c r="S510" s="114"/>
      <c r="T510" s="114"/>
      <c r="U510" s="114"/>
      <c r="V510" s="114"/>
      <c r="W510" s="114"/>
      <c r="X510" s="114"/>
      <c r="Y510" s="114"/>
      <c r="Z510" s="114"/>
    </row>
    <row r="511" spans="1:26" ht="15.75" customHeight="1">
      <c r="A511" s="1"/>
      <c r="B511" s="4"/>
      <c r="C511" s="1"/>
      <c r="D511" s="114"/>
      <c r="E511" s="114"/>
      <c r="F511" s="141"/>
      <c r="G511" s="114"/>
      <c r="H511" s="117"/>
      <c r="I511" s="117"/>
      <c r="J511" s="117"/>
      <c r="K511" s="114"/>
      <c r="L511" s="141"/>
      <c r="M511" s="114"/>
      <c r="N511" s="114"/>
      <c r="O511" s="114"/>
      <c r="P511" s="114"/>
      <c r="Q511" s="114"/>
      <c r="R511" s="114"/>
      <c r="S511" s="114"/>
      <c r="T511" s="114"/>
      <c r="U511" s="114"/>
      <c r="V511" s="114"/>
      <c r="W511" s="114"/>
      <c r="X511" s="114"/>
      <c r="Y511" s="114"/>
      <c r="Z511" s="114"/>
    </row>
    <row r="512" spans="1:26" ht="15.75" customHeight="1">
      <c r="A512" s="1"/>
      <c r="B512" s="4"/>
      <c r="C512" s="1"/>
      <c r="D512" s="114"/>
      <c r="E512" s="114"/>
      <c r="F512" s="141"/>
      <c r="G512" s="114"/>
      <c r="H512" s="117"/>
      <c r="I512" s="117"/>
      <c r="J512" s="117"/>
      <c r="K512" s="114"/>
      <c r="L512" s="141"/>
      <c r="M512" s="114"/>
      <c r="N512" s="114"/>
      <c r="O512" s="114"/>
      <c r="P512" s="114"/>
      <c r="Q512" s="114"/>
      <c r="R512" s="114"/>
      <c r="S512" s="114"/>
      <c r="T512" s="114"/>
      <c r="U512" s="114"/>
      <c r="V512" s="114"/>
      <c r="W512" s="114"/>
      <c r="X512" s="114"/>
      <c r="Y512" s="114"/>
      <c r="Z512" s="114"/>
    </row>
    <row r="513" spans="1:26" ht="15.75" customHeight="1">
      <c r="A513" s="1"/>
      <c r="B513" s="4"/>
      <c r="C513" s="1"/>
      <c r="D513" s="114"/>
      <c r="E513" s="114"/>
      <c r="F513" s="141"/>
      <c r="G513" s="114"/>
      <c r="H513" s="117"/>
      <c r="I513" s="117"/>
      <c r="J513" s="117"/>
      <c r="K513" s="114"/>
      <c r="L513" s="141"/>
      <c r="M513" s="114"/>
      <c r="N513" s="114"/>
      <c r="O513" s="114"/>
      <c r="P513" s="114"/>
      <c r="Q513" s="114"/>
      <c r="R513" s="114"/>
      <c r="S513" s="114"/>
      <c r="T513" s="114"/>
      <c r="U513" s="114"/>
      <c r="V513" s="114"/>
      <c r="W513" s="114"/>
      <c r="X513" s="114"/>
      <c r="Y513" s="114"/>
      <c r="Z513" s="114"/>
    </row>
    <row r="514" spans="1:26" ht="15.75" customHeight="1">
      <c r="A514" s="1"/>
      <c r="B514" s="66"/>
      <c r="C514" s="1"/>
      <c r="D514" s="114"/>
      <c r="E514" s="114"/>
      <c r="F514" s="141"/>
      <c r="G514" s="114"/>
      <c r="H514" s="117"/>
      <c r="I514" s="117"/>
      <c r="J514" s="117"/>
      <c r="K514" s="114"/>
      <c r="L514" s="141"/>
      <c r="M514" s="114"/>
      <c r="N514" s="114"/>
      <c r="O514" s="114"/>
      <c r="P514" s="114"/>
      <c r="Q514" s="114"/>
      <c r="R514" s="114"/>
      <c r="S514" s="114"/>
      <c r="T514" s="114"/>
      <c r="U514" s="114"/>
      <c r="V514" s="114"/>
      <c r="W514" s="114"/>
      <c r="X514" s="114"/>
      <c r="Y514" s="114"/>
      <c r="Z514" s="114"/>
    </row>
    <row r="515" spans="1:26" ht="15.75" customHeight="1">
      <c r="A515" s="1"/>
      <c r="B515" s="4"/>
      <c r="C515" s="1"/>
      <c r="D515" s="114"/>
      <c r="E515" s="114"/>
      <c r="F515" s="141"/>
      <c r="G515" s="114"/>
      <c r="H515" s="117"/>
      <c r="I515" s="117"/>
      <c r="J515" s="117"/>
      <c r="K515" s="114"/>
      <c r="L515" s="141"/>
      <c r="M515" s="114"/>
      <c r="N515" s="114"/>
      <c r="O515" s="114"/>
      <c r="P515" s="114"/>
      <c r="Q515" s="114"/>
      <c r="R515" s="114"/>
      <c r="S515" s="114"/>
      <c r="T515" s="114"/>
      <c r="U515" s="114"/>
      <c r="V515" s="114"/>
      <c r="W515" s="114"/>
      <c r="X515" s="114"/>
      <c r="Y515" s="114"/>
      <c r="Z515" s="114"/>
    </row>
    <row r="516" spans="1:26" ht="15.75" customHeight="1">
      <c r="A516" s="1"/>
      <c r="B516" s="9"/>
      <c r="C516" s="1"/>
      <c r="D516" s="114"/>
      <c r="E516" s="114"/>
      <c r="F516" s="141"/>
      <c r="G516" s="114"/>
      <c r="H516" s="117"/>
      <c r="I516" s="117"/>
      <c r="J516" s="117"/>
      <c r="K516" s="114"/>
      <c r="L516" s="141"/>
      <c r="M516" s="114"/>
      <c r="N516" s="114"/>
      <c r="O516" s="114"/>
      <c r="P516" s="114"/>
      <c r="Q516" s="114"/>
      <c r="R516" s="114"/>
      <c r="S516" s="114"/>
      <c r="T516" s="114"/>
      <c r="U516" s="114"/>
      <c r="V516" s="114"/>
      <c r="W516" s="114"/>
      <c r="X516" s="114"/>
      <c r="Y516" s="114"/>
      <c r="Z516" s="114"/>
    </row>
    <row r="517" spans="1:26" ht="15.75" customHeight="1">
      <c r="A517" s="1"/>
      <c r="B517" s="7"/>
      <c r="C517" s="1"/>
      <c r="D517" s="114"/>
      <c r="E517" s="114"/>
      <c r="F517" s="141"/>
      <c r="G517" s="114"/>
      <c r="H517" s="117"/>
      <c r="I517" s="117"/>
      <c r="J517" s="117"/>
      <c r="K517" s="114"/>
      <c r="L517" s="141"/>
      <c r="M517" s="114"/>
      <c r="N517" s="114"/>
      <c r="O517" s="114"/>
      <c r="P517" s="114"/>
      <c r="Q517" s="114"/>
      <c r="R517" s="114"/>
      <c r="S517" s="114"/>
      <c r="T517" s="114"/>
      <c r="U517" s="114"/>
      <c r="V517" s="114"/>
      <c r="W517" s="114"/>
      <c r="X517" s="114"/>
      <c r="Y517" s="114"/>
      <c r="Z517" s="114"/>
    </row>
    <row r="518" spans="1:26" ht="15.75" customHeight="1">
      <c r="A518" s="1"/>
      <c r="B518" s="4"/>
      <c r="C518" s="1"/>
      <c r="D518" s="114"/>
      <c r="E518" s="114"/>
      <c r="F518" s="141"/>
      <c r="G518" s="114"/>
      <c r="H518" s="117"/>
      <c r="I518" s="117"/>
      <c r="J518" s="117"/>
      <c r="K518" s="114"/>
      <c r="L518" s="141"/>
      <c r="M518" s="114"/>
      <c r="N518" s="114"/>
      <c r="O518" s="114"/>
      <c r="P518" s="114"/>
      <c r="Q518" s="114"/>
      <c r="R518" s="114"/>
      <c r="S518" s="114"/>
      <c r="T518" s="114"/>
      <c r="U518" s="114"/>
      <c r="V518" s="114"/>
      <c r="W518" s="114"/>
      <c r="X518" s="114"/>
      <c r="Y518" s="114"/>
      <c r="Z518" s="114"/>
    </row>
    <row r="519" spans="1:26" ht="15.75" customHeight="1">
      <c r="A519" s="1"/>
      <c r="B519" s="4"/>
      <c r="C519" s="1"/>
      <c r="D519" s="114"/>
      <c r="E519" s="114"/>
      <c r="F519" s="141"/>
      <c r="G519" s="114"/>
      <c r="H519" s="117"/>
      <c r="I519" s="117"/>
      <c r="J519" s="117"/>
      <c r="K519" s="114"/>
      <c r="L519" s="141"/>
      <c r="M519" s="114"/>
      <c r="N519" s="114"/>
      <c r="O519" s="114"/>
      <c r="P519" s="114"/>
      <c r="Q519" s="114"/>
      <c r="R519" s="114"/>
      <c r="S519" s="114"/>
      <c r="T519" s="114"/>
      <c r="U519" s="114"/>
      <c r="V519" s="114"/>
      <c r="W519" s="114"/>
      <c r="X519" s="114"/>
      <c r="Y519" s="114"/>
      <c r="Z519" s="114"/>
    </row>
    <row r="520" spans="1:26" ht="15.75" customHeight="1">
      <c r="A520" s="1"/>
      <c r="B520" s="4"/>
      <c r="C520" s="1"/>
      <c r="D520" s="114"/>
      <c r="E520" s="114"/>
      <c r="F520" s="141"/>
      <c r="G520" s="114"/>
      <c r="H520" s="117"/>
      <c r="I520" s="117"/>
      <c r="J520" s="117"/>
      <c r="K520" s="114"/>
      <c r="L520" s="141"/>
      <c r="M520" s="114"/>
      <c r="N520" s="114"/>
      <c r="O520" s="114"/>
      <c r="P520" s="114"/>
      <c r="Q520" s="114"/>
      <c r="R520" s="114"/>
      <c r="S520" s="114"/>
      <c r="T520" s="114"/>
      <c r="U520" s="114"/>
      <c r="V520" s="114"/>
      <c r="W520" s="114"/>
      <c r="X520" s="114"/>
      <c r="Y520" s="114"/>
      <c r="Z520" s="114"/>
    </row>
    <row r="521" spans="1:26" ht="15.75" customHeight="1">
      <c r="A521" s="1"/>
      <c r="B521" s="4"/>
      <c r="C521" s="1"/>
      <c r="D521" s="114"/>
      <c r="E521" s="114"/>
      <c r="F521" s="141"/>
      <c r="G521" s="114"/>
      <c r="H521" s="117"/>
      <c r="I521" s="117"/>
      <c r="J521" s="117"/>
      <c r="K521" s="114"/>
      <c r="L521" s="141"/>
      <c r="M521" s="114"/>
      <c r="N521" s="114"/>
      <c r="O521" s="114"/>
      <c r="P521" s="114"/>
      <c r="Q521" s="114"/>
      <c r="R521" s="114"/>
      <c r="S521" s="114"/>
      <c r="T521" s="114"/>
      <c r="U521" s="114"/>
      <c r="V521" s="114"/>
      <c r="W521" s="114"/>
      <c r="X521" s="114"/>
      <c r="Y521" s="114"/>
      <c r="Z521" s="114"/>
    </row>
    <row r="522" spans="1:26" ht="15.75" customHeight="1">
      <c r="A522" s="1"/>
      <c r="B522" s="4"/>
      <c r="C522" s="1"/>
      <c r="D522" s="114"/>
      <c r="E522" s="114"/>
      <c r="F522" s="141"/>
      <c r="G522" s="114"/>
      <c r="H522" s="117"/>
      <c r="I522" s="117"/>
      <c r="J522" s="117"/>
      <c r="K522" s="114"/>
      <c r="L522" s="141"/>
      <c r="M522" s="114"/>
      <c r="N522" s="114"/>
      <c r="O522" s="114"/>
      <c r="P522" s="114"/>
      <c r="Q522" s="114"/>
      <c r="R522" s="114"/>
      <c r="S522" s="114"/>
      <c r="T522" s="114"/>
      <c r="U522" s="114"/>
      <c r="V522" s="114"/>
      <c r="W522" s="114"/>
      <c r="X522" s="114"/>
      <c r="Y522" s="114"/>
      <c r="Z522" s="114"/>
    </row>
    <row r="523" spans="1:26" ht="15.75" customHeight="1">
      <c r="A523" s="1"/>
      <c r="B523" s="4"/>
      <c r="C523" s="1"/>
      <c r="D523" s="114"/>
      <c r="E523" s="114"/>
      <c r="F523" s="141"/>
      <c r="G523" s="114"/>
      <c r="H523" s="117"/>
      <c r="I523" s="117"/>
      <c r="J523" s="117"/>
      <c r="K523" s="114"/>
      <c r="L523" s="141"/>
      <c r="M523" s="114"/>
      <c r="N523" s="114"/>
      <c r="O523" s="114"/>
      <c r="P523" s="114"/>
      <c r="Q523" s="114"/>
      <c r="R523" s="114"/>
      <c r="S523" s="114"/>
      <c r="T523" s="114"/>
      <c r="U523" s="114"/>
      <c r="V523" s="114"/>
      <c r="W523" s="114"/>
      <c r="X523" s="114"/>
      <c r="Y523" s="114"/>
      <c r="Z523" s="114"/>
    </row>
    <row r="524" spans="1:26" ht="15.75" customHeight="1">
      <c r="A524" s="1"/>
      <c r="B524" s="9"/>
      <c r="C524" s="1"/>
      <c r="D524" s="114"/>
      <c r="E524" s="114"/>
      <c r="F524" s="141"/>
      <c r="G524" s="114"/>
      <c r="H524" s="117"/>
      <c r="I524" s="117"/>
      <c r="J524" s="117"/>
      <c r="K524" s="114"/>
      <c r="L524" s="141"/>
      <c r="M524" s="114"/>
      <c r="N524" s="114"/>
      <c r="O524" s="114"/>
      <c r="P524" s="114"/>
      <c r="Q524" s="114"/>
      <c r="R524" s="114"/>
      <c r="S524" s="114"/>
      <c r="T524" s="114"/>
      <c r="U524" s="114"/>
      <c r="V524" s="114"/>
      <c r="W524" s="114"/>
      <c r="X524" s="114"/>
      <c r="Y524" s="114"/>
      <c r="Z524" s="114"/>
    </row>
    <row r="525" spans="1:26" ht="15.75" customHeight="1">
      <c r="A525" s="1"/>
      <c r="B525" s="7"/>
      <c r="C525" s="1"/>
      <c r="D525" s="114"/>
      <c r="E525" s="114"/>
      <c r="F525" s="141"/>
      <c r="G525" s="114"/>
      <c r="H525" s="117"/>
      <c r="I525" s="117"/>
      <c r="J525" s="117"/>
      <c r="K525" s="114"/>
      <c r="L525" s="141"/>
      <c r="M525" s="114"/>
      <c r="N525" s="114"/>
      <c r="O525" s="114"/>
      <c r="P525" s="114"/>
      <c r="Q525" s="114"/>
      <c r="R525" s="114"/>
      <c r="S525" s="114"/>
      <c r="T525" s="114"/>
      <c r="U525" s="114"/>
      <c r="V525" s="114"/>
      <c r="W525" s="114"/>
      <c r="X525" s="114"/>
      <c r="Y525" s="114"/>
      <c r="Z525" s="114"/>
    </row>
    <row r="526" spans="1:26" ht="15.75" customHeight="1">
      <c r="A526" s="1"/>
      <c r="B526" s="4"/>
      <c r="C526" s="1"/>
      <c r="D526" s="114"/>
      <c r="E526" s="114"/>
      <c r="F526" s="141"/>
      <c r="G526" s="114"/>
      <c r="H526" s="117"/>
      <c r="I526" s="117"/>
      <c r="J526" s="117"/>
      <c r="K526" s="114"/>
      <c r="L526" s="141"/>
      <c r="M526" s="114"/>
      <c r="N526" s="114"/>
      <c r="O526" s="114"/>
      <c r="P526" s="114"/>
      <c r="Q526" s="114"/>
      <c r="R526" s="114"/>
      <c r="S526" s="114"/>
      <c r="T526" s="114"/>
      <c r="U526" s="114"/>
      <c r="V526" s="114"/>
      <c r="W526" s="114"/>
      <c r="X526" s="114"/>
      <c r="Y526" s="114"/>
      <c r="Z526" s="114"/>
    </row>
    <row r="527" spans="1:26" ht="15.75" customHeight="1">
      <c r="A527" s="1"/>
      <c r="B527" s="11"/>
      <c r="C527" s="1"/>
      <c r="D527" s="114"/>
      <c r="E527" s="114"/>
      <c r="F527" s="141"/>
      <c r="G527" s="114"/>
      <c r="H527" s="117"/>
      <c r="I527" s="117"/>
      <c r="J527" s="117"/>
      <c r="K527" s="114"/>
      <c r="L527" s="141"/>
      <c r="M527" s="114"/>
      <c r="N527" s="114"/>
      <c r="O527" s="114"/>
      <c r="P527" s="114"/>
      <c r="Q527" s="114"/>
      <c r="R527" s="114"/>
      <c r="S527" s="114"/>
      <c r="T527" s="114"/>
      <c r="U527" s="114"/>
      <c r="V527" s="114"/>
      <c r="W527" s="114"/>
      <c r="X527" s="114"/>
      <c r="Y527" s="114"/>
      <c r="Z527" s="114"/>
    </row>
    <row r="528" spans="1:26" ht="15.75" customHeight="1">
      <c r="A528" s="1"/>
      <c r="B528" s="4"/>
      <c r="C528" s="1"/>
      <c r="D528" s="114"/>
      <c r="E528" s="114"/>
      <c r="F528" s="141"/>
      <c r="G528" s="114"/>
      <c r="H528" s="117"/>
      <c r="I528" s="117"/>
      <c r="J528" s="117"/>
      <c r="K528" s="114"/>
      <c r="L528" s="141"/>
      <c r="M528" s="114"/>
      <c r="N528" s="114"/>
      <c r="O528" s="114"/>
      <c r="P528" s="114"/>
      <c r="Q528" s="114"/>
      <c r="R528" s="114"/>
      <c r="S528" s="114"/>
      <c r="T528" s="114"/>
      <c r="U528" s="114"/>
      <c r="V528" s="114"/>
      <c r="W528" s="114"/>
      <c r="X528" s="114"/>
      <c r="Y528" s="114"/>
      <c r="Z528" s="114"/>
    </row>
    <row r="529" spans="1:26" ht="15.75" customHeight="1">
      <c r="A529" s="1"/>
      <c r="B529" s="12"/>
      <c r="C529" s="1"/>
      <c r="D529" s="114"/>
      <c r="E529" s="114"/>
      <c r="F529" s="141"/>
      <c r="G529" s="114"/>
      <c r="H529" s="117"/>
      <c r="I529" s="117"/>
      <c r="J529" s="117"/>
      <c r="K529" s="114"/>
      <c r="L529" s="141"/>
      <c r="M529" s="114"/>
      <c r="N529" s="114"/>
      <c r="O529" s="114"/>
      <c r="P529" s="114"/>
      <c r="Q529" s="114"/>
      <c r="R529" s="114"/>
      <c r="S529" s="114"/>
      <c r="T529" s="114"/>
      <c r="U529" s="114"/>
      <c r="V529" s="114"/>
      <c r="W529" s="114"/>
      <c r="X529" s="114"/>
      <c r="Y529" s="114"/>
      <c r="Z529" s="114"/>
    </row>
    <row r="530" spans="1:26" ht="15.75" customHeight="1">
      <c r="A530" s="1"/>
      <c r="B530" s="4"/>
      <c r="C530" s="1"/>
      <c r="D530" s="114"/>
      <c r="E530" s="114"/>
      <c r="F530" s="141"/>
      <c r="G530" s="114"/>
      <c r="H530" s="117"/>
      <c r="I530" s="117"/>
      <c r="J530" s="117"/>
      <c r="K530" s="114"/>
      <c r="L530" s="141"/>
      <c r="M530" s="114"/>
      <c r="N530" s="114"/>
      <c r="O530" s="114"/>
      <c r="P530" s="114"/>
      <c r="Q530" s="114"/>
      <c r="R530" s="114"/>
      <c r="S530" s="114"/>
      <c r="T530" s="114"/>
      <c r="U530" s="114"/>
      <c r="V530" s="114"/>
      <c r="W530" s="114"/>
      <c r="X530" s="114"/>
      <c r="Y530" s="114"/>
      <c r="Z530" s="114"/>
    </row>
    <row r="531" spans="1:26" ht="15.75" customHeight="1">
      <c r="A531" s="1"/>
      <c r="B531" s="9"/>
      <c r="C531" s="1"/>
      <c r="D531" s="114"/>
      <c r="E531" s="114"/>
      <c r="F531" s="141"/>
      <c r="G531" s="114"/>
      <c r="H531" s="117"/>
      <c r="I531" s="117"/>
      <c r="J531" s="117"/>
      <c r="K531" s="114"/>
      <c r="L531" s="141"/>
      <c r="M531" s="114"/>
      <c r="N531" s="114"/>
      <c r="O531" s="114"/>
      <c r="P531" s="114"/>
      <c r="Q531" s="114"/>
      <c r="R531" s="114"/>
      <c r="S531" s="114"/>
      <c r="T531" s="114"/>
      <c r="U531" s="114"/>
      <c r="V531" s="114"/>
      <c r="W531" s="114"/>
      <c r="X531" s="114"/>
      <c r="Y531" s="114"/>
      <c r="Z531" s="114"/>
    </row>
    <row r="532" spans="1:26" ht="15.75" customHeight="1">
      <c r="A532" s="1"/>
      <c r="B532" s="7"/>
      <c r="C532" s="1"/>
      <c r="D532" s="114"/>
      <c r="E532" s="114"/>
      <c r="F532" s="141"/>
      <c r="G532" s="114"/>
      <c r="H532" s="117"/>
      <c r="I532" s="117"/>
      <c r="J532" s="117"/>
      <c r="K532" s="114"/>
      <c r="L532" s="141"/>
      <c r="M532" s="114"/>
      <c r="N532" s="114"/>
      <c r="O532" s="114"/>
      <c r="P532" s="114"/>
      <c r="Q532" s="114"/>
      <c r="R532" s="114"/>
      <c r="S532" s="114"/>
      <c r="T532" s="114"/>
      <c r="U532" s="114"/>
      <c r="V532" s="114"/>
      <c r="W532" s="114"/>
      <c r="X532" s="114"/>
      <c r="Y532" s="114"/>
      <c r="Z532" s="114"/>
    </row>
    <row r="533" spans="1:26" ht="15.75" customHeight="1">
      <c r="A533" s="1"/>
      <c r="B533" s="4"/>
      <c r="C533" s="1"/>
      <c r="D533" s="114"/>
      <c r="E533" s="114"/>
      <c r="F533" s="141"/>
      <c r="G533" s="114"/>
      <c r="H533" s="117"/>
      <c r="I533" s="117"/>
      <c r="J533" s="117"/>
      <c r="K533" s="114"/>
      <c r="L533" s="141"/>
      <c r="M533" s="114"/>
      <c r="N533" s="114"/>
      <c r="O533" s="114"/>
      <c r="P533" s="114"/>
      <c r="Q533" s="114"/>
      <c r="R533" s="114"/>
      <c r="S533" s="114"/>
      <c r="T533" s="114"/>
      <c r="U533" s="114"/>
      <c r="V533" s="114"/>
      <c r="W533" s="114"/>
      <c r="X533" s="114"/>
      <c r="Y533" s="114"/>
      <c r="Z533" s="114"/>
    </row>
    <row r="534" spans="1:26" ht="15.75" customHeight="1">
      <c r="A534" s="1"/>
      <c r="B534" s="9"/>
      <c r="C534" s="1"/>
      <c r="D534" s="114"/>
      <c r="E534" s="114"/>
      <c r="F534" s="141"/>
      <c r="G534" s="114"/>
      <c r="H534" s="117"/>
      <c r="I534" s="117"/>
      <c r="J534" s="117"/>
      <c r="K534" s="114"/>
      <c r="L534" s="141"/>
      <c r="M534" s="114"/>
      <c r="N534" s="114"/>
      <c r="O534" s="114"/>
      <c r="P534" s="114"/>
      <c r="Q534" s="114"/>
      <c r="R534" s="114"/>
      <c r="S534" s="114"/>
      <c r="T534" s="114"/>
      <c r="U534" s="114"/>
      <c r="V534" s="114"/>
      <c r="W534" s="114"/>
      <c r="X534" s="114"/>
      <c r="Y534" s="114"/>
      <c r="Z534" s="114"/>
    </row>
    <row r="535" spans="1:26" ht="15.75" customHeight="1">
      <c r="A535" s="1"/>
      <c r="B535" s="7"/>
      <c r="C535" s="1"/>
      <c r="D535" s="114"/>
      <c r="E535" s="114"/>
      <c r="F535" s="141"/>
      <c r="G535" s="114"/>
      <c r="H535" s="117"/>
      <c r="I535" s="117"/>
      <c r="J535" s="117"/>
      <c r="K535" s="114"/>
      <c r="L535" s="141"/>
      <c r="M535" s="114"/>
      <c r="N535" s="114"/>
      <c r="O535" s="114"/>
      <c r="P535" s="114"/>
      <c r="Q535" s="114"/>
      <c r="R535" s="114"/>
      <c r="S535" s="114"/>
      <c r="T535" s="114"/>
      <c r="U535" s="114"/>
      <c r="V535" s="114"/>
      <c r="W535" s="114"/>
      <c r="X535" s="114"/>
      <c r="Y535" s="114"/>
      <c r="Z535" s="114"/>
    </row>
    <row r="536" spans="1:26" ht="15.75" customHeight="1">
      <c r="A536" s="1"/>
      <c r="B536" s="4"/>
      <c r="C536" s="1"/>
      <c r="D536" s="114"/>
      <c r="E536" s="114"/>
      <c r="F536" s="141"/>
      <c r="G536" s="114"/>
      <c r="H536" s="117"/>
      <c r="I536" s="117"/>
      <c r="J536" s="117"/>
      <c r="K536" s="114"/>
      <c r="L536" s="141"/>
      <c r="M536" s="114"/>
      <c r="N536" s="114"/>
      <c r="O536" s="114"/>
      <c r="P536" s="114"/>
      <c r="Q536" s="114"/>
      <c r="R536" s="114"/>
      <c r="S536" s="114"/>
      <c r="T536" s="114"/>
      <c r="U536" s="114"/>
      <c r="V536" s="114"/>
      <c r="W536" s="114"/>
      <c r="X536" s="114"/>
      <c r="Y536" s="114"/>
      <c r="Z536" s="114"/>
    </row>
    <row r="537" spans="1:26" ht="15.75" customHeight="1">
      <c r="A537" s="1"/>
      <c r="B537" s="4"/>
      <c r="C537" s="1"/>
      <c r="D537" s="114"/>
      <c r="E537" s="114"/>
      <c r="F537" s="141"/>
      <c r="G537" s="114"/>
      <c r="H537" s="117"/>
      <c r="I537" s="117"/>
      <c r="J537" s="117"/>
      <c r="K537" s="114"/>
      <c r="L537" s="141"/>
      <c r="M537" s="114"/>
      <c r="N537" s="114"/>
      <c r="O537" s="114"/>
      <c r="P537" s="114"/>
      <c r="Q537" s="114"/>
      <c r="R537" s="114"/>
      <c r="S537" s="114"/>
      <c r="T537" s="114"/>
      <c r="U537" s="114"/>
      <c r="V537" s="114"/>
      <c r="W537" s="114"/>
      <c r="X537" s="114"/>
      <c r="Y537" s="114"/>
      <c r="Z537" s="114"/>
    </row>
    <row r="538" spans="1:26" ht="15.75" customHeight="1">
      <c r="A538" s="1"/>
      <c r="B538" s="4"/>
      <c r="C538" s="1"/>
      <c r="D538" s="114"/>
      <c r="E538" s="114"/>
      <c r="F538" s="141"/>
      <c r="G538" s="114"/>
      <c r="H538" s="117"/>
      <c r="I538" s="117"/>
      <c r="J538" s="117"/>
      <c r="K538" s="114"/>
      <c r="L538" s="141"/>
      <c r="M538" s="114"/>
      <c r="N538" s="114"/>
      <c r="O538" s="114"/>
      <c r="P538" s="114"/>
      <c r="Q538" s="114"/>
      <c r="R538" s="114"/>
      <c r="S538" s="114"/>
      <c r="T538" s="114"/>
      <c r="U538" s="114"/>
      <c r="V538" s="114"/>
      <c r="W538" s="114"/>
      <c r="X538" s="114"/>
      <c r="Y538" s="114"/>
      <c r="Z538" s="114"/>
    </row>
    <row r="539" spans="1:26" ht="15.75" customHeight="1">
      <c r="A539" s="1"/>
      <c r="B539" s="4"/>
      <c r="C539" s="1"/>
      <c r="D539" s="114"/>
      <c r="E539" s="114"/>
      <c r="F539" s="141"/>
      <c r="G539" s="114"/>
      <c r="H539" s="117"/>
      <c r="I539" s="117"/>
      <c r="J539" s="117"/>
      <c r="K539" s="114"/>
      <c r="L539" s="141"/>
      <c r="M539" s="114"/>
      <c r="N539" s="114"/>
      <c r="O539" s="114"/>
      <c r="P539" s="114"/>
      <c r="Q539" s="114"/>
      <c r="R539" s="114"/>
      <c r="S539" s="114"/>
      <c r="T539" s="114"/>
      <c r="U539" s="114"/>
      <c r="V539" s="114"/>
      <c r="W539" s="114"/>
      <c r="X539" s="114"/>
      <c r="Y539" s="114"/>
      <c r="Z539" s="114"/>
    </row>
    <row r="540" spans="1:26" ht="15.75" customHeight="1">
      <c r="A540" s="1"/>
      <c r="B540" s="4"/>
      <c r="C540" s="1"/>
      <c r="D540" s="114"/>
      <c r="E540" s="114"/>
      <c r="F540" s="141"/>
      <c r="G540" s="114"/>
      <c r="H540" s="117"/>
      <c r="I540" s="117"/>
      <c r="J540" s="117"/>
      <c r="K540" s="114"/>
      <c r="L540" s="141"/>
      <c r="M540" s="114"/>
      <c r="N540" s="114"/>
      <c r="O540" s="114"/>
      <c r="P540" s="114"/>
      <c r="Q540" s="114"/>
      <c r="R540" s="114"/>
      <c r="S540" s="114"/>
      <c r="T540" s="114"/>
      <c r="U540" s="114"/>
      <c r="V540" s="114"/>
      <c r="W540" s="114"/>
      <c r="X540" s="114"/>
      <c r="Y540" s="114"/>
      <c r="Z540" s="114"/>
    </row>
    <row r="541" spans="1:26" ht="15.75" customHeight="1">
      <c r="A541" s="1"/>
      <c r="B541" s="9"/>
      <c r="C541" s="1"/>
      <c r="D541" s="114"/>
      <c r="E541" s="114"/>
      <c r="F541" s="141"/>
      <c r="G541" s="114"/>
      <c r="H541" s="117"/>
      <c r="I541" s="117"/>
      <c r="J541" s="117"/>
      <c r="K541" s="114"/>
      <c r="L541" s="141"/>
      <c r="M541" s="114"/>
      <c r="N541" s="114"/>
      <c r="O541" s="114"/>
      <c r="P541" s="114"/>
      <c r="Q541" s="114"/>
      <c r="R541" s="114"/>
      <c r="S541" s="114"/>
      <c r="T541" s="114"/>
      <c r="U541" s="114"/>
      <c r="V541" s="114"/>
      <c r="W541" s="114"/>
      <c r="X541" s="114"/>
      <c r="Y541" s="114"/>
      <c r="Z541" s="114"/>
    </row>
    <row r="542" spans="1:26" ht="15.75" customHeight="1">
      <c r="A542" s="1"/>
      <c r="B542" s="7"/>
      <c r="C542" s="1"/>
      <c r="D542" s="114"/>
      <c r="E542" s="114"/>
      <c r="F542" s="141"/>
      <c r="G542" s="114"/>
      <c r="H542" s="117"/>
      <c r="I542" s="117"/>
      <c r="J542" s="117"/>
      <c r="K542" s="114"/>
      <c r="L542" s="141"/>
      <c r="M542" s="114"/>
      <c r="N542" s="114"/>
      <c r="O542" s="114"/>
      <c r="P542" s="114"/>
      <c r="Q542" s="114"/>
      <c r="R542" s="114"/>
      <c r="S542" s="114"/>
      <c r="T542" s="114"/>
      <c r="U542" s="114"/>
      <c r="V542" s="114"/>
      <c r="W542" s="114"/>
      <c r="X542" s="114"/>
      <c r="Y542" s="114"/>
      <c r="Z542" s="114"/>
    </row>
    <row r="543" spans="1:26" ht="15.75" customHeight="1">
      <c r="A543" s="1"/>
      <c r="B543" s="4"/>
      <c r="C543" s="1"/>
      <c r="D543" s="114"/>
      <c r="E543" s="114"/>
      <c r="F543" s="141"/>
      <c r="G543" s="114"/>
      <c r="H543" s="117"/>
      <c r="I543" s="117"/>
      <c r="J543" s="117"/>
      <c r="K543" s="114"/>
      <c r="L543" s="141"/>
      <c r="M543" s="114"/>
      <c r="N543" s="114"/>
      <c r="O543" s="114"/>
      <c r="P543" s="114"/>
      <c r="Q543" s="114"/>
      <c r="R543" s="114"/>
      <c r="S543" s="114"/>
      <c r="T543" s="114"/>
      <c r="U543" s="114"/>
      <c r="V543" s="114"/>
      <c r="W543" s="114"/>
      <c r="X543" s="114"/>
      <c r="Y543" s="114"/>
      <c r="Z543" s="114"/>
    </row>
    <row r="544" spans="1:26" ht="15.75" customHeight="1">
      <c r="A544" s="1"/>
      <c r="B544" s="4"/>
      <c r="C544" s="1"/>
      <c r="D544" s="114"/>
      <c r="E544" s="114"/>
      <c r="F544" s="141"/>
      <c r="G544" s="114"/>
      <c r="H544" s="117"/>
      <c r="I544" s="117"/>
      <c r="J544" s="117"/>
      <c r="K544" s="114"/>
      <c r="L544" s="141"/>
      <c r="M544" s="114"/>
      <c r="N544" s="114"/>
      <c r="O544" s="114"/>
      <c r="P544" s="114"/>
      <c r="Q544" s="114"/>
      <c r="R544" s="114"/>
      <c r="S544" s="114"/>
      <c r="T544" s="114"/>
      <c r="U544" s="114"/>
      <c r="V544" s="114"/>
      <c r="W544" s="114"/>
      <c r="X544" s="114"/>
      <c r="Y544" s="114"/>
      <c r="Z544" s="114"/>
    </row>
    <row r="545" spans="1:26" ht="15.75" customHeight="1">
      <c r="A545" s="1"/>
      <c r="B545" s="4"/>
      <c r="C545" s="1"/>
      <c r="D545" s="114"/>
      <c r="E545" s="114"/>
      <c r="F545" s="141"/>
      <c r="G545" s="114"/>
      <c r="H545" s="117"/>
      <c r="I545" s="117"/>
      <c r="J545" s="117"/>
      <c r="K545" s="114"/>
      <c r="L545" s="141"/>
      <c r="M545" s="114"/>
      <c r="N545" s="114"/>
      <c r="O545" s="114"/>
      <c r="P545" s="114"/>
      <c r="Q545" s="114"/>
      <c r="R545" s="114"/>
      <c r="S545" s="114"/>
      <c r="T545" s="114"/>
      <c r="U545" s="114"/>
      <c r="V545" s="114"/>
      <c r="W545" s="114"/>
      <c r="X545" s="114"/>
      <c r="Y545" s="114"/>
      <c r="Z545" s="114"/>
    </row>
    <row r="546" spans="1:26" ht="15.75" customHeight="1">
      <c r="A546" s="1"/>
      <c r="B546" s="4"/>
      <c r="C546" s="1"/>
      <c r="D546" s="114"/>
      <c r="E546" s="114"/>
      <c r="F546" s="141"/>
      <c r="G546" s="114"/>
      <c r="H546" s="117"/>
      <c r="I546" s="117"/>
      <c r="J546" s="117"/>
      <c r="K546" s="114"/>
      <c r="L546" s="141"/>
      <c r="M546" s="114"/>
      <c r="N546" s="114"/>
      <c r="O546" s="114"/>
      <c r="P546" s="114"/>
      <c r="Q546" s="114"/>
      <c r="R546" s="114"/>
      <c r="S546" s="114"/>
      <c r="T546" s="114"/>
      <c r="U546" s="114"/>
      <c r="V546" s="114"/>
      <c r="W546" s="114"/>
      <c r="X546" s="114"/>
      <c r="Y546" s="114"/>
      <c r="Z546" s="114"/>
    </row>
    <row r="547" spans="1:26" ht="15.75" customHeight="1">
      <c r="A547" s="1"/>
      <c r="B547" s="66"/>
      <c r="C547" s="1"/>
      <c r="D547" s="114"/>
      <c r="E547" s="114"/>
      <c r="F547" s="141"/>
      <c r="G547" s="114"/>
      <c r="H547" s="117"/>
      <c r="I547" s="117"/>
      <c r="J547" s="117"/>
      <c r="K547" s="114"/>
      <c r="L547" s="141"/>
      <c r="M547" s="114"/>
      <c r="N547" s="114"/>
      <c r="O547" s="114"/>
      <c r="P547" s="114"/>
      <c r="Q547" s="114"/>
      <c r="R547" s="114"/>
      <c r="S547" s="114"/>
      <c r="T547" s="114"/>
      <c r="U547" s="114"/>
      <c r="V547" s="114"/>
      <c r="W547" s="114"/>
      <c r="X547" s="114"/>
      <c r="Y547" s="114"/>
      <c r="Z547" s="114"/>
    </row>
    <row r="548" spans="1:26" ht="15.75" customHeight="1">
      <c r="A548" s="1"/>
      <c r="B548" s="4"/>
      <c r="C548" s="1"/>
      <c r="D548" s="114"/>
      <c r="E548" s="114"/>
      <c r="F548" s="141"/>
      <c r="G548" s="114"/>
      <c r="H548" s="117"/>
      <c r="I548" s="117"/>
      <c r="J548" s="117"/>
      <c r="K548" s="114"/>
      <c r="L548" s="141"/>
      <c r="M548" s="114"/>
      <c r="N548" s="114"/>
      <c r="O548" s="114"/>
      <c r="P548" s="114"/>
      <c r="Q548" s="114"/>
      <c r="R548" s="114"/>
      <c r="S548" s="114"/>
      <c r="T548" s="114"/>
      <c r="U548" s="114"/>
      <c r="V548" s="114"/>
      <c r="W548" s="114"/>
      <c r="X548" s="114"/>
      <c r="Y548" s="114"/>
      <c r="Z548" s="114"/>
    </row>
    <row r="549" spans="1:26" ht="15.75" customHeight="1">
      <c r="A549" s="1"/>
      <c r="B549" s="9"/>
      <c r="C549" s="1"/>
      <c r="D549" s="114"/>
      <c r="E549" s="114"/>
      <c r="F549" s="141"/>
      <c r="G549" s="114"/>
      <c r="H549" s="117"/>
      <c r="I549" s="117"/>
      <c r="J549" s="117"/>
      <c r="K549" s="114"/>
      <c r="L549" s="141"/>
      <c r="M549" s="114"/>
      <c r="N549" s="114"/>
      <c r="O549" s="114"/>
      <c r="P549" s="114"/>
      <c r="Q549" s="114"/>
      <c r="R549" s="114"/>
      <c r="S549" s="114"/>
      <c r="T549" s="114"/>
      <c r="U549" s="114"/>
      <c r="V549" s="114"/>
      <c r="W549" s="114"/>
      <c r="X549" s="114"/>
      <c r="Y549" s="114"/>
      <c r="Z549" s="114"/>
    </row>
    <row r="550" spans="1:26" ht="15.75" customHeight="1">
      <c r="A550" s="1"/>
      <c r="B550" s="7"/>
      <c r="C550" s="1"/>
      <c r="D550" s="114"/>
      <c r="E550" s="114"/>
      <c r="F550" s="141"/>
      <c r="G550" s="114"/>
      <c r="H550" s="117"/>
      <c r="I550" s="117"/>
      <c r="J550" s="117"/>
      <c r="K550" s="114"/>
      <c r="L550" s="141"/>
      <c r="M550" s="114"/>
      <c r="N550" s="114"/>
      <c r="O550" s="114"/>
      <c r="P550" s="114"/>
      <c r="Q550" s="114"/>
      <c r="R550" s="114"/>
      <c r="S550" s="114"/>
      <c r="T550" s="114"/>
      <c r="U550" s="114"/>
      <c r="V550" s="114"/>
      <c r="W550" s="114"/>
      <c r="X550" s="114"/>
      <c r="Y550" s="114"/>
      <c r="Z550" s="114"/>
    </row>
    <row r="551" spans="1:26" ht="15.75" customHeight="1">
      <c r="A551" s="1"/>
      <c r="B551" s="4"/>
      <c r="C551" s="1"/>
      <c r="D551" s="114"/>
      <c r="E551" s="114"/>
      <c r="F551" s="141"/>
      <c r="G551" s="114"/>
      <c r="H551" s="117"/>
      <c r="I551" s="117"/>
      <c r="J551" s="117"/>
      <c r="K551" s="114"/>
      <c r="L551" s="141"/>
      <c r="M551" s="114"/>
      <c r="N551" s="114"/>
      <c r="O551" s="114"/>
      <c r="P551" s="114"/>
      <c r="Q551" s="114"/>
      <c r="R551" s="114"/>
      <c r="S551" s="114"/>
      <c r="T551" s="114"/>
      <c r="U551" s="114"/>
      <c r="V551" s="114"/>
      <c r="W551" s="114"/>
      <c r="X551" s="114"/>
      <c r="Y551" s="114"/>
      <c r="Z551" s="114"/>
    </row>
    <row r="552" spans="1:26" ht="15.75" customHeight="1">
      <c r="A552" s="1"/>
      <c r="B552" s="4"/>
      <c r="C552" s="1"/>
      <c r="D552" s="114"/>
      <c r="E552" s="114"/>
      <c r="F552" s="141"/>
      <c r="G552" s="114"/>
      <c r="H552" s="117"/>
      <c r="I552" s="117"/>
      <c r="J552" s="117"/>
      <c r="K552" s="114"/>
      <c r="L552" s="141"/>
      <c r="M552" s="114"/>
      <c r="N552" s="114"/>
      <c r="O552" s="114"/>
      <c r="P552" s="114"/>
      <c r="Q552" s="114"/>
      <c r="R552" s="114"/>
      <c r="S552" s="114"/>
      <c r="T552" s="114"/>
      <c r="U552" s="114"/>
      <c r="V552" s="114"/>
      <c r="W552" s="114"/>
      <c r="X552" s="114"/>
      <c r="Y552" s="114"/>
      <c r="Z552" s="114"/>
    </row>
    <row r="553" spans="1:26" ht="15.75" customHeight="1">
      <c r="A553" s="1"/>
      <c r="B553" s="4"/>
      <c r="C553" s="1"/>
      <c r="D553" s="114"/>
      <c r="E553" s="114"/>
      <c r="F553" s="141"/>
      <c r="G553" s="114"/>
      <c r="H553" s="117"/>
      <c r="I553" s="117"/>
      <c r="J553" s="117"/>
      <c r="K553" s="114"/>
      <c r="L553" s="141"/>
      <c r="M553" s="114"/>
      <c r="N553" s="114"/>
      <c r="O553" s="114"/>
      <c r="P553" s="114"/>
      <c r="Q553" s="114"/>
      <c r="R553" s="114"/>
      <c r="S553" s="114"/>
      <c r="T553" s="114"/>
      <c r="U553" s="114"/>
      <c r="V553" s="114"/>
      <c r="W553" s="114"/>
      <c r="X553" s="114"/>
      <c r="Y553" s="114"/>
      <c r="Z553" s="114"/>
    </row>
    <row r="554" spans="1:26" ht="15.75" customHeight="1">
      <c r="A554" s="1"/>
      <c r="B554" s="4"/>
      <c r="C554" s="1"/>
      <c r="D554" s="114"/>
      <c r="E554" s="114"/>
      <c r="F554" s="141"/>
      <c r="G554" s="114"/>
      <c r="H554" s="117"/>
      <c r="I554" s="117"/>
      <c r="J554" s="117"/>
      <c r="K554" s="114"/>
      <c r="L554" s="141"/>
      <c r="M554" s="114"/>
      <c r="N554" s="114"/>
      <c r="O554" s="114"/>
      <c r="P554" s="114"/>
      <c r="Q554" s="114"/>
      <c r="R554" s="114"/>
      <c r="S554" s="114"/>
      <c r="T554" s="114"/>
      <c r="U554" s="114"/>
      <c r="V554" s="114"/>
      <c r="W554" s="114"/>
      <c r="X554" s="114"/>
      <c r="Y554" s="114"/>
      <c r="Z554" s="114"/>
    </row>
    <row r="555" spans="1:26" ht="15.75" customHeight="1">
      <c r="A555" s="1"/>
      <c r="B555" s="4"/>
      <c r="C555" s="1"/>
      <c r="D555" s="114"/>
      <c r="E555" s="114"/>
      <c r="F555" s="141"/>
      <c r="G555" s="114"/>
      <c r="H555" s="117"/>
      <c r="I555" s="117"/>
      <c r="J555" s="117"/>
      <c r="K555" s="114"/>
      <c r="L555" s="141"/>
      <c r="M555" s="114"/>
      <c r="N555" s="114"/>
      <c r="O555" s="114"/>
      <c r="P555" s="114"/>
      <c r="Q555" s="114"/>
      <c r="R555" s="114"/>
      <c r="S555" s="114"/>
      <c r="T555" s="114"/>
      <c r="U555" s="114"/>
      <c r="V555" s="114"/>
      <c r="W555" s="114"/>
      <c r="X555" s="114"/>
      <c r="Y555" s="114"/>
      <c r="Z555" s="114"/>
    </row>
    <row r="556" spans="1:26" ht="15.75" customHeight="1">
      <c r="A556" s="1"/>
      <c r="B556" s="4"/>
      <c r="C556" s="1"/>
      <c r="D556" s="114"/>
      <c r="E556" s="114"/>
      <c r="F556" s="141"/>
      <c r="G556" s="114"/>
      <c r="H556" s="117"/>
      <c r="I556" s="117"/>
      <c r="J556" s="117"/>
      <c r="K556" s="114"/>
      <c r="L556" s="141"/>
      <c r="M556" s="114"/>
      <c r="N556" s="114"/>
      <c r="O556" s="114"/>
      <c r="P556" s="114"/>
      <c r="Q556" s="114"/>
      <c r="R556" s="114"/>
      <c r="S556" s="114"/>
      <c r="T556" s="114"/>
      <c r="U556" s="114"/>
      <c r="V556" s="114"/>
      <c r="W556" s="114"/>
      <c r="X556" s="114"/>
      <c r="Y556" s="114"/>
      <c r="Z556" s="114"/>
    </row>
    <row r="557" spans="1:26" ht="15.75" customHeight="1">
      <c r="A557" s="1"/>
      <c r="B557" s="9"/>
      <c r="C557" s="1"/>
      <c r="D557" s="114"/>
      <c r="E557" s="114"/>
      <c r="F557" s="141"/>
      <c r="G557" s="114"/>
      <c r="H557" s="117"/>
      <c r="I557" s="117"/>
      <c r="J557" s="117"/>
      <c r="K557" s="114"/>
      <c r="L557" s="141"/>
      <c r="M557" s="114"/>
      <c r="N557" s="114"/>
      <c r="O557" s="114"/>
      <c r="P557" s="114"/>
      <c r="Q557" s="114"/>
      <c r="R557" s="114"/>
      <c r="S557" s="114"/>
      <c r="T557" s="114"/>
      <c r="U557" s="114"/>
      <c r="V557" s="114"/>
      <c r="W557" s="114"/>
      <c r="X557" s="114"/>
      <c r="Y557" s="114"/>
      <c r="Z557" s="114"/>
    </row>
    <row r="558" spans="1:26" ht="15.75" customHeight="1">
      <c r="A558" s="1"/>
      <c r="B558" s="7"/>
      <c r="C558" s="1"/>
      <c r="D558" s="114"/>
      <c r="E558" s="114"/>
      <c r="F558" s="141"/>
      <c r="G558" s="114"/>
      <c r="H558" s="117"/>
      <c r="I558" s="117"/>
      <c r="J558" s="117"/>
      <c r="K558" s="114"/>
      <c r="L558" s="141"/>
      <c r="M558" s="114"/>
      <c r="N558" s="114"/>
      <c r="O558" s="114"/>
      <c r="P558" s="114"/>
      <c r="Q558" s="114"/>
      <c r="R558" s="114"/>
      <c r="S558" s="114"/>
      <c r="T558" s="114"/>
      <c r="U558" s="114"/>
      <c r="V558" s="114"/>
      <c r="W558" s="114"/>
      <c r="X558" s="114"/>
      <c r="Y558" s="114"/>
      <c r="Z558" s="114"/>
    </row>
    <row r="559" spans="1:26" ht="15.75" customHeight="1">
      <c r="A559" s="1"/>
      <c r="B559" s="4"/>
      <c r="C559" s="1"/>
      <c r="D559" s="114"/>
      <c r="E559" s="114"/>
      <c r="F559" s="141"/>
      <c r="G559" s="114"/>
      <c r="H559" s="117"/>
      <c r="I559" s="117"/>
      <c r="J559" s="117"/>
      <c r="K559" s="114"/>
      <c r="L559" s="141"/>
      <c r="M559" s="114"/>
      <c r="N559" s="114"/>
      <c r="O559" s="114"/>
      <c r="P559" s="114"/>
      <c r="Q559" s="114"/>
      <c r="R559" s="114"/>
      <c r="S559" s="114"/>
      <c r="T559" s="114"/>
      <c r="U559" s="114"/>
      <c r="V559" s="114"/>
      <c r="W559" s="114"/>
      <c r="X559" s="114"/>
      <c r="Y559" s="114"/>
      <c r="Z559" s="114"/>
    </row>
    <row r="560" spans="1:26" ht="15.75" customHeight="1">
      <c r="A560" s="1"/>
      <c r="B560" s="11"/>
      <c r="C560" s="1"/>
      <c r="D560" s="114"/>
      <c r="E560" s="114"/>
      <c r="F560" s="141"/>
      <c r="G560" s="114"/>
      <c r="H560" s="117"/>
      <c r="I560" s="117"/>
      <c r="J560" s="117"/>
      <c r="K560" s="114"/>
      <c r="L560" s="141"/>
      <c r="M560" s="114"/>
      <c r="N560" s="114"/>
      <c r="O560" s="114"/>
      <c r="P560" s="114"/>
      <c r="Q560" s="114"/>
      <c r="R560" s="114"/>
      <c r="S560" s="114"/>
      <c r="T560" s="114"/>
      <c r="U560" s="114"/>
      <c r="V560" s="114"/>
      <c r="W560" s="114"/>
      <c r="X560" s="114"/>
      <c r="Y560" s="114"/>
      <c r="Z560" s="114"/>
    </row>
    <row r="561" spans="1:26" ht="15.75" customHeight="1">
      <c r="A561" s="1"/>
      <c r="B561" s="4"/>
      <c r="C561" s="1"/>
      <c r="D561" s="114"/>
      <c r="E561" s="114"/>
      <c r="F561" s="141"/>
      <c r="G561" s="114"/>
      <c r="H561" s="117"/>
      <c r="I561" s="117"/>
      <c r="J561" s="117"/>
      <c r="K561" s="114"/>
      <c r="L561" s="141"/>
      <c r="M561" s="114"/>
      <c r="N561" s="114"/>
      <c r="O561" s="114"/>
      <c r="P561" s="114"/>
      <c r="Q561" s="114"/>
      <c r="R561" s="114"/>
      <c r="S561" s="114"/>
      <c r="T561" s="114"/>
      <c r="U561" s="114"/>
      <c r="V561" s="114"/>
      <c r="W561" s="114"/>
      <c r="X561" s="114"/>
      <c r="Y561" s="114"/>
      <c r="Z561" s="114"/>
    </row>
    <row r="562" spans="1:26" ht="15.75" customHeight="1">
      <c r="A562" s="1"/>
      <c r="B562" s="12"/>
      <c r="C562" s="1"/>
      <c r="D562" s="114"/>
      <c r="E562" s="114"/>
      <c r="F562" s="141"/>
      <c r="G562" s="114"/>
      <c r="H562" s="117"/>
      <c r="I562" s="117"/>
      <c r="J562" s="117"/>
      <c r="K562" s="114"/>
      <c r="L562" s="141"/>
      <c r="M562" s="114"/>
      <c r="N562" s="114"/>
      <c r="O562" s="114"/>
      <c r="P562" s="114"/>
      <c r="Q562" s="114"/>
      <c r="R562" s="114"/>
      <c r="S562" s="114"/>
      <c r="T562" s="114"/>
      <c r="U562" s="114"/>
      <c r="V562" s="114"/>
      <c r="W562" s="114"/>
      <c r="X562" s="114"/>
      <c r="Y562" s="114"/>
      <c r="Z562" s="114"/>
    </row>
    <row r="563" spans="1:26" ht="15.75" customHeight="1">
      <c r="A563" s="1"/>
      <c r="B563" s="4"/>
      <c r="C563" s="1"/>
      <c r="D563" s="114"/>
      <c r="E563" s="114"/>
      <c r="F563" s="141"/>
      <c r="G563" s="114"/>
      <c r="H563" s="117"/>
      <c r="I563" s="117"/>
      <c r="J563" s="117"/>
      <c r="K563" s="114"/>
      <c r="L563" s="141"/>
      <c r="M563" s="114"/>
      <c r="N563" s="114"/>
      <c r="O563" s="114"/>
      <c r="P563" s="114"/>
      <c r="Q563" s="114"/>
      <c r="R563" s="114"/>
      <c r="S563" s="114"/>
      <c r="T563" s="114"/>
      <c r="U563" s="114"/>
      <c r="V563" s="114"/>
      <c r="W563" s="114"/>
      <c r="X563" s="114"/>
      <c r="Y563" s="114"/>
      <c r="Z563" s="114"/>
    </row>
    <row r="564" spans="1:26" ht="15.75" customHeight="1">
      <c r="A564" s="1"/>
      <c r="B564" s="9"/>
      <c r="C564" s="1"/>
      <c r="D564" s="114"/>
      <c r="E564" s="114"/>
      <c r="F564" s="141"/>
      <c r="G564" s="114"/>
      <c r="H564" s="117"/>
      <c r="I564" s="117"/>
      <c r="J564" s="117"/>
      <c r="K564" s="114"/>
      <c r="L564" s="141"/>
      <c r="M564" s="114"/>
      <c r="N564" s="114"/>
      <c r="O564" s="114"/>
      <c r="P564" s="114"/>
      <c r="Q564" s="114"/>
      <c r="R564" s="114"/>
      <c r="S564" s="114"/>
      <c r="T564" s="114"/>
      <c r="U564" s="114"/>
      <c r="V564" s="114"/>
      <c r="W564" s="114"/>
      <c r="X564" s="114"/>
      <c r="Y564" s="114"/>
      <c r="Z564" s="114"/>
    </row>
    <row r="565" spans="1:26" ht="15.75" customHeight="1">
      <c r="A565" s="1"/>
      <c r="B565" s="7"/>
      <c r="C565" s="1"/>
      <c r="D565" s="114"/>
      <c r="E565" s="114"/>
      <c r="F565" s="141"/>
      <c r="G565" s="114"/>
      <c r="H565" s="117"/>
      <c r="I565" s="117"/>
      <c r="J565" s="117"/>
      <c r="K565" s="114"/>
      <c r="L565" s="141"/>
      <c r="M565" s="114"/>
      <c r="N565" s="114"/>
      <c r="O565" s="114"/>
      <c r="P565" s="114"/>
      <c r="Q565" s="114"/>
      <c r="R565" s="114"/>
      <c r="S565" s="114"/>
      <c r="T565" s="114"/>
      <c r="U565" s="114"/>
      <c r="V565" s="114"/>
      <c r="W565" s="114"/>
      <c r="X565" s="114"/>
      <c r="Y565" s="114"/>
      <c r="Z565" s="114"/>
    </row>
    <row r="566" spans="1:26" ht="15.75" customHeight="1">
      <c r="A566" s="1"/>
      <c r="B566" s="4"/>
      <c r="C566" s="1"/>
      <c r="D566" s="114"/>
      <c r="E566" s="114"/>
      <c r="F566" s="141"/>
      <c r="G566" s="114"/>
      <c r="H566" s="117"/>
      <c r="I566" s="117"/>
      <c r="J566" s="117"/>
      <c r="K566" s="114"/>
      <c r="L566" s="141"/>
      <c r="M566" s="114"/>
      <c r="N566" s="114"/>
      <c r="O566" s="114"/>
      <c r="P566" s="114"/>
      <c r="Q566" s="114"/>
      <c r="R566" s="114"/>
      <c r="S566" s="114"/>
      <c r="T566" s="114"/>
      <c r="U566" s="114"/>
      <c r="V566" s="114"/>
      <c r="W566" s="114"/>
      <c r="X566" s="114"/>
      <c r="Y566" s="114"/>
      <c r="Z566" s="114"/>
    </row>
    <row r="567" spans="1:26" ht="15.75" customHeight="1">
      <c r="A567" s="1"/>
      <c r="B567" s="9"/>
      <c r="C567" s="1"/>
      <c r="D567" s="114"/>
      <c r="E567" s="114"/>
      <c r="F567" s="141"/>
      <c r="G567" s="114"/>
      <c r="H567" s="117"/>
      <c r="I567" s="117"/>
      <c r="J567" s="117"/>
      <c r="K567" s="114"/>
      <c r="L567" s="141"/>
      <c r="M567" s="114"/>
      <c r="N567" s="114"/>
      <c r="O567" s="114"/>
      <c r="P567" s="114"/>
      <c r="Q567" s="114"/>
      <c r="R567" s="114"/>
      <c r="S567" s="114"/>
      <c r="T567" s="114"/>
      <c r="U567" s="114"/>
      <c r="V567" s="114"/>
      <c r="W567" s="114"/>
      <c r="X567" s="114"/>
      <c r="Y567" s="114"/>
      <c r="Z567" s="114"/>
    </row>
    <row r="568" spans="1:26" ht="15.75" customHeight="1">
      <c r="A568" s="1"/>
      <c r="B568" s="7"/>
      <c r="C568" s="1"/>
      <c r="D568" s="114"/>
      <c r="E568" s="114"/>
      <c r="F568" s="141"/>
      <c r="G568" s="114"/>
      <c r="H568" s="117"/>
      <c r="I568" s="117"/>
      <c r="J568" s="117"/>
      <c r="K568" s="114"/>
      <c r="L568" s="141"/>
      <c r="M568" s="114"/>
      <c r="N568" s="114"/>
      <c r="O568" s="114"/>
      <c r="P568" s="114"/>
      <c r="Q568" s="114"/>
      <c r="R568" s="114"/>
      <c r="S568" s="114"/>
      <c r="T568" s="114"/>
      <c r="U568" s="114"/>
      <c r="V568" s="114"/>
      <c r="W568" s="114"/>
      <c r="X568" s="114"/>
      <c r="Y568" s="114"/>
      <c r="Z568" s="114"/>
    </row>
    <row r="569" spans="1:26" ht="15.75" customHeight="1">
      <c r="A569" s="1"/>
      <c r="B569" s="4"/>
      <c r="C569" s="1"/>
      <c r="D569" s="114"/>
      <c r="E569" s="114"/>
      <c r="F569" s="141"/>
      <c r="G569" s="114"/>
      <c r="H569" s="117"/>
      <c r="I569" s="117"/>
      <c r="J569" s="117"/>
      <c r="K569" s="114"/>
      <c r="L569" s="141"/>
      <c r="M569" s="114"/>
      <c r="N569" s="114"/>
      <c r="O569" s="114"/>
      <c r="P569" s="114"/>
      <c r="Q569" s="114"/>
      <c r="R569" s="114"/>
      <c r="S569" s="114"/>
      <c r="T569" s="114"/>
      <c r="U569" s="114"/>
      <c r="V569" s="114"/>
      <c r="W569" s="114"/>
      <c r="X569" s="114"/>
      <c r="Y569" s="114"/>
      <c r="Z569" s="114"/>
    </row>
    <row r="570" spans="1:26" ht="15.75" customHeight="1">
      <c r="A570" s="1"/>
      <c r="B570" s="4"/>
      <c r="C570" s="1"/>
      <c r="D570" s="114"/>
      <c r="E570" s="114"/>
      <c r="F570" s="141"/>
      <c r="G570" s="114"/>
      <c r="H570" s="117"/>
      <c r="I570" s="117"/>
      <c r="J570" s="117"/>
      <c r="K570" s="114"/>
      <c r="L570" s="141"/>
      <c r="M570" s="114"/>
      <c r="N570" s="114"/>
      <c r="O570" s="114"/>
      <c r="P570" s="114"/>
      <c r="Q570" s="114"/>
      <c r="R570" s="114"/>
      <c r="S570" s="114"/>
      <c r="T570" s="114"/>
      <c r="U570" s="114"/>
      <c r="V570" s="114"/>
      <c r="W570" s="114"/>
      <c r="X570" s="114"/>
      <c r="Y570" s="114"/>
      <c r="Z570" s="114"/>
    </row>
    <row r="571" spans="1:26" ht="15.75" customHeight="1">
      <c r="A571" s="1"/>
      <c r="B571" s="4"/>
      <c r="C571" s="1"/>
      <c r="D571" s="114"/>
      <c r="E571" s="114"/>
      <c r="F571" s="141"/>
      <c r="G571" s="114"/>
      <c r="H571" s="117"/>
      <c r="I571" s="117"/>
      <c r="J571" s="117"/>
      <c r="K571" s="114"/>
      <c r="L571" s="141"/>
      <c r="M571" s="114"/>
      <c r="N571" s="114"/>
      <c r="O571" s="114"/>
      <c r="P571" s="114"/>
      <c r="Q571" s="114"/>
      <c r="R571" s="114"/>
      <c r="S571" s="114"/>
      <c r="T571" s="114"/>
      <c r="U571" s="114"/>
      <c r="V571" s="114"/>
      <c r="W571" s="114"/>
      <c r="X571" s="114"/>
      <c r="Y571" s="114"/>
      <c r="Z571" s="114"/>
    </row>
    <row r="572" spans="1:26" ht="15.75" customHeight="1">
      <c r="A572" s="1"/>
      <c r="B572" s="4"/>
      <c r="C572" s="1"/>
      <c r="D572" s="114"/>
      <c r="E572" s="114"/>
      <c r="F572" s="141"/>
      <c r="G572" s="114"/>
      <c r="H572" s="117"/>
      <c r="I572" s="117"/>
      <c r="J572" s="117"/>
      <c r="K572" s="114"/>
      <c r="L572" s="141"/>
      <c r="M572" s="114"/>
      <c r="N572" s="114"/>
      <c r="O572" s="114"/>
      <c r="P572" s="114"/>
      <c r="Q572" s="114"/>
      <c r="R572" s="114"/>
      <c r="S572" s="114"/>
      <c r="T572" s="114"/>
      <c r="U572" s="114"/>
      <c r="V572" s="114"/>
      <c r="W572" s="114"/>
      <c r="X572" s="114"/>
      <c r="Y572" s="114"/>
      <c r="Z572" s="114"/>
    </row>
    <row r="573" spans="1:26" ht="15.75" customHeight="1">
      <c r="A573" s="1"/>
      <c r="B573" s="4"/>
      <c r="C573" s="1"/>
      <c r="D573" s="114"/>
      <c r="E573" s="114"/>
      <c r="F573" s="141"/>
      <c r="G573" s="114"/>
      <c r="H573" s="117"/>
      <c r="I573" s="117"/>
      <c r="J573" s="117"/>
      <c r="K573" s="114"/>
      <c r="L573" s="141"/>
      <c r="M573" s="114"/>
      <c r="N573" s="114"/>
      <c r="O573" s="114"/>
      <c r="P573" s="114"/>
      <c r="Q573" s="114"/>
      <c r="R573" s="114"/>
      <c r="S573" s="114"/>
      <c r="T573" s="114"/>
      <c r="U573" s="114"/>
      <c r="V573" s="114"/>
      <c r="W573" s="114"/>
      <c r="X573" s="114"/>
      <c r="Y573" s="114"/>
      <c r="Z573" s="114"/>
    </row>
    <row r="574" spans="1:26" ht="15.75" customHeight="1">
      <c r="A574" s="1"/>
      <c r="B574" s="9"/>
      <c r="C574" s="1"/>
      <c r="D574" s="114"/>
      <c r="E574" s="114"/>
      <c r="F574" s="141"/>
      <c r="G574" s="114"/>
      <c r="H574" s="117"/>
      <c r="I574" s="117"/>
      <c r="J574" s="117"/>
      <c r="K574" s="114"/>
      <c r="L574" s="141"/>
      <c r="M574" s="114"/>
      <c r="N574" s="114"/>
      <c r="O574" s="114"/>
      <c r="P574" s="114"/>
      <c r="Q574" s="114"/>
      <c r="R574" s="114"/>
      <c r="S574" s="114"/>
      <c r="T574" s="114"/>
      <c r="U574" s="114"/>
      <c r="V574" s="114"/>
      <c r="W574" s="114"/>
      <c r="X574" s="114"/>
      <c r="Y574" s="114"/>
      <c r="Z574" s="114"/>
    </row>
    <row r="575" spans="1:26" ht="15.75" customHeight="1">
      <c r="A575" s="1"/>
      <c r="B575" s="7"/>
      <c r="C575" s="1"/>
      <c r="D575" s="114"/>
      <c r="E575" s="114"/>
      <c r="F575" s="141"/>
      <c r="G575" s="114"/>
      <c r="H575" s="117"/>
      <c r="I575" s="117"/>
      <c r="J575" s="117"/>
      <c r="K575" s="114"/>
      <c r="L575" s="141"/>
      <c r="M575" s="114"/>
      <c r="N575" s="114"/>
      <c r="O575" s="114"/>
      <c r="P575" s="114"/>
      <c r="Q575" s="114"/>
      <c r="R575" s="114"/>
      <c r="S575" s="114"/>
      <c r="T575" s="114"/>
      <c r="U575" s="114"/>
      <c r="V575" s="114"/>
      <c r="W575" s="114"/>
      <c r="X575" s="114"/>
      <c r="Y575" s="114"/>
      <c r="Z575" s="114"/>
    </row>
    <row r="576" spans="1:26" ht="15.75" customHeight="1">
      <c r="A576" s="1"/>
      <c r="B576" s="4"/>
      <c r="C576" s="1"/>
      <c r="D576" s="114"/>
      <c r="E576" s="114"/>
      <c r="F576" s="141"/>
      <c r="G576" s="114"/>
      <c r="H576" s="117"/>
      <c r="I576" s="117"/>
      <c r="J576" s="117"/>
      <c r="K576" s="114"/>
      <c r="L576" s="141"/>
      <c r="M576" s="114"/>
      <c r="N576" s="114"/>
      <c r="O576" s="114"/>
      <c r="P576" s="114"/>
      <c r="Q576" s="114"/>
      <c r="R576" s="114"/>
      <c r="S576" s="114"/>
      <c r="T576" s="114"/>
      <c r="U576" s="114"/>
      <c r="V576" s="114"/>
      <c r="W576" s="114"/>
      <c r="X576" s="114"/>
      <c r="Y576" s="114"/>
      <c r="Z576" s="114"/>
    </row>
    <row r="577" spans="1:26" ht="15.75" customHeight="1">
      <c r="A577" s="1"/>
      <c r="B577" s="4"/>
      <c r="C577" s="1"/>
      <c r="D577" s="114"/>
      <c r="E577" s="114"/>
      <c r="F577" s="141"/>
      <c r="G577" s="114"/>
      <c r="H577" s="117"/>
      <c r="I577" s="117"/>
      <c r="J577" s="117"/>
      <c r="K577" s="114"/>
      <c r="L577" s="141"/>
      <c r="M577" s="114"/>
      <c r="N577" s="114"/>
      <c r="O577" s="114"/>
      <c r="P577" s="114"/>
      <c r="Q577" s="114"/>
      <c r="R577" s="114"/>
      <c r="S577" s="114"/>
      <c r="T577" s="114"/>
      <c r="U577" s="114"/>
      <c r="V577" s="114"/>
      <c r="W577" s="114"/>
      <c r="X577" s="114"/>
      <c r="Y577" s="114"/>
      <c r="Z577" s="114"/>
    </row>
    <row r="578" spans="1:26" ht="15.75" customHeight="1">
      <c r="A578" s="1"/>
      <c r="B578" s="4"/>
      <c r="C578" s="1"/>
      <c r="D578" s="114"/>
      <c r="E578" s="114"/>
      <c r="F578" s="141"/>
      <c r="G578" s="114"/>
      <c r="H578" s="117"/>
      <c r="I578" s="117"/>
      <c r="J578" s="117"/>
      <c r="K578" s="114"/>
      <c r="L578" s="141"/>
      <c r="M578" s="114"/>
      <c r="N578" s="114"/>
      <c r="O578" s="114"/>
      <c r="P578" s="114"/>
      <c r="Q578" s="114"/>
      <c r="R578" s="114"/>
      <c r="S578" s="114"/>
      <c r="T578" s="114"/>
      <c r="U578" s="114"/>
      <c r="V578" s="114"/>
      <c r="W578" s="114"/>
      <c r="X578" s="114"/>
      <c r="Y578" s="114"/>
      <c r="Z578" s="114"/>
    </row>
    <row r="579" spans="1:26" ht="15.75" customHeight="1">
      <c r="A579" s="1"/>
      <c r="B579" s="4"/>
      <c r="C579" s="1"/>
      <c r="D579" s="114"/>
      <c r="E579" s="114"/>
      <c r="F579" s="141"/>
      <c r="G579" s="114"/>
      <c r="H579" s="117"/>
      <c r="I579" s="117"/>
      <c r="J579" s="117"/>
      <c r="K579" s="114"/>
      <c r="L579" s="141"/>
      <c r="M579" s="114"/>
      <c r="N579" s="114"/>
      <c r="O579" s="114"/>
      <c r="P579" s="114"/>
      <c r="Q579" s="114"/>
      <c r="R579" s="114"/>
      <c r="S579" s="114"/>
      <c r="T579" s="114"/>
      <c r="U579" s="114"/>
      <c r="V579" s="114"/>
      <c r="W579" s="114"/>
      <c r="X579" s="114"/>
      <c r="Y579" s="114"/>
      <c r="Z579" s="114"/>
    </row>
    <row r="580" spans="1:26" ht="15.75" customHeight="1">
      <c r="A580" s="1"/>
      <c r="B580" s="66"/>
      <c r="C580" s="1"/>
      <c r="D580" s="114"/>
      <c r="E580" s="114"/>
      <c r="F580" s="141"/>
      <c r="G580" s="114"/>
      <c r="H580" s="117"/>
      <c r="I580" s="117"/>
      <c r="J580" s="117"/>
      <c r="K580" s="114"/>
      <c r="L580" s="141"/>
      <c r="M580" s="114"/>
      <c r="N580" s="114"/>
      <c r="O580" s="114"/>
      <c r="P580" s="114"/>
      <c r="Q580" s="114"/>
      <c r="R580" s="114"/>
      <c r="S580" s="114"/>
      <c r="T580" s="114"/>
      <c r="U580" s="114"/>
      <c r="V580" s="114"/>
      <c r="W580" s="114"/>
      <c r="X580" s="114"/>
      <c r="Y580" s="114"/>
      <c r="Z580" s="114"/>
    </row>
    <row r="581" spans="1:26" ht="15.75" customHeight="1">
      <c r="A581" s="1"/>
      <c r="B581" s="4"/>
      <c r="C581" s="1"/>
      <c r="D581" s="114"/>
      <c r="E581" s="114"/>
      <c r="F581" s="141"/>
      <c r="G581" s="114"/>
      <c r="H581" s="117"/>
      <c r="I581" s="117"/>
      <c r="J581" s="117"/>
      <c r="K581" s="114"/>
      <c r="L581" s="141"/>
      <c r="M581" s="114"/>
      <c r="N581" s="114"/>
      <c r="O581" s="114"/>
      <c r="P581" s="114"/>
      <c r="Q581" s="114"/>
      <c r="R581" s="114"/>
      <c r="S581" s="114"/>
      <c r="T581" s="114"/>
      <c r="U581" s="114"/>
      <c r="V581" s="114"/>
      <c r="W581" s="114"/>
      <c r="X581" s="114"/>
      <c r="Y581" s="114"/>
      <c r="Z581" s="114"/>
    </row>
    <row r="582" spans="1:26" ht="15.75" customHeight="1">
      <c r="A582" s="1"/>
      <c r="B582" s="9"/>
      <c r="C582" s="1"/>
      <c r="D582" s="114"/>
      <c r="E582" s="114"/>
      <c r="F582" s="141"/>
      <c r="G582" s="114"/>
      <c r="H582" s="117"/>
      <c r="I582" s="117"/>
      <c r="J582" s="117"/>
      <c r="K582" s="114"/>
      <c r="L582" s="141"/>
      <c r="M582" s="114"/>
      <c r="N582" s="114"/>
      <c r="O582" s="114"/>
      <c r="P582" s="114"/>
      <c r="Q582" s="114"/>
      <c r="R582" s="114"/>
      <c r="S582" s="114"/>
      <c r="T582" s="114"/>
      <c r="U582" s="114"/>
      <c r="V582" s="114"/>
      <c r="W582" s="114"/>
      <c r="X582" s="114"/>
      <c r="Y582" s="114"/>
      <c r="Z582" s="114"/>
    </row>
    <row r="583" spans="1:26" ht="15.75" customHeight="1">
      <c r="A583" s="1"/>
      <c r="B583" s="7"/>
      <c r="C583" s="1"/>
      <c r="D583" s="114"/>
      <c r="E583" s="114"/>
      <c r="F583" s="141"/>
      <c r="G583" s="114"/>
      <c r="H583" s="117"/>
      <c r="I583" s="117"/>
      <c r="J583" s="117"/>
      <c r="K583" s="114"/>
      <c r="L583" s="141"/>
      <c r="M583" s="114"/>
      <c r="N583" s="114"/>
      <c r="O583" s="114"/>
      <c r="P583" s="114"/>
      <c r="Q583" s="114"/>
      <c r="R583" s="114"/>
      <c r="S583" s="114"/>
      <c r="T583" s="114"/>
      <c r="U583" s="114"/>
      <c r="V583" s="114"/>
      <c r="W583" s="114"/>
      <c r="X583" s="114"/>
      <c r="Y583" s="114"/>
      <c r="Z583" s="114"/>
    </row>
    <row r="584" spans="1:26" ht="15.75" customHeight="1">
      <c r="A584" s="1"/>
      <c r="B584" s="4"/>
      <c r="C584" s="1"/>
      <c r="D584" s="114"/>
      <c r="E584" s="114"/>
      <c r="F584" s="141"/>
      <c r="G584" s="114"/>
      <c r="H584" s="117"/>
      <c r="I584" s="117"/>
      <c r="J584" s="117"/>
      <c r="K584" s="114"/>
      <c r="L584" s="141"/>
      <c r="M584" s="114"/>
      <c r="N584" s="114"/>
      <c r="O584" s="114"/>
      <c r="P584" s="114"/>
      <c r="Q584" s="114"/>
      <c r="R584" s="114"/>
      <c r="S584" s="114"/>
      <c r="T584" s="114"/>
      <c r="U584" s="114"/>
      <c r="V584" s="114"/>
      <c r="W584" s="114"/>
      <c r="X584" s="114"/>
      <c r="Y584" s="114"/>
      <c r="Z584" s="114"/>
    </row>
    <row r="585" spans="1:26" ht="15.75" customHeight="1">
      <c r="A585" s="1"/>
      <c r="B585" s="4"/>
      <c r="C585" s="1"/>
      <c r="D585" s="114"/>
      <c r="E585" s="114"/>
      <c r="F585" s="141"/>
      <c r="G585" s="114"/>
      <c r="H585" s="117"/>
      <c r="I585" s="117"/>
      <c r="J585" s="117"/>
      <c r="K585" s="114"/>
      <c r="L585" s="141"/>
      <c r="M585" s="114"/>
      <c r="N585" s="114"/>
      <c r="O585" s="114"/>
      <c r="P585" s="114"/>
      <c r="Q585" s="114"/>
      <c r="R585" s="114"/>
      <c r="S585" s="114"/>
      <c r="T585" s="114"/>
      <c r="U585" s="114"/>
      <c r="V585" s="114"/>
      <c r="W585" s="114"/>
      <c r="X585" s="114"/>
      <c r="Y585" s="114"/>
      <c r="Z585" s="114"/>
    </row>
    <row r="586" spans="1:26" ht="15.75" customHeight="1">
      <c r="A586" s="1"/>
      <c r="B586" s="4"/>
      <c r="C586" s="1"/>
      <c r="D586" s="114"/>
      <c r="E586" s="114"/>
      <c r="F586" s="141"/>
      <c r="G586" s="114"/>
      <c r="H586" s="117"/>
      <c r="I586" s="117"/>
      <c r="J586" s="117"/>
      <c r="K586" s="114"/>
      <c r="L586" s="141"/>
      <c r="M586" s="114"/>
      <c r="N586" s="114"/>
      <c r="O586" s="114"/>
      <c r="P586" s="114"/>
      <c r="Q586" s="114"/>
      <c r="R586" s="114"/>
      <c r="S586" s="114"/>
      <c r="T586" s="114"/>
      <c r="U586" s="114"/>
      <c r="V586" s="114"/>
      <c r="W586" s="114"/>
      <c r="X586" s="114"/>
      <c r="Y586" s="114"/>
      <c r="Z586" s="114"/>
    </row>
    <row r="587" spans="1:26" ht="15.75" customHeight="1">
      <c r="A587" s="1"/>
      <c r="B587" s="4"/>
      <c r="C587" s="1"/>
      <c r="D587" s="114"/>
      <c r="E587" s="114"/>
      <c r="F587" s="141"/>
      <c r="G587" s="114"/>
      <c r="H587" s="117"/>
      <c r="I587" s="117"/>
      <c r="J587" s="117"/>
      <c r="K587" s="114"/>
      <c r="L587" s="141"/>
      <c r="M587" s="114"/>
      <c r="N587" s="114"/>
      <c r="O587" s="114"/>
      <c r="P587" s="114"/>
      <c r="Q587" s="114"/>
      <c r="R587" s="114"/>
      <c r="S587" s="114"/>
      <c r="T587" s="114"/>
      <c r="U587" s="114"/>
      <c r="V587" s="114"/>
      <c r="W587" s="114"/>
      <c r="X587" s="114"/>
      <c r="Y587" s="114"/>
      <c r="Z587" s="114"/>
    </row>
    <row r="588" spans="1:26" ht="15.75" customHeight="1">
      <c r="A588" s="1"/>
      <c r="B588" s="4"/>
      <c r="C588" s="1"/>
      <c r="D588" s="114"/>
      <c r="E588" s="114"/>
      <c r="F588" s="141"/>
      <c r="G588" s="114"/>
      <c r="H588" s="117"/>
      <c r="I588" s="117"/>
      <c r="J588" s="117"/>
      <c r="K588" s="114"/>
      <c r="L588" s="141"/>
      <c r="M588" s="114"/>
      <c r="N588" s="114"/>
      <c r="O588" s="114"/>
      <c r="P588" s="114"/>
      <c r="Q588" s="114"/>
      <c r="R588" s="114"/>
      <c r="S588" s="114"/>
      <c r="T588" s="114"/>
      <c r="U588" s="114"/>
      <c r="V588" s="114"/>
      <c r="W588" s="114"/>
      <c r="X588" s="114"/>
      <c r="Y588" s="114"/>
      <c r="Z588" s="114"/>
    </row>
    <row r="589" spans="1:26" ht="15.75" customHeight="1">
      <c r="A589" s="1"/>
      <c r="B589" s="4"/>
      <c r="C589" s="1"/>
      <c r="D589" s="114"/>
      <c r="E589" s="114"/>
      <c r="F589" s="141"/>
      <c r="G589" s="114"/>
      <c r="H589" s="117"/>
      <c r="I589" s="117"/>
      <c r="J589" s="117"/>
      <c r="K589" s="114"/>
      <c r="L589" s="141"/>
      <c r="M589" s="114"/>
      <c r="N589" s="114"/>
      <c r="O589" s="114"/>
      <c r="P589" s="114"/>
      <c r="Q589" s="114"/>
      <c r="R589" s="114"/>
      <c r="S589" s="114"/>
      <c r="T589" s="114"/>
      <c r="U589" s="114"/>
      <c r="V589" s="114"/>
      <c r="W589" s="114"/>
      <c r="X589" s="114"/>
      <c r="Y589" s="114"/>
      <c r="Z589" s="114"/>
    </row>
    <row r="590" spans="1:26" ht="15.75" customHeight="1">
      <c r="A590" s="1"/>
      <c r="B590" s="9"/>
      <c r="C590" s="1"/>
      <c r="D590" s="114"/>
      <c r="E590" s="114"/>
      <c r="F590" s="141"/>
      <c r="G590" s="114"/>
      <c r="H590" s="117"/>
      <c r="I590" s="117"/>
      <c r="J590" s="117"/>
      <c r="K590" s="114"/>
      <c r="L590" s="141"/>
      <c r="M590" s="114"/>
      <c r="N590" s="114"/>
      <c r="O590" s="114"/>
      <c r="P590" s="114"/>
      <c r="Q590" s="114"/>
      <c r="R590" s="114"/>
      <c r="S590" s="114"/>
      <c r="T590" s="114"/>
      <c r="U590" s="114"/>
      <c r="V590" s="114"/>
      <c r="W590" s="114"/>
      <c r="X590" s="114"/>
      <c r="Y590" s="114"/>
      <c r="Z590" s="114"/>
    </row>
    <row r="591" spans="1:26" ht="15.75" customHeight="1">
      <c r="A591" s="1"/>
      <c r="B591" s="7"/>
      <c r="C591" s="1"/>
      <c r="D591" s="114"/>
      <c r="E591" s="114"/>
      <c r="F591" s="141"/>
      <c r="G591" s="114"/>
      <c r="H591" s="117"/>
      <c r="I591" s="117"/>
      <c r="J591" s="117"/>
      <c r="K591" s="114"/>
      <c r="L591" s="141"/>
      <c r="M591" s="114"/>
      <c r="N591" s="114"/>
      <c r="O591" s="114"/>
      <c r="P591" s="114"/>
      <c r="Q591" s="114"/>
      <c r="R591" s="114"/>
      <c r="S591" s="114"/>
      <c r="T591" s="114"/>
      <c r="U591" s="114"/>
      <c r="V591" s="114"/>
      <c r="W591" s="114"/>
      <c r="X591" s="114"/>
      <c r="Y591" s="114"/>
      <c r="Z591" s="114"/>
    </row>
    <row r="592" spans="1:26" ht="15.75" customHeight="1">
      <c r="A592" s="1"/>
      <c r="B592" s="4"/>
      <c r="C592" s="1"/>
      <c r="D592" s="114"/>
      <c r="E592" s="114"/>
      <c r="F592" s="141"/>
      <c r="G592" s="114"/>
      <c r="H592" s="117"/>
      <c r="I592" s="117"/>
      <c r="J592" s="117"/>
      <c r="K592" s="114"/>
      <c r="L592" s="141"/>
      <c r="M592" s="114"/>
      <c r="N592" s="114"/>
      <c r="O592" s="114"/>
      <c r="P592" s="114"/>
      <c r="Q592" s="114"/>
      <c r="R592" s="114"/>
      <c r="S592" s="114"/>
      <c r="T592" s="114"/>
      <c r="U592" s="114"/>
      <c r="V592" s="114"/>
      <c r="W592" s="114"/>
      <c r="X592" s="114"/>
      <c r="Y592" s="114"/>
      <c r="Z592" s="114"/>
    </row>
    <row r="593" spans="1:26" ht="15.75" customHeight="1">
      <c r="A593" s="1"/>
      <c r="B593" s="11"/>
      <c r="C593" s="1"/>
      <c r="D593" s="114"/>
      <c r="E593" s="114"/>
      <c r="F593" s="141"/>
      <c r="G593" s="114"/>
      <c r="H593" s="117"/>
      <c r="I593" s="117"/>
      <c r="J593" s="117"/>
      <c r="K593" s="114"/>
      <c r="L593" s="141"/>
      <c r="M593" s="114"/>
      <c r="N593" s="114"/>
      <c r="O593" s="114"/>
      <c r="P593" s="114"/>
      <c r="Q593" s="114"/>
      <c r="R593" s="114"/>
      <c r="S593" s="114"/>
      <c r="T593" s="114"/>
      <c r="U593" s="114"/>
      <c r="V593" s="114"/>
      <c r="W593" s="114"/>
      <c r="X593" s="114"/>
      <c r="Y593" s="114"/>
      <c r="Z593" s="114"/>
    </row>
    <row r="594" spans="1:26" ht="15.75" customHeight="1">
      <c r="A594" s="1"/>
      <c r="B594" s="4"/>
      <c r="C594" s="1"/>
      <c r="D594" s="114"/>
      <c r="E594" s="114"/>
      <c r="F594" s="141"/>
      <c r="G594" s="114"/>
      <c r="H594" s="117"/>
      <c r="I594" s="117"/>
      <c r="J594" s="117"/>
      <c r="K594" s="114"/>
      <c r="L594" s="141"/>
      <c r="M594" s="114"/>
      <c r="N594" s="114"/>
      <c r="O594" s="114"/>
      <c r="P594" s="114"/>
      <c r="Q594" s="114"/>
      <c r="R594" s="114"/>
      <c r="S594" s="114"/>
      <c r="T594" s="114"/>
      <c r="U594" s="114"/>
      <c r="V594" s="114"/>
      <c r="W594" s="114"/>
      <c r="X594" s="114"/>
      <c r="Y594" s="114"/>
      <c r="Z594" s="114"/>
    </row>
    <row r="595" spans="1:26" ht="15.75" customHeight="1">
      <c r="A595" s="1"/>
      <c r="B595" s="12"/>
      <c r="C595" s="1"/>
      <c r="D595" s="114"/>
      <c r="E595" s="114"/>
      <c r="F595" s="141"/>
      <c r="G595" s="114"/>
      <c r="H595" s="117"/>
      <c r="I595" s="117"/>
      <c r="J595" s="117"/>
      <c r="K595" s="114"/>
      <c r="L595" s="141"/>
      <c r="M595" s="114"/>
      <c r="N595" s="114"/>
      <c r="O595" s="114"/>
      <c r="P595" s="114"/>
      <c r="Q595" s="114"/>
      <c r="R595" s="114"/>
      <c r="S595" s="114"/>
      <c r="T595" s="114"/>
      <c r="U595" s="114"/>
      <c r="V595" s="114"/>
      <c r="W595" s="114"/>
      <c r="X595" s="114"/>
      <c r="Y595" s="114"/>
      <c r="Z595" s="114"/>
    </row>
    <row r="596" spans="1:26" ht="15.75" customHeight="1">
      <c r="A596" s="1"/>
      <c r="B596" s="4"/>
      <c r="C596" s="1"/>
      <c r="D596" s="114"/>
      <c r="E596" s="114"/>
      <c r="F596" s="141"/>
      <c r="G596" s="114"/>
      <c r="H596" s="117"/>
      <c r="I596" s="117"/>
      <c r="J596" s="117"/>
      <c r="K596" s="114"/>
      <c r="L596" s="141"/>
      <c r="M596" s="114"/>
      <c r="N596" s="114"/>
      <c r="O596" s="114"/>
      <c r="P596" s="114"/>
      <c r="Q596" s="114"/>
      <c r="R596" s="114"/>
      <c r="S596" s="114"/>
      <c r="T596" s="114"/>
      <c r="U596" s="114"/>
      <c r="V596" s="114"/>
      <c r="W596" s="114"/>
      <c r="X596" s="114"/>
      <c r="Y596" s="114"/>
      <c r="Z596" s="114"/>
    </row>
    <row r="597" spans="1:26" ht="15.75" customHeight="1">
      <c r="A597" s="1"/>
      <c r="B597" s="9"/>
      <c r="C597" s="1"/>
      <c r="D597" s="114"/>
      <c r="E597" s="114"/>
      <c r="F597" s="141"/>
      <c r="G597" s="114"/>
      <c r="H597" s="117"/>
      <c r="I597" s="117"/>
      <c r="J597" s="117"/>
      <c r="K597" s="114"/>
      <c r="L597" s="141"/>
      <c r="M597" s="114"/>
      <c r="N597" s="114"/>
      <c r="O597" s="114"/>
      <c r="P597" s="114"/>
      <c r="Q597" s="114"/>
      <c r="R597" s="114"/>
      <c r="S597" s="114"/>
      <c r="T597" s="114"/>
      <c r="U597" s="114"/>
      <c r="V597" s="114"/>
      <c r="W597" s="114"/>
      <c r="X597" s="114"/>
      <c r="Y597" s="114"/>
      <c r="Z597" s="114"/>
    </row>
    <row r="598" spans="1:26" ht="15.75" customHeight="1">
      <c r="A598" s="1"/>
      <c r="B598" s="7"/>
      <c r="C598" s="1"/>
      <c r="D598" s="114"/>
      <c r="E598" s="114"/>
      <c r="F598" s="141"/>
      <c r="G598" s="114"/>
      <c r="H598" s="117"/>
      <c r="I598" s="117"/>
      <c r="J598" s="117"/>
      <c r="K598" s="114"/>
      <c r="L598" s="141"/>
      <c r="M598" s="114"/>
      <c r="N598" s="114"/>
      <c r="O598" s="114"/>
      <c r="P598" s="114"/>
      <c r="Q598" s="114"/>
      <c r="R598" s="114"/>
      <c r="S598" s="114"/>
      <c r="T598" s="114"/>
      <c r="U598" s="114"/>
      <c r="V598" s="114"/>
      <c r="W598" s="114"/>
      <c r="X598" s="114"/>
      <c r="Y598" s="114"/>
      <c r="Z598" s="114"/>
    </row>
    <row r="599" spans="1:26" ht="15.75" customHeight="1">
      <c r="A599" s="1"/>
      <c r="B599" s="4"/>
      <c r="C599" s="1"/>
      <c r="D599" s="114"/>
      <c r="E599" s="114"/>
      <c r="F599" s="141"/>
      <c r="G599" s="114"/>
      <c r="H599" s="117"/>
      <c r="I599" s="117"/>
      <c r="J599" s="117"/>
      <c r="K599" s="114"/>
      <c r="L599" s="141"/>
      <c r="M599" s="114"/>
      <c r="N599" s="114"/>
      <c r="O599" s="114"/>
      <c r="P599" s="114"/>
      <c r="Q599" s="114"/>
      <c r="R599" s="114"/>
      <c r="S599" s="114"/>
      <c r="T599" s="114"/>
      <c r="U599" s="114"/>
      <c r="V599" s="114"/>
      <c r="W599" s="114"/>
      <c r="X599" s="114"/>
      <c r="Y599" s="114"/>
      <c r="Z599" s="114"/>
    </row>
    <row r="600" spans="1:26" ht="15.75" customHeight="1">
      <c r="A600" s="1"/>
      <c r="B600" s="9"/>
      <c r="C600" s="1"/>
      <c r="D600" s="114"/>
      <c r="E600" s="114"/>
      <c r="F600" s="141"/>
      <c r="G600" s="114"/>
      <c r="H600" s="117"/>
      <c r="I600" s="117"/>
      <c r="J600" s="117"/>
      <c r="K600" s="114"/>
      <c r="L600" s="141"/>
      <c r="M600" s="114"/>
      <c r="N600" s="114"/>
      <c r="O600" s="114"/>
      <c r="P600" s="114"/>
      <c r="Q600" s="114"/>
      <c r="R600" s="114"/>
      <c r="S600" s="114"/>
      <c r="T600" s="114"/>
      <c r="U600" s="114"/>
      <c r="V600" s="114"/>
      <c r="W600" s="114"/>
      <c r="X600" s="114"/>
      <c r="Y600" s="114"/>
      <c r="Z600" s="114"/>
    </row>
    <row r="601" spans="1:26" ht="15.75" customHeight="1">
      <c r="A601" s="1"/>
      <c r="B601" s="7"/>
      <c r="C601" s="1"/>
      <c r="D601" s="114"/>
      <c r="E601" s="114"/>
      <c r="F601" s="141"/>
      <c r="G601" s="114"/>
      <c r="H601" s="117"/>
      <c r="I601" s="117"/>
      <c r="J601" s="117"/>
      <c r="K601" s="114"/>
      <c r="L601" s="141"/>
      <c r="M601" s="114"/>
      <c r="N601" s="114"/>
      <c r="O601" s="114"/>
      <c r="P601" s="114"/>
      <c r="Q601" s="114"/>
      <c r="R601" s="114"/>
      <c r="S601" s="114"/>
      <c r="T601" s="114"/>
      <c r="U601" s="114"/>
      <c r="V601" s="114"/>
      <c r="W601" s="114"/>
      <c r="X601" s="114"/>
      <c r="Y601" s="114"/>
      <c r="Z601" s="114"/>
    </row>
    <row r="602" spans="1:26" ht="15.75" customHeight="1">
      <c r="A602" s="1"/>
      <c r="B602" s="4"/>
      <c r="C602" s="1"/>
      <c r="D602" s="114"/>
      <c r="E602" s="114"/>
      <c r="F602" s="141"/>
      <c r="G602" s="114"/>
      <c r="H602" s="117"/>
      <c r="I602" s="117"/>
      <c r="J602" s="117"/>
      <c r="K602" s="114"/>
      <c r="L602" s="141"/>
      <c r="M602" s="114"/>
      <c r="N602" s="114"/>
      <c r="O602" s="114"/>
      <c r="P602" s="114"/>
      <c r="Q602" s="114"/>
      <c r="R602" s="114"/>
      <c r="S602" s="114"/>
      <c r="T602" s="114"/>
      <c r="U602" s="114"/>
      <c r="V602" s="114"/>
      <c r="W602" s="114"/>
      <c r="X602" s="114"/>
      <c r="Y602" s="114"/>
      <c r="Z602" s="114"/>
    </row>
    <row r="603" spans="1:26" ht="15.75" customHeight="1">
      <c r="A603" s="1"/>
      <c r="B603" s="4"/>
      <c r="C603" s="1"/>
      <c r="D603" s="114"/>
      <c r="E603" s="114"/>
      <c r="F603" s="141"/>
      <c r="G603" s="114"/>
      <c r="H603" s="117"/>
      <c r="I603" s="117"/>
      <c r="J603" s="117"/>
      <c r="K603" s="114"/>
      <c r="L603" s="141"/>
      <c r="M603" s="114"/>
      <c r="N603" s="114"/>
      <c r="O603" s="114"/>
      <c r="P603" s="114"/>
      <c r="Q603" s="114"/>
      <c r="R603" s="114"/>
      <c r="S603" s="114"/>
      <c r="T603" s="114"/>
      <c r="U603" s="114"/>
      <c r="V603" s="114"/>
      <c r="W603" s="114"/>
      <c r="X603" s="114"/>
      <c r="Y603" s="114"/>
      <c r="Z603" s="114"/>
    </row>
    <row r="604" spans="1:26" ht="15.75" customHeight="1">
      <c r="A604" s="1"/>
      <c r="B604" s="4"/>
      <c r="C604" s="1"/>
      <c r="D604" s="114"/>
      <c r="E604" s="114"/>
      <c r="F604" s="141"/>
      <c r="G604" s="114"/>
      <c r="H604" s="117"/>
      <c r="I604" s="117"/>
      <c r="J604" s="117"/>
      <c r="K604" s="114"/>
      <c r="L604" s="141"/>
      <c r="M604" s="114"/>
      <c r="N604" s="114"/>
      <c r="O604" s="114"/>
      <c r="P604" s="114"/>
      <c r="Q604" s="114"/>
      <c r="R604" s="114"/>
      <c r="S604" s="114"/>
      <c r="T604" s="114"/>
      <c r="U604" s="114"/>
      <c r="V604" s="114"/>
      <c r="W604" s="114"/>
      <c r="X604" s="114"/>
      <c r="Y604" s="114"/>
      <c r="Z604" s="114"/>
    </row>
    <row r="605" spans="1:26" ht="15.75" customHeight="1">
      <c r="A605" s="1"/>
      <c r="B605" s="4"/>
      <c r="C605" s="1"/>
      <c r="D605" s="114"/>
      <c r="E605" s="114"/>
      <c r="F605" s="141"/>
      <c r="G605" s="114"/>
      <c r="H605" s="117"/>
      <c r="I605" s="117"/>
      <c r="J605" s="117"/>
      <c r="K605" s="114"/>
      <c r="L605" s="141"/>
      <c r="M605" s="114"/>
      <c r="N605" s="114"/>
      <c r="O605" s="114"/>
      <c r="P605" s="114"/>
      <c r="Q605" s="114"/>
      <c r="R605" s="114"/>
      <c r="S605" s="114"/>
      <c r="T605" s="114"/>
      <c r="U605" s="114"/>
      <c r="V605" s="114"/>
      <c r="W605" s="114"/>
      <c r="X605" s="114"/>
      <c r="Y605" s="114"/>
      <c r="Z605" s="114"/>
    </row>
    <row r="606" spans="1:26" ht="15.75" customHeight="1">
      <c r="A606" s="1"/>
      <c r="B606" s="4"/>
      <c r="C606" s="1"/>
      <c r="D606" s="114"/>
      <c r="E606" s="114"/>
      <c r="F606" s="141"/>
      <c r="G606" s="114"/>
      <c r="H606" s="117"/>
      <c r="I606" s="117"/>
      <c r="J606" s="117"/>
      <c r="K606" s="114"/>
      <c r="L606" s="141"/>
      <c r="M606" s="114"/>
      <c r="N606" s="114"/>
      <c r="O606" s="114"/>
      <c r="P606" s="114"/>
      <c r="Q606" s="114"/>
      <c r="R606" s="114"/>
      <c r="S606" s="114"/>
      <c r="T606" s="114"/>
      <c r="U606" s="114"/>
      <c r="V606" s="114"/>
      <c r="W606" s="114"/>
      <c r="X606" s="114"/>
      <c r="Y606" s="114"/>
      <c r="Z606" s="114"/>
    </row>
    <row r="607" spans="1:26" ht="15.75" customHeight="1">
      <c r="A607" s="1"/>
      <c r="B607" s="9"/>
      <c r="C607" s="1"/>
      <c r="D607" s="114"/>
      <c r="E607" s="114"/>
      <c r="F607" s="141"/>
      <c r="G607" s="114"/>
      <c r="H607" s="117"/>
      <c r="I607" s="117"/>
      <c r="J607" s="117"/>
      <c r="K607" s="114"/>
      <c r="L607" s="141"/>
      <c r="M607" s="114"/>
      <c r="N607" s="114"/>
      <c r="O607" s="114"/>
      <c r="P607" s="114"/>
      <c r="Q607" s="114"/>
      <c r="R607" s="114"/>
      <c r="S607" s="114"/>
      <c r="T607" s="114"/>
      <c r="U607" s="114"/>
      <c r="V607" s="114"/>
      <c r="W607" s="114"/>
      <c r="X607" s="114"/>
      <c r="Y607" s="114"/>
      <c r="Z607" s="114"/>
    </row>
    <row r="608" spans="1:26" ht="15.75" customHeight="1">
      <c r="A608" s="1"/>
      <c r="B608" s="7"/>
      <c r="C608" s="1"/>
      <c r="D608" s="114"/>
      <c r="E608" s="114"/>
      <c r="F608" s="141"/>
      <c r="G608" s="114"/>
      <c r="H608" s="117"/>
      <c r="I608" s="117"/>
      <c r="J608" s="117"/>
      <c r="K608" s="114"/>
      <c r="L608" s="141"/>
      <c r="M608" s="114"/>
      <c r="N608" s="114"/>
      <c r="O608" s="114"/>
      <c r="P608" s="114"/>
      <c r="Q608" s="114"/>
      <c r="R608" s="114"/>
      <c r="S608" s="114"/>
      <c r="T608" s="114"/>
      <c r="U608" s="114"/>
      <c r="V608" s="114"/>
      <c r="W608" s="114"/>
      <c r="X608" s="114"/>
      <c r="Y608" s="114"/>
      <c r="Z608" s="114"/>
    </row>
    <row r="609" spans="1:26" ht="15.75" customHeight="1">
      <c r="A609" s="1"/>
      <c r="B609" s="4"/>
      <c r="C609" s="1"/>
      <c r="D609" s="114"/>
      <c r="E609" s="114"/>
      <c r="F609" s="141"/>
      <c r="G609" s="114"/>
      <c r="H609" s="117"/>
      <c r="I609" s="117"/>
      <c r="J609" s="117"/>
      <c r="K609" s="114"/>
      <c r="L609" s="141"/>
      <c r="M609" s="114"/>
      <c r="N609" s="114"/>
      <c r="O609" s="114"/>
      <c r="P609" s="114"/>
      <c r="Q609" s="114"/>
      <c r="R609" s="114"/>
      <c r="S609" s="114"/>
      <c r="T609" s="114"/>
      <c r="U609" s="114"/>
      <c r="V609" s="114"/>
      <c r="W609" s="114"/>
      <c r="X609" s="114"/>
      <c r="Y609" s="114"/>
      <c r="Z609" s="114"/>
    </row>
    <row r="610" spans="1:26" ht="15.75" customHeight="1">
      <c r="A610" s="1"/>
      <c r="B610" s="4"/>
      <c r="C610" s="1"/>
      <c r="D610" s="114"/>
      <c r="E610" s="114"/>
      <c r="F610" s="141"/>
      <c r="G610" s="114"/>
      <c r="H610" s="117"/>
      <c r="I610" s="117"/>
      <c r="J610" s="117"/>
      <c r="K610" s="114"/>
      <c r="L610" s="141"/>
      <c r="M610" s="114"/>
      <c r="N610" s="114"/>
      <c r="O610" s="114"/>
      <c r="P610" s="114"/>
      <c r="Q610" s="114"/>
      <c r="R610" s="114"/>
      <c r="S610" s="114"/>
      <c r="T610" s="114"/>
      <c r="U610" s="114"/>
      <c r="V610" s="114"/>
      <c r="W610" s="114"/>
      <c r="X610" s="114"/>
      <c r="Y610" s="114"/>
      <c r="Z610" s="114"/>
    </row>
    <row r="611" spans="1:26" ht="15.75" customHeight="1">
      <c r="A611" s="1"/>
      <c r="B611" s="4"/>
      <c r="C611" s="1"/>
      <c r="D611" s="114"/>
      <c r="E611" s="114"/>
      <c r="F611" s="141"/>
      <c r="G611" s="114"/>
      <c r="H611" s="117"/>
      <c r="I611" s="117"/>
      <c r="J611" s="117"/>
      <c r="K611" s="114"/>
      <c r="L611" s="141"/>
      <c r="M611" s="114"/>
      <c r="N611" s="114"/>
      <c r="O611" s="114"/>
      <c r="P611" s="114"/>
      <c r="Q611" s="114"/>
      <c r="R611" s="114"/>
      <c r="S611" s="114"/>
      <c r="T611" s="114"/>
      <c r="U611" s="114"/>
      <c r="V611" s="114"/>
      <c r="W611" s="114"/>
      <c r="X611" s="114"/>
      <c r="Y611" s="114"/>
      <c r="Z611" s="114"/>
    </row>
    <row r="612" spans="1:26" ht="15.75" customHeight="1">
      <c r="A612" s="1"/>
      <c r="B612" s="4"/>
      <c r="C612" s="1"/>
      <c r="D612" s="114"/>
      <c r="E612" s="114"/>
      <c r="F612" s="141"/>
      <c r="G612" s="114"/>
      <c r="H612" s="117"/>
      <c r="I612" s="117"/>
      <c r="J612" s="117"/>
      <c r="K612" s="114"/>
      <c r="L612" s="141"/>
      <c r="M612" s="114"/>
      <c r="N612" s="114"/>
      <c r="O612" s="114"/>
      <c r="P612" s="114"/>
      <c r="Q612" s="114"/>
      <c r="R612" s="114"/>
      <c r="S612" s="114"/>
      <c r="T612" s="114"/>
      <c r="U612" s="114"/>
      <c r="V612" s="114"/>
      <c r="W612" s="114"/>
      <c r="X612" s="114"/>
      <c r="Y612" s="114"/>
      <c r="Z612" s="114"/>
    </row>
    <row r="613" spans="1:26" ht="15.75" customHeight="1">
      <c r="A613" s="1"/>
      <c r="B613" s="66"/>
      <c r="C613" s="1"/>
      <c r="D613" s="114"/>
      <c r="E613" s="114"/>
      <c r="F613" s="141"/>
      <c r="G613" s="114"/>
      <c r="H613" s="117"/>
      <c r="I613" s="117"/>
      <c r="J613" s="117"/>
      <c r="K613" s="114"/>
      <c r="L613" s="141"/>
      <c r="M613" s="114"/>
      <c r="N613" s="114"/>
      <c r="O613" s="114"/>
      <c r="P613" s="114"/>
      <c r="Q613" s="114"/>
      <c r="R613" s="114"/>
      <c r="S613" s="114"/>
      <c r="T613" s="114"/>
      <c r="U613" s="114"/>
      <c r="V613" s="114"/>
      <c r="W613" s="114"/>
      <c r="X613" s="114"/>
      <c r="Y613" s="114"/>
      <c r="Z613" s="114"/>
    </row>
    <row r="614" spans="1:26" ht="15.75" customHeight="1">
      <c r="A614" s="1"/>
      <c r="B614" s="4"/>
      <c r="C614" s="1"/>
      <c r="D614" s="114"/>
      <c r="E614" s="114"/>
      <c r="F614" s="141"/>
      <c r="G614" s="114"/>
      <c r="H614" s="117"/>
      <c r="I614" s="117"/>
      <c r="J614" s="117"/>
      <c r="K614" s="114"/>
      <c r="L614" s="141"/>
      <c r="M614" s="114"/>
      <c r="N614" s="114"/>
      <c r="O614" s="114"/>
      <c r="P614" s="114"/>
      <c r="Q614" s="114"/>
      <c r="R614" s="114"/>
      <c r="S614" s="114"/>
      <c r="T614" s="114"/>
      <c r="U614" s="114"/>
      <c r="V614" s="114"/>
      <c r="W614" s="114"/>
      <c r="X614" s="114"/>
      <c r="Y614" s="114"/>
      <c r="Z614" s="114"/>
    </row>
    <row r="615" spans="1:26" ht="15.75" customHeight="1">
      <c r="A615" s="1"/>
      <c r="B615" s="9"/>
      <c r="C615" s="1"/>
      <c r="D615" s="114"/>
      <c r="E615" s="114"/>
      <c r="F615" s="141"/>
      <c r="G615" s="114"/>
      <c r="H615" s="117"/>
      <c r="I615" s="117"/>
      <c r="J615" s="117"/>
      <c r="K615" s="114"/>
      <c r="L615" s="141"/>
      <c r="M615" s="114"/>
      <c r="N615" s="114"/>
      <c r="O615" s="114"/>
      <c r="P615" s="114"/>
      <c r="Q615" s="114"/>
      <c r="R615" s="114"/>
      <c r="S615" s="114"/>
      <c r="T615" s="114"/>
      <c r="U615" s="114"/>
      <c r="V615" s="114"/>
      <c r="W615" s="114"/>
      <c r="X615" s="114"/>
      <c r="Y615" s="114"/>
      <c r="Z615" s="114"/>
    </row>
    <row r="616" spans="1:26" ht="15.75" customHeight="1">
      <c r="A616" s="1"/>
      <c r="B616" s="7"/>
      <c r="C616" s="1"/>
      <c r="D616" s="114"/>
      <c r="E616" s="114"/>
      <c r="F616" s="141"/>
      <c r="G616" s="114"/>
      <c r="H616" s="117"/>
      <c r="I616" s="117"/>
      <c r="J616" s="117"/>
      <c r="K616" s="114"/>
      <c r="L616" s="141"/>
      <c r="M616" s="114"/>
      <c r="N616" s="114"/>
      <c r="O616" s="114"/>
      <c r="P616" s="114"/>
      <c r="Q616" s="114"/>
      <c r="R616" s="114"/>
      <c r="S616" s="114"/>
      <c r="T616" s="114"/>
      <c r="U616" s="114"/>
      <c r="V616" s="114"/>
      <c r="W616" s="114"/>
      <c r="X616" s="114"/>
      <c r="Y616" s="114"/>
      <c r="Z616" s="114"/>
    </row>
    <row r="617" spans="1:26" ht="15.75" customHeight="1">
      <c r="A617" s="1"/>
      <c r="B617" s="4"/>
      <c r="C617" s="1"/>
      <c r="D617" s="114"/>
      <c r="E617" s="114"/>
      <c r="F617" s="141"/>
      <c r="G617" s="114"/>
      <c r="H617" s="117"/>
      <c r="I617" s="117"/>
      <c r="J617" s="117"/>
      <c r="K617" s="114"/>
      <c r="L617" s="141"/>
      <c r="M617" s="114"/>
      <c r="N617" s="114"/>
      <c r="O617" s="114"/>
      <c r="P617" s="114"/>
      <c r="Q617" s="114"/>
      <c r="R617" s="114"/>
      <c r="S617" s="114"/>
      <c r="T617" s="114"/>
      <c r="U617" s="114"/>
      <c r="V617" s="114"/>
      <c r="W617" s="114"/>
      <c r="X617" s="114"/>
      <c r="Y617" s="114"/>
      <c r="Z617" s="114"/>
    </row>
    <row r="618" spans="1:26" ht="15.75" customHeight="1">
      <c r="A618" s="1"/>
      <c r="B618" s="4"/>
      <c r="C618" s="1"/>
      <c r="D618" s="114"/>
      <c r="E618" s="114"/>
      <c r="F618" s="141"/>
      <c r="G618" s="114"/>
      <c r="H618" s="117"/>
      <c r="I618" s="117"/>
      <c r="J618" s="117"/>
      <c r="K618" s="114"/>
      <c r="L618" s="141"/>
      <c r="M618" s="114"/>
      <c r="N618" s="114"/>
      <c r="O618" s="114"/>
      <c r="P618" s="114"/>
      <c r="Q618" s="114"/>
      <c r="R618" s="114"/>
      <c r="S618" s="114"/>
      <c r="T618" s="114"/>
      <c r="U618" s="114"/>
      <c r="V618" s="114"/>
      <c r="W618" s="114"/>
      <c r="X618" s="114"/>
      <c r="Y618" s="114"/>
      <c r="Z618" s="114"/>
    </row>
    <row r="619" spans="1:26" ht="15.75" customHeight="1">
      <c r="A619" s="1"/>
      <c r="B619" s="4"/>
      <c r="C619" s="1"/>
      <c r="D619" s="114"/>
      <c r="E619" s="114"/>
      <c r="F619" s="141"/>
      <c r="G619" s="114"/>
      <c r="H619" s="117"/>
      <c r="I619" s="117"/>
      <c r="J619" s="117"/>
      <c r="K619" s="114"/>
      <c r="L619" s="141"/>
      <c r="M619" s="114"/>
      <c r="N619" s="114"/>
      <c r="O619" s="114"/>
      <c r="P619" s="114"/>
      <c r="Q619" s="114"/>
      <c r="R619" s="114"/>
      <c r="S619" s="114"/>
      <c r="T619" s="114"/>
      <c r="U619" s="114"/>
      <c r="V619" s="114"/>
      <c r="W619" s="114"/>
      <c r="X619" s="114"/>
      <c r="Y619" s="114"/>
      <c r="Z619" s="114"/>
    </row>
    <row r="620" spans="1:26" ht="15.75" customHeight="1">
      <c r="A620" s="1"/>
      <c r="B620" s="4"/>
      <c r="C620" s="1"/>
      <c r="D620" s="114"/>
      <c r="E620" s="114"/>
      <c r="F620" s="141"/>
      <c r="G620" s="114"/>
      <c r="H620" s="117"/>
      <c r="I620" s="117"/>
      <c r="J620" s="117"/>
      <c r="K620" s="114"/>
      <c r="L620" s="141"/>
      <c r="M620" s="114"/>
      <c r="N620" s="114"/>
      <c r="O620" s="114"/>
      <c r="P620" s="114"/>
      <c r="Q620" s="114"/>
      <c r="R620" s="114"/>
      <c r="S620" s="114"/>
      <c r="T620" s="114"/>
      <c r="U620" s="114"/>
      <c r="V620" s="114"/>
      <c r="W620" s="114"/>
      <c r="X620" s="114"/>
      <c r="Y620" s="114"/>
      <c r="Z620" s="114"/>
    </row>
    <row r="621" spans="1:26" ht="15.75" customHeight="1">
      <c r="A621" s="1"/>
      <c r="B621" s="4"/>
      <c r="C621" s="1"/>
      <c r="D621" s="114"/>
      <c r="E621" s="114"/>
      <c r="F621" s="141"/>
      <c r="G621" s="114"/>
      <c r="H621" s="117"/>
      <c r="I621" s="117"/>
      <c r="J621" s="117"/>
      <c r="K621" s="114"/>
      <c r="L621" s="141"/>
      <c r="M621" s="114"/>
      <c r="N621" s="114"/>
      <c r="O621" s="114"/>
      <c r="P621" s="114"/>
      <c r="Q621" s="114"/>
      <c r="R621" s="114"/>
      <c r="S621" s="114"/>
      <c r="T621" s="114"/>
      <c r="U621" s="114"/>
      <c r="V621" s="114"/>
      <c r="W621" s="114"/>
      <c r="X621" s="114"/>
      <c r="Y621" s="114"/>
      <c r="Z621" s="114"/>
    </row>
    <row r="622" spans="1:26" ht="15.75" customHeight="1">
      <c r="A622" s="1"/>
      <c r="B622" s="4"/>
      <c r="C622" s="1"/>
      <c r="D622" s="114"/>
      <c r="E622" s="114"/>
      <c r="F622" s="141"/>
      <c r="G622" s="114"/>
      <c r="H622" s="117"/>
      <c r="I622" s="117"/>
      <c r="J622" s="117"/>
      <c r="K622" s="114"/>
      <c r="L622" s="141"/>
      <c r="M622" s="114"/>
      <c r="N622" s="114"/>
      <c r="O622" s="114"/>
      <c r="P622" s="114"/>
      <c r="Q622" s="114"/>
      <c r="R622" s="114"/>
      <c r="S622" s="114"/>
      <c r="T622" s="114"/>
      <c r="U622" s="114"/>
      <c r="V622" s="114"/>
      <c r="W622" s="114"/>
      <c r="X622" s="114"/>
      <c r="Y622" s="114"/>
      <c r="Z622" s="114"/>
    </row>
    <row r="623" spans="1:26" ht="15.75" customHeight="1">
      <c r="A623" s="1"/>
      <c r="B623" s="9"/>
      <c r="C623" s="1"/>
      <c r="D623" s="114"/>
      <c r="E623" s="114"/>
      <c r="F623" s="141"/>
      <c r="G623" s="114"/>
      <c r="H623" s="117"/>
      <c r="I623" s="117"/>
      <c r="J623" s="117"/>
      <c r="K623" s="114"/>
      <c r="L623" s="141"/>
      <c r="M623" s="114"/>
      <c r="N623" s="114"/>
      <c r="O623" s="114"/>
      <c r="P623" s="114"/>
      <c r="Q623" s="114"/>
      <c r="R623" s="114"/>
      <c r="S623" s="114"/>
      <c r="T623" s="114"/>
      <c r="U623" s="114"/>
      <c r="V623" s="114"/>
      <c r="W623" s="114"/>
      <c r="X623" s="114"/>
      <c r="Y623" s="114"/>
      <c r="Z623" s="114"/>
    </row>
    <row r="624" spans="1:26" ht="15.75" customHeight="1">
      <c r="A624" s="1"/>
      <c r="B624" s="7"/>
      <c r="C624" s="1"/>
      <c r="D624" s="114"/>
      <c r="E624" s="114"/>
      <c r="F624" s="141"/>
      <c r="G624" s="114"/>
      <c r="H624" s="117"/>
      <c r="I624" s="117"/>
      <c r="J624" s="117"/>
      <c r="K624" s="114"/>
      <c r="L624" s="141"/>
      <c r="M624" s="114"/>
      <c r="N624" s="114"/>
      <c r="O624" s="114"/>
      <c r="P624" s="114"/>
      <c r="Q624" s="114"/>
      <c r="R624" s="114"/>
      <c r="S624" s="114"/>
      <c r="T624" s="114"/>
      <c r="U624" s="114"/>
      <c r="V624" s="114"/>
      <c r="W624" s="114"/>
      <c r="X624" s="114"/>
      <c r="Y624" s="114"/>
      <c r="Z624" s="114"/>
    </row>
    <row r="625" spans="1:26" ht="15.75" customHeight="1">
      <c r="A625" s="1"/>
      <c r="B625" s="4"/>
      <c r="C625" s="1"/>
      <c r="D625" s="114"/>
      <c r="E625" s="114"/>
      <c r="F625" s="141"/>
      <c r="G625" s="114"/>
      <c r="H625" s="117"/>
      <c r="I625" s="117"/>
      <c r="J625" s="117"/>
      <c r="K625" s="114"/>
      <c r="L625" s="141"/>
      <c r="M625" s="114"/>
      <c r="N625" s="114"/>
      <c r="O625" s="114"/>
      <c r="P625" s="114"/>
      <c r="Q625" s="114"/>
      <c r="R625" s="114"/>
      <c r="S625" s="114"/>
      <c r="T625" s="114"/>
      <c r="U625" s="114"/>
      <c r="V625" s="114"/>
      <c r="W625" s="114"/>
      <c r="X625" s="114"/>
      <c r="Y625" s="114"/>
      <c r="Z625" s="114"/>
    </row>
    <row r="626" spans="1:26" ht="15.75" customHeight="1">
      <c r="A626" s="1"/>
      <c r="B626" s="11"/>
      <c r="C626" s="1"/>
      <c r="D626" s="114"/>
      <c r="E626" s="114"/>
      <c r="F626" s="141"/>
      <c r="G626" s="114"/>
      <c r="H626" s="117"/>
      <c r="I626" s="117"/>
      <c r="J626" s="117"/>
      <c r="K626" s="114"/>
      <c r="L626" s="141"/>
      <c r="M626" s="114"/>
      <c r="N626" s="114"/>
      <c r="O626" s="114"/>
      <c r="P626" s="114"/>
      <c r="Q626" s="114"/>
      <c r="R626" s="114"/>
      <c r="S626" s="114"/>
      <c r="T626" s="114"/>
      <c r="U626" s="114"/>
      <c r="V626" s="114"/>
      <c r="W626" s="114"/>
      <c r="X626" s="114"/>
      <c r="Y626" s="114"/>
      <c r="Z626" s="114"/>
    </row>
    <row r="627" spans="1:26" ht="15.75" customHeight="1">
      <c r="A627" s="1"/>
      <c r="B627" s="4"/>
      <c r="C627" s="1"/>
      <c r="D627" s="114"/>
      <c r="E627" s="114"/>
      <c r="F627" s="141"/>
      <c r="G627" s="114"/>
      <c r="H627" s="117"/>
      <c r="I627" s="117"/>
      <c r="J627" s="117"/>
      <c r="K627" s="114"/>
      <c r="L627" s="141"/>
      <c r="M627" s="114"/>
      <c r="N627" s="114"/>
      <c r="O627" s="114"/>
      <c r="P627" s="114"/>
      <c r="Q627" s="114"/>
      <c r="R627" s="114"/>
      <c r="S627" s="114"/>
      <c r="T627" s="114"/>
      <c r="U627" s="114"/>
      <c r="V627" s="114"/>
      <c r="W627" s="114"/>
      <c r="X627" s="114"/>
      <c r="Y627" s="114"/>
      <c r="Z627" s="114"/>
    </row>
    <row r="628" spans="1:26" ht="15.75" customHeight="1">
      <c r="A628" s="1"/>
      <c r="B628" s="12"/>
      <c r="C628" s="1"/>
      <c r="D628" s="114"/>
      <c r="E628" s="114"/>
      <c r="F628" s="141"/>
      <c r="G628" s="114"/>
      <c r="H628" s="117"/>
      <c r="I628" s="117"/>
      <c r="J628" s="117"/>
      <c r="K628" s="114"/>
      <c r="L628" s="141"/>
      <c r="M628" s="114"/>
      <c r="N628" s="114"/>
      <c r="O628" s="114"/>
      <c r="P628" s="114"/>
      <c r="Q628" s="114"/>
      <c r="R628" s="114"/>
      <c r="S628" s="114"/>
      <c r="T628" s="114"/>
      <c r="U628" s="114"/>
      <c r="V628" s="114"/>
      <c r="W628" s="114"/>
      <c r="X628" s="114"/>
      <c r="Y628" s="114"/>
      <c r="Z628" s="114"/>
    </row>
    <row r="629" spans="1:26" ht="15.75" customHeight="1">
      <c r="A629" s="1"/>
      <c r="B629" s="4"/>
      <c r="C629" s="1"/>
      <c r="D629" s="114"/>
      <c r="E629" s="114"/>
      <c r="F629" s="141"/>
      <c r="G629" s="114"/>
      <c r="H629" s="117"/>
      <c r="I629" s="117"/>
      <c r="J629" s="117"/>
      <c r="K629" s="114"/>
      <c r="L629" s="141"/>
      <c r="M629" s="114"/>
      <c r="N629" s="114"/>
      <c r="O629" s="114"/>
      <c r="P629" s="114"/>
      <c r="Q629" s="114"/>
      <c r="R629" s="114"/>
      <c r="S629" s="114"/>
      <c r="T629" s="114"/>
      <c r="U629" s="114"/>
      <c r="V629" s="114"/>
      <c r="W629" s="114"/>
      <c r="X629" s="114"/>
      <c r="Y629" s="114"/>
      <c r="Z629" s="114"/>
    </row>
    <row r="630" spans="1:26" ht="15.75" customHeight="1">
      <c r="A630" s="1"/>
      <c r="B630" s="9"/>
      <c r="C630" s="1"/>
      <c r="D630" s="114"/>
      <c r="E630" s="114"/>
      <c r="F630" s="141"/>
      <c r="G630" s="114"/>
      <c r="H630" s="117"/>
      <c r="I630" s="117"/>
      <c r="J630" s="117"/>
      <c r="K630" s="114"/>
      <c r="L630" s="141"/>
      <c r="M630" s="114"/>
      <c r="N630" s="114"/>
      <c r="O630" s="114"/>
      <c r="P630" s="114"/>
      <c r="Q630" s="114"/>
      <c r="R630" s="114"/>
      <c r="S630" s="114"/>
      <c r="T630" s="114"/>
      <c r="U630" s="114"/>
      <c r="V630" s="114"/>
      <c r="W630" s="114"/>
      <c r="X630" s="114"/>
      <c r="Y630" s="114"/>
      <c r="Z630" s="114"/>
    </row>
    <row r="631" spans="1:26" ht="15.75" customHeight="1">
      <c r="A631" s="1"/>
      <c r="B631" s="7"/>
      <c r="C631" s="1"/>
      <c r="D631" s="114"/>
      <c r="E631" s="114"/>
      <c r="F631" s="141"/>
      <c r="G631" s="114"/>
      <c r="H631" s="117"/>
      <c r="I631" s="117"/>
      <c r="J631" s="117"/>
      <c r="K631" s="114"/>
      <c r="L631" s="141"/>
      <c r="M631" s="114"/>
      <c r="N631" s="114"/>
      <c r="O631" s="114"/>
      <c r="P631" s="114"/>
      <c r="Q631" s="114"/>
      <c r="R631" s="114"/>
      <c r="S631" s="114"/>
      <c r="T631" s="114"/>
      <c r="U631" s="114"/>
      <c r="V631" s="114"/>
      <c r="W631" s="114"/>
      <c r="X631" s="114"/>
      <c r="Y631" s="114"/>
      <c r="Z631" s="114"/>
    </row>
    <row r="632" spans="1:26" ht="15.75" customHeight="1">
      <c r="A632" s="1"/>
      <c r="B632" s="4"/>
      <c r="C632" s="1"/>
      <c r="D632" s="114"/>
      <c r="E632" s="114"/>
      <c r="F632" s="141"/>
      <c r="G632" s="114"/>
      <c r="H632" s="117"/>
      <c r="I632" s="117"/>
      <c r="J632" s="117"/>
      <c r="K632" s="114"/>
      <c r="L632" s="141"/>
      <c r="M632" s="114"/>
      <c r="N632" s="114"/>
      <c r="O632" s="114"/>
      <c r="P632" s="114"/>
      <c r="Q632" s="114"/>
      <c r="R632" s="114"/>
      <c r="S632" s="114"/>
      <c r="T632" s="114"/>
      <c r="U632" s="114"/>
      <c r="V632" s="114"/>
      <c r="W632" s="114"/>
      <c r="X632" s="114"/>
      <c r="Y632" s="114"/>
      <c r="Z632" s="114"/>
    </row>
    <row r="633" spans="1:26" ht="15.75" customHeight="1">
      <c r="A633" s="1"/>
      <c r="B633" s="9"/>
      <c r="C633" s="1"/>
      <c r="D633" s="114"/>
      <c r="E633" s="114"/>
      <c r="F633" s="141"/>
      <c r="G633" s="114"/>
      <c r="H633" s="117"/>
      <c r="I633" s="117"/>
      <c r="J633" s="117"/>
      <c r="K633" s="114"/>
      <c r="L633" s="141"/>
      <c r="M633" s="114"/>
      <c r="N633" s="114"/>
      <c r="O633" s="114"/>
      <c r="P633" s="114"/>
      <c r="Q633" s="114"/>
      <c r="R633" s="114"/>
      <c r="S633" s="114"/>
      <c r="T633" s="114"/>
      <c r="U633" s="114"/>
      <c r="V633" s="114"/>
      <c r="W633" s="114"/>
      <c r="X633" s="114"/>
      <c r="Y633" s="114"/>
      <c r="Z633" s="114"/>
    </row>
    <row r="634" spans="1:26" ht="15.75" customHeight="1">
      <c r="A634" s="1"/>
      <c r="B634" s="7"/>
      <c r="C634" s="1"/>
      <c r="D634" s="114"/>
      <c r="E634" s="114"/>
      <c r="F634" s="141"/>
      <c r="G634" s="114"/>
      <c r="H634" s="117"/>
      <c r="I634" s="117"/>
      <c r="J634" s="117"/>
      <c r="K634" s="114"/>
      <c r="L634" s="141"/>
      <c r="M634" s="114"/>
      <c r="N634" s="114"/>
      <c r="O634" s="114"/>
      <c r="P634" s="114"/>
      <c r="Q634" s="114"/>
      <c r="R634" s="114"/>
      <c r="S634" s="114"/>
      <c r="T634" s="114"/>
      <c r="U634" s="114"/>
      <c r="V634" s="114"/>
      <c r="W634" s="114"/>
      <c r="X634" s="114"/>
      <c r="Y634" s="114"/>
      <c r="Z634" s="114"/>
    </row>
    <row r="635" spans="1:26" ht="15.75" customHeight="1">
      <c r="A635" s="1"/>
      <c r="B635" s="4"/>
      <c r="C635" s="1"/>
      <c r="D635" s="114"/>
      <c r="E635" s="114"/>
      <c r="F635" s="141"/>
      <c r="G635" s="114"/>
      <c r="H635" s="117"/>
      <c r="I635" s="117"/>
      <c r="J635" s="117"/>
      <c r="K635" s="114"/>
      <c r="L635" s="141"/>
      <c r="M635" s="114"/>
      <c r="N635" s="114"/>
      <c r="O635" s="114"/>
      <c r="P635" s="114"/>
      <c r="Q635" s="114"/>
      <c r="R635" s="114"/>
      <c r="S635" s="114"/>
      <c r="T635" s="114"/>
      <c r="U635" s="114"/>
      <c r="V635" s="114"/>
      <c r="W635" s="114"/>
      <c r="X635" s="114"/>
      <c r="Y635" s="114"/>
      <c r="Z635" s="114"/>
    </row>
    <row r="636" spans="1:26" ht="15.75" customHeight="1">
      <c r="A636" s="1"/>
      <c r="B636" s="4"/>
      <c r="C636" s="1"/>
      <c r="D636" s="114"/>
      <c r="E636" s="114"/>
      <c r="F636" s="141"/>
      <c r="G636" s="114"/>
      <c r="H636" s="117"/>
      <c r="I636" s="117"/>
      <c r="J636" s="117"/>
      <c r="K636" s="114"/>
      <c r="L636" s="141"/>
      <c r="M636" s="114"/>
      <c r="N636" s="114"/>
      <c r="O636" s="114"/>
      <c r="P636" s="114"/>
      <c r="Q636" s="114"/>
      <c r="R636" s="114"/>
      <c r="S636" s="114"/>
      <c r="T636" s="114"/>
      <c r="U636" s="114"/>
      <c r="V636" s="114"/>
      <c r="W636" s="114"/>
      <c r="X636" s="114"/>
      <c r="Y636" s="114"/>
      <c r="Z636" s="114"/>
    </row>
    <row r="637" spans="1:26" ht="15.75" customHeight="1">
      <c r="A637" s="1"/>
      <c r="B637" s="4"/>
      <c r="C637" s="1"/>
      <c r="D637" s="114"/>
      <c r="E637" s="114"/>
      <c r="F637" s="141"/>
      <c r="G637" s="114"/>
      <c r="H637" s="117"/>
      <c r="I637" s="117"/>
      <c r="J637" s="117"/>
      <c r="K637" s="114"/>
      <c r="L637" s="141"/>
      <c r="M637" s="114"/>
      <c r="N637" s="114"/>
      <c r="O637" s="114"/>
      <c r="P637" s="114"/>
      <c r="Q637" s="114"/>
      <c r="R637" s="114"/>
      <c r="S637" s="114"/>
      <c r="T637" s="114"/>
      <c r="U637" s="114"/>
      <c r="V637" s="114"/>
      <c r="W637" s="114"/>
      <c r="X637" s="114"/>
      <c r="Y637" s="114"/>
      <c r="Z637" s="114"/>
    </row>
    <row r="638" spans="1:26" ht="15.75" customHeight="1">
      <c r="A638" s="1"/>
      <c r="B638" s="4"/>
      <c r="C638" s="1"/>
      <c r="D638" s="114"/>
      <c r="E638" s="114"/>
      <c r="F638" s="141"/>
      <c r="G638" s="114"/>
      <c r="H638" s="117"/>
      <c r="I638" s="117"/>
      <c r="J638" s="117"/>
      <c r="K638" s="114"/>
      <c r="L638" s="141"/>
      <c r="M638" s="114"/>
      <c r="N638" s="114"/>
      <c r="O638" s="114"/>
      <c r="P638" s="114"/>
      <c r="Q638" s="114"/>
      <c r="R638" s="114"/>
      <c r="S638" s="114"/>
      <c r="T638" s="114"/>
      <c r="U638" s="114"/>
      <c r="V638" s="114"/>
      <c r="W638" s="114"/>
      <c r="X638" s="114"/>
      <c r="Y638" s="114"/>
      <c r="Z638" s="114"/>
    </row>
    <row r="639" spans="1:26" ht="15.75" customHeight="1">
      <c r="A639" s="1"/>
      <c r="B639" s="4"/>
      <c r="C639" s="1"/>
      <c r="D639" s="114"/>
      <c r="E639" s="114"/>
      <c r="F639" s="141"/>
      <c r="G639" s="114"/>
      <c r="H639" s="117"/>
      <c r="I639" s="117"/>
      <c r="J639" s="117"/>
      <c r="K639" s="114"/>
      <c r="L639" s="141"/>
      <c r="M639" s="114"/>
      <c r="N639" s="114"/>
      <c r="O639" s="114"/>
      <c r="P639" s="114"/>
      <c r="Q639" s="114"/>
      <c r="R639" s="114"/>
      <c r="S639" s="114"/>
      <c r="T639" s="114"/>
      <c r="U639" s="114"/>
      <c r="V639" s="114"/>
      <c r="W639" s="114"/>
      <c r="X639" s="114"/>
      <c r="Y639" s="114"/>
      <c r="Z639" s="114"/>
    </row>
    <row r="640" spans="1:26" ht="15.75" customHeight="1">
      <c r="A640" s="1"/>
      <c r="B640" s="9"/>
      <c r="C640" s="1"/>
      <c r="D640" s="114"/>
      <c r="E640" s="114"/>
      <c r="F640" s="141"/>
      <c r="G640" s="114"/>
      <c r="H640" s="117"/>
      <c r="I640" s="117"/>
      <c r="J640" s="117"/>
      <c r="K640" s="114"/>
      <c r="L640" s="141"/>
      <c r="M640" s="114"/>
      <c r="N640" s="114"/>
      <c r="O640" s="114"/>
      <c r="P640" s="114"/>
      <c r="Q640" s="114"/>
      <c r="R640" s="114"/>
      <c r="S640" s="114"/>
      <c r="T640" s="114"/>
      <c r="U640" s="114"/>
      <c r="V640" s="114"/>
      <c r="W640" s="114"/>
      <c r="X640" s="114"/>
      <c r="Y640" s="114"/>
      <c r="Z640" s="114"/>
    </row>
    <row r="641" spans="1:26" ht="15.75" customHeight="1">
      <c r="A641" s="1"/>
      <c r="B641" s="7"/>
      <c r="C641" s="1"/>
      <c r="D641" s="114"/>
      <c r="E641" s="114"/>
      <c r="F641" s="141"/>
      <c r="G641" s="114"/>
      <c r="H641" s="117"/>
      <c r="I641" s="117"/>
      <c r="J641" s="117"/>
      <c r="K641" s="114"/>
      <c r="L641" s="141"/>
      <c r="M641" s="114"/>
      <c r="N641" s="114"/>
      <c r="O641" s="114"/>
      <c r="P641" s="114"/>
      <c r="Q641" s="114"/>
      <c r="R641" s="114"/>
      <c r="S641" s="114"/>
      <c r="T641" s="114"/>
      <c r="U641" s="114"/>
      <c r="V641" s="114"/>
      <c r="W641" s="114"/>
      <c r="X641" s="114"/>
      <c r="Y641" s="114"/>
      <c r="Z641" s="114"/>
    </row>
    <row r="642" spans="1:26" ht="15.75" customHeight="1">
      <c r="A642" s="1"/>
      <c r="B642" s="4"/>
      <c r="C642" s="1"/>
      <c r="D642" s="114"/>
      <c r="E642" s="114"/>
      <c r="F642" s="141"/>
      <c r="G642" s="114"/>
      <c r="H642" s="117"/>
      <c r="I642" s="117"/>
      <c r="J642" s="117"/>
      <c r="K642" s="114"/>
      <c r="L642" s="141"/>
      <c r="M642" s="114"/>
      <c r="N642" s="114"/>
      <c r="O642" s="114"/>
      <c r="P642" s="114"/>
      <c r="Q642" s="114"/>
      <c r="R642" s="114"/>
      <c r="S642" s="114"/>
      <c r="T642" s="114"/>
      <c r="U642" s="114"/>
      <c r="V642" s="114"/>
      <c r="W642" s="114"/>
      <c r="X642" s="114"/>
      <c r="Y642" s="114"/>
      <c r="Z642" s="114"/>
    </row>
    <row r="643" spans="1:26" ht="15.75" customHeight="1">
      <c r="A643" s="1"/>
      <c r="B643" s="4"/>
      <c r="C643" s="1"/>
      <c r="D643" s="114"/>
      <c r="E643" s="114"/>
      <c r="F643" s="141"/>
      <c r="G643" s="114"/>
      <c r="H643" s="117"/>
      <c r="I643" s="117"/>
      <c r="J643" s="117"/>
      <c r="K643" s="114"/>
      <c r="L643" s="141"/>
      <c r="M643" s="114"/>
      <c r="N643" s="114"/>
      <c r="O643" s="114"/>
      <c r="P643" s="114"/>
      <c r="Q643" s="114"/>
      <c r="R643" s="114"/>
      <c r="S643" s="114"/>
      <c r="T643" s="114"/>
      <c r="U643" s="114"/>
      <c r="V643" s="114"/>
      <c r="W643" s="114"/>
      <c r="X643" s="114"/>
      <c r="Y643" s="114"/>
      <c r="Z643" s="114"/>
    </row>
    <row r="644" spans="1:26" ht="15.75" customHeight="1">
      <c r="A644" s="1"/>
      <c r="B644" s="4"/>
      <c r="C644" s="1"/>
      <c r="D644" s="114"/>
      <c r="E644" s="114"/>
      <c r="F644" s="141"/>
      <c r="G644" s="114"/>
      <c r="H644" s="117"/>
      <c r="I644" s="117"/>
      <c r="J644" s="117"/>
      <c r="K644" s="114"/>
      <c r="L644" s="141"/>
      <c r="M644" s="114"/>
      <c r="N644" s="114"/>
      <c r="O644" s="114"/>
      <c r="P644" s="114"/>
      <c r="Q644" s="114"/>
      <c r="R644" s="114"/>
      <c r="S644" s="114"/>
      <c r="T644" s="114"/>
      <c r="U644" s="114"/>
      <c r="V644" s="114"/>
      <c r="W644" s="114"/>
      <c r="X644" s="114"/>
      <c r="Y644" s="114"/>
      <c r="Z644" s="114"/>
    </row>
    <row r="645" spans="1:26" ht="15.75" customHeight="1">
      <c r="A645" s="1"/>
      <c r="B645" s="4"/>
      <c r="C645" s="1"/>
      <c r="D645" s="114"/>
      <c r="E645" s="114"/>
      <c r="F645" s="141"/>
      <c r="G645" s="114"/>
      <c r="H645" s="117"/>
      <c r="I645" s="117"/>
      <c r="J645" s="117"/>
      <c r="K645" s="114"/>
      <c r="L645" s="141"/>
      <c r="M645" s="114"/>
      <c r="N645" s="114"/>
      <c r="O645" s="114"/>
      <c r="P645" s="114"/>
      <c r="Q645" s="114"/>
      <c r="R645" s="114"/>
      <c r="S645" s="114"/>
      <c r="T645" s="114"/>
      <c r="U645" s="114"/>
      <c r="V645" s="114"/>
      <c r="W645" s="114"/>
      <c r="X645" s="114"/>
      <c r="Y645" s="114"/>
      <c r="Z645" s="114"/>
    </row>
    <row r="646" spans="1:26" ht="15.75" customHeight="1">
      <c r="A646" s="1"/>
      <c r="B646" s="66"/>
      <c r="C646" s="1"/>
      <c r="D646" s="114"/>
      <c r="E646" s="114"/>
      <c r="F646" s="141"/>
      <c r="G646" s="114"/>
      <c r="H646" s="117"/>
      <c r="I646" s="117"/>
      <c r="J646" s="117"/>
      <c r="K646" s="114"/>
      <c r="L646" s="141"/>
      <c r="M646" s="114"/>
      <c r="N646" s="114"/>
      <c r="O646" s="114"/>
      <c r="P646" s="114"/>
      <c r="Q646" s="114"/>
      <c r="R646" s="114"/>
      <c r="S646" s="114"/>
      <c r="T646" s="114"/>
      <c r="U646" s="114"/>
      <c r="V646" s="114"/>
      <c r="W646" s="114"/>
      <c r="X646" s="114"/>
      <c r="Y646" s="114"/>
      <c r="Z646" s="114"/>
    </row>
    <row r="647" spans="1:26" ht="15.75" customHeight="1">
      <c r="A647" s="1"/>
      <c r="B647" s="4"/>
      <c r="C647" s="1"/>
      <c r="D647" s="114"/>
      <c r="E647" s="114"/>
      <c r="F647" s="141"/>
      <c r="G647" s="114"/>
      <c r="H647" s="117"/>
      <c r="I647" s="117"/>
      <c r="J647" s="117"/>
      <c r="K647" s="114"/>
      <c r="L647" s="141"/>
      <c r="M647" s="114"/>
      <c r="N647" s="114"/>
      <c r="O647" s="114"/>
      <c r="P647" s="114"/>
      <c r="Q647" s="114"/>
      <c r="R647" s="114"/>
      <c r="S647" s="114"/>
      <c r="T647" s="114"/>
      <c r="U647" s="114"/>
      <c r="V647" s="114"/>
      <c r="W647" s="114"/>
      <c r="X647" s="114"/>
      <c r="Y647" s="114"/>
      <c r="Z647" s="114"/>
    </row>
    <row r="648" spans="1:26" ht="15.75" customHeight="1">
      <c r="A648" s="1"/>
      <c r="B648" s="9"/>
      <c r="C648" s="1"/>
      <c r="D648" s="114"/>
      <c r="E648" s="114"/>
      <c r="F648" s="141"/>
      <c r="G648" s="114"/>
      <c r="H648" s="117"/>
      <c r="I648" s="117"/>
      <c r="J648" s="117"/>
      <c r="K648" s="114"/>
      <c r="L648" s="141"/>
      <c r="M648" s="114"/>
      <c r="N648" s="114"/>
      <c r="O648" s="114"/>
      <c r="P648" s="114"/>
      <c r="Q648" s="114"/>
      <c r="R648" s="114"/>
      <c r="S648" s="114"/>
      <c r="T648" s="114"/>
      <c r="U648" s="114"/>
      <c r="V648" s="114"/>
      <c r="W648" s="114"/>
      <c r="X648" s="114"/>
      <c r="Y648" s="114"/>
      <c r="Z648" s="114"/>
    </row>
    <row r="649" spans="1:26" ht="15.75" customHeight="1">
      <c r="A649" s="1"/>
      <c r="B649" s="7"/>
      <c r="C649" s="1"/>
      <c r="D649" s="114"/>
      <c r="E649" s="114"/>
      <c r="F649" s="141"/>
      <c r="G649" s="114"/>
      <c r="H649" s="117"/>
      <c r="I649" s="117"/>
      <c r="J649" s="117"/>
      <c r="K649" s="114"/>
      <c r="L649" s="141"/>
      <c r="M649" s="114"/>
      <c r="N649" s="114"/>
      <c r="O649" s="114"/>
      <c r="P649" s="114"/>
      <c r="Q649" s="114"/>
      <c r="R649" s="114"/>
      <c r="S649" s="114"/>
      <c r="T649" s="114"/>
      <c r="U649" s="114"/>
      <c r="V649" s="114"/>
      <c r="W649" s="114"/>
      <c r="X649" s="114"/>
      <c r="Y649" s="114"/>
      <c r="Z649" s="114"/>
    </row>
    <row r="650" spans="1:26" ht="15.75" customHeight="1">
      <c r="A650" s="1"/>
      <c r="B650" s="4"/>
      <c r="C650" s="1"/>
      <c r="D650" s="114"/>
      <c r="E650" s="114"/>
      <c r="F650" s="141"/>
      <c r="G650" s="114"/>
      <c r="H650" s="117"/>
      <c r="I650" s="117"/>
      <c r="J650" s="117"/>
      <c r="K650" s="114"/>
      <c r="L650" s="141"/>
      <c r="M650" s="114"/>
      <c r="N650" s="114"/>
      <c r="O650" s="114"/>
      <c r="P650" s="114"/>
      <c r="Q650" s="114"/>
      <c r="R650" s="114"/>
      <c r="S650" s="114"/>
      <c r="T650" s="114"/>
      <c r="U650" s="114"/>
      <c r="V650" s="114"/>
      <c r="W650" s="114"/>
      <c r="X650" s="114"/>
      <c r="Y650" s="114"/>
      <c r="Z650" s="114"/>
    </row>
    <row r="651" spans="1:26" ht="15.75" customHeight="1">
      <c r="A651" s="1"/>
      <c r="B651" s="4"/>
      <c r="C651" s="1"/>
      <c r="D651" s="114"/>
      <c r="E651" s="114"/>
      <c r="F651" s="141"/>
      <c r="G651" s="114"/>
      <c r="H651" s="117"/>
      <c r="I651" s="117"/>
      <c r="J651" s="117"/>
      <c r="K651" s="114"/>
      <c r="L651" s="141"/>
      <c r="M651" s="114"/>
      <c r="N651" s="114"/>
      <c r="O651" s="114"/>
      <c r="P651" s="114"/>
      <c r="Q651" s="114"/>
      <c r="R651" s="114"/>
      <c r="S651" s="114"/>
      <c r="T651" s="114"/>
      <c r="U651" s="114"/>
      <c r="V651" s="114"/>
      <c r="W651" s="114"/>
      <c r="X651" s="114"/>
      <c r="Y651" s="114"/>
      <c r="Z651" s="114"/>
    </row>
    <row r="652" spans="1:26" ht="15.75" customHeight="1">
      <c r="A652" s="1"/>
      <c r="B652" s="4"/>
      <c r="C652" s="1"/>
      <c r="D652" s="114"/>
      <c r="E652" s="114"/>
      <c r="F652" s="141"/>
      <c r="G652" s="114"/>
      <c r="H652" s="117"/>
      <c r="I652" s="117"/>
      <c r="J652" s="117"/>
      <c r="K652" s="114"/>
      <c r="L652" s="141"/>
      <c r="M652" s="114"/>
      <c r="N652" s="114"/>
      <c r="O652" s="114"/>
      <c r="P652" s="114"/>
      <c r="Q652" s="114"/>
      <c r="R652" s="114"/>
      <c r="S652" s="114"/>
      <c r="T652" s="114"/>
      <c r="U652" s="114"/>
      <c r="V652" s="114"/>
      <c r="W652" s="114"/>
      <c r="X652" s="114"/>
      <c r="Y652" s="114"/>
      <c r="Z652" s="114"/>
    </row>
    <row r="653" spans="1:26" ht="15.75" customHeight="1">
      <c r="A653" s="1"/>
      <c r="B653" s="4"/>
      <c r="C653" s="1"/>
      <c r="D653" s="114"/>
      <c r="E653" s="114"/>
      <c r="F653" s="141"/>
      <c r="G653" s="114"/>
      <c r="H653" s="117"/>
      <c r="I653" s="117"/>
      <c r="J653" s="117"/>
      <c r="K653" s="114"/>
      <c r="L653" s="141"/>
      <c r="M653" s="114"/>
      <c r="N653" s="114"/>
      <c r="O653" s="114"/>
      <c r="P653" s="114"/>
      <c r="Q653" s="114"/>
      <c r="R653" s="114"/>
      <c r="S653" s="114"/>
      <c r="T653" s="114"/>
      <c r="U653" s="114"/>
      <c r="V653" s="114"/>
      <c r="W653" s="114"/>
      <c r="X653" s="114"/>
      <c r="Y653" s="114"/>
      <c r="Z653" s="114"/>
    </row>
    <row r="654" spans="1:26" ht="15.75" customHeight="1">
      <c r="A654" s="1"/>
      <c r="B654" s="4"/>
      <c r="C654" s="1"/>
      <c r="D654" s="114"/>
      <c r="E654" s="114"/>
      <c r="F654" s="141"/>
      <c r="G654" s="114"/>
      <c r="H654" s="117"/>
      <c r="I654" s="117"/>
      <c r="J654" s="117"/>
      <c r="K654" s="114"/>
      <c r="L654" s="141"/>
      <c r="M654" s="114"/>
      <c r="N654" s="114"/>
      <c r="O654" s="114"/>
      <c r="P654" s="114"/>
      <c r="Q654" s="114"/>
      <c r="R654" s="114"/>
      <c r="S654" s="114"/>
      <c r="T654" s="114"/>
      <c r="U654" s="114"/>
      <c r="V654" s="114"/>
      <c r="W654" s="114"/>
      <c r="X654" s="114"/>
      <c r="Y654" s="114"/>
      <c r="Z654" s="114"/>
    </row>
    <row r="655" spans="1:26" ht="15.75" customHeight="1">
      <c r="A655" s="1"/>
      <c r="B655" s="4"/>
      <c r="C655" s="1"/>
      <c r="D655" s="114"/>
      <c r="E655" s="114"/>
      <c r="F655" s="141"/>
      <c r="G655" s="114"/>
      <c r="H655" s="117"/>
      <c r="I655" s="117"/>
      <c r="J655" s="117"/>
      <c r="K655" s="114"/>
      <c r="L655" s="141"/>
      <c r="M655" s="114"/>
      <c r="N655" s="114"/>
      <c r="O655" s="114"/>
      <c r="P655" s="114"/>
      <c r="Q655" s="114"/>
      <c r="R655" s="114"/>
      <c r="S655" s="114"/>
      <c r="T655" s="114"/>
      <c r="U655" s="114"/>
      <c r="V655" s="114"/>
      <c r="W655" s="114"/>
      <c r="X655" s="114"/>
      <c r="Y655" s="114"/>
      <c r="Z655" s="114"/>
    </row>
    <row r="656" spans="1:26" ht="15.75" customHeight="1">
      <c r="A656" s="1"/>
      <c r="B656" s="9"/>
      <c r="C656" s="1"/>
      <c r="D656" s="114"/>
      <c r="E656" s="114"/>
      <c r="F656" s="141"/>
      <c r="G656" s="114"/>
      <c r="H656" s="117"/>
      <c r="I656" s="117"/>
      <c r="J656" s="117"/>
      <c r="K656" s="114"/>
      <c r="L656" s="141"/>
      <c r="M656" s="114"/>
      <c r="N656" s="114"/>
      <c r="O656" s="114"/>
      <c r="P656" s="114"/>
      <c r="Q656" s="114"/>
      <c r="R656" s="114"/>
      <c r="S656" s="114"/>
      <c r="T656" s="114"/>
      <c r="U656" s="114"/>
      <c r="V656" s="114"/>
      <c r="W656" s="114"/>
      <c r="X656" s="114"/>
      <c r="Y656" s="114"/>
      <c r="Z656" s="114"/>
    </row>
    <row r="657" spans="1:26" ht="15.75" customHeight="1">
      <c r="A657" s="1"/>
      <c r="B657" s="7"/>
      <c r="C657" s="1"/>
      <c r="D657" s="114"/>
      <c r="E657" s="114"/>
      <c r="F657" s="141"/>
      <c r="G657" s="114"/>
      <c r="H657" s="117"/>
      <c r="I657" s="117"/>
      <c r="J657" s="117"/>
      <c r="K657" s="114"/>
      <c r="L657" s="141"/>
      <c r="M657" s="114"/>
      <c r="N657" s="114"/>
      <c r="O657" s="114"/>
      <c r="P657" s="114"/>
      <c r="Q657" s="114"/>
      <c r="R657" s="114"/>
      <c r="S657" s="114"/>
      <c r="T657" s="114"/>
      <c r="U657" s="114"/>
      <c r="V657" s="114"/>
      <c r="W657" s="114"/>
      <c r="X657" s="114"/>
      <c r="Y657" s="114"/>
      <c r="Z657" s="114"/>
    </row>
    <row r="658" spans="1:26" ht="15.75" customHeight="1">
      <c r="A658" s="1"/>
      <c r="B658" s="4"/>
      <c r="C658" s="1"/>
      <c r="D658" s="114"/>
      <c r="E658" s="114"/>
      <c r="F658" s="141"/>
      <c r="G658" s="114"/>
      <c r="H658" s="117"/>
      <c r="I658" s="117"/>
      <c r="J658" s="117"/>
      <c r="K658" s="114"/>
      <c r="L658" s="141"/>
      <c r="M658" s="114"/>
      <c r="N658" s="114"/>
      <c r="O658" s="114"/>
      <c r="P658" s="114"/>
      <c r="Q658" s="114"/>
      <c r="R658" s="114"/>
      <c r="S658" s="114"/>
      <c r="T658" s="114"/>
      <c r="U658" s="114"/>
      <c r="V658" s="114"/>
      <c r="W658" s="114"/>
      <c r="X658" s="114"/>
      <c r="Y658" s="114"/>
      <c r="Z658" s="114"/>
    </row>
    <row r="659" spans="1:26" ht="15.75" customHeight="1">
      <c r="A659" s="1"/>
      <c r="B659" s="11"/>
      <c r="C659" s="1"/>
      <c r="D659" s="114"/>
      <c r="E659" s="114"/>
      <c r="F659" s="141"/>
      <c r="G659" s="114"/>
      <c r="H659" s="117"/>
      <c r="I659" s="117"/>
      <c r="J659" s="117"/>
      <c r="K659" s="114"/>
      <c r="L659" s="141"/>
      <c r="M659" s="114"/>
      <c r="N659" s="114"/>
      <c r="O659" s="114"/>
      <c r="P659" s="114"/>
      <c r="Q659" s="114"/>
      <c r="R659" s="114"/>
      <c r="S659" s="114"/>
      <c r="T659" s="114"/>
      <c r="U659" s="114"/>
      <c r="V659" s="114"/>
      <c r="W659" s="114"/>
      <c r="X659" s="114"/>
      <c r="Y659" s="114"/>
      <c r="Z659" s="114"/>
    </row>
    <row r="660" spans="1:26" ht="15.75" customHeight="1">
      <c r="A660" s="1"/>
      <c r="B660" s="4"/>
      <c r="C660" s="1"/>
      <c r="D660" s="114"/>
      <c r="E660" s="114"/>
      <c r="F660" s="141"/>
      <c r="G660" s="114"/>
      <c r="H660" s="117"/>
      <c r="I660" s="117"/>
      <c r="J660" s="117"/>
      <c r="K660" s="114"/>
      <c r="L660" s="141"/>
      <c r="M660" s="114"/>
      <c r="N660" s="114"/>
      <c r="O660" s="114"/>
      <c r="P660" s="114"/>
      <c r="Q660" s="114"/>
      <c r="R660" s="114"/>
      <c r="S660" s="114"/>
      <c r="T660" s="114"/>
      <c r="U660" s="114"/>
      <c r="V660" s="114"/>
      <c r="W660" s="114"/>
      <c r="X660" s="114"/>
      <c r="Y660" s="114"/>
      <c r="Z660" s="114"/>
    </row>
    <row r="661" spans="1:26" ht="15.75" customHeight="1">
      <c r="A661" s="1"/>
      <c r="B661" s="12"/>
      <c r="C661" s="1"/>
      <c r="D661" s="114"/>
      <c r="E661" s="114"/>
      <c r="F661" s="141"/>
      <c r="G661" s="114"/>
      <c r="H661" s="117"/>
      <c r="I661" s="117"/>
      <c r="J661" s="117"/>
      <c r="K661" s="114"/>
      <c r="L661" s="141"/>
      <c r="M661" s="114"/>
      <c r="N661" s="114"/>
      <c r="O661" s="114"/>
      <c r="P661" s="114"/>
      <c r="Q661" s="114"/>
      <c r="R661" s="114"/>
      <c r="S661" s="114"/>
      <c r="T661" s="114"/>
      <c r="U661" s="114"/>
      <c r="V661" s="114"/>
      <c r="W661" s="114"/>
      <c r="X661" s="114"/>
      <c r="Y661" s="114"/>
      <c r="Z661" s="114"/>
    </row>
    <row r="662" spans="1:26" ht="15.75" customHeight="1">
      <c r="A662" s="1"/>
      <c r="B662" s="4"/>
      <c r="C662" s="1"/>
      <c r="D662" s="114"/>
      <c r="E662" s="114"/>
      <c r="F662" s="141"/>
      <c r="G662" s="114"/>
      <c r="H662" s="117"/>
      <c r="I662" s="117"/>
      <c r="J662" s="117"/>
      <c r="K662" s="114"/>
      <c r="L662" s="141"/>
      <c r="M662" s="114"/>
      <c r="N662" s="114"/>
      <c r="O662" s="114"/>
      <c r="P662" s="114"/>
      <c r="Q662" s="114"/>
      <c r="R662" s="114"/>
      <c r="S662" s="114"/>
      <c r="T662" s="114"/>
      <c r="U662" s="114"/>
      <c r="V662" s="114"/>
      <c r="W662" s="114"/>
      <c r="X662" s="114"/>
      <c r="Y662" s="114"/>
      <c r="Z662" s="114"/>
    </row>
    <row r="663" spans="1:26" ht="15.75" customHeight="1">
      <c r="A663" s="1"/>
      <c r="B663" s="9"/>
      <c r="C663" s="1"/>
      <c r="D663" s="114"/>
      <c r="E663" s="114"/>
      <c r="F663" s="141"/>
      <c r="G663" s="114"/>
      <c r="H663" s="117"/>
      <c r="I663" s="117"/>
      <c r="J663" s="117"/>
      <c r="K663" s="114"/>
      <c r="L663" s="141"/>
      <c r="M663" s="114"/>
      <c r="N663" s="114"/>
      <c r="O663" s="114"/>
      <c r="P663" s="114"/>
      <c r="Q663" s="114"/>
      <c r="R663" s="114"/>
      <c r="S663" s="114"/>
      <c r="T663" s="114"/>
      <c r="U663" s="114"/>
      <c r="V663" s="114"/>
      <c r="W663" s="114"/>
      <c r="X663" s="114"/>
      <c r="Y663" s="114"/>
      <c r="Z663" s="114"/>
    </row>
    <row r="664" spans="1:26" ht="15.75" customHeight="1">
      <c r="A664" s="1"/>
      <c r="B664" s="7"/>
      <c r="C664" s="1"/>
      <c r="D664" s="114"/>
      <c r="E664" s="114"/>
      <c r="F664" s="141"/>
      <c r="G664" s="114"/>
      <c r="H664" s="117"/>
      <c r="I664" s="117"/>
      <c r="J664" s="117"/>
      <c r="K664" s="114"/>
      <c r="L664" s="141"/>
      <c r="M664" s="114"/>
      <c r="N664" s="114"/>
      <c r="O664" s="114"/>
      <c r="P664" s="114"/>
      <c r="Q664" s="114"/>
      <c r="R664" s="114"/>
      <c r="S664" s="114"/>
      <c r="T664" s="114"/>
      <c r="U664" s="114"/>
      <c r="V664" s="114"/>
      <c r="W664" s="114"/>
      <c r="X664" s="114"/>
      <c r="Y664" s="114"/>
      <c r="Z664" s="114"/>
    </row>
    <row r="665" spans="1:26" ht="15.75" customHeight="1">
      <c r="A665" s="1"/>
      <c r="B665" s="4"/>
      <c r="C665" s="1"/>
      <c r="D665" s="114"/>
      <c r="E665" s="114"/>
      <c r="F665" s="141"/>
      <c r="G665" s="114"/>
      <c r="H665" s="117"/>
      <c r="I665" s="117"/>
      <c r="J665" s="117"/>
      <c r="K665" s="114"/>
      <c r="L665" s="141"/>
      <c r="M665" s="114"/>
      <c r="N665" s="114"/>
      <c r="O665" s="114"/>
      <c r="P665" s="114"/>
      <c r="Q665" s="114"/>
      <c r="R665" s="114"/>
      <c r="S665" s="114"/>
      <c r="T665" s="114"/>
      <c r="U665" s="114"/>
      <c r="V665" s="114"/>
      <c r="W665" s="114"/>
      <c r="X665" s="114"/>
      <c r="Y665" s="114"/>
      <c r="Z665" s="114"/>
    </row>
    <row r="666" spans="1:26" ht="15.75" customHeight="1">
      <c r="A666" s="1"/>
      <c r="B666" s="9"/>
      <c r="C666" s="1"/>
      <c r="D666" s="114"/>
      <c r="E666" s="114"/>
      <c r="F666" s="141"/>
      <c r="G666" s="114"/>
      <c r="H666" s="117"/>
      <c r="I666" s="117"/>
      <c r="J666" s="117"/>
      <c r="K666" s="114"/>
      <c r="L666" s="141"/>
      <c r="M666" s="114"/>
      <c r="N666" s="114"/>
      <c r="O666" s="114"/>
      <c r="P666" s="114"/>
      <c r="Q666" s="114"/>
      <c r="R666" s="114"/>
      <c r="S666" s="114"/>
      <c r="T666" s="114"/>
      <c r="U666" s="114"/>
      <c r="V666" s="114"/>
      <c r="W666" s="114"/>
      <c r="X666" s="114"/>
      <c r="Y666" s="114"/>
      <c r="Z666" s="114"/>
    </row>
    <row r="667" spans="1:26" ht="15.75" customHeight="1">
      <c r="A667" s="1"/>
      <c r="B667" s="7"/>
      <c r="C667" s="1"/>
      <c r="D667" s="114"/>
      <c r="E667" s="114"/>
      <c r="F667" s="141"/>
      <c r="G667" s="114"/>
      <c r="H667" s="117"/>
      <c r="I667" s="117"/>
      <c r="J667" s="117"/>
      <c r="K667" s="114"/>
      <c r="L667" s="141"/>
      <c r="M667" s="114"/>
      <c r="N667" s="114"/>
      <c r="O667" s="114"/>
      <c r="P667" s="114"/>
      <c r="Q667" s="114"/>
      <c r="R667" s="114"/>
      <c r="S667" s="114"/>
      <c r="T667" s="114"/>
      <c r="U667" s="114"/>
      <c r="V667" s="114"/>
      <c r="W667" s="114"/>
      <c r="X667" s="114"/>
      <c r="Y667" s="114"/>
      <c r="Z667" s="114"/>
    </row>
    <row r="668" spans="1:26" ht="15.75" customHeight="1">
      <c r="A668" s="1"/>
      <c r="B668" s="4"/>
      <c r="C668" s="1"/>
      <c r="D668" s="114"/>
      <c r="E668" s="114"/>
      <c r="F668" s="141"/>
      <c r="G668" s="114"/>
      <c r="H668" s="117"/>
      <c r="I668" s="117"/>
      <c r="J668" s="117"/>
      <c r="K668" s="114"/>
      <c r="L668" s="141"/>
      <c r="M668" s="114"/>
      <c r="N668" s="114"/>
      <c r="O668" s="114"/>
      <c r="P668" s="114"/>
      <c r="Q668" s="114"/>
      <c r="R668" s="114"/>
      <c r="S668" s="114"/>
      <c r="T668" s="114"/>
      <c r="U668" s="114"/>
      <c r="V668" s="114"/>
      <c r="W668" s="114"/>
      <c r="X668" s="114"/>
      <c r="Y668" s="114"/>
      <c r="Z668" s="114"/>
    </row>
    <row r="669" spans="1:26" ht="15.75" customHeight="1">
      <c r="A669" s="1"/>
      <c r="B669" s="4"/>
      <c r="C669" s="1"/>
      <c r="D669" s="114"/>
      <c r="E669" s="114"/>
      <c r="F669" s="141"/>
      <c r="G669" s="114"/>
      <c r="H669" s="117"/>
      <c r="I669" s="117"/>
      <c r="J669" s="117"/>
      <c r="K669" s="114"/>
      <c r="L669" s="141"/>
      <c r="M669" s="114"/>
      <c r="N669" s="114"/>
      <c r="O669" s="114"/>
      <c r="P669" s="114"/>
      <c r="Q669" s="114"/>
      <c r="R669" s="114"/>
      <c r="S669" s="114"/>
      <c r="T669" s="114"/>
      <c r="U669" s="114"/>
      <c r="V669" s="114"/>
      <c r="W669" s="114"/>
      <c r="X669" s="114"/>
      <c r="Y669" s="114"/>
      <c r="Z669" s="114"/>
    </row>
    <row r="670" spans="1:26" ht="15.75" customHeight="1">
      <c r="A670" s="1"/>
      <c r="B670" s="4"/>
      <c r="C670" s="1"/>
      <c r="D670" s="114"/>
      <c r="E670" s="114"/>
      <c r="F670" s="141"/>
      <c r="G670" s="114"/>
      <c r="H670" s="117"/>
      <c r="I670" s="117"/>
      <c r="J670" s="117"/>
      <c r="K670" s="114"/>
      <c r="L670" s="141"/>
      <c r="M670" s="114"/>
      <c r="N670" s="114"/>
      <c r="O670" s="114"/>
      <c r="P670" s="114"/>
      <c r="Q670" s="114"/>
      <c r="R670" s="114"/>
      <c r="S670" s="114"/>
      <c r="T670" s="114"/>
      <c r="U670" s="114"/>
      <c r="V670" s="114"/>
      <c r="W670" s="114"/>
      <c r="X670" s="114"/>
      <c r="Y670" s="114"/>
      <c r="Z670" s="114"/>
    </row>
    <row r="671" spans="1:26" ht="15.75" customHeight="1">
      <c r="A671" s="1"/>
      <c r="B671" s="4"/>
      <c r="C671" s="1"/>
      <c r="D671" s="114"/>
      <c r="E671" s="114"/>
      <c r="F671" s="141"/>
      <c r="G671" s="114"/>
      <c r="H671" s="117"/>
      <c r="I671" s="117"/>
      <c r="J671" s="117"/>
      <c r="K671" s="114"/>
      <c r="L671" s="141"/>
      <c r="M671" s="114"/>
      <c r="N671" s="114"/>
      <c r="O671" s="114"/>
      <c r="P671" s="114"/>
      <c r="Q671" s="114"/>
      <c r="R671" s="114"/>
      <c r="S671" s="114"/>
      <c r="T671" s="114"/>
      <c r="U671" s="114"/>
      <c r="V671" s="114"/>
      <c r="W671" s="114"/>
      <c r="X671" s="114"/>
      <c r="Y671" s="114"/>
      <c r="Z671" s="114"/>
    </row>
    <row r="672" spans="1:26" ht="15.75" customHeight="1">
      <c r="A672" s="1"/>
      <c r="B672" s="4"/>
      <c r="C672" s="1"/>
      <c r="D672" s="114"/>
      <c r="E672" s="114"/>
      <c r="F672" s="141"/>
      <c r="G672" s="114"/>
      <c r="H672" s="117"/>
      <c r="I672" s="117"/>
      <c r="J672" s="117"/>
      <c r="K672" s="114"/>
      <c r="L672" s="141"/>
      <c r="M672" s="114"/>
      <c r="N672" s="114"/>
      <c r="O672" s="114"/>
      <c r="P672" s="114"/>
      <c r="Q672" s="114"/>
      <c r="R672" s="114"/>
      <c r="S672" s="114"/>
      <c r="T672" s="114"/>
      <c r="U672" s="114"/>
      <c r="V672" s="114"/>
      <c r="W672" s="114"/>
      <c r="X672" s="114"/>
      <c r="Y672" s="114"/>
      <c r="Z672" s="114"/>
    </row>
    <row r="673" spans="1:26" ht="15.75" customHeight="1">
      <c r="A673" s="1"/>
      <c r="B673" s="9"/>
      <c r="C673" s="1"/>
      <c r="D673" s="114"/>
      <c r="E673" s="114"/>
      <c r="F673" s="141"/>
      <c r="G673" s="114"/>
      <c r="H673" s="117"/>
      <c r="I673" s="117"/>
      <c r="J673" s="117"/>
      <c r="K673" s="114"/>
      <c r="L673" s="141"/>
      <c r="M673" s="114"/>
      <c r="N673" s="114"/>
      <c r="O673" s="114"/>
      <c r="P673" s="114"/>
      <c r="Q673" s="114"/>
      <c r="R673" s="114"/>
      <c r="S673" s="114"/>
      <c r="T673" s="114"/>
      <c r="U673" s="114"/>
      <c r="V673" s="114"/>
      <c r="W673" s="114"/>
      <c r="X673" s="114"/>
      <c r="Y673" s="114"/>
      <c r="Z673" s="114"/>
    </row>
    <row r="674" spans="1:26" ht="15.75" customHeight="1">
      <c r="A674" s="1"/>
      <c r="B674" s="7"/>
      <c r="C674" s="1"/>
      <c r="D674" s="114"/>
      <c r="E674" s="114"/>
      <c r="F674" s="141"/>
      <c r="G674" s="114"/>
      <c r="H674" s="117"/>
      <c r="I674" s="117"/>
      <c r="J674" s="117"/>
      <c r="K674" s="114"/>
      <c r="L674" s="141"/>
      <c r="M674" s="114"/>
      <c r="N674" s="114"/>
      <c r="O674" s="114"/>
      <c r="P674" s="114"/>
      <c r="Q674" s="114"/>
      <c r="R674" s="114"/>
      <c r="S674" s="114"/>
      <c r="T674" s="114"/>
      <c r="U674" s="114"/>
      <c r="V674" s="114"/>
      <c r="W674" s="114"/>
      <c r="X674" s="114"/>
      <c r="Y674" s="114"/>
      <c r="Z674" s="114"/>
    </row>
    <row r="675" spans="1:26" ht="15.75" customHeight="1">
      <c r="A675" s="1"/>
      <c r="B675" s="4"/>
      <c r="C675" s="1"/>
      <c r="D675" s="114"/>
      <c r="E675" s="114"/>
      <c r="F675" s="141"/>
      <c r="G675" s="114"/>
      <c r="H675" s="117"/>
      <c r="I675" s="117"/>
      <c r="J675" s="117"/>
      <c r="K675" s="114"/>
      <c r="L675" s="141"/>
      <c r="M675" s="114"/>
      <c r="N675" s="114"/>
      <c r="O675" s="114"/>
      <c r="P675" s="114"/>
      <c r="Q675" s="114"/>
      <c r="R675" s="114"/>
      <c r="S675" s="114"/>
      <c r="T675" s="114"/>
      <c r="U675" s="114"/>
      <c r="V675" s="114"/>
      <c r="W675" s="114"/>
      <c r="X675" s="114"/>
      <c r="Y675" s="114"/>
      <c r="Z675" s="114"/>
    </row>
    <row r="676" spans="1:26" ht="15.75" customHeight="1">
      <c r="A676" s="1"/>
      <c r="B676" s="4"/>
      <c r="C676" s="1"/>
      <c r="D676" s="114"/>
      <c r="E676" s="114"/>
      <c r="F676" s="141"/>
      <c r="G676" s="114"/>
      <c r="H676" s="117"/>
      <c r="I676" s="117"/>
      <c r="J676" s="117"/>
      <c r="K676" s="114"/>
      <c r="L676" s="141"/>
      <c r="M676" s="114"/>
      <c r="N676" s="114"/>
      <c r="O676" s="114"/>
      <c r="P676" s="114"/>
      <c r="Q676" s="114"/>
      <c r="R676" s="114"/>
      <c r="S676" s="114"/>
      <c r="T676" s="114"/>
      <c r="U676" s="114"/>
      <c r="V676" s="114"/>
      <c r="W676" s="114"/>
      <c r="X676" s="114"/>
      <c r="Y676" s="114"/>
      <c r="Z676" s="114"/>
    </row>
    <row r="677" spans="1:26" ht="15.75" customHeight="1">
      <c r="A677" s="1"/>
      <c r="B677" s="4"/>
      <c r="C677" s="1"/>
      <c r="D677" s="114"/>
      <c r="E677" s="114"/>
      <c r="F677" s="141"/>
      <c r="G677" s="114"/>
      <c r="H677" s="117"/>
      <c r="I677" s="117"/>
      <c r="J677" s="117"/>
      <c r="K677" s="114"/>
      <c r="L677" s="141"/>
      <c r="M677" s="114"/>
      <c r="N677" s="114"/>
      <c r="O677" s="114"/>
      <c r="P677" s="114"/>
      <c r="Q677" s="114"/>
      <c r="R677" s="114"/>
      <c r="S677" s="114"/>
      <c r="T677" s="114"/>
      <c r="U677" s="114"/>
      <c r="V677" s="114"/>
      <c r="W677" s="114"/>
      <c r="X677" s="114"/>
      <c r="Y677" s="114"/>
      <c r="Z677" s="114"/>
    </row>
    <row r="678" spans="1:26" ht="15.75" customHeight="1">
      <c r="A678" s="1"/>
      <c r="B678" s="4"/>
      <c r="C678" s="1"/>
      <c r="D678" s="114"/>
      <c r="E678" s="114"/>
      <c r="F678" s="141"/>
      <c r="G678" s="114"/>
      <c r="H678" s="117"/>
      <c r="I678" s="117"/>
      <c r="J678" s="117"/>
      <c r="K678" s="114"/>
      <c r="L678" s="141"/>
      <c r="M678" s="114"/>
      <c r="N678" s="114"/>
      <c r="O678" s="114"/>
      <c r="P678" s="114"/>
      <c r="Q678" s="114"/>
      <c r="R678" s="114"/>
      <c r="S678" s="114"/>
      <c r="T678" s="114"/>
      <c r="U678" s="114"/>
      <c r="V678" s="114"/>
      <c r="W678" s="114"/>
      <c r="X678" s="114"/>
      <c r="Y678" s="114"/>
      <c r="Z678" s="114"/>
    </row>
    <row r="679" spans="1:26" ht="15.75" customHeight="1">
      <c r="A679" s="1"/>
      <c r="B679" s="66"/>
      <c r="C679" s="1"/>
      <c r="D679" s="114"/>
      <c r="E679" s="114"/>
      <c r="F679" s="141"/>
      <c r="G679" s="114"/>
      <c r="H679" s="117"/>
      <c r="I679" s="117"/>
      <c r="J679" s="117"/>
      <c r="K679" s="114"/>
      <c r="L679" s="141"/>
      <c r="M679" s="114"/>
      <c r="N679" s="114"/>
      <c r="O679" s="114"/>
      <c r="P679" s="114"/>
      <c r="Q679" s="114"/>
      <c r="R679" s="114"/>
      <c r="S679" s="114"/>
      <c r="T679" s="114"/>
      <c r="U679" s="114"/>
      <c r="V679" s="114"/>
      <c r="W679" s="114"/>
      <c r="X679" s="114"/>
      <c r="Y679" s="114"/>
      <c r="Z679" s="114"/>
    </row>
    <row r="680" spans="1:26" ht="15.75" customHeight="1">
      <c r="A680" s="1"/>
      <c r="B680" s="4"/>
      <c r="C680" s="1"/>
      <c r="D680" s="114"/>
      <c r="E680" s="114"/>
      <c r="F680" s="141"/>
      <c r="G680" s="114"/>
      <c r="H680" s="117"/>
      <c r="I680" s="117"/>
      <c r="J680" s="117"/>
      <c r="K680" s="114"/>
      <c r="L680" s="141"/>
      <c r="M680" s="114"/>
      <c r="N680" s="114"/>
      <c r="O680" s="114"/>
      <c r="P680" s="114"/>
      <c r="Q680" s="114"/>
      <c r="R680" s="114"/>
      <c r="S680" s="114"/>
      <c r="T680" s="114"/>
      <c r="U680" s="114"/>
      <c r="V680" s="114"/>
      <c r="W680" s="114"/>
      <c r="X680" s="114"/>
      <c r="Y680" s="114"/>
      <c r="Z680" s="114"/>
    </row>
    <row r="681" spans="1:26" ht="15.75" customHeight="1">
      <c r="A681" s="1"/>
      <c r="B681" s="9"/>
      <c r="C681" s="1"/>
      <c r="D681" s="114"/>
      <c r="E681" s="114"/>
      <c r="F681" s="141"/>
      <c r="G681" s="114"/>
      <c r="H681" s="117"/>
      <c r="I681" s="117"/>
      <c r="J681" s="117"/>
      <c r="K681" s="114"/>
      <c r="L681" s="141"/>
      <c r="M681" s="114"/>
      <c r="N681" s="114"/>
      <c r="O681" s="114"/>
      <c r="P681" s="114"/>
      <c r="Q681" s="114"/>
      <c r="R681" s="114"/>
      <c r="S681" s="114"/>
      <c r="T681" s="114"/>
      <c r="U681" s="114"/>
      <c r="V681" s="114"/>
      <c r="W681" s="114"/>
      <c r="X681" s="114"/>
      <c r="Y681" s="114"/>
      <c r="Z681" s="114"/>
    </row>
    <row r="682" spans="1:26" ht="15.75" customHeight="1">
      <c r="A682" s="1"/>
      <c r="B682" s="7"/>
      <c r="C682" s="1"/>
      <c r="D682" s="114"/>
      <c r="E682" s="114"/>
      <c r="F682" s="141"/>
      <c r="G682" s="114"/>
      <c r="H682" s="117"/>
      <c r="I682" s="117"/>
      <c r="J682" s="117"/>
      <c r="K682" s="114"/>
      <c r="L682" s="141"/>
      <c r="M682" s="114"/>
      <c r="N682" s="114"/>
      <c r="O682" s="114"/>
      <c r="P682" s="114"/>
      <c r="Q682" s="114"/>
      <c r="R682" s="114"/>
      <c r="S682" s="114"/>
      <c r="T682" s="114"/>
      <c r="U682" s="114"/>
      <c r="V682" s="114"/>
      <c r="W682" s="114"/>
      <c r="X682" s="114"/>
      <c r="Y682" s="114"/>
      <c r="Z682" s="114"/>
    </row>
    <row r="683" spans="1:26" ht="15.75" customHeight="1">
      <c r="A683" s="1"/>
      <c r="B683" s="4"/>
      <c r="C683" s="1"/>
      <c r="D683" s="114"/>
      <c r="E683" s="114"/>
      <c r="F683" s="141"/>
      <c r="G683" s="114"/>
      <c r="H683" s="117"/>
      <c r="I683" s="117"/>
      <c r="J683" s="117"/>
      <c r="K683" s="114"/>
      <c r="L683" s="141"/>
      <c r="M683" s="114"/>
      <c r="N683" s="114"/>
      <c r="O683" s="114"/>
      <c r="P683" s="114"/>
      <c r="Q683" s="114"/>
      <c r="R683" s="114"/>
      <c r="S683" s="114"/>
      <c r="T683" s="114"/>
      <c r="U683" s="114"/>
      <c r="V683" s="114"/>
      <c r="W683" s="114"/>
      <c r="X683" s="114"/>
      <c r="Y683" s="114"/>
      <c r="Z683" s="114"/>
    </row>
    <row r="684" spans="1:26" ht="15.75" customHeight="1">
      <c r="A684" s="1"/>
      <c r="B684" s="4"/>
      <c r="C684" s="1"/>
      <c r="D684" s="114"/>
      <c r="E684" s="114"/>
      <c r="F684" s="141"/>
      <c r="G684" s="114"/>
      <c r="H684" s="117"/>
      <c r="I684" s="117"/>
      <c r="J684" s="117"/>
      <c r="K684" s="114"/>
      <c r="L684" s="141"/>
      <c r="M684" s="114"/>
      <c r="N684" s="114"/>
      <c r="O684" s="114"/>
      <c r="P684" s="114"/>
      <c r="Q684" s="114"/>
      <c r="R684" s="114"/>
      <c r="S684" s="114"/>
      <c r="T684" s="114"/>
      <c r="U684" s="114"/>
      <c r="V684" s="114"/>
      <c r="W684" s="114"/>
      <c r="X684" s="114"/>
      <c r="Y684" s="114"/>
      <c r="Z684" s="114"/>
    </row>
    <row r="685" spans="1:26" ht="15.75" customHeight="1">
      <c r="A685" s="1"/>
      <c r="B685" s="4"/>
      <c r="C685" s="1"/>
      <c r="D685" s="114"/>
      <c r="E685" s="114"/>
      <c r="F685" s="141"/>
      <c r="G685" s="114"/>
      <c r="H685" s="117"/>
      <c r="I685" s="117"/>
      <c r="J685" s="117"/>
      <c r="K685" s="114"/>
      <c r="L685" s="141"/>
      <c r="M685" s="114"/>
      <c r="N685" s="114"/>
      <c r="O685" s="114"/>
      <c r="P685" s="114"/>
      <c r="Q685" s="114"/>
      <c r="R685" s="114"/>
      <c r="S685" s="114"/>
      <c r="T685" s="114"/>
      <c r="U685" s="114"/>
      <c r="V685" s="114"/>
      <c r="W685" s="114"/>
      <c r="X685" s="114"/>
      <c r="Y685" s="114"/>
      <c r="Z685" s="114"/>
    </row>
    <row r="686" spans="1:26" ht="15.75" customHeight="1">
      <c r="A686" s="1"/>
      <c r="B686" s="4"/>
      <c r="C686" s="1"/>
      <c r="D686" s="114"/>
      <c r="E686" s="114"/>
      <c r="F686" s="141"/>
      <c r="G686" s="114"/>
      <c r="H686" s="117"/>
      <c r="I686" s="117"/>
      <c r="J686" s="117"/>
      <c r="K686" s="114"/>
      <c r="L686" s="141"/>
      <c r="M686" s="114"/>
      <c r="N686" s="114"/>
      <c r="O686" s="114"/>
      <c r="P686" s="114"/>
      <c r="Q686" s="114"/>
      <c r="R686" s="114"/>
      <c r="S686" s="114"/>
      <c r="T686" s="114"/>
      <c r="U686" s="114"/>
      <c r="V686" s="114"/>
      <c r="W686" s="114"/>
      <c r="X686" s="114"/>
      <c r="Y686" s="114"/>
      <c r="Z686" s="114"/>
    </row>
    <row r="687" spans="1:26" ht="15.75" customHeight="1">
      <c r="A687" s="1"/>
      <c r="B687" s="4"/>
      <c r="C687" s="1"/>
      <c r="D687" s="114"/>
      <c r="E687" s="114"/>
      <c r="F687" s="141"/>
      <c r="G687" s="114"/>
      <c r="H687" s="117"/>
      <c r="I687" s="117"/>
      <c r="J687" s="117"/>
      <c r="K687" s="114"/>
      <c r="L687" s="141"/>
      <c r="M687" s="114"/>
      <c r="N687" s="114"/>
      <c r="O687" s="114"/>
      <c r="P687" s="114"/>
      <c r="Q687" s="114"/>
      <c r="R687" s="114"/>
      <c r="S687" s="114"/>
      <c r="T687" s="114"/>
      <c r="U687" s="114"/>
      <c r="V687" s="114"/>
      <c r="W687" s="114"/>
      <c r="X687" s="114"/>
      <c r="Y687" s="114"/>
      <c r="Z687" s="114"/>
    </row>
    <row r="688" spans="1:26" ht="15.75" customHeight="1">
      <c r="A688" s="1"/>
      <c r="B688" s="4"/>
      <c r="C688" s="1"/>
      <c r="D688" s="114"/>
      <c r="E688" s="114"/>
      <c r="F688" s="141"/>
      <c r="G688" s="114"/>
      <c r="H688" s="117"/>
      <c r="I688" s="117"/>
      <c r="J688" s="117"/>
      <c r="K688" s="114"/>
      <c r="L688" s="141"/>
      <c r="M688" s="114"/>
      <c r="N688" s="114"/>
      <c r="O688" s="114"/>
      <c r="P688" s="114"/>
      <c r="Q688" s="114"/>
      <c r="R688" s="114"/>
      <c r="S688" s="114"/>
      <c r="T688" s="114"/>
      <c r="U688" s="114"/>
      <c r="V688" s="114"/>
      <c r="W688" s="114"/>
      <c r="X688" s="114"/>
      <c r="Y688" s="114"/>
      <c r="Z688" s="114"/>
    </row>
    <row r="689" spans="1:26" ht="15.75" customHeight="1">
      <c r="A689" s="1"/>
      <c r="B689" s="9"/>
      <c r="C689" s="1"/>
      <c r="D689" s="114"/>
      <c r="E689" s="114"/>
      <c r="F689" s="141"/>
      <c r="G689" s="114"/>
      <c r="H689" s="117"/>
      <c r="I689" s="117"/>
      <c r="J689" s="117"/>
      <c r="K689" s="114"/>
      <c r="L689" s="141"/>
      <c r="M689" s="114"/>
      <c r="N689" s="114"/>
      <c r="O689" s="114"/>
      <c r="P689" s="114"/>
      <c r="Q689" s="114"/>
      <c r="R689" s="114"/>
      <c r="S689" s="114"/>
      <c r="T689" s="114"/>
      <c r="U689" s="114"/>
      <c r="V689" s="114"/>
      <c r="W689" s="114"/>
      <c r="X689" s="114"/>
      <c r="Y689" s="114"/>
      <c r="Z689" s="114"/>
    </row>
    <row r="690" spans="1:26" ht="15.75" customHeight="1">
      <c r="A690" s="1"/>
      <c r="B690" s="7"/>
      <c r="C690" s="1"/>
      <c r="D690" s="114"/>
      <c r="E690" s="114"/>
      <c r="F690" s="141"/>
      <c r="G690" s="114"/>
      <c r="H690" s="117"/>
      <c r="I690" s="117"/>
      <c r="J690" s="117"/>
      <c r="K690" s="114"/>
      <c r="L690" s="141"/>
      <c r="M690" s="114"/>
      <c r="N690" s="114"/>
      <c r="O690" s="114"/>
      <c r="P690" s="114"/>
      <c r="Q690" s="114"/>
      <c r="R690" s="114"/>
      <c r="S690" s="114"/>
      <c r="T690" s="114"/>
      <c r="U690" s="114"/>
      <c r="V690" s="114"/>
      <c r="W690" s="114"/>
      <c r="X690" s="114"/>
      <c r="Y690" s="114"/>
      <c r="Z690" s="114"/>
    </row>
    <row r="691" spans="1:26" ht="15.75" customHeight="1">
      <c r="A691" s="1"/>
      <c r="B691" s="4"/>
      <c r="C691" s="1"/>
      <c r="D691" s="114"/>
      <c r="E691" s="114"/>
      <c r="F691" s="141"/>
      <c r="G691" s="114"/>
      <c r="H691" s="117"/>
      <c r="I691" s="117"/>
      <c r="J691" s="117"/>
      <c r="K691" s="114"/>
      <c r="L691" s="141"/>
      <c r="M691" s="114"/>
      <c r="N691" s="114"/>
      <c r="O691" s="114"/>
      <c r="P691" s="114"/>
      <c r="Q691" s="114"/>
      <c r="R691" s="114"/>
      <c r="S691" s="114"/>
      <c r="T691" s="114"/>
      <c r="U691" s="114"/>
      <c r="V691" s="114"/>
      <c r="W691" s="114"/>
      <c r="X691" s="114"/>
      <c r="Y691" s="114"/>
      <c r="Z691" s="114"/>
    </row>
    <row r="692" spans="1:26" ht="15.75" customHeight="1">
      <c r="A692" s="1"/>
      <c r="B692" s="11"/>
      <c r="C692" s="1"/>
      <c r="D692" s="114"/>
      <c r="E692" s="114"/>
      <c r="F692" s="141"/>
      <c r="G692" s="114"/>
      <c r="H692" s="117"/>
      <c r="I692" s="117"/>
      <c r="J692" s="117"/>
      <c r="K692" s="114"/>
      <c r="L692" s="141"/>
      <c r="M692" s="114"/>
      <c r="N692" s="114"/>
      <c r="O692" s="114"/>
      <c r="P692" s="114"/>
      <c r="Q692" s="114"/>
      <c r="R692" s="114"/>
      <c r="S692" s="114"/>
      <c r="T692" s="114"/>
      <c r="U692" s="114"/>
      <c r="V692" s="114"/>
      <c r="W692" s="114"/>
      <c r="X692" s="114"/>
      <c r="Y692" s="114"/>
      <c r="Z692" s="114"/>
    </row>
    <row r="693" spans="1:26" ht="15.75" customHeight="1">
      <c r="A693" s="1"/>
      <c r="B693" s="4"/>
      <c r="C693" s="1"/>
      <c r="D693" s="114"/>
      <c r="E693" s="114"/>
      <c r="F693" s="141"/>
      <c r="G693" s="114"/>
      <c r="H693" s="117"/>
      <c r="I693" s="117"/>
      <c r="J693" s="117"/>
      <c r="K693" s="114"/>
      <c r="L693" s="141"/>
      <c r="M693" s="114"/>
      <c r="N693" s="114"/>
      <c r="O693" s="114"/>
      <c r="P693" s="114"/>
      <c r="Q693" s="114"/>
      <c r="R693" s="114"/>
      <c r="S693" s="114"/>
      <c r="T693" s="114"/>
      <c r="U693" s="114"/>
      <c r="V693" s="114"/>
      <c r="W693" s="114"/>
      <c r="X693" s="114"/>
      <c r="Y693" s="114"/>
      <c r="Z693" s="114"/>
    </row>
    <row r="694" spans="1:26" ht="15.75" customHeight="1">
      <c r="A694" s="1"/>
      <c r="B694" s="12"/>
      <c r="C694" s="1"/>
      <c r="D694" s="114"/>
      <c r="E694" s="114"/>
      <c r="F694" s="141"/>
      <c r="G694" s="114"/>
      <c r="H694" s="117"/>
      <c r="I694" s="117"/>
      <c r="J694" s="117"/>
      <c r="K694" s="114"/>
      <c r="L694" s="141"/>
      <c r="M694" s="114"/>
      <c r="N694" s="114"/>
      <c r="O694" s="114"/>
      <c r="P694" s="114"/>
      <c r="Q694" s="114"/>
      <c r="R694" s="114"/>
      <c r="S694" s="114"/>
      <c r="T694" s="114"/>
      <c r="U694" s="114"/>
      <c r="V694" s="114"/>
      <c r="W694" s="114"/>
      <c r="X694" s="114"/>
      <c r="Y694" s="114"/>
      <c r="Z694" s="114"/>
    </row>
    <row r="695" spans="1:26" ht="15.75" customHeight="1">
      <c r="A695" s="1"/>
      <c r="B695" s="4"/>
      <c r="C695" s="1"/>
      <c r="D695" s="114"/>
      <c r="E695" s="114"/>
      <c r="F695" s="141"/>
      <c r="G695" s="114"/>
      <c r="H695" s="117"/>
      <c r="I695" s="117"/>
      <c r="J695" s="117"/>
      <c r="K695" s="114"/>
      <c r="L695" s="141"/>
      <c r="M695" s="114"/>
      <c r="N695" s="114"/>
      <c r="O695" s="114"/>
      <c r="P695" s="114"/>
      <c r="Q695" s="114"/>
      <c r="R695" s="114"/>
      <c r="S695" s="114"/>
      <c r="T695" s="114"/>
      <c r="U695" s="114"/>
      <c r="V695" s="114"/>
      <c r="W695" s="114"/>
      <c r="X695" s="114"/>
      <c r="Y695" s="114"/>
      <c r="Z695" s="114"/>
    </row>
    <row r="696" spans="1:26" ht="15.75" customHeight="1">
      <c r="A696" s="1"/>
      <c r="B696" s="9"/>
      <c r="C696" s="1"/>
      <c r="D696" s="114"/>
      <c r="E696" s="114"/>
      <c r="F696" s="141"/>
      <c r="G696" s="114"/>
      <c r="H696" s="117"/>
      <c r="I696" s="117"/>
      <c r="J696" s="117"/>
      <c r="K696" s="114"/>
      <c r="L696" s="141"/>
      <c r="M696" s="114"/>
      <c r="N696" s="114"/>
      <c r="O696" s="114"/>
      <c r="P696" s="114"/>
      <c r="Q696" s="114"/>
      <c r="R696" s="114"/>
      <c r="S696" s="114"/>
      <c r="T696" s="114"/>
      <c r="U696" s="114"/>
      <c r="V696" s="114"/>
      <c r="W696" s="114"/>
      <c r="X696" s="114"/>
      <c r="Y696" s="114"/>
      <c r="Z696" s="114"/>
    </row>
    <row r="697" spans="1:26" ht="15.75" customHeight="1">
      <c r="A697" s="1"/>
      <c r="B697" s="7"/>
      <c r="C697" s="1"/>
      <c r="D697" s="114"/>
      <c r="E697" s="114"/>
      <c r="F697" s="141"/>
      <c r="G697" s="114"/>
      <c r="H697" s="117"/>
      <c r="I697" s="117"/>
      <c r="J697" s="117"/>
      <c r="K697" s="114"/>
      <c r="L697" s="141"/>
      <c r="M697" s="114"/>
      <c r="N697" s="114"/>
      <c r="O697" s="114"/>
      <c r="P697" s="114"/>
      <c r="Q697" s="114"/>
      <c r="R697" s="114"/>
      <c r="S697" s="114"/>
      <c r="T697" s="114"/>
      <c r="U697" s="114"/>
      <c r="V697" s="114"/>
      <c r="W697" s="114"/>
      <c r="X697" s="114"/>
      <c r="Y697" s="114"/>
      <c r="Z697" s="114"/>
    </row>
    <row r="698" spans="1:26" ht="15.75" customHeight="1">
      <c r="A698" s="1"/>
      <c r="B698" s="4"/>
      <c r="C698" s="1"/>
      <c r="D698" s="114"/>
      <c r="E698" s="114"/>
      <c r="F698" s="141"/>
      <c r="G698" s="114"/>
      <c r="H698" s="117"/>
      <c r="I698" s="117"/>
      <c r="J698" s="117"/>
      <c r="K698" s="114"/>
      <c r="L698" s="141"/>
      <c r="M698" s="114"/>
      <c r="N698" s="114"/>
      <c r="O698" s="114"/>
      <c r="P698" s="114"/>
      <c r="Q698" s="114"/>
      <c r="R698" s="114"/>
      <c r="S698" s="114"/>
      <c r="T698" s="114"/>
      <c r="U698" s="114"/>
      <c r="V698" s="114"/>
      <c r="W698" s="114"/>
      <c r="X698" s="114"/>
      <c r="Y698" s="114"/>
      <c r="Z698" s="114"/>
    </row>
    <row r="699" spans="1:26" ht="15.75" customHeight="1">
      <c r="A699" s="1"/>
      <c r="B699" s="9"/>
      <c r="C699" s="1"/>
      <c r="D699" s="114"/>
      <c r="E699" s="114"/>
      <c r="F699" s="141"/>
      <c r="G699" s="114"/>
      <c r="H699" s="117"/>
      <c r="I699" s="117"/>
      <c r="J699" s="117"/>
      <c r="K699" s="114"/>
      <c r="L699" s="141"/>
      <c r="M699" s="114"/>
      <c r="N699" s="114"/>
      <c r="O699" s="114"/>
      <c r="P699" s="114"/>
      <c r="Q699" s="114"/>
      <c r="R699" s="114"/>
      <c r="S699" s="114"/>
      <c r="T699" s="114"/>
      <c r="U699" s="114"/>
      <c r="V699" s="114"/>
      <c r="W699" s="114"/>
      <c r="X699" s="114"/>
      <c r="Y699" s="114"/>
      <c r="Z699" s="114"/>
    </row>
    <row r="700" spans="1:26" ht="15.75" customHeight="1">
      <c r="A700" s="1"/>
      <c r="B700" s="7"/>
      <c r="C700" s="1"/>
      <c r="D700" s="114"/>
      <c r="E700" s="114"/>
      <c r="F700" s="141"/>
      <c r="G700" s="114"/>
      <c r="H700" s="117"/>
      <c r="I700" s="117"/>
      <c r="J700" s="117"/>
      <c r="K700" s="114"/>
      <c r="L700" s="141"/>
      <c r="M700" s="114"/>
      <c r="N700" s="114"/>
      <c r="O700" s="114"/>
      <c r="P700" s="114"/>
      <c r="Q700" s="114"/>
      <c r="R700" s="114"/>
      <c r="S700" s="114"/>
      <c r="T700" s="114"/>
      <c r="U700" s="114"/>
      <c r="V700" s="114"/>
      <c r="W700" s="114"/>
      <c r="X700" s="114"/>
      <c r="Y700" s="114"/>
      <c r="Z700" s="114"/>
    </row>
    <row r="701" spans="1:26" ht="15.75" customHeight="1">
      <c r="A701" s="1"/>
      <c r="B701" s="4"/>
      <c r="C701" s="1"/>
      <c r="D701" s="114"/>
      <c r="E701" s="114"/>
      <c r="F701" s="141"/>
      <c r="G701" s="114"/>
      <c r="H701" s="117"/>
      <c r="I701" s="117"/>
      <c r="J701" s="117"/>
      <c r="K701" s="114"/>
      <c r="L701" s="141"/>
      <c r="M701" s="114"/>
      <c r="N701" s="114"/>
      <c r="O701" s="114"/>
      <c r="P701" s="114"/>
      <c r="Q701" s="114"/>
      <c r="R701" s="114"/>
      <c r="S701" s="114"/>
      <c r="T701" s="114"/>
      <c r="U701" s="114"/>
      <c r="V701" s="114"/>
      <c r="W701" s="114"/>
      <c r="X701" s="114"/>
      <c r="Y701" s="114"/>
      <c r="Z701" s="114"/>
    </row>
    <row r="702" spans="1:26" ht="15.75" customHeight="1">
      <c r="A702" s="1"/>
      <c r="B702" s="4"/>
      <c r="C702" s="1"/>
      <c r="D702" s="114"/>
      <c r="E702" s="114"/>
      <c r="F702" s="141"/>
      <c r="G702" s="114"/>
      <c r="H702" s="117"/>
      <c r="I702" s="117"/>
      <c r="J702" s="117"/>
      <c r="K702" s="114"/>
      <c r="L702" s="141"/>
      <c r="M702" s="114"/>
      <c r="N702" s="114"/>
      <c r="O702" s="114"/>
      <c r="P702" s="114"/>
      <c r="Q702" s="114"/>
      <c r="R702" s="114"/>
      <c r="S702" s="114"/>
      <c r="T702" s="114"/>
      <c r="U702" s="114"/>
      <c r="V702" s="114"/>
      <c r="W702" s="114"/>
      <c r="X702" s="114"/>
      <c r="Y702" s="114"/>
      <c r="Z702" s="114"/>
    </row>
    <row r="703" spans="1:26" ht="15.75" customHeight="1">
      <c r="A703" s="1"/>
      <c r="B703" s="4"/>
      <c r="C703" s="1"/>
      <c r="D703" s="114"/>
      <c r="E703" s="114"/>
      <c r="F703" s="141"/>
      <c r="G703" s="114"/>
      <c r="H703" s="117"/>
      <c r="I703" s="117"/>
      <c r="J703" s="117"/>
      <c r="K703" s="114"/>
      <c r="L703" s="141"/>
      <c r="M703" s="114"/>
      <c r="N703" s="114"/>
      <c r="O703" s="114"/>
      <c r="P703" s="114"/>
      <c r="Q703" s="114"/>
      <c r="R703" s="114"/>
      <c r="S703" s="114"/>
      <c r="T703" s="114"/>
      <c r="U703" s="114"/>
      <c r="V703" s="114"/>
      <c r="W703" s="114"/>
      <c r="X703" s="114"/>
      <c r="Y703" s="114"/>
      <c r="Z703" s="114"/>
    </row>
    <row r="704" spans="1:26" ht="15.75" customHeight="1">
      <c r="A704" s="1"/>
      <c r="B704" s="4"/>
      <c r="C704" s="1"/>
      <c r="D704" s="114"/>
      <c r="E704" s="114"/>
      <c r="F704" s="141"/>
      <c r="G704" s="114"/>
      <c r="H704" s="117"/>
      <c r="I704" s="117"/>
      <c r="J704" s="117"/>
      <c r="K704" s="114"/>
      <c r="L704" s="141"/>
      <c r="M704" s="114"/>
      <c r="N704" s="114"/>
      <c r="O704" s="114"/>
      <c r="P704" s="114"/>
      <c r="Q704" s="114"/>
      <c r="R704" s="114"/>
      <c r="S704" s="114"/>
      <c r="T704" s="114"/>
      <c r="U704" s="114"/>
      <c r="V704" s="114"/>
      <c r="W704" s="114"/>
      <c r="X704" s="114"/>
      <c r="Y704" s="114"/>
      <c r="Z704" s="114"/>
    </row>
    <row r="705" spans="1:26" ht="15.75" customHeight="1">
      <c r="A705" s="1"/>
      <c r="B705" s="4"/>
      <c r="C705" s="1"/>
      <c r="D705" s="114"/>
      <c r="E705" s="114"/>
      <c r="F705" s="141"/>
      <c r="G705" s="114"/>
      <c r="H705" s="117"/>
      <c r="I705" s="117"/>
      <c r="J705" s="117"/>
      <c r="K705" s="114"/>
      <c r="L705" s="141"/>
      <c r="M705" s="114"/>
      <c r="N705" s="114"/>
      <c r="O705" s="114"/>
      <c r="P705" s="114"/>
      <c r="Q705" s="114"/>
      <c r="R705" s="114"/>
      <c r="S705" s="114"/>
      <c r="T705" s="114"/>
      <c r="U705" s="114"/>
      <c r="V705" s="114"/>
      <c r="W705" s="114"/>
      <c r="X705" s="114"/>
      <c r="Y705" s="114"/>
      <c r="Z705" s="114"/>
    </row>
    <row r="706" spans="1:26" ht="15.75" customHeight="1">
      <c r="A706" s="1"/>
      <c r="B706" s="9"/>
      <c r="C706" s="1"/>
      <c r="D706" s="114"/>
      <c r="E706" s="114"/>
      <c r="F706" s="141"/>
      <c r="G706" s="114"/>
      <c r="H706" s="117"/>
      <c r="I706" s="117"/>
      <c r="J706" s="117"/>
      <c r="K706" s="114"/>
      <c r="L706" s="141"/>
      <c r="M706" s="114"/>
      <c r="N706" s="114"/>
      <c r="O706" s="114"/>
      <c r="P706" s="114"/>
      <c r="Q706" s="114"/>
      <c r="R706" s="114"/>
      <c r="S706" s="114"/>
      <c r="T706" s="114"/>
      <c r="U706" s="114"/>
      <c r="V706" s="114"/>
      <c r="W706" s="114"/>
      <c r="X706" s="114"/>
      <c r="Y706" s="114"/>
      <c r="Z706" s="114"/>
    </row>
    <row r="707" spans="1:26" ht="15.75" customHeight="1">
      <c r="A707" s="1"/>
      <c r="B707" s="7"/>
      <c r="C707" s="1"/>
      <c r="D707" s="114"/>
      <c r="E707" s="114"/>
      <c r="F707" s="141"/>
      <c r="G707" s="114"/>
      <c r="H707" s="117"/>
      <c r="I707" s="117"/>
      <c r="J707" s="117"/>
      <c r="K707" s="114"/>
      <c r="L707" s="141"/>
      <c r="M707" s="114"/>
      <c r="N707" s="114"/>
      <c r="O707" s="114"/>
      <c r="P707" s="114"/>
      <c r="Q707" s="114"/>
      <c r="R707" s="114"/>
      <c r="S707" s="114"/>
      <c r="T707" s="114"/>
      <c r="U707" s="114"/>
      <c r="V707" s="114"/>
      <c r="W707" s="114"/>
      <c r="X707" s="114"/>
      <c r="Y707" s="114"/>
      <c r="Z707" s="114"/>
    </row>
    <row r="708" spans="1:26" ht="15.75" customHeight="1">
      <c r="A708" s="1"/>
      <c r="B708" s="4"/>
      <c r="C708" s="1"/>
      <c r="D708" s="114"/>
      <c r="E708" s="114"/>
      <c r="F708" s="141"/>
      <c r="G708" s="114"/>
      <c r="H708" s="117"/>
      <c r="I708" s="117"/>
      <c r="J708" s="117"/>
      <c r="K708" s="114"/>
      <c r="L708" s="141"/>
      <c r="M708" s="114"/>
      <c r="N708" s="114"/>
      <c r="O708" s="114"/>
      <c r="P708" s="114"/>
      <c r="Q708" s="114"/>
      <c r="R708" s="114"/>
      <c r="S708" s="114"/>
      <c r="T708" s="114"/>
      <c r="U708" s="114"/>
      <c r="V708" s="114"/>
      <c r="W708" s="114"/>
      <c r="X708" s="114"/>
      <c r="Y708" s="114"/>
      <c r="Z708" s="114"/>
    </row>
    <row r="709" spans="1:26" ht="15.75" customHeight="1">
      <c r="A709" s="1"/>
      <c r="B709" s="4"/>
      <c r="C709" s="1"/>
      <c r="D709" s="114"/>
      <c r="E709" s="114"/>
      <c r="F709" s="141"/>
      <c r="G709" s="114"/>
      <c r="H709" s="117"/>
      <c r="I709" s="117"/>
      <c r="J709" s="117"/>
      <c r="K709" s="114"/>
      <c r="L709" s="141"/>
      <c r="M709" s="114"/>
      <c r="N709" s="114"/>
      <c r="O709" s="114"/>
      <c r="P709" s="114"/>
      <c r="Q709" s="114"/>
      <c r="R709" s="114"/>
      <c r="S709" s="114"/>
      <c r="T709" s="114"/>
      <c r="U709" s="114"/>
      <c r="V709" s="114"/>
      <c r="W709" s="114"/>
      <c r="X709" s="114"/>
      <c r="Y709" s="114"/>
      <c r="Z709" s="114"/>
    </row>
    <row r="710" spans="1:26" ht="15.75" customHeight="1">
      <c r="A710" s="1"/>
      <c r="B710" s="4"/>
      <c r="C710" s="1"/>
      <c r="D710" s="114"/>
      <c r="E710" s="114"/>
      <c r="F710" s="141"/>
      <c r="G710" s="114"/>
      <c r="H710" s="117"/>
      <c r="I710" s="117"/>
      <c r="J710" s="117"/>
      <c r="K710" s="114"/>
      <c r="L710" s="141"/>
      <c r="M710" s="114"/>
      <c r="N710" s="114"/>
      <c r="O710" s="114"/>
      <c r="P710" s="114"/>
      <c r="Q710" s="114"/>
      <c r="R710" s="114"/>
      <c r="S710" s="114"/>
      <c r="T710" s="114"/>
      <c r="U710" s="114"/>
      <c r="V710" s="114"/>
      <c r="W710" s="114"/>
      <c r="X710" s="114"/>
      <c r="Y710" s="114"/>
      <c r="Z710" s="114"/>
    </row>
    <row r="711" spans="1:26" ht="15.75" customHeight="1">
      <c r="A711" s="1"/>
      <c r="B711" s="4"/>
      <c r="C711" s="1"/>
      <c r="D711" s="114"/>
      <c r="E711" s="114"/>
      <c r="F711" s="141"/>
      <c r="G711" s="114"/>
      <c r="H711" s="117"/>
      <c r="I711" s="117"/>
      <c r="J711" s="117"/>
      <c r="K711" s="114"/>
      <c r="L711" s="141"/>
      <c r="M711" s="114"/>
      <c r="N711" s="114"/>
      <c r="O711" s="114"/>
      <c r="P711" s="114"/>
      <c r="Q711" s="114"/>
      <c r="R711" s="114"/>
      <c r="S711" s="114"/>
      <c r="T711" s="114"/>
      <c r="U711" s="114"/>
      <c r="V711" s="114"/>
      <c r="W711" s="114"/>
      <c r="X711" s="114"/>
      <c r="Y711" s="114"/>
      <c r="Z711" s="114"/>
    </row>
    <row r="712" spans="1:26" ht="15.75" customHeight="1">
      <c r="A712" s="1"/>
      <c r="B712" s="66"/>
      <c r="C712" s="1"/>
      <c r="D712" s="114"/>
      <c r="E712" s="114"/>
      <c r="F712" s="141"/>
      <c r="G712" s="114"/>
      <c r="H712" s="117"/>
      <c r="I712" s="117"/>
      <c r="J712" s="117"/>
      <c r="K712" s="114"/>
      <c r="L712" s="141"/>
      <c r="M712" s="114"/>
      <c r="N712" s="114"/>
      <c r="O712" s="114"/>
      <c r="P712" s="114"/>
      <c r="Q712" s="114"/>
      <c r="R712" s="114"/>
      <c r="S712" s="114"/>
      <c r="T712" s="114"/>
      <c r="U712" s="114"/>
      <c r="V712" s="114"/>
      <c r="W712" s="114"/>
      <c r="X712" s="114"/>
      <c r="Y712" s="114"/>
      <c r="Z712" s="114"/>
    </row>
    <row r="713" spans="1:26" ht="15.75" customHeight="1">
      <c r="A713" s="1"/>
      <c r="B713" s="4"/>
      <c r="C713" s="1"/>
      <c r="D713" s="114"/>
      <c r="E713" s="114"/>
      <c r="F713" s="141"/>
      <c r="G713" s="114"/>
      <c r="H713" s="117"/>
      <c r="I713" s="117"/>
      <c r="J713" s="117"/>
      <c r="K713" s="114"/>
      <c r="L713" s="141"/>
      <c r="M713" s="114"/>
      <c r="N713" s="114"/>
      <c r="O713" s="114"/>
      <c r="P713" s="114"/>
      <c r="Q713" s="114"/>
      <c r="R713" s="114"/>
      <c r="S713" s="114"/>
      <c r="T713" s="114"/>
      <c r="U713" s="114"/>
      <c r="V713" s="114"/>
      <c r="W713" s="114"/>
      <c r="X713" s="114"/>
      <c r="Y713" s="114"/>
      <c r="Z713" s="114"/>
    </row>
    <row r="714" spans="1:26" ht="15.75" customHeight="1">
      <c r="A714" s="1"/>
      <c r="B714" s="9"/>
      <c r="C714" s="1"/>
      <c r="D714" s="114"/>
      <c r="E714" s="114"/>
      <c r="F714" s="141"/>
      <c r="G714" s="114"/>
      <c r="H714" s="117"/>
      <c r="I714" s="117"/>
      <c r="J714" s="117"/>
      <c r="K714" s="114"/>
      <c r="L714" s="141"/>
      <c r="M714" s="114"/>
      <c r="N714" s="114"/>
      <c r="O714" s="114"/>
      <c r="P714" s="114"/>
      <c r="Q714" s="114"/>
      <c r="R714" s="114"/>
      <c r="S714" s="114"/>
      <c r="T714" s="114"/>
      <c r="U714" s="114"/>
      <c r="V714" s="114"/>
      <c r="W714" s="114"/>
      <c r="X714" s="114"/>
      <c r="Y714" s="114"/>
      <c r="Z714" s="114"/>
    </row>
    <row r="715" spans="1:26" ht="15.75" customHeight="1">
      <c r="A715" s="1"/>
      <c r="B715" s="7"/>
      <c r="C715" s="1"/>
      <c r="D715" s="114"/>
      <c r="E715" s="114"/>
      <c r="F715" s="141"/>
      <c r="G715" s="114"/>
      <c r="H715" s="117"/>
      <c r="I715" s="117"/>
      <c r="J715" s="117"/>
      <c r="K715" s="114"/>
      <c r="L715" s="141"/>
      <c r="M715" s="114"/>
      <c r="N715" s="114"/>
      <c r="O715" s="114"/>
      <c r="P715" s="114"/>
      <c r="Q715" s="114"/>
      <c r="R715" s="114"/>
      <c r="S715" s="114"/>
      <c r="T715" s="114"/>
      <c r="U715" s="114"/>
      <c r="V715" s="114"/>
      <c r="W715" s="114"/>
      <c r="X715" s="114"/>
      <c r="Y715" s="114"/>
      <c r="Z715" s="114"/>
    </row>
    <row r="716" spans="1:26" ht="15.75" customHeight="1">
      <c r="A716" s="1"/>
      <c r="B716" s="4"/>
      <c r="C716" s="1"/>
      <c r="D716" s="114"/>
      <c r="E716" s="114"/>
      <c r="F716" s="141"/>
      <c r="G716" s="114"/>
      <c r="H716" s="117"/>
      <c r="I716" s="117"/>
      <c r="J716" s="117"/>
      <c r="K716" s="114"/>
      <c r="L716" s="141"/>
      <c r="M716" s="114"/>
      <c r="N716" s="114"/>
      <c r="O716" s="114"/>
      <c r="P716" s="114"/>
      <c r="Q716" s="114"/>
      <c r="R716" s="114"/>
      <c r="S716" s="114"/>
      <c r="T716" s="114"/>
      <c r="U716" s="114"/>
      <c r="V716" s="114"/>
      <c r="W716" s="114"/>
      <c r="X716" s="114"/>
      <c r="Y716" s="114"/>
      <c r="Z716" s="114"/>
    </row>
    <row r="717" spans="1:26" ht="15.75" customHeight="1">
      <c r="A717" s="1"/>
      <c r="B717" s="4"/>
      <c r="C717" s="1"/>
      <c r="D717" s="114"/>
      <c r="E717" s="114"/>
      <c r="F717" s="141"/>
      <c r="G717" s="114"/>
      <c r="H717" s="117"/>
      <c r="I717" s="117"/>
      <c r="J717" s="117"/>
      <c r="K717" s="114"/>
      <c r="L717" s="141"/>
      <c r="M717" s="114"/>
      <c r="N717" s="114"/>
      <c r="O717" s="114"/>
      <c r="P717" s="114"/>
      <c r="Q717" s="114"/>
      <c r="R717" s="114"/>
      <c r="S717" s="114"/>
      <c r="T717" s="114"/>
      <c r="U717" s="114"/>
      <c r="V717" s="114"/>
      <c r="W717" s="114"/>
      <c r="X717" s="114"/>
      <c r="Y717" s="114"/>
      <c r="Z717" s="114"/>
    </row>
    <row r="718" spans="1:26" ht="15.75" customHeight="1">
      <c r="A718" s="1"/>
      <c r="B718" s="4"/>
      <c r="C718" s="1"/>
      <c r="D718" s="114"/>
      <c r="E718" s="114"/>
      <c r="F718" s="141"/>
      <c r="G718" s="114"/>
      <c r="H718" s="117"/>
      <c r="I718" s="117"/>
      <c r="J718" s="117"/>
      <c r="K718" s="114"/>
      <c r="L718" s="141"/>
      <c r="M718" s="114"/>
      <c r="N718" s="114"/>
      <c r="O718" s="114"/>
      <c r="P718" s="114"/>
      <c r="Q718" s="114"/>
      <c r="R718" s="114"/>
      <c r="S718" s="114"/>
      <c r="T718" s="114"/>
      <c r="U718" s="114"/>
      <c r="V718" s="114"/>
      <c r="W718" s="114"/>
      <c r="X718" s="114"/>
      <c r="Y718" s="114"/>
      <c r="Z718" s="114"/>
    </row>
    <row r="719" spans="1:26" ht="15.75" customHeight="1">
      <c r="A719" s="1"/>
      <c r="B719" s="4"/>
      <c r="C719" s="1"/>
      <c r="D719" s="114"/>
      <c r="E719" s="114"/>
      <c r="F719" s="141"/>
      <c r="G719" s="114"/>
      <c r="H719" s="117"/>
      <c r="I719" s="117"/>
      <c r="J719" s="117"/>
      <c r="K719" s="114"/>
      <c r="L719" s="141"/>
      <c r="M719" s="114"/>
      <c r="N719" s="114"/>
      <c r="O719" s="114"/>
      <c r="P719" s="114"/>
      <c r="Q719" s="114"/>
      <c r="R719" s="114"/>
      <c r="S719" s="114"/>
      <c r="T719" s="114"/>
      <c r="U719" s="114"/>
      <c r="V719" s="114"/>
      <c r="W719" s="114"/>
      <c r="X719" s="114"/>
      <c r="Y719" s="114"/>
      <c r="Z719" s="114"/>
    </row>
    <row r="720" spans="1:26" ht="15.75" customHeight="1">
      <c r="A720" s="1"/>
      <c r="B720" s="4"/>
      <c r="C720" s="1"/>
      <c r="D720" s="114"/>
      <c r="E720" s="114"/>
      <c r="F720" s="141"/>
      <c r="G720" s="114"/>
      <c r="H720" s="117"/>
      <c r="I720" s="117"/>
      <c r="J720" s="117"/>
      <c r="K720" s="114"/>
      <c r="L720" s="141"/>
      <c r="M720" s="114"/>
      <c r="N720" s="114"/>
      <c r="O720" s="114"/>
      <c r="P720" s="114"/>
      <c r="Q720" s="114"/>
      <c r="R720" s="114"/>
      <c r="S720" s="114"/>
      <c r="T720" s="114"/>
      <c r="U720" s="114"/>
      <c r="V720" s="114"/>
      <c r="W720" s="114"/>
      <c r="X720" s="114"/>
      <c r="Y720" s="114"/>
      <c r="Z720" s="114"/>
    </row>
    <row r="721" spans="1:26" ht="15.75" customHeight="1">
      <c r="A721" s="1"/>
      <c r="B721" s="4"/>
      <c r="C721" s="1"/>
      <c r="D721" s="114"/>
      <c r="E721" s="114"/>
      <c r="F721" s="141"/>
      <c r="G721" s="114"/>
      <c r="H721" s="117"/>
      <c r="I721" s="117"/>
      <c r="J721" s="117"/>
      <c r="K721" s="114"/>
      <c r="L721" s="141"/>
      <c r="M721" s="114"/>
      <c r="N721" s="114"/>
      <c r="O721" s="114"/>
      <c r="P721" s="114"/>
      <c r="Q721" s="114"/>
      <c r="R721" s="114"/>
      <c r="S721" s="114"/>
      <c r="T721" s="114"/>
      <c r="U721" s="114"/>
      <c r="V721" s="114"/>
      <c r="W721" s="114"/>
      <c r="X721" s="114"/>
      <c r="Y721" s="114"/>
      <c r="Z721" s="114"/>
    </row>
    <row r="722" spans="1:26" ht="15.75" customHeight="1">
      <c r="A722" s="1"/>
      <c r="B722" s="9"/>
      <c r="C722" s="1"/>
      <c r="D722" s="114"/>
      <c r="E722" s="114"/>
      <c r="F722" s="141"/>
      <c r="G722" s="114"/>
      <c r="H722" s="117"/>
      <c r="I722" s="117"/>
      <c r="J722" s="117"/>
      <c r="K722" s="114"/>
      <c r="L722" s="141"/>
      <c r="M722" s="114"/>
      <c r="N722" s="114"/>
      <c r="O722" s="114"/>
      <c r="P722" s="114"/>
      <c r="Q722" s="114"/>
      <c r="R722" s="114"/>
      <c r="S722" s="114"/>
      <c r="T722" s="114"/>
      <c r="U722" s="114"/>
      <c r="V722" s="114"/>
      <c r="W722" s="114"/>
      <c r="X722" s="114"/>
      <c r="Y722" s="114"/>
      <c r="Z722" s="114"/>
    </row>
    <row r="723" spans="1:26" ht="15.75" customHeight="1">
      <c r="A723" s="1"/>
      <c r="B723" s="7"/>
      <c r="C723" s="1"/>
      <c r="D723" s="114"/>
      <c r="E723" s="114"/>
      <c r="F723" s="141"/>
      <c r="G723" s="114"/>
      <c r="H723" s="117"/>
      <c r="I723" s="117"/>
      <c r="J723" s="117"/>
      <c r="K723" s="114"/>
      <c r="L723" s="141"/>
      <c r="M723" s="114"/>
      <c r="N723" s="114"/>
      <c r="O723" s="114"/>
      <c r="P723" s="114"/>
      <c r="Q723" s="114"/>
      <c r="R723" s="114"/>
      <c r="S723" s="114"/>
      <c r="T723" s="114"/>
      <c r="U723" s="114"/>
      <c r="V723" s="114"/>
      <c r="W723" s="114"/>
      <c r="X723" s="114"/>
      <c r="Y723" s="114"/>
      <c r="Z723" s="114"/>
    </row>
    <row r="724" spans="1:26" ht="15.75" customHeight="1">
      <c r="A724" s="1"/>
      <c r="B724" s="4"/>
      <c r="C724" s="1"/>
      <c r="D724" s="114"/>
      <c r="E724" s="114"/>
      <c r="F724" s="141"/>
      <c r="G724" s="114"/>
      <c r="H724" s="117"/>
      <c r="I724" s="117"/>
      <c r="J724" s="117"/>
      <c r="K724" s="114"/>
      <c r="L724" s="141"/>
      <c r="M724" s="114"/>
      <c r="N724" s="114"/>
      <c r="O724" s="114"/>
      <c r="P724" s="114"/>
      <c r="Q724" s="114"/>
      <c r="R724" s="114"/>
      <c r="S724" s="114"/>
      <c r="T724" s="114"/>
      <c r="U724" s="114"/>
      <c r="V724" s="114"/>
      <c r="W724" s="114"/>
      <c r="X724" s="114"/>
      <c r="Y724" s="114"/>
      <c r="Z724" s="114"/>
    </row>
    <row r="725" spans="1:26" ht="15.75" customHeight="1">
      <c r="A725" s="1"/>
      <c r="B725" s="11"/>
      <c r="C725" s="1"/>
      <c r="D725" s="114"/>
      <c r="E725" s="114"/>
      <c r="F725" s="141"/>
      <c r="G725" s="114"/>
      <c r="H725" s="117"/>
      <c r="I725" s="117"/>
      <c r="J725" s="117"/>
      <c r="K725" s="114"/>
      <c r="L725" s="141"/>
      <c r="M725" s="114"/>
      <c r="N725" s="114"/>
      <c r="O725" s="114"/>
      <c r="P725" s="114"/>
      <c r="Q725" s="114"/>
      <c r="R725" s="114"/>
      <c r="S725" s="114"/>
      <c r="T725" s="114"/>
      <c r="U725" s="114"/>
      <c r="V725" s="114"/>
      <c r="W725" s="114"/>
      <c r="X725" s="114"/>
      <c r="Y725" s="114"/>
      <c r="Z725" s="114"/>
    </row>
    <row r="726" spans="1:26" ht="15.75" customHeight="1">
      <c r="A726" s="1"/>
      <c r="B726" s="4"/>
      <c r="C726" s="1"/>
      <c r="D726" s="114"/>
      <c r="E726" s="114"/>
      <c r="F726" s="141"/>
      <c r="G726" s="114"/>
      <c r="H726" s="117"/>
      <c r="I726" s="117"/>
      <c r="J726" s="117"/>
      <c r="K726" s="114"/>
      <c r="L726" s="141"/>
      <c r="M726" s="114"/>
      <c r="N726" s="114"/>
      <c r="O726" s="114"/>
      <c r="P726" s="114"/>
      <c r="Q726" s="114"/>
      <c r="R726" s="114"/>
      <c r="S726" s="114"/>
      <c r="T726" s="114"/>
      <c r="U726" s="114"/>
      <c r="V726" s="114"/>
      <c r="W726" s="114"/>
      <c r="X726" s="114"/>
      <c r="Y726" s="114"/>
      <c r="Z726" s="114"/>
    </row>
    <row r="727" spans="1:26" ht="15.75" customHeight="1">
      <c r="A727" s="1"/>
      <c r="B727" s="12"/>
      <c r="C727" s="1"/>
      <c r="D727" s="114"/>
      <c r="E727" s="114"/>
      <c r="F727" s="141"/>
      <c r="G727" s="114"/>
      <c r="H727" s="117"/>
      <c r="I727" s="117"/>
      <c r="J727" s="117"/>
      <c r="K727" s="114"/>
      <c r="L727" s="141"/>
      <c r="M727" s="114"/>
      <c r="N727" s="114"/>
      <c r="O727" s="114"/>
      <c r="P727" s="114"/>
      <c r="Q727" s="114"/>
      <c r="R727" s="114"/>
      <c r="S727" s="114"/>
      <c r="T727" s="114"/>
      <c r="U727" s="114"/>
      <c r="V727" s="114"/>
      <c r="W727" s="114"/>
      <c r="X727" s="114"/>
      <c r="Y727" s="114"/>
      <c r="Z727" s="114"/>
    </row>
    <row r="728" spans="1:26" ht="15.75" customHeight="1">
      <c r="A728" s="1"/>
      <c r="B728" s="4"/>
      <c r="C728" s="1"/>
      <c r="D728" s="114"/>
      <c r="E728" s="114"/>
      <c r="F728" s="141"/>
      <c r="G728" s="114"/>
      <c r="H728" s="117"/>
      <c r="I728" s="117"/>
      <c r="J728" s="117"/>
      <c r="K728" s="114"/>
      <c r="L728" s="141"/>
      <c r="M728" s="114"/>
      <c r="N728" s="114"/>
      <c r="O728" s="114"/>
      <c r="P728" s="114"/>
      <c r="Q728" s="114"/>
      <c r="R728" s="114"/>
      <c r="S728" s="114"/>
      <c r="T728" s="114"/>
      <c r="U728" s="114"/>
      <c r="V728" s="114"/>
      <c r="W728" s="114"/>
      <c r="X728" s="114"/>
      <c r="Y728" s="114"/>
      <c r="Z728" s="114"/>
    </row>
    <row r="729" spans="1:26" ht="15.75" customHeight="1">
      <c r="A729" s="1"/>
      <c r="B729" s="9"/>
      <c r="C729" s="1"/>
      <c r="D729" s="114"/>
      <c r="E729" s="114"/>
      <c r="F729" s="141"/>
      <c r="G729" s="114"/>
      <c r="H729" s="117"/>
      <c r="I729" s="117"/>
      <c r="J729" s="117"/>
      <c r="K729" s="114"/>
      <c r="L729" s="141"/>
      <c r="M729" s="114"/>
      <c r="N729" s="114"/>
      <c r="O729" s="114"/>
      <c r="P729" s="114"/>
      <c r="Q729" s="114"/>
      <c r="R729" s="114"/>
      <c r="S729" s="114"/>
      <c r="T729" s="114"/>
      <c r="U729" s="114"/>
      <c r="V729" s="114"/>
      <c r="W729" s="114"/>
      <c r="X729" s="114"/>
      <c r="Y729" s="114"/>
      <c r="Z729" s="114"/>
    </row>
    <row r="730" spans="1:26" ht="15.75" customHeight="1">
      <c r="A730" s="1"/>
      <c r="B730" s="7"/>
      <c r="C730" s="1"/>
      <c r="D730" s="114"/>
      <c r="E730" s="114"/>
      <c r="F730" s="141"/>
      <c r="G730" s="114"/>
      <c r="H730" s="117"/>
      <c r="I730" s="117"/>
      <c r="J730" s="117"/>
      <c r="K730" s="114"/>
      <c r="L730" s="141"/>
      <c r="M730" s="114"/>
      <c r="N730" s="114"/>
      <c r="O730" s="114"/>
      <c r="P730" s="114"/>
      <c r="Q730" s="114"/>
      <c r="R730" s="114"/>
      <c r="S730" s="114"/>
      <c r="T730" s="114"/>
      <c r="U730" s="114"/>
      <c r="V730" s="114"/>
      <c r="W730" s="114"/>
      <c r="X730" s="114"/>
      <c r="Y730" s="114"/>
      <c r="Z730" s="114"/>
    </row>
    <row r="731" spans="1:26" ht="15.75" customHeight="1">
      <c r="A731" s="1"/>
      <c r="B731" s="4"/>
      <c r="C731" s="1"/>
      <c r="D731" s="114"/>
      <c r="E731" s="114"/>
      <c r="F731" s="141"/>
      <c r="G731" s="114"/>
      <c r="H731" s="117"/>
      <c r="I731" s="117"/>
      <c r="J731" s="117"/>
      <c r="K731" s="114"/>
      <c r="L731" s="141"/>
      <c r="M731" s="114"/>
      <c r="N731" s="114"/>
      <c r="O731" s="114"/>
      <c r="P731" s="114"/>
      <c r="Q731" s="114"/>
      <c r="R731" s="114"/>
      <c r="S731" s="114"/>
      <c r="T731" s="114"/>
      <c r="U731" s="114"/>
      <c r="V731" s="114"/>
      <c r="W731" s="114"/>
      <c r="X731" s="114"/>
      <c r="Y731" s="114"/>
      <c r="Z731" s="114"/>
    </row>
    <row r="732" spans="1:26" ht="15.75" customHeight="1">
      <c r="A732" s="1"/>
      <c r="B732" s="9"/>
      <c r="C732" s="1"/>
      <c r="D732" s="114"/>
      <c r="E732" s="114"/>
      <c r="F732" s="141"/>
      <c r="G732" s="114"/>
      <c r="H732" s="117"/>
      <c r="I732" s="117"/>
      <c r="J732" s="117"/>
      <c r="K732" s="114"/>
      <c r="L732" s="141"/>
      <c r="M732" s="114"/>
      <c r="N732" s="114"/>
      <c r="O732" s="114"/>
      <c r="P732" s="114"/>
      <c r="Q732" s="114"/>
      <c r="R732" s="114"/>
      <c r="S732" s="114"/>
      <c r="T732" s="114"/>
      <c r="U732" s="114"/>
      <c r="V732" s="114"/>
      <c r="W732" s="114"/>
      <c r="X732" s="114"/>
      <c r="Y732" s="114"/>
      <c r="Z732" s="114"/>
    </row>
    <row r="733" spans="1:26" ht="15.75" customHeight="1">
      <c r="A733" s="1"/>
      <c r="B733" s="7"/>
      <c r="C733" s="1"/>
      <c r="D733" s="114"/>
      <c r="E733" s="114"/>
      <c r="F733" s="141"/>
      <c r="G733" s="114"/>
      <c r="H733" s="117"/>
      <c r="I733" s="117"/>
      <c r="J733" s="117"/>
      <c r="K733" s="114"/>
      <c r="L733" s="141"/>
      <c r="M733" s="114"/>
      <c r="N733" s="114"/>
      <c r="O733" s="114"/>
      <c r="P733" s="114"/>
      <c r="Q733" s="114"/>
      <c r="R733" s="114"/>
      <c r="S733" s="114"/>
      <c r="T733" s="114"/>
      <c r="U733" s="114"/>
      <c r="V733" s="114"/>
      <c r="W733" s="114"/>
      <c r="X733" s="114"/>
      <c r="Y733" s="114"/>
      <c r="Z733" s="114"/>
    </row>
    <row r="734" spans="1:26" ht="15.75" customHeight="1">
      <c r="A734" s="1"/>
      <c r="B734" s="4"/>
      <c r="C734" s="1"/>
      <c r="D734" s="114"/>
      <c r="E734" s="114"/>
      <c r="F734" s="141"/>
      <c r="G734" s="114"/>
      <c r="H734" s="117"/>
      <c r="I734" s="117"/>
      <c r="J734" s="117"/>
      <c r="K734" s="114"/>
      <c r="L734" s="141"/>
      <c r="M734" s="114"/>
      <c r="N734" s="114"/>
      <c r="O734" s="114"/>
      <c r="P734" s="114"/>
      <c r="Q734" s="114"/>
      <c r="R734" s="114"/>
      <c r="S734" s="114"/>
      <c r="T734" s="114"/>
      <c r="U734" s="114"/>
      <c r="V734" s="114"/>
      <c r="W734" s="114"/>
      <c r="X734" s="114"/>
      <c r="Y734" s="114"/>
      <c r="Z734" s="114"/>
    </row>
    <row r="735" spans="1:26" ht="15.75" customHeight="1">
      <c r="A735" s="1"/>
      <c r="B735" s="4"/>
      <c r="C735" s="1"/>
      <c r="D735" s="114"/>
      <c r="E735" s="114"/>
      <c r="F735" s="141"/>
      <c r="G735" s="114"/>
      <c r="H735" s="117"/>
      <c r="I735" s="117"/>
      <c r="J735" s="117"/>
      <c r="K735" s="114"/>
      <c r="L735" s="141"/>
      <c r="M735" s="114"/>
      <c r="N735" s="114"/>
      <c r="O735" s="114"/>
      <c r="P735" s="114"/>
      <c r="Q735" s="114"/>
      <c r="R735" s="114"/>
      <c r="S735" s="114"/>
      <c r="T735" s="114"/>
      <c r="U735" s="114"/>
      <c r="V735" s="114"/>
      <c r="W735" s="114"/>
      <c r="X735" s="114"/>
      <c r="Y735" s="114"/>
      <c r="Z735" s="114"/>
    </row>
    <row r="736" spans="1:26" ht="15.75" customHeight="1">
      <c r="A736" s="1"/>
      <c r="B736" s="4"/>
      <c r="C736" s="1"/>
      <c r="D736" s="114"/>
      <c r="E736" s="114"/>
      <c r="F736" s="141"/>
      <c r="G736" s="114"/>
      <c r="H736" s="117"/>
      <c r="I736" s="117"/>
      <c r="J736" s="117"/>
      <c r="K736" s="114"/>
      <c r="L736" s="141"/>
      <c r="M736" s="114"/>
      <c r="N736" s="114"/>
      <c r="O736" s="114"/>
      <c r="P736" s="114"/>
      <c r="Q736" s="114"/>
      <c r="R736" s="114"/>
      <c r="S736" s="114"/>
      <c r="T736" s="114"/>
      <c r="U736" s="114"/>
      <c r="V736" s="114"/>
      <c r="W736" s="114"/>
      <c r="X736" s="114"/>
      <c r="Y736" s="114"/>
      <c r="Z736" s="114"/>
    </row>
    <row r="737" spans="1:26" ht="15.75" customHeight="1">
      <c r="A737" s="1"/>
      <c r="B737" s="4"/>
      <c r="C737" s="1"/>
      <c r="D737" s="114"/>
      <c r="E737" s="114"/>
      <c r="F737" s="141"/>
      <c r="G737" s="114"/>
      <c r="H737" s="117"/>
      <c r="I737" s="117"/>
      <c r="J737" s="117"/>
      <c r="K737" s="114"/>
      <c r="L737" s="141"/>
      <c r="M737" s="114"/>
      <c r="N737" s="114"/>
      <c r="O737" s="114"/>
      <c r="P737" s="114"/>
      <c r="Q737" s="114"/>
      <c r="R737" s="114"/>
      <c r="S737" s="114"/>
      <c r="T737" s="114"/>
      <c r="U737" s="114"/>
      <c r="V737" s="114"/>
      <c r="W737" s="114"/>
      <c r="X737" s="114"/>
      <c r="Y737" s="114"/>
      <c r="Z737" s="114"/>
    </row>
    <row r="738" spans="1:26" ht="15.75" customHeight="1">
      <c r="A738" s="1"/>
      <c r="B738" s="4"/>
      <c r="C738" s="1"/>
      <c r="D738" s="114"/>
      <c r="E738" s="114"/>
      <c r="F738" s="141"/>
      <c r="G738" s="114"/>
      <c r="H738" s="117"/>
      <c r="I738" s="117"/>
      <c r="J738" s="117"/>
      <c r="K738" s="114"/>
      <c r="L738" s="141"/>
      <c r="M738" s="114"/>
      <c r="N738" s="114"/>
      <c r="O738" s="114"/>
      <c r="P738" s="114"/>
      <c r="Q738" s="114"/>
      <c r="R738" s="114"/>
      <c r="S738" s="114"/>
      <c r="T738" s="114"/>
      <c r="U738" s="114"/>
      <c r="V738" s="114"/>
      <c r="W738" s="114"/>
      <c r="X738" s="114"/>
      <c r="Y738" s="114"/>
      <c r="Z738" s="114"/>
    </row>
    <row r="739" spans="1:26" ht="15.75" customHeight="1">
      <c r="A739" s="1"/>
      <c r="B739" s="9"/>
      <c r="C739" s="1"/>
      <c r="D739" s="114"/>
      <c r="E739" s="114"/>
      <c r="F739" s="141"/>
      <c r="G739" s="114"/>
      <c r="H739" s="117"/>
      <c r="I739" s="117"/>
      <c r="J739" s="117"/>
      <c r="K739" s="114"/>
      <c r="L739" s="141"/>
      <c r="M739" s="114"/>
      <c r="N739" s="114"/>
      <c r="O739" s="114"/>
      <c r="P739" s="114"/>
      <c r="Q739" s="114"/>
      <c r="R739" s="114"/>
      <c r="S739" s="114"/>
      <c r="T739" s="114"/>
      <c r="U739" s="114"/>
      <c r="V739" s="114"/>
      <c r="W739" s="114"/>
      <c r="X739" s="114"/>
      <c r="Y739" s="114"/>
      <c r="Z739" s="114"/>
    </row>
    <row r="740" spans="1:26" ht="15.75" customHeight="1">
      <c r="A740" s="1"/>
      <c r="B740" s="7"/>
      <c r="C740" s="1"/>
      <c r="D740" s="114"/>
      <c r="E740" s="114"/>
      <c r="F740" s="141"/>
      <c r="G740" s="114"/>
      <c r="H740" s="117"/>
      <c r="I740" s="117"/>
      <c r="J740" s="117"/>
      <c r="K740" s="114"/>
      <c r="L740" s="141"/>
      <c r="M740" s="114"/>
      <c r="N740" s="114"/>
      <c r="O740" s="114"/>
      <c r="P740" s="114"/>
      <c r="Q740" s="114"/>
      <c r="R740" s="114"/>
      <c r="S740" s="114"/>
      <c r="T740" s="114"/>
      <c r="U740" s="114"/>
      <c r="V740" s="114"/>
      <c r="W740" s="114"/>
      <c r="X740" s="114"/>
      <c r="Y740" s="114"/>
      <c r="Z740" s="114"/>
    </row>
    <row r="741" spans="1:26" ht="15.75" customHeight="1">
      <c r="A741" s="1"/>
      <c r="B741" s="4"/>
      <c r="C741" s="1"/>
      <c r="D741" s="114"/>
      <c r="E741" s="114"/>
      <c r="F741" s="141"/>
      <c r="G741" s="114"/>
      <c r="H741" s="117"/>
      <c r="I741" s="117"/>
      <c r="J741" s="117"/>
      <c r="K741" s="114"/>
      <c r="L741" s="141"/>
      <c r="M741" s="114"/>
      <c r="N741" s="114"/>
      <c r="O741" s="114"/>
      <c r="P741" s="114"/>
      <c r="Q741" s="114"/>
      <c r="R741" s="114"/>
      <c r="S741" s="114"/>
      <c r="T741" s="114"/>
      <c r="U741" s="114"/>
      <c r="V741" s="114"/>
      <c r="W741" s="114"/>
      <c r="X741" s="114"/>
      <c r="Y741" s="114"/>
      <c r="Z741" s="114"/>
    </row>
    <row r="742" spans="1:26" ht="15.75" customHeight="1">
      <c r="A742" s="1"/>
      <c r="B742" s="4"/>
      <c r="C742" s="1"/>
      <c r="D742" s="114"/>
      <c r="E742" s="114"/>
      <c r="F742" s="141"/>
      <c r="G742" s="114"/>
      <c r="H742" s="117"/>
      <c r="I742" s="117"/>
      <c r="J742" s="117"/>
      <c r="K742" s="114"/>
      <c r="L742" s="141"/>
      <c r="M742" s="114"/>
      <c r="N742" s="114"/>
      <c r="O742" s="114"/>
      <c r="P742" s="114"/>
      <c r="Q742" s="114"/>
      <c r="R742" s="114"/>
      <c r="S742" s="114"/>
      <c r="T742" s="114"/>
      <c r="U742" s="114"/>
      <c r="V742" s="114"/>
      <c r="W742" s="114"/>
      <c r="X742" s="114"/>
      <c r="Y742" s="114"/>
      <c r="Z742" s="114"/>
    </row>
    <row r="743" spans="1:26" ht="15.75" customHeight="1">
      <c r="A743" s="1"/>
      <c r="B743" s="4"/>
      <c r="C743" s="1"/>
      <c r="D743" s="114"/>
      <c r="E743" s="114"/>
      <c r="F743" s="141"/>
      <c r="G743" s="114"/>
      <c r="H743" s="117"/>
      <c r="I743" s="117"/>
      <c r="J743" s="117"/>
      <c r="K743" s="114"/>
      <c r="L743" s="141"/>
      <c r="M743" s="114"/>
      <c r="N743" s="114"/>
      <c r="O743" s="114"/>
      <c r="P743" s="114"/>
      <c r="Q743" s="114"/>
      <c r="R743" s="114"/>
      <c r="S743" s="114"/>
      <c r="T743" s="114"/>
      <c r="U743" s="114"/>
      <c r="V743" s="114"/>
      <c r="W743" s="114"/>
      <c r="X743" s="114"/>
      <c r="Y743" s="114"/>
      <c r="Z743" s="114"/>
    </row>
    <row r="744" spans="1:26" ht="15.75" customHeight="1">
      <c r="A744" s="1"/>
      <c r="B744" s="4"/>
      <c r="C744" s="1"/>
      <c r="D744" s="114"/>
      <c r="E744" s="114"/>
      <c r="F744" s="141"/>
      <c r="G744" s="114"/>
      <c r="H744" s="117"/>
      <c r="I744" s="117"/>
      <c r="J744" s="117"/>
      <c r="K744" s="114"/>
      <c r="L744" s="141"/>
      <c r="M744" s="114"/>
      <c r="N744" s="114"/>
      <c r="O744" s="114"/>
      <c r="P744" s="114"/>
      <c r="Q744" s="114"/>
      <c r="R744" s="114"/>
      <c r="S744" s="114"/>
      <c r="T744" s="114"/>
      <c r="U744" s="114"/>
      <c r="V744" s="114"/>
      <c r="W744" s="114"/>
      <c r="X744" s="114"/>
      <c r="Y744" s="114"/>
      <c r="Z744" s="114"/>
    </row>
    <row r="745" spans="1:26" ht="15.75" customHeight="1">
      <c r="A745" s="1"/>
      <c r="B745" s="66"/>
      <c r="C745" s="1"/>
      <c r="D745" s="114"/>
      <c r="E745" s="114"/>
      <c r="F745" s="141"/>
      <c r="G745" s="114"/>
      <c r="H745" s="117"/>
      <c r="I745" s="117"/>
      <c r="J745" s="117"/>
      <c r="K745" s="114"/>
      <c r="L745" s="141"/>
      <c r="M745" s="114"/>
      <c r="N745" s="114"/>
      <c r="O745" s="114"/>
      <c r="P745" s="114"/>
      <c r="Q745" s="114"/>
      <c r="R745" s="114"/>
      <c r="S745" s="114"/>
      <c r="T745" s="114"/>
      <c r="U745" s="114"/>
      <c r="V745" s="114"/>
      <c r="W745" s="114"/>
      <c r="X745" s="114"/>
      <c r="Y745" s="114"/>
      <c r="Z745" s="114"/>
    </row>
    <row r="746" spans="1:26" ht="15.75" customHeight="1">
      <c r="A746" s="1"/>
      <c r="B746" s="4"/>
      <c r="C746" s="1"/>
      <c r="D746" s="114"/>
      <c r="E746" s="114"/>
      <c r="F746" s="141"/>
      <c r="G746" s="114"/>
      <c r="H746" s="117"/>
      <c r="I746" s="117"/>
      <c r="J746" s="117"/>
      <c r="K746" s="114"/>
      <c r="L746" s="141"/>
      <c r="M746" s="114"/>
      <c r="N746" s="114"/>
      <c r="O746" s="114"/>
      <c r="P746" s="114"/>
      <c r="Q746" s="114"/>
      <c r="R746" s="114"/>
      <c r="S746" s="114"/>
      <c r="T746" s="114"/>
      <c r="U746" s="114"/>
      <c r="V746" s="114"/>
      <c r="W746" s="114"/>
      <c r="X746" s="114"/>
      <c r="Y746" s="114"/>
      <c r="Z746" s="114"/>
    </row>
    <row r="747" spans="1:26" ht="15.75" customHeight="1">
      <c r="A747" s="1"/>
      <c r="B747" s="9"/>
      <c r="C747" s="1"/>
      <c r="D747" s="114"/>
      <c r="E747" s="114"/>
      <c r="F747" s="141"/>
      <c r="G747" s="114"/>
      <c r="H747" s="117"/>
      <c r="I747" s="117"/>
      <c r="J747" s="117"/>
      <c r="K747" s="114"/>
      <c r="L747" s="141"/>
      <c r="M747" s="114"/>
      <c r="N747" s="114"/>
      <c r="O747" s="114"/>
      <c r="P747" s="114"/>
      <c r="Q747" s="114"/>
      <c r="R747" s="114"/>
      <c r="S747" s="114"/>
      <c r="T747" s="114"/>
      <c r="U747" s="114"/>
      <c r="V747" s="114"/>
      <c r="W747" s="114"/>
      <c r="X747" s="114"/>
      <c r="Y747" s="114"/>
      <c r="Z747" s="114"/>
    </row>
    <row r="748" spans="1:26" ht="15.75" customHeight="1">
      <c r="A748" s="1"/>
      <c r="B748" s="7"/>
      <c r="C748" s="1"/>
      <c r="D748" s="114"/>
      <c r="E748" s="114"/>
      <c r="F748" s="141"/>
      <c r="G748" s="114"/>
      <c r="H748" s="117"/>
      <c r="I748" s="117"/>
      <c r="J748" s="117"/>
      <c r="K748" s="114"/>
      <c r="L748" s="141"/>
      <c r="M748" s="114"/>
      <c r="N748" s="114"/>
      <c r="O748" s="114"/>
      <c r="P748" s="114"/>
      <c r="Q748" s="114"/>
      <c r="R748" s="114"/>
      <c r="S748" s="114"/>
      <c r="T748" s="114"/>
      <c r="U748" s="114"/>
      <c r="V748" s="114"/>
      <c r="W748" s="114"/>
      <c r="X748" s="114"/>
      <c r="Y748" s="114"/>
      <c r="Z748" s="114"/>
    </row>
    <row r="749" spans="1:26" ht="15.75" customHeight="1">
      <c r="A749" s="1"/>
      <c r="B749" s="4"/>
      <c r="C749" s="1"/>
      <c r="D749" s="114"/>
      <c r="E749" s="114"/>
      <c r="F749" s="141"/>
      <c r="G749" s="114"/>
      <c r="H749" s="117"/>
      <c r="I749" s="117"/>
      <c r="J749" s="117"/>
      <c r="K749" s="114"/>
      <c r="L749" s="141"/>
      <c r="M749" s="114"/>
      <c r="N749" s="114"/>
      <c r="O749" s="114"/>
      <c r="P749" s="114"/>
      <c r="Q749" s="114"/>
      <c r="R749" s="114"/>
      <c r="S749" s="114"/>
      <c r="T749" s="114"/>
      <c r="U749" s="114"/>
      <c r="V749" s="114"/>
      <c r="W749" s="114"/>
      <c r="X749" s="114"/>
      <c r="Y749" s="114"/>
      <c r="Z749" s="114"/>
    </row>
    <row r="750" spans="1:26" ht="15.75" customHeight="1">
      <c r="A750" s="1"/>
      <c r="B750" s="4"/>
      <c r="C750" s="1"/>
      <c r="D750" s="114"/>
      <c r="E750" s="114"/>
      <c r="F750" s="141"/>
      <c r="G750" s="114"/>
      <c r="H750" s="117"/>
      <c r="I750" s="117"/>
      <c r="J750" s="117"/>
      <c r="K750" s="114"/>
      <c r="L750" s="141"/>
      <c r="M750" s="114"/>
      <c r="N750" s="114"/>
      <c r="O750" s="114"/>
      <c r="P750" s="114"/>
      <c r="Q750" s="114"/>
      <c r="R750" s="114"/>
      <c r="S750" s="114"/>
      <c r="T750" s="114"/>
      <c r="U750" s="114"/>
      <c r="V750" s="114"/>
      <c r="W750" s="114"/>
      <c r="X750" s="114"/>
      <c r="Y750" s="114"/>
      <c r="Z750" s="114"/>
    </row>
    <row r="751" spans="1:26" ht="15.75" customHeight="1">
      <c r="A751" s="1"/>
      <c r="B751" s="4"/>
      <c r="C751" s="1"/>
      <c r="D751" s="114"/>
      <c r="E751" s="114"/>
      <c r="F751" s="141"/>
      <c r="G751" s="114"/>
      <c r="H751" s="117"/>
      <c r="I751" s="117"/>
      <c r="J751" s="117"/>
      <c r="K751" s="114"/>
      <c r="L751" s="141"/>
      <c r="M751" s="114"/>
      <c r="N751" s="114"/>
      <c r="O751" s="114"/>
      <c r="P751" s="114"/>
      <c r="Q751" s="114"/>
      <c r="R751" s="114"/>
      <c r="S751" s="114"/>
      <c r="T751" s="114"/>
      <c r="U751" s="114"/>
      <c r="V751" s="114"/>
      <c r="W751" s="114"/>
      <c r="X751" s="114"/>
      <c r="Y751" s="114"/>
      <c r="Z751" s="114"/>
    </row>
    <row r="752" spans="1:26" ht="15.75" customHeight="1">
      <c r="A752" s="1"/>
      <c r="B752" s="4"/>
      <c r="C752" s="1"/>
      <c r="D752" s="114"/>
      <c r="E752" s="114"/>
      <c r="F752" s="141"/>
      <c r="G752" s="114"/>
      <c r="H752" s="117"/>
      <c r="I752" s="117"/>
      <c r="J752" s="117"/>
      <c r="K752" s="114"/>
      <c r="L752" s="141"/>
      <c r="M752" s="114"/>
      <c r="N752" s="114"/>
      <c r="O752" s="114"/>
      <c r="P752" s="114"/>
      <c r="Q752" s="114"/>
      <c r="R752" s="114"/>
      <c r="S752" s="114"/>
      <c r="T752" s="114"/>
      <c r="U752" s="114"/>
      <c r="V752" s="114"/>
      <c r="W752" s="114"/>
      <c r="X752" s="114"/>
      <c r="Y752" s="114"/>
      <c r="Z752" s="114"/>
    </row>
    <row r="753" spans="1:26" ht="15.75" customHeight="1">
      <c r="A753" s="1"/>
      <c r="B753" s="4"/>
      <c r="C753" s="1"/>
      <c r="D753" s="114"/>
      <c r="E753" s="114"/>
      <c r="F753" s="141"/>
      <c r="G753" s="114"/>
      <c r="H753" s="117"/>
      <c r="I753" s="117"/>
      <c r="J753" s="117"/>
      <c r="K753" s="114"/>
      <c r="L753" s="141"/>
      <c r="M753" s="114"/>
      <c r="N753" s="114"/>
      <c r="O753" s="114"/>
      <c r="P753" s="114"/>
      <c r="Q753" s="114"/>
      <c r="R753" s="114"/>
      <c r="S753" s="114"/>
      <c r="T753" s="114"/>
      <c r="U753" s="114"/>
      <c r="V753" s="114"/>
      <c r="W753" s="114"/>
      <c r="X753" s="114"/>
      <c r="Y753" s="114"/>
      <c r="Z753" s="114"/>
    </row>
    <row r="754" spans="1:26" ht="15.75" customHeight="1">
      <c r="A754" s="1"/>
      <c r="B754" s="4"/>
      <c r="C754" s="1"/>
      <c r="D754" s="114"/>
      <c r="E754" s="114"/>
      <c r="F754" s="141"/>
      <c r="G754" s="114"/>
      <c r="H754" s="117"/>
      <c r="I754" s="117"/>
      <c r="J754" s="117"/>
      <c r="K754" s="114"/>
      <c r="L754" s="141"/>
      <c r="M754" s="114"/>
      <c r="N754" s="114"/>
      <c r="O754" s="114"/>
      <c r="P754" s="114"/>
      <c r="Q754" s="114"/>
      <c r="R754" s="114"/>
      <c r="S754" s="114"/>
      <c r="T754" s="114"/>
      <c r="U754" s="114"/>
      <c r="V754" s="114"/>
      <c r="W754" s="114"/>
      <c r="X754" s="114"/>
      <c r="Y754" s="114"/>
      <c r="Z754" s="114"/>
    </row>
    <row r="755" spans="1:26" ht="15.75" customHeight="1">
      <c r="A755" s="1"/>
      <c r="B755" s="9"/>
      <c r="C755" s="1"/>
      <c r="D755" s="114"/>
      <c r="E755" s="114"/>
      <c r="F755" s="141"/>
      <c r="G755" s="114"/>
      <c r="H755" s="117"/>
      <c r="I755" s="117"/>
      <c r="J755" s="117"/>
      <c r="K755" s="114"/>
      <c r="L755" s="141"/>
      <c r="M755" s="114"/>
      <c r="N755" s="114"/>
      <c r="O755" s="114"/>
      <c r="P755" s="114"/>
      <c r="Q755" s="114"/>
      <c r="R755" s="114"/>
      <c r="S755" s="114"/>
      <c r="T755" s="114"/>
      <c r="U755" s="114"/>
      <c r="V755" s="114"/>
      <c r="W755" s="114"/>
      <c r="X755" s="114"/>
      <c r="Y755" s="114"/>
      <c r="Z755" s="114"/>
    </row>
    <row r="756" spans="1:26" ht="15.75" customHeight="1">
      <c r="A756" s="1"/>
      <c r="B756" s="7"/>
      <c r="C756" s="1"/>
      <c r="D756" s="114"/>
      <c r="E756" s="114"/>
      <c r="F756" s="141"/>
      <c r="G756" s="114"/>
      <c r="H756" s="117"/>
      <c r="I756" s="117"/>
      <c r="J756" s="117"/>
      <c r="K756" s="114"/>
      <c r="L756" s="141"/>
      <c r="M756" s="114"/>
      <c r="N756" s="114"/>
      <c r="O756" s="114"/>
      <c r="P756" s="114"/>
      <c r="Q756" s="114"/>
      <c r="R756" s="114"/>
      <c r="S756" s="114"/>
      <c r="T756" s="114"/>
      <c r="U756" s="114"/>
      <c r="V756" s="114"/>
      <c r="W756" s="114"/>
      <c r="X756" s="114"/>
      <c r="Y756" s="114"/>
      <c r="Z756" s="114"/>
    </row>
    <row r="757" spans="1:26" ht="15.75" customHeight="1">
      <c r="A757" s="1"/>
      <c r="B757" s="4"/>
      <c r="C757" s="1"/>
      <c r="D757" s="114"/>
      <c r="E757" s="114"/>
      <c r="F757" s="141"/>
      <c r="G757" s="114"/>
      <c r="H757" s="117"/>
      <c r="I757" s="117"/>
      <c r="J757" s="117"/>
      <c r="K757" s="114"/>
      <c r="L757" s="141"/>
      <c r="M757" s="114"/>
      <c r="N757" s="114"/>
      <c r="O757" s="114"/>
      <c r="P757" s="114"/>
      <c r="Q757" s="114"/>
      <c r="R757" s="114"/>
      <c r="S757" s="114"/>
      <c r="T757" s="114"/>
      <c r="U757" s="114"/>
      <c r="V757" s="114"/>
      <c r="W757" s="114"/>
      <c r="X757" s="114"/>
      <c r="Y757" s="114"/>
      <c r="Z757" s="114"/>
    </row>
    <row r="758" spans="1:26" ht="15.75" customHeight="1">
      <c r="A758" s="1"/>
      <c r="B758" s="11"/>
      <c r="C758" s="1"/>
      <c r="D758" s="114"/>
      <c r="E758" s="114"/>
      <c r="F758" s="141"/>
      <c r="G758" s="114"/>
      <c r="H758" s="117"/>
      <c r="I758" s="117"/>
      <c r="J758" s="117"/>
      <c r="K758" s="114"/>
      <c r="L758" s="141"/>
      <c r="M758" s="114"/>
      <c r="N758" s="114"/>
      <c r="O758" s="114"/>
      <c r="P758" s="114"/>
      <c r="Q758" s="114"/>
      <c r="R758" s="114"/>
      <c r="S758" s="114"/>
      <c r="T758" s="114"/>
      <c r="U758" s="114"/>
      <c r="V758" s="114"/>
      <c r="W758" s="114"/>
      <c r="X758" s="114"/>
      <c r="Y758" s="114"/>
      <c r="Z758" s="114"/>
    </row>
    <row r="759" spans="1:26" ht="15.75" customHeight="1">
      <c r="A759" s="1"/>
      <c r="B759" s="4"/>
      <c r="C759" s="1"/>
      <c r="D759" s="114"/>
      <c r="E759" s="114"/>
      <c r="F759" s="141"/>
      <c r="G759" s="114"/>
      <c r="H759" s="117"/>
      <c r="I759" s="117"/>
      <c r="J759" s="117"/>
      <c r="K759" s="114"/>
      <c r="L759" s="141"/>
      <c r="M759" s="114"/>
      <c r="N759" s="114"/>
      <c r="O759" s="114"/>
      <c r="P759" s="114"/>
      <c r="Q759" s="114"/>
      <c r="R759" s="114"/>
      <c r="S759" s="114"/>
      <c r="T759" s="114"/>
      <c r="U759" s="114"/>
      <c r="V759" s="114"/>
      <c r="W759" s="114"/>
      <c r="X759" s="114"/>
      <c r="Y759" s="114"/>
      <c r="Z759" s="114"/>
    </row>
    <row r="760" spans="1:26" ht="15.75" customHeight="1">
      <c r="A760" s="1"/>
      <c r="B760" s="12"/>
      <c r="C760" s="1"/>
      <c r="D760" s="114"/>
      <c r="E760" s="114"/>
      <c r="F760" s="141"/>
      <c r="G760" s="114"/>
      <c r="H760" s="117"/>
      <c r="I760" s="117"/>
      <c r="J760" s="117"/>
      <c r="K760" s="114"/>
      <c r="L760" s="141"/>
      <c r="M760" s="114"/>
      <c r="N760" s="114"/>
      <c r="O760" s="114"/>
      <c r="P760" s="114"/>
      <c r="Q760" s="114"/>
      <c r="R760" s="114"/>
      <c r="S760" s="114"/>
      <c r="T760" s="114"/>
      <c r="U760" s="114"/>
      <c r="V760" s="114"/>
      <c r="W760" s="114"/>
      <c r="X760" s="114"/>
      <c r="Y760" s="114"/>
      <c r="Z760" s="114"/>
    </row>
    <row r="761" spans="1:26" ht="15.75" customHeight="1">
      <c r="A761" s="1"/>
      <c r="B761" s="4"/>
      <c r="C761" s="1"/>
      <c r="D761" s="114"/>
      <c r="E761" s="114"/>
      <c r="F761" s="141"/>
      <c r="G761" s="114"/>
      <c r="H761" s="117"/>
      <c r="I761" s="117"/>
      <c r="J761" s="117"/>
      <c r="K761" s="114"/>
      <c r="L761" s="141"/>
      <c r="M761" s="114"/>
      <c r="N761" s="114"/>
      <c r="O761" s="114"/>
      <c r="P761" s="114"/>
      <c r="Q761" s="114"/>
      <c r="R761" s="114"/>
      <c r="S761" s="114"/>
      <c r="T761" s="114"/>
      <c r="U761" s="114"/>
      <c r="V761" s="114"/>
      <c r="W761" s="114"/>
      <c r="X761" s="114"/>
      <c r="Y761" s="114"/>
      <c r="Z761" s="114"/>
    </row>
    <row r="762" spans="1:26" ht="15.75" customHeight="1">
      <c r="A762" s="1"/>
      <c r="B762" s="9"/>
      <c r="C762" s="1"/>
      <c r="D762" s="114"/>
      <c r="E762" s="114"/>
      <c r="F762" s="141"/>
      <c r="G762" s="114"/>
      <c r="H762" s="117"/>
      <c r="I762" s="117"/>
      <c r="J762" s="117"/>
      <c r="K762" s="114"/>
      <c r="L762" s="141"/>
      <c r="M762" s="114"/>
      <c r="N762" s="114"/>
      <c r="O762" s="114"/>
      <c r="P762" s="114"/>
      <c r="Q762" s="114"/>
      <c r="R762" s="114"/>
      <c r="S762" s="114"/>
      <c r="T762" s="114"/>
      <c r="U762" s="114"/>
      <c r="V762" s="114"/>
      <c r="W762" s="114"/>
      <c r="X762" s="114"/>
      <c r="Y762" s="114"/>
      <c r="Z762" s="114"/>
    </row>
    <row r="763" spans="1:26" ht="15.75" customHeight="1">
      <c r="A763" s="1"/>
      <c r="B763" s="7"/>
      <c r="C763" s="1"/>
      <c r="D763" s="114"/>
      <c r="E763" s="114"/>
      <c r="F763" s="141"/>
      <c r="G763" s="114"/>
      <c r="H763" s="117"/>
      <c r="I763" s="117"/>
      <c r="J763" s="117"/>
      <c r="K763" s="114"/>
      <c r="L763" s="141"/>
      <c r="M763" s="114"/>
      <c r="N763" s="114"/>
      <c r="O763" s="114"/>
      <c r="P763" s="114"/>
      <c r="Q763" s="114"/>
      <c r="R763" s="114"/>
      <c r="S763" s="114"/>
      <c r="T763" s="114"/>
      <c r="U763" s="114"/>
      <c r="V763" s="114"/>
      <c r="W763" s="114"/>
      <c r="X763" s="114"/>
      <c r="Y763" s="114"/>
      <c r="Z763" s="114"/>
    </row>
    <row r="764" spans="1:26" ht="15.75" customHeight="1">
      <c r="A764" s="1"/>
      <c r="B764" s="4"/>
      <c r="C764" s="1"/>
      <c r="D764" s="114"/>
      <c r="E764" s="114"/>
      <c r="F764" s="141"/>
      <c r="G764" s="114"/>
      <c r="H764" s="117"/>
      <c r="I764" s="117"/>
      <c r="J764" s="117"/>
      <c r="K764" s="114"/>
      <c r="L764" s="141"/>
      <c r="M764" s="114"/>
      <c r="N764" s="114"/>
      <c r="O764" s="114"/>
      <c r="P764" s="114"/>
      <c r="Q764" s="114"/>
      <c r="R764" s="114"/>
      <c r="S764" s="114"/>
      <c r="T764" s="114"/>
      <c r="U764" s="114"/>
      <c r="V764" s="114"/>
      <c r="W764" s="114"/>
      <c r="X764" s="114"/>
      <c r="Y764" s="114"/>
      <c r="Z764" s="114"/>
    </row>
    <row r="765" spans="1:26" ht="15.75" customHeight="1">
      <c r="A765" s="1"/>
      <c r="B765" s="9"/>
      <c r="C765" s="1"/>
      <c r="D765" s="114"/>
      <c r="E765" s="114"/>
      <c r="F765" s="141"/>
      <c r="G765" s="114"/>
      <c r="H765" s="117"/>
      <c r="I765" s="117"/>
      <c r="J765" s="117"/>
      <c r="K765" s="114"/>
      <c r="L765" s="141"/>
      <c r="M765" s="114"/>
      <c r="N765" s="114"/>
      <c r="O765" s="114"/>
      <c r="P765" s="114"/>
      <c r="Q765" s="114"/>
      <c r="R765" s="114"/>
      <c r="S765" s="114"/>
      <c r="T765" s="114"/>
      <c r="U765" s="114"/>
      <c r="V765" s="114"/>
      <c r="W765" s="114"/>
      <c r="X765" s="114"/>
      <c r="Y765" s="114"/>
      <c r="Z765" s="114"/>
    </row>
    <row r="766" spans="1:26" ht="15.75" customHeight="1">
      <c r="A766" s="1"/>
      <c r="B766" s="7"/>
      <c r="C766" s="1"/>
      <c r="D766" s="114"/>
      <c r="E766" s="114"/>
      <c r="F766" s="141"/>
      <c r="G766" s="114"/>
      <c r="H766" s="117"/>
      <c r="I766" s="117"/>
      <c r="J766" s="117"/>
      <c r="K766" s="114"/>
      <c r="L766" s="141"/>
      <c r="M766" s="114"/>
      <c r="N766" s="114"/>
      <c r="O766" s="114"/>
      <c r="P766" s="114"/>
      <c r="Q766" s="114"/>
      <c r="R766" s="114"/>
      <c r="S766" s="114"/>
      <c r="T766" s="114"/>
      <c r="U766" s="114"/>
      <c r="V766" s="114"/>
      <c r="W766" s="114"/>
      <c r="X766" s="114"/>
      <c r="Y766" s="114"/>
      <c r="Z766" s="114"/>
    </row>
    <row r="767" spans="1:26" ht="15.75" customHeight="1">
      <c r="A767" s="1"/>
      <c r="B767" s="4"/>
      <c r="C767" s="1"/>
      <c r="D767" s="114"/>
      <c r="E767" s="114"/>
      <c r="F767" s="141"/>
      <c r="G767" s="114"/>
      <c r="H767" s="117"/>
      <c r="I767" s="117"/>
      <c r="J767" s="117"/>
      <c r="K767" s="114"/>
      <c r="L767" s="141"/>
      <c r="M767" s="114"/>
      <c r="N767" s="114"/>
      <c r="O767" s="114"/>
      <c r="P767" s="114"/>
      <c r="Q767" s="114"/>
      <c r="R767" s="114"/>
      <c r="S767" s="114"/>
      <c r="T767" s="114"/>
      <c r="U767" s="114"/>
      <c r="V767" s="114"/>
      <c r="W767" s="114"/>
      <c r="X767" s="114"/>
      <c r="Y767" s="114"/>
      <c r="Z767" s="114"/>
    </row>
    <row r="768" spans="1:26" ht="15.75" customHeight="1">
      <c r="A768" s="1"/>
      <c r="B768" s="4"/>
      <c r="C768" s="1"/>
      <c r="D768" s="114"/>
      <c r="E768" s="114"/>
      <c r="F768" s="141"/>
      <c r="G768" s="114"/>
      <c r="H768" s="117"/>
      <c r="I768" s="117"/>
      <c r="J768" s="117"/>
      <c r="K768" s="114"/>
      <c r="L768" s="141"/>
      <c r="M768" s="114"/>
      <c r="N768" s="114"/>
      <c r="O768" s="114"/>
      <c r="P768" s="114"/>
      <c r="Q768" s="114"/>
      <c r="R768" s="114"/>
      <c r="S768" s="114"/>
      <c r="T768" s="114"/>
      <c r="U768" s="114"/>
      <c r="V768" s="114"/>
      <c r="W768" s="114"/>
      <c r="X768" s="114"/>
      <c r="Y768" s="114"/>
      <c r="Z768" s="114"/>
    </row>
    <row r="769" spans="1:26" ht="15.75" customHeight="1">
      <c r="A769" s="1"/>
      <c r="B769" s="4"/>
      <c r="C769" s="1"/>
      <c r="D769" s="114"/>
      <c r="E769" s="114"/>
      <c r="F769" s="141"/>
      <c r="G769" s="114"/>
      <c r="H769" s="117"/>
      <c r="I769" s="117"/>
      <c r="J769" s="117"/>
      <c r="K769" s="114"/>
      <c r="L769" s="141"/>
      <c r="M769" s="114"/>
      <c r="N769" s="114"/>
      <c r="O769" s="114"/>
      <c r="P769" s="114"/>
      <c r="Q769" s="114"/>
      <c r="R769" s="114"/>
      <c r="S769" s="114"/>
      <c r="T769" s="114"/>
      <c r="U769" s="114"/>
      <c r="V769" s="114"/>
      <c r="W769" s="114"/>
      <c r="X769" s="114"/>
      <c r="Y769" s="114"/>
      <c r="Z769" s="114"/>
    </row>
    <row r="770" spans="1:26" ht="15.75" customHeight="1">
      <c r="A770" s="1"/>
      <c r="B770" s="4"/>
      <c r="C770" s="1"/>
      <c r="D770" s="114"/>
      <c r="E770" s="114"/>
      <c r="F770" s="141"/>
      <c r="G770" s="114"/>
      <c r="H770" s="117"/>
      <c r="I770" s="117"/>
      <c r="J770" s="117"/>
      <c r="K770" s="114"/>
      <c r="L770" s="141"/>
      <c r="M770" s="114"/>
      <c r="N770" s="114"/>
      <c r="O770" s="114"/>
      <c r="P770" s="114"/>
      <c r="Q770" s="114"/>
      <c r="R770" s="114"/>
      <c r="S770" s="114"/>
      <c r="T770" s="114"/>
      <c r="U770" s="114"/>
      <c r="V770" s="114"/>
      <c r="W770" s="114"/>
      <c r="X770" s="114"/>
      <c r="Y770" s="114"/>
      <c r="Z770" s="114"/>
    </row>
    <row r="771" spans="1:26" ht="15.75" customHeight="1">
      <c r="A771" s="1"/>
      <c r="B771" s="4"/>
      <c r="C771" s="1"/>
      <c r="D771" s="114"/>
      <c r="E771" s="114"/>
      <c r="F771" s="141"/>
      <c r="G771" s="114"/>
      <c r="H771" s="117"/>
      <c r="I771" s="117"/>
      <c r="J771" s="117"/>
      <c r="K771" s="114"/>
      <c r="L771" s="141"/>
      <c r="M771" s="114"/>
      <c r="N771" s="114"/>
      <c r="O771" s="114"/>
      <c r="P771" s="114"/>
      <c r="Q771" s="114"/>
      <c r="R771" s="114"/>
      <c r="S771" s="114"/>
      <c r="T771" s="114"/>
      <c r="U771" s="114"/>
      <c r="V771" s="114"/>
      <c r="W771" s="114"/>
      <c r="X771" s="114"/>
      <c r="Y771" s="114"/>
      <c r="Z771" s="114"/>
    </row>
    <row r="772" spans="1:26" ht="15.75" customHeight="1">
      <c r="A772" s="1"/>
      <c r="B772" s="9"/>
      <c r="C772" s="1"/>
      <c r="D772" s="114"/>
      <c r="E772" s="114"/>
      <c r="F772" s="141"/>
      <c r="G772" s="114"/>
      <c r="H772" s="117"/>
      <c r="I772" s="117"/>
      <c r="J772" s="117"/>
      <c r="K772" s="114"/>
      <c r="L772" s="141"/>
      <c r="M772" s="114"/>
      <c r="N772" s="114"/>
      <c r="O772" s="114"/>
      <c r="P772" s="114"/>
      <c r="Q772" s="114"/>
      <c r="R772" s="114"/>
      <c r="S772" s="114"/>
      <c r="T772" s="114"/>
      <c r="U772" s="114"/>
      <c r="V772" s="114"/>
      <c r="W772" s="114"/>
      <c r="X772" s="114"/>
      <c r="Y772" s="114"/>
      <c r="Z772" s="114"/>
    </row>
    <row r="773" spans="1:26" ht="15.75" customHeight="1">
      <c r="A773" s="1"/>
      <c r="B773" s="7"/>
      <c r="C773" s="1"/>
      <c r="D773" s="114"/>
      <c r="E773" s="114"/>
      <c r="F773" s="141"/>
      <c r="G773" s="114"/>
      <c r="H773" s="117"/>
      <c r="I773" s="117"/>
      <c r="J773" s="117"/>
      <c r="K773" s="114"/>
      <c r="L773" s="141"/>
      <c r="M773" s="114"/>
      <c r="N773" s="114"/>
      <c r="O773" s="114"/>
      <c r="P773" s="114"/>
      <c r="Q773" s="114"/>
      <c r="R773" s="114"/>
      <c r="S773" s="114"/>
      <c r="T773" s="114"/>
      <c r="U773" s="114"/>
      <c r="V773" s="114"/>
      <c r="W773" s="114"/>
      <c r="X773" s="114"/>
      <c r="Y773" s="114"/>
      <c r="Z773" s="114"/>
    </row>
    <row r="774" spans="1:26" ht="15.75" customHeight="1">
      <c r="A774" s="1"/>
      <c r="B774" s="4"/>
      <c r="C774" s="1"/>
      <c r="D774" s="114"/>
      <c r="E774" s="114"/>
      <c r="F774" s="141"/>
      <c r="G774" s="114"/>
      <c r="H774" s="117"/>
      <c r="I774" s="117"/>
      <c r="J774" s="117"/>
      <c r="K774" s="114"/>
      <c r="L774" s="141"/>
      <c r="M774" s="114"/>
      <c r="N774" s="114"/>
      <c r="O774" s="114"/>
      <c r="P774" s="114"/>
      <c r="Q774" s="114"/>
      <c r="R774" s="114"/>
      <c r="S774" s="114"/>
      <c r="T774" s="114"/>
      <c r="U774" s="114"/>
      <c r="V774" s="114"/>
      <c r="W774" s="114"/>
      <c r="X774" s="114"/>
      <c r="Y774" s="114"/>
      <c r="Z774" s="114"/>
    </row>
    <row r="775" spans="1:26" ht="15.75" customHeight="1">
      <c r="A775" s="1"/>
      <c r="B775" s="4"/>
      <c r="C775" s="1"/>
      <c r="D775" s="114"/>
      <c r="E775" s="114"/>
      <c r="F775" s="141"/>
      <c r="G775" s="114"/>
      <c r="H775" s="117"/>
      <c r="I775" s="117"/>
      <c r="J775" s="117"/>
      <c r="K775" s="114"/>
      <c r="L775" s="141"/>
      <c r="M775" s="114"/>
      <c r="N775" s="114"/>
      <c r="O775" s="114"/>
      <c r="P775" s="114"/>
      <c r="Q775" s="114"/>
      <c r="R775" s="114"/>
      <c r="S775" s="114"/>
      <c r="T775" s="114"/>
      <c r="U775" s="114"/>
      <c r="V775" s="114"/>
      <c r="W775" s="114"/>
      <c r="X775" s="114"/>
      <c r="Y775" s="114"/>
      <c r="Z775" s="114"/>
    </row>
    <row r="776" spans="1:26" ht="15.75" customHeight="1">
      <c r="A776" s="1"/>
      <c r="B776" s="4"/>
      <c r="C776" s="1"/>
      <c r="D776" s="114"/>
      <c r="E776" s="114"/>
      <c r="F776" s="141"/>
      <c r="G776" s="114"/>
      <c r="H776" s="117"/>
      <c r="I776" s="117"/>
      <c r="J776" s="117"/>
      <c r="K776" s="114"/>
      <c r="L776" s="141"/>
      <c r="M776" s="114"/>
      <c r="N776" s="114"/>
      <c r="O776" s="114"/>
      <c r="P776" s="114"/>
      <c r="Q776" s="114"/>
      <c r="R776" s="114"/>
      <c r="S776" s="114"/>
      <c r="T776" s="114"/>
      <c r="U776" s="114"/>
      <c r="V776" s="114"/>
      <c r="W776" s="114"/>
      <c r="X776" s="114"/>
      <c r="Y776" s="114"/>
      <c r="Z776" s="114"/>
    </row>
    <row r="777" spans="1:26" ht="15.75" customHeight="1">
      <c r="A777" s="1"/>
      <c r="B777" s="4"/>
      <c r="C777" s="1"/>
      <c r="D777" s="114"/>
      <c r="E777" s="114"/>
      <c r="F777" s="141"/>
      <c r="G777" s="114"/>
      <c r="H777" s="117"/>
      <c r="I777" s="117"/>
      <c r="J777" s="117"/>
      <c r="K777" s="114"/>
      <c r="L777" s="141"/>
      <c r="M777" s="114"/>
      <c r="N777" s="114"/>
      <c r="O777" s="114"/>
      <c r="P777" s="114"/>
      <c r="Q777" s="114"/>
      <c r="R777" s="114"/>
      <c r="S777" s="114"/>
      <c r="T777" s="114"/>
      <c r="U777" s="114"/>
      <c r="V777" s="114"/>
      <c r="W777" s="114"/>
      <c r="X777" s="114"/>
      <c r="Y777" s="114"/>
      <c r="Z777" s="114"/>
    </row>
    <row r="778" spans="1:26" ht="15.75" customHeight="1">
      <c r="A778" s="1"/>
      <c r="B778" s="66"/>
      <c r="C778" s="1"/>
      <c r="D778" s="114"/>
      <c r="E778" s="114"/>
      <c r="F778" s="141"/>
      <c r="G778" s="114"/>
      <c r="H778" s="117"/>
      <c r="I778" s="117"/>
      <c r="J778" s="117"/>
      <c r="K778" s="114"/>
      <c r="L778" s="141"/>
      <c r="M778" s="114"/>
      <c r="N778" s="114"/>
      <c r="O778" s="114"/>
      <c r="P778" s="114"/>
      <c r="Q778" s="114"/>
      <c r="R778" s="114"/>
      <c r="S778" s="114"/>
      <c r="T778" s="114"/>
      <c r="U778" s="114"/>
      <c r="V778" s="114"/>
      <c r="W778" s="114"/>
      <c r="X778" s="114"/>
      <c r="Y778" s="114"/>
      <c r="Z778" s="114"/>
    </row>
    <row r="779" spans="1:26" ht="15.75" customHeight="1">
      <c r="A779" s="1"/>
      <c r="B779" s="4"/>
      <c r="C779" s="1"/>
      <c r="D779" s="114"/>
      <c r="E779" s="114"/>
      <c r="F779" s="141"/>
      <c r="G779" s="114"/>
      <c r="H779" s="117"/>
      <c r="I779" s="117"/>
      <c r="J779" s="117"/>
      <c r="K779" s="114"/>
      <c r="L779" s="141"/>
      <c r="M779" s="114"/>
      <c r="N779" s="114"/>
      <c r="O779" s="114"/>
      <c r="P779" s="114"/>
      <c r="Q779" s="114"/>
      <c r="R779" s="114"/>
      <c r="S779" s="114"/>
      <c r="T779" s="114"/>
      <c r="U779" s="114"/>
      <c r="V779" s="114"/>
      <c r="W779" s="114"/>
      <c r="X779" s="114"/>
      <c r="Y779" s="114"/>
      <c r="Z779" s="114"/>
    </row>
    <row r="780" spans="1:26" ht="15.75" customHeight="1">
      <c r="A780" s="1"/>
      <c r="B780" s="9"/>
      <c r="C780" s="1"/>
      <c r="D780" s="114"/>
      <c r="E780" s="114"/>
      <c r="F780" s="141"/>
      <c r="G780" s="114"/>
      <c r="H780" s="117"/>
      <c r="I780" s="117"/>
      <c r="J780" s="117"/>
      <c r="K780" s="114"/>
      <c r="L780" s="141"/>
      <c r="M780" s="114"/>
      <c r="N780" s="114"/>
      <c r="O780" s="114"/>
      <c r="P780" s="114"/>
      <c r="Q780" s="114"/>
      <c r="R780" s="114"/>
      <c r="S780" s="114"/>
      <c r="T780" s="114"/>
      <c r="U780" s="114"/>
      <c r="V780" s="114"/>
      <c r="W780" s="114"/>
      <c r="X780" s="114"/>
      <c r="Y780" s="114"/>
      <c r="Z780" s="114"/>
    </row>
    <row r="781" spans="1:26" ht="15.75" customHeight="1">
      <c r="A781" s="1"/>
      <c r="B781" s="7"/>
      <c r="C781" s="1"/>
      <c r="D781" s="114"/>
      <c r="E781" s="114"/>
      <c r="F781" s="141"/>
      <c r="G781" s="114"/>
      <c r="H781" s="117"/>
      <c r="I781" s="117"/>
      <c r="J781" s="117"/>
      <c r="K781" s="114"/>
      <c r="L781" s="141"/>
      <c r="M781" s="114"/>
      <c r="N781" s="114"/>
      <c r="O781" s="114"/>
      <c r="P781" s="114"/>
      <c r="Q781" s="114"/>
      <c r="R781" s="114"/>
      <c r="S781" s="114"/>
      <c r="T781" s="114"/>
      <c r="U781" s="114"/>
      <c r="V781" s="114"/>
      <c r="W781" s="114"/>
      <c r="X781" s="114"/>
      <c r="Y781" s="114"/>
      <c r="Z781" s="114"/>
    </row>
    <row r="782" spans="1:26" ht="15.75" customHeight="1">
      <c r="A782" s="1"/>
      <c r="B782" s="4"/>
      <c r="C782" s="1"/>
      <c r="D782" s="114"/>
      <c r="E782" s="114"/>
      <c r="F782" s="141"/>
      <c r="G782" s="114"/>
      <c r="H782" s="117"/>
      <c r="I782" s="117"/>
      <c r="J782" s="117"/>
      <c r="K782" s="114"/>
      <c r="L782" s="141"/>
      <c r="M782" s="114"/>
      <c r="N782" s="114"/>
      <c r="O782" s="114"/>
      <c r="P782" s="114"/>
      <c r="Q782" s="114"/>
      <c r="R782" s="114"/>
      <c r="S782" s="114"/>
      <c r="T782" s="114"/>
      <c r="U782" s="114"/>
      <c r="V782" s="114"/>
      <c r="W782" s="114"/>
      <c r="X782" s="114"/>
      <c r="Y782" s="114"/>
      <c r="Z782" s="114"/>
    </row>
    <row r="783" spans="1:26" ht="15.75" customHeight="1">
      <c r="A783" s="1"/>
      <c r="B783" s="4"/>
      <c r="C783" s="1"/>
      <c r="D783" s="114"/>
      <c r="E783" s="114"/>
      <c r="F783" s="141"/>
      <c r="G783" s="114"/>
      <c r="H783" s="117"/>
      <c r="I783" s="117"/>
      <c r="J783" s="117"/>
      <c r="K783" s="114"/>
      <c r="L783" s="141"/>
      <c r="M783" s="114"/>
      <c r="N783" s="114"/>
      <c r="O783" s="114"/>
      <c r="P783" s="114"/>
      <c r="Q783" s="114"/>
      <c r="R783" s="114"/>
      <c r="S783" s="114"/>
      <c r="T783" s="114"/>
      <c r="U783" s="114"/>
      <c r="V783" s="114"/>
      <c r="W783" s="114"/>
      <c r="X783" s="114"/>
      <c r="Y783" s="114"/>
      <c r="Z783" s="114"/>
    </row>
    <row r="784" spans="1:26" ht="15.75" customHeight="1">
      <c r="A784" s="1"/>
      <c r="B784" s="4"/>
      <c r="C784" s="1"/>
      <c r="D784" s="114"/>
      <c r="E784" s="114"/>
      <c r="F784" s="141"/>
      <c r="G784" s="114"/>
      <c r="H784" s="117"/>
      <c r="I784" s="117"/>
      <c r="J784" s="117"/>
      <c r="K784" s="114"/>
      <c r="L784" s="141"/>
      <c r="M784" s="114"/>
      <c r="N784" s="114"/>
      <c r="O784" s="114"/>
      <c r="P784" s="114"/>
      <c r="Q784" s="114"/>
      <c r="R784" s="114"/>
      <c r="S784" s="114"/>
      <c r="T784" s="114"/>
      <c r="U784" s="114"/>
      <c r="V784" s="114"/>
      <c r="W784" s="114"/>
      <c r="X784" s="114"/>
      <c r="Y784" s="114"/>
      <c r="Z784" s="114"/>
    </row>
    <row r="785" spans="1:26" ht="15.75" customHeight="1">
      <c r="A785" s="1"/>
      <c r="B785" s="4"/>
      <c r="C785" s="1"/>
      <c r="D785" s="114"/>
      <c r="E785" s="114"/>
      <c r="F785" s="141"/>
      <c r="G785" s="114"/>
      <c r="H785" s="117"/>
      <c r="I785" s="117"/>
      <c r="J785" s="117"/>
      <c r="K785" s="114"/>
      <c r="L785" s="141"/>
      <c r="M785" s="114"/>
      <c r="N785" s="114"/>
      <c r="O785" s="114"/>
      <c r="P785" s="114"/>
      <c r="Q785" s="114"/>
      <c r="R785" s="114"/>
      <c r="S785" s="114"/>
      <c r="T785" s="114"/>
      <c r="U785" s="114"/>
      <c r="V785" s="114"/>
      <c r="W785" s="114"/>
      <c r="X785" s="114"/>
      <c r="Y785" s="114"/>
      <c r="Z785" s="114"/>
    </row>
    <row r="786" spans="1:26" ht="15.75" customHeight="1">
      <c r="A786" s="1"/>
      <c r="B786" s="4"/>
      <c r="C786" s="1"/>
      <c r="D786" s="114"/>
      <c r="E786" s="114"/>
      <c r="F786" s="141"/>
      <c r="G786" s="114"/>
      <c r="H786" s="117"/>
      <c r="I786" s="117"/>
      <c r="J786" s="117"/>
      <c r="K786" s="114"/>
      <c r="L786" s="141"/>
      <c r="M786" s="114"/>
      <c r="N786" s="114"/>
      <c r="O786" s="114"/>
      <c r="P786" s="114"/>
      <c r="Q786" s="114"/>
      <c r="R786" s="114"/>
      <c r="S786" s="114"/>
      <c r="T786" s="114"/>
      <c r="U786" s="114"/>
      <c r="V786" s="114"/>
      <c r="W786" s="114"/>
      <c r="X786" s="114"/>
      <c r="Y786" s="114"/>
      <c r="Z786" s="114"/>
    </row>
    <row r="787" spans="1:26" ht="15.75" customHeight="1">
      <c r="A787" s="1"/>
      <c r="B787" s="4"/>
      <c r="C787" s="1"/>
      <c r="D787" s="114"/>
      <c r="E787" s="114"/>
      <c r="F787" s="141"/>
      <c r="G787" s="114"/>
      <c r="H787" s="117"/>
      <c r="I787" s="117"/>
      <c r="J787" s="117"/>
      <c r="K787" s="114"/>
      <c r="L787" s="141"/>
      <c r="M787" s="114"/>
      <c r="N787" s="114"/>
      <c r="O787" s="114"/>
      <c r="P787" s="114"/>
      <c r="Q787" s="114"/>
      <c r="R787" s="114"/>
      <c r="S787" s="114"/>
      <c r="T787" s="114"/>
      <c r="U787" s="114"/>
      <c r="V787" s="114"/>
      <c r="W787" s="114"/>
      <c r="X787" s="114"/>
      <c r="Y787" s="114"/>
      <c r="Z787" s="114"/>
    </row>
    <row r="788" spans="1:26" ht="15.75" customHeight="1">
      <c r="A788" s="1"/>
      <c r="B788" s="9"/>
      <c r="C788" s="1"/>
      <c r="D788" s="114"/>
      <c r="E788" s="114"/>
      <c r="F788" s="141"/>
      <c r="G788" s="114"/>
      <c r="H788" s="117"/>
      <c r="I788" s="117"/>
      <c r="J788" s="117"/>
      <c r="K788" s="114"/>
      <c r="L788" s="141"/>
      <c r="M788" s="114"/>
      <c r="N788" s="114"/>
      <c r="O788" s="114"/>
      <c r="P788" s="114"/>
      <c r="Q788" s="114"/>
      <c r="R788" s="114"/>
      <c r="S788" s="114"/>
      <c r="T788" s="114"/>
      <c r="U788" s="114"/>
      <c r="V788" s="114"/>
      <c r="W788" s="114"/>
      <c r="X788" s="114"/>
      <c r="Y788" s="114"/>
      <c r="Z788" s="114"/>
    </row>
    <row r="789" spans="1:26" ht="15.75" customHeight="1">
      <c r="A789" s="1"/>
      <c r="B789" s="7"/>
      <c r="C789" s="1"/>
      <c r="D789" s="114"/>
      <c r="E789" s="114"/>
      <c r="F789" s="141"/>
      <c r="G789" s="114"/>
      <c r="H789" s="117"/>
      <c r="I789" s="117"/>
      <c r="J789" s="117"/>
      <c r="K789" s="114"/>
      <c r="L789" s="141"/>
      <c r="M789" s="114"/>
      <c r="N789" s="114"/>
      <c r="O789" s="114"/>
      <c r="P789" s="114"/>
      <c r="Q789" s="114"/>
      <c r="R789" s="114"/>
      <c r="S789" s="114"/>
      <c r="T789" s="114"/>
      <c r="U789" s="114"/>
      <c r="V789" s="114"/>
      <c r="W789" s="114"/>
      <c r="X789" s="114"/>
      <c r="Y789" s="114"/>
      <c r="Z789" s="114"/>
    </row>
    <row r="790" spans="1:26" ht="15.75" customHeight="1">
      <c r="A790" s="1"/>
      <c r="B790" s="4"/>
      <c r="C790" s="1"/>
      <c r="D790" s="114"/>
      <c r="E790" s="114"/>
      <c r="F790" s="141"/>
      <c r="G790" s="114"/>
      <c r="H790" s="117"/>
      <c r="I790" s="117"/>
      <c r="J790" s="117"/>
      <c r="K790" s="114"/>
      <c r="L790" s="141"/>
      <c r="M790" s="114"/>
      <c r="N790" s="114"/>
      <c r="O790" s="114"/>
      <c r="P790" s="114"/>
      <c r="Q790" s="114"/>
      <c r="R790" s="114"/>
      <c r="S790" s="114"/>
      <c r="T790" s="114"/>
      <c r="U790" s="114"/>
      <c r="V790" s="114"/>
      <c r="W790" s="114"/>
      <c r="X790" s="114"/>
      <c r="Y790" s="114"/>
      <c r="Z790" s="114"/>
    </row>
    <row r="791" spans="1:26" ht="15.75" customHeight="1">
      <c r="A791" s="1"/>
      <c r="B791" s="11"/>
      <c r="C791" s="1"/>
      <c r="D791" s="114"/>
      <c r="E791" s="114"/>
      <c r="F791" s="141"/>
      <c r="G791" s="114"/>
      <c r="H791" s="117"/>
      <c r="I791" s="117"/>
      <c r="J791" s="117"/>
      <c r="K791" s="114"/>
      <c r="L791" s="141"/>
      <c r="M791" s="114"/>
      <c r="N791" s="114"/>
      <c r="O791" s="114"/>
      <c r="P791" s="114"/>
      <c r="Q791" s="114"/>
      <c r="R791" s="114"/>
      <c r="S791" s="114"/>
      <c r="T791" s="114"/>
      <c r="U791" s="114"/>
      <c r="V791" s="114"/>
      <c r="W791" s="114"/>
      <c r="X791" s="114"/>
      <c r="Y791" s="114"/>
      <c r="Z791" s="114"/>
    </row>
    <row r="792" spans="1:26" ht="15.75" customHeight="1">
      <c r="A792" s="1"/>
      <c r="B792" s="4"/>
      <c r="C792" s="1"/>
      <c r="D792" s="114"/>
      <c r="E792" s="114"/>
      <c r="F792" s="141"/>
      <c r="G792" s="114"/>
      <c r="H792" s="117"/>
      <c r="I792" s="117"/>
      <c r="J792" s="117"/>
      <c r="K792" s="114"/>
      <c r="L792" s="141"/>
      <c r="M792" s="114"/>
      <c r="N792" s="114"/>
      <c r="O792" s="114"/>
      <c r="P792" s="114"/>
      <c r="Q792" s="114"/>
      <c r="R792" s="114"/>
      <c r="S792" s="114"/>
      <c r="T792" s="114"/>
      <c r="U792" s="114"/>
      <c r="V792" s="114"/>
      <c r="W792" s="114"/>
      <c r="X792" s="114"/>
      <c r="Y792" s="114"/>
      <c r="Z792" s="114"/>
    </row>
    <row r="793" spans="1:26" ht="15.75" customHeight="1">
      <c r="A793" s="1"/>
      <c r="B793" s="12"/>
      <c r="C793" s="1"/>
      <c r="D793" s="114"/>
      <c r="E793" s="114"/>
      <c r="F793" s="141"/>
      <c r="G793" s="114"/>
      <c r="H793" s="117"/>
      <c r="I793" s="117"/>
      <c r="J793" s="117"/>
      <c r="K793" s="114"/>
      <c r="L793" s="141"/>
      <c r="M793" s="114"/>
      <c r="N793" s="114"/>
      <c r="O793" s="114"/>
      <c r="P793" s="114"/>
      <c r="Q793" s="114"/>
      <c r="R793" s="114"/>
      <c r="S793" s="114"/>
      <c r="T793" s="114"/>
      <c r="U793" s="114"/>
      <c r="V793" s="114"/>
      <c r="W793" s="114"/>
      <c r="X793" s="114"/>
      <c r="Y793" s="114"/>
      <c r="Z793" s="114"/>
    </row>
    <row r="794" spans="1:26" ht="15.75" customHeight="1">
      <c r="A794" s="1"/>
      <c r="B794" s="4"/>
      <c r="C794" s="1"/>
      <c r="D794" s="114"/>
      <c r="E794" s="114"/>
      <c r="F794" s="141"/>
      <c r="G794" s="114"/>
      <c r="H794" s="117"/>
      <c r="I794" s="117"/>
      <c r="J794" s="117"/>
      <c r="K794" s="114"/>
      <c r="L794" s="141"/>
      <c r="M794" s="114"/>
      <c r="N794" s="114"/>
      <c r="O794" s="114"/>
      <c r="P794" s="114"/>
      <c r="Q794" s="114"/>
      <c r="R794" s="114"/>
      <c r="S794" s="114"/>
      <c r="T794" s="114"/>
      <c r="U794" s="114"/>
      <c r="V794" s="114"/>
      <c r="W794" s="114"/>
      <c r="X794" s="114"/>
      <c r="Y794" s="114"/>
      <c r="Z794" s="114"/>
    </row>
    <row r="795" spans="1:26" ht="15.75" customHeight="1">
      <c r="A795" s="1"/>
      <c r="B795" s="9"/>
      <c r="C795" s="1"/>
      <c r="D795" s="114"/>
      <c r="E795" s="114"/>
      <c r="F795" s="141"/>
      <c r="G795" s="114"/>
      <c r="H795" s="117"/>
      <c r="I795" s="117"/>
      <c r="J795" s="117"/>
      <c r="K795" s="114"/>
      <c r="L795" s="141"/>
      <c r="M795" s="114"/>
      <c r="N795" s="114"/>
      <c r="O795" s="114"/>
      <c r="P795" s="114"/>
      <c r="Q795" s="114"/>
      <c r="R795" s="114"/>
      <c r="S795" s="114"/>
      <c r="T795" s="114"/>
      <c r="U795" s="114"/>
      <c r="V795" s="114"/>
      <c r="W795" s="114"/>
      <c r="X795" s="114"/>
      <c r="Y795" s="114"/>
      <c r="Z795" s="114"/>
    </row>
    <row r="796" spans="1:26" ht="15.75" customHeight="1">
      <c r="A796" s="1"/>
      <c r="B796" s="7"/>
      <c r="C796" s="1"/>
      <c r="D796" s="114"/>
      <c r="E796" s="114"/>
      <c r="F796" s="141"/>
      <c r="G796" s="114"/>
      <c r="H796" s="117"/>
      <c r="I796" s="117"/>
      <c r="J796" s="117"/>
      <c r="K796" s="114"/>
      <c r="L796" s="141"/>
      <c r="M796" s="114"/>
      <c r="N796" s="114"/>
      <c r="O796" s="114"/>
      <c r="P796" s="114"/>
      <c r="Q796" s="114"/>
      <c r="R796" s="114"/>
      <c r="S796" s="114"/>
      <c r="T796" s="114"/>
      <c r="U796" s="114"/>
      <c r="V796" s="114"/>
      <c r="W796" s="114"/>
      <c r="X796" s="114"/>
      <c r="Y796" s="114"/>
      <c r="Z796" s="114"/>
    </row>
    <row r="797" spans="1:26" ht="15.75" customHeight="1">
      <c r="A797" s="1"/>
      <c r="B797" s="4"/>
      <c r="C797" s="1"/>
      <c r="D797" s="114"/>
      <c r="E797" s="114"/>
      <c r="F797" s="141"/>
      <c r="G797" s="114"/>
      <c r="H797" s="117"/>
      <c r="I797" s="117"/>
      <c r="J797" s="117"/>
      <c r="K797" s="114"/>
      <c r="L797" s="141"/>
      <c r="M797" s="114"/>
      <c r="N797" s="114"/>
      <c r="O797" s="114"/>
      <c r="P797" s="114"/>
      <c r="Q797" s="114"/>
      <c r="R797" s="114"/>
      <c r="S797" s="114"/>
      <c r="T797" s="114"/>
      <c r="U797" s="114"/>
      <c r="V797" s="114"/>
      <c r="W797" s="114"/>
      <c r="X797" s="114"/>
      <c r="Y797" s="114"/>
      <c r="Z797" s="114"/>
    </row>
    <row r="798" spans="1:26" ht="15.75" customHeight="1">
      <c r="A798" s="1"/>
      <c r="B798" s="9"/>
      <c r="C798" s="1"/>
      <c r="D798" s="114"/>
      <c r="E798" s="114"/>
      <c r="F798" s="141"/>
      <c r="G798" s="114"/>
      <c r="H798" s="117"/>
      <c r="I798" s="117"/>
      <c r="J798" s="117"/>
      <c r="K798" s="114"/>
      <c r="L798" s="141"/>
      <c r="M798" s="114"/>
      <c r="N798" s="114"/>
      <c r="O798" s="114"/>
      <c r="P798" s="114"/>
      <c r="Q798" s="114"/>
      <c r="R798" s="114"/>
      <c r="S798" s="114"/>
      <c r="T798" s="114"/>
      <c r="U798" s="114"/>
      <c r="V798" s="114"/>
      <c r="W798" s="114"/>
      <c r="X798" s="114"/>
      <c r="Y798" s="114"/>
      <c r="Z798" s="114"/>
    </row>
    <row r="799" spans="1:26" ht="15.75" customHeight="1">
      <c r="A799" s="1"/>
      <c r="B799" s="7"/>
      <c r="C799" s="1"/>
      <c r="D799" s="114"/>
      <c r="E799" s="114"/>
      <c r="F799" s="141"/>
      <c r="G799" s="114"/>
      <c r="H799" s="117"/>
      <c r="I799" s="117"/>
      <c r="J799" s="117"/>
      <c r="K799" s="114"/>
      <c r="L799" s="141"/>
      <c r="M799" s="114"/>
      <c r="N799" s="114"/>
      <c r="O799" s="114"/>
      <c r="P799" s="114"/>
      <c r="Q799" s="114"/>
      <c r="R799" s="114"/>
      <c r="S799" s="114"/>
      <c r="T799" s="114"/>
      <c r="U799" s="114"/>
      <c r="V799" s="114"/>
      <c r="W799" s="114"/>
      <c r="X799" s="114"/>
      <c r="Y799" s="114"/>
      <c r="Z799" s="114"/>
    </row>
    <row r="800" spans="1:26" ht="15.75" customHeight="1">
      <c r="A800" s="1"/>
      <c r="B800" s="4"/>
      <c r="C800" s="1"/>
      <c r="D800" s="114"/>
      <c r="E800" s="114"/>
      <c r="F800" s="141"/>
      <c r="G800" s="114"/>
      <c r="H800" s="117"/>
      <c r="I800" s="117"/>
      <c r="J800" s="117"/>
      <c r="K800" s="114"/>
      <c r="L800" s="141"/>
      <c r="M800" s="114"/>
      <c r="N800" s="114"/>
      <c r="O800" s="114"/>
      <c r="P800" s="114"/>
      <c r="Q800" s="114"/>
      <c r="R800" s="114"/>
      <c r="S800" s="114"/>
      <c r="T800" s="114"/>
      <c r="U800" s="114"/>
      <c r="V800" s="114"/>
      <c r="W800" s="114"/>
      <c r="X800" s="114"/>
      <c r="Y800" s="114"/>
      <c r="Z800" s="114"/>
    </row>
    <row r="801" spans="1:26" ht="15.75" customHeight="1">
      <c r="A801" s="1"/>
      <c r="B801" s="4"/>
      <c r="C801" s="1"/>
      <c r="D801" s="114"/>
      <c r="E801" s="114"/>
      <c r="F801" s="141"/>
      <c r="G801" s="114"/>
      <c r="H801" s="117"/>
      <c r="I801" s="117"/>
      <c r="J801" s="117"/>
      <c r="K801" s="114"/>
      <c r="L801" s="141"/>
      <c r="M801" s="114"/>
      <c r="N801" s="114"/>
      <c r="O801" s="114"/>
      <c r="P801" s="114"/>
      <c r="Q801" s="114"/>
      <c r="R801" s="114"/>
      <c r="S801" s="114"/>
      <c r="T801" s="114"/>
      <c r="U801" s="114"/>
      <c r="V801" s="114"/>
      <c r="W801" s="114"/>
      <c r="X801" s="114"/>
      <c r="Y801" s="114"/>
      <c r="Z801" s="114"/>
    </row>
    <row r="802" spans="1:26" ht="15.75" customHeight="1">
      <c r="A802" s="1"/>
      <c r="B802" s="4"/>
      <c r="C802" s="1"/>
      <c r="D802" s="114"/>
      <c r="E802" s="114"/>
      <c r="F802" s="141"/>
      <c r="G802" s="114"/>
      <c r="H802" s="117"/>
      <c r="I802" s="117"/>
      <c r="J802" s="117"/>
      <c r="K802" s="114"/>
      <c r="L802" s="141"/>
      <c r="M802" s="114"/>
      <c r="N802" s="114"/>
      <c r="O802" s="114"/>
      <c r="P802" s="114"/>
      <c r="Q802" s="114"/>
      <c r="R802" s="114"/>
      <c r="S802" s="114"/>
      <c r="T802" s="114"/>
      <c r="U802" s="114"/>
      <c r="V802" s="114"/>
      <c r="W802" s="114"/>
      <c r="X802" s="114"/>
      <c r="Y802" s="114"/>
      <c r="Z802" s="114"/>
    </row>
    <row r="803" spans="1:26" ht="15.75" customHeight="1">
      <c r="A803" s="1"/>
      <c r="B803" s="4"/>
      <c r="C803" s="1"/>
      <c r="D803" s="114"/>
      <c r="E803" s="114"/>
      <c r="F803" s="141"/>
      <c r="G803" s="114"/>
      <c r="H803" s="117"/>
      <c r="I803" s="117"/>
      <c r="J803" s="117"/>
      <c r="K803" s="114"/>
      <c r="L803" s="141"/>
      <c r="M803" s="114"/>
      <c r="N803" s="114"/>
      <c r="O803" s="114"/>
      <c r="P803" s="114"/>
      <c r="Q803" s="114"/>
      <c r="R803" s="114"/>
      <c r="S803" s="114"/>
      <c r="T803" s="114"/>
      <c r="U803" s="114"/>
      <c r="V803" s="114"/>
      <c r="W803" s="114"/>
      <c r="X803" s="114"/>
      <c r="Y803" s="114"/>
      <c r="Z803" s="114"/>
    </row>
    <row r="804" spans="1:26" ht="15.75" customHeight="1">
      <c r="A804" s="1"/>
      <c r="B804" s="4"/>
      <c r="C804" s="1"/>
      <c r="D804" s="114"/>
      <c r="E804" s="114"/>
      <c r="F804" s="141"/>
      <c r="G804" s="114"/>
      <c r="H804" s="117"/>
      <c r="I804" s="117"/>
      <c r="J804" s="117"/>
      <c r="K804" s="114"/>
      <c r="L804" s="141"/>
      <c r="M804" s="114"/>
      <c r="N804" s="114"/>
      <c r="O804" s="114"/>
      <c r="P804" s="114"/>
      <c r="Q804" s="114"/>
      <c r="R804" s="114"/>
      <c r="S804" s="114"/>
      <c r="T804" s="114"/>
      <c r="U804" s="114"/>
      <c r="V804" s="114"/>
      <c r="W804" s="114"/>
      <c r="X804" s="114"/>
      <c r="Y804" s="114"/>
      <c r="Z804" s="114"/>
    </row>
    <row r="805" spans="1:26" ht="15.75" customHeight="1">
      <c r="A805" s="1"/>
      <c r="B805" s="9"/>
      <c r="C805" s="1"/>
      <c r="D805" s="114"/>
      <c r="E805" s="114"/>
      <c r="F805" s="141"/>
      <c r="G805" s="114"/>
      <c r="H805" s="117"/>
      <c r="I805" s="117"/>
      <c r="J805" s="117"/>
      <c r="K805" s="114"/>
      <c r="L805" s="141"/>
      <c r="M805" s="114"/>
      <c r="N805" s="114"/>
      <c r="O805" s="114"/>
      <c r="P805" s="114"/>
      <c r="Q805" s="114"/>
      <c r="R805" s="114"/>
      <c r="S805" s="114"/>
      <c r="T805" s="114"/>
      <c r="U805" s="114"/>
      <c r="V805" s="114"/>
      <c r="W805" s="114"/>
      <c r="X805" s="114"/>
      <c r="Y805" s="114"/>
      <c r="Z805" s="114"/>
    </row>
    <row r="806" spans="1:26" ht="15.75" customHeight="1">
      <c r="A806" s="1"/>
      <c r="B806" s="7"/>
      <c r="C806" s="1"/>
      <c r="D806" s="114"/>
      <c r="E806" s="114"/>
      <c r="F806" s="141"/>
      <c r="G806" s="114"/>
      <c r="H806" s="117"/>
      <c r="I806" s="117"/>
      <c r="J806" s="117"/>
      <c r="K806" s="114"/>
      <c r="L806" s="141"/>
      <c r="M806" s="114"/>
      <c r="N806" s="114"/>
      <c r="O806" s="114"/>
      <c r="P806" s="114"/>
      <c r="Q806" s="114"/>
      <c r="R806" s="114"/>
      <c r="S806" s="114"/>
      <c r="T806" s="114"/>
      <c r="U806" s="114"/>
      <c r="V806" s="114"/>
      <c r="W806" s="114"/>
      <c r="X806" s="114"/>
      <c r="Y806" s="114"/>
      <c r="Z806" s="114"/>
    </row>
    <row r="807" spans="1:26" ht="15.75" customHeight="1">
      <c r="A807" s="1"/>
      <c r="B807" s="4"/>
      <c r="C807" s="1"/>
      <c r="D807" s="114"/>
      <c r="E807" s="114"/>
      <c r="F807" s="141"/>
      <c r="G807" s="114"/>
      <c r="H807" s="117"/>
      <c r="I807" s="117"/>
      <c r="J807" s="117"/>
      <c r="K807" s="114"/>
      <c r="L807" s="141"/>
      <c r="M807" s="114"/>
      <c r="N807" s="114"/>
      <c r="O807" s="114"/>
      <c r="P807" s="114"/>
      <c r="Q807" s="114"/>
      <c r="R807" s="114"/>
      <c r="S807" s="114"/>
      <c r="T807" s="114"/>
      <c r="U807" s="114"/>
      <c r="V807" s="114"/>
      <c r="W807" s="114"/>
      <c r="X807" s="114"/>
      <c r="Y807" s="114"/>
      <c r="Z807" s="114"/>
    </row>
    <row r="808" spans="1:26" ht="15.75" customHeight="1">
      <c r="A808" s="1"/>
      <c r="B808" s="4"/>
      <c r="C808" s="1"/>
      <c r="D808" s="114"/>
      <c r="E808" s="114"/>
      <c r="F808" s="141"/>
      <c r="G808" s="114"/>
      <c r="H808" s="117"/>
      <c r="I808" s="117"/>
      <c r="J808" s="117"/>
      <c r="K808" s="114"/>
      <c r="L808" s="141"/>
      <c r="M808" s="114"/>
      <c r="N808" s="114"/>
      <c r="O808" s="114"/>
      <c r="P808" s="114"/>
      <c r="Q808" s="114"/>
      <c r="R808" s="114"/>
      <c r="S808" s="114"/>
      <c r="T808" s="114"/>
      <c r="U808" s="114"/>
      <c r="V808" s="114"/>
      <c r="W808" s="114"/>
      <c r="X808" s="114"/>
      <c r="Y808" s="114"/>
      <c r="Z808" s="114"/>
    </row>
    <row r="809" spans="1:26" ht="15.75" customHeight="1">
      <c r="A809" s="1"/>
      <c r="B809" s="4"/>
      <c r="C809" s="1"/>
      <c r="D809" s="114"/>
      <c r="E809" s="114"/>
      <c r="F809" s="141"/>
      <c r="G809" s="114"/>
      <c r="H809" s="117"/>
      <c r="I809" s="117"/>
      <c r="J809" s="117"/>
      <c r="K809" s="114"/>
      <c r="L809" s="141"/>
      <c r="M809" s="114"/>
      <c r="N809" s="114"/>
      <c r="O809" s="114"/>
      <c r="P809" s="114"/>
      <c r="Q809" s="114"/>
      <c r="R809" s="114"/>
      <c r="S809" s="114"/>
      <c r="T809" s="114"/>
      <c r="U809" s="114"/>
      <c r="V809" s="114"/>
      <c r="W809" s="114"/>
      <c r="X809" s="114"/>
      <c r="Y809" s="114"/>
      <c r="Z809" s="114"/>
    </row>
    <row r="810" spans="1:26" ht="15.75" customHeight="1">
      <c r="A810" s="1"/>
      <c r="B810" s="4"/>
      <c r="C810" s="1"/>
      <c r="D810" s="114"/>
      <c r="E810" s="114"/>
      <c r="F810" s="141"/>
      <c r="G810" s="114"/>
      <c r="H810" s="117"/>
      <c r="I810" s="117"/>
      <c r="J810" s="117"/>
      <c r="K810" s="114"/>
      <c r="L810" s="141"/>
      <c r="M810" s="114"/>
      <c r="N810" s="114"/>
      <c r="O810" s="114"/>
      <c r="P810" s="114"/>
      <c r="Q810" s="114"/>
      <c r="R810" s="114"/>
      <c r="S810" s="114"/>
      <c r="T810" s="114"/>
      <c r="U810" s="114"/>
      <c r="V810" s="114"/>
      <c r="W810" s="114"/>
      <c r="X810" s="114"/>
      <c r="Y810" s="114"/>
      <c r="Z810" s="114"/>
    </row>
    <row r="811" spans="1:26" ht="15.75" customHeight="1">
      <c r="A811" s="1"/>
      <c r="B811" s="66"/>
      <c r="C811" s="1"/>
      <c r="D811" s="114"/>
      <c r="E811" s="114"/>
      <c r="F811" s="141"/>
      <c r="G811" s="114"/>
      <c r="H811" s="117"/>
      <c r="I811" s="117"/>
      <c r="J811" s="117"/>
      <c r="K811" s="114"/>
      <c r="L811" s="141"/>
      <c r="M811" s="114"/>
      <c r="N811" s="114"/>
      <c r="O811" s="114"/>
      <c r="P811" s="114"/>
      <c r="Q811" s="114"/>
      <c r="R811" s="114"/>
      <c r="S811" s="114"/>
      <c r="T811" s="114"/>
      <c r="U811" s="114"/>
      <c r="V811" s="114"/>
      <c r="W811" s="114"/>
      <c r="X811" s="114"/>
      <c r="Y811" s="114"/>
      <c r="Z811" s="114"/>
    </row>
    <row r="812" spans="1:26" ht="15.75" customHeight="1">
      <c r="A812" s="1"/>
      <c r="B812" s="4"/>
      <c r="C812" s="1"/>
      <c r="D812" s="114"/>
      <c r="E812" s="114"/>
      <c r="F812" s="141"/>
      <c r="G812" s="114"/>
      <c r="H812" s="117"/>
      <c r="I812" s="117"/>
      <c r="J812" s="117"/>
      <c r="K812" s="114"/>
      <c r="L812" s="141"/>
      <c r="M812" s="114"/>
      <c r="N812" s="114"/>
      <c r="O812" s="114"/>
      <c r="P812" s="114"/>
      <c r="Q812" s="114"/>
      <c r="R812" s="114"/>
      <c r="S812" s="114"/>
      <c r="T812" s="114"/>
      <c r="U812" s="114"/>
      <c r="V812" s="114"/>
      <c r="W812" s="114"/>
      <c r="X812" s="114"/>
      <c r="Y812" s="114"/>
      <c r="Z812" s="114"/>
    </row>
    <row r="813" spans="1:26" ht="15.75" customHeight="1">
      <c r="A813" s="1"/>
      <c r="B813" s="9"/>
      <c r="C813" s="1"/>
      <c r="D813" s="114"/>
      <c r="E813" s="114"/>
      <c r="F813" s="141"/>
      <c r="G813" s="114"/>
      <c r="H813" s="117"/>
      <c r="I813" s="117"/>
      <c r="J813" s="117"/>
      <c r="K813" s="114"/>
      <c r="L813" s="141"/>
      <c r="M813" s="114"/>
      <c r="N813" s="114"/>
      <c r="O813" s="114"/>
      <c r="P813" s="114"/>
      <c r="Q813" s="114"/>
      <c r="R813" s="114"/>
      <c r="S813" s="114"/>
      <c r="T813" s="114"/>
      <c r="U813" s="114"/>
      <c r="V813" s="114"/>
      <c r="W813" s="114"/>
      <c r="X813" s="114"/>
      <c r="Y813" s="114"/>
      <c r="Z813" s="114"/>
    </row>
    <row r="814" spans="1:26" ht="15.75" customHeight="1">
      <c r="A814" s="1"/>
      <c r="B814" s="7"/>
      <c r="C814" s="1"/>
      <c r="D814" s="114"/>
      <c r="E814" s="114"/>
      <c r="F814" s="141"/>
      <c r="G814" s="114"/>
      <c r="H814" s="117"/>
      <c r="I814" s="117"/>
      <c r="J814" s="117"/>
      <c r="K814" s="114"/>
      <c r="L814" s="141"/>
      <c r="M814" s="114"/>
      <c r="N814" s="114"/>
      <c r="O814" s="114"/>
      <c r="P814" s="114"/>
      <c r="Q814" s="114"/>
      <c r="R814" s="114"/>
      <c r="S814" s="114"/>
      <c r="T814" s="114"/>
      <c r="U814" s="114"/>
      <c r="V814" s="114"/>
      <c r="W814" s="114"/>
      <c r="X814" s="114"/>
      <c r="Y814" s="114"/>
      <c r="Z814" s="114"/>
    </row>
    <row r="815" spans="1:26" ht="15.75" customHeight="1">
      <c r="A815" s="1"/>
      <c r="B815" s="4"/>
      <c r="C815" s="1"/>
      <c r="D815" s="114"/>
      <c r="E815" s="114"/>
      <c r="F815" s="141"/>
      <c r="G815" s="114"/>
      <c r="H815" s="117"/>
      <c r="I815" s="117"/>
      <c r="J815" s="117"/>
      <c r="K815" s="114"/>
      <c r="L815" s="141"/>
      <c r="M815" s="114"/>
      <c r="N815" s="114"/>
      <c r="O815" s="114"/>
      <c r="P815" s="114"/>
      <c r="Q815" s="114"/>
      <c r="R815" s="114"/>
      <c r="S815" s="114"/>
      <c r="T815" s="114"/>
      <c r="U815" s="114"/>
      <c r="V815" s="114"/>
      <c r="W815" s="114"/>
      <c r="X815" s="114"/>
      <c r="Y815" s="114"/>
      <c r="Z815" s="114"/>
    </row>
    <row r="816" spans="1:26" ht="15.75" customHeight="1">
      <c r="A816" s="1"/>
      <c r="B816" s="4"/>
      <c r="C816" s="1"/>
      <c r="D816" s="114"/>
      <c r="E816" s="114"/>
      <c r="F816" s="141"/>
      <c r="G816" s="114"/>
      <c r="H816" s="117"/>
      <c r="I816" s="117"/>
      <c r="J816" s="117"/>
      <c r="K816" s="114"/>
      <c r="L816" s="141"/>
      <c r="M816" s="114"/>
      <c r="N816" s="114"/>
      <c r="O816" s="114"/>
      <c r="P816" s="114"/>
      <c r="Q816" s="114"/>
      <c r="R816" s="114"/>
      <c r="S816" s="114"/>
      <c r="T816" s="114"/>
      <c r="U816" s="114"/>
      <c r="V816" s="114"/>
      <c r="W816" s="114"/>
      <c r="X816" s="114"/>
      <c r="Y816" s="114"/>
      <c r="Z816" s="114"/>
    </row>
    <row r="817" spans="1:26" ht="15.75" customHeight="1">
      <c r="A817" s="1"/>
      <c r="B817" s="4"/>
      <c r="C817" s="1"/>
      <c r="D817" s="114"/>
      <c r="E817" s="114"/>
      <c r="F817" s="141"/>
      <c r="G817" s="114"/>
      <c r="H817" s="117"/>
      <c r="I817" s="117"/>
      <c r="J817" s="117"/>
      <c r="K817" s="114"/>
      <c r="L817" s="141"/>
      <c r="M817" s="114"/>
      <c r="N817" s="114"/>
      <c r="O817" s="114"/>
      <c r="P817" s="114"/>
      <c r="Q817" s="114"/>
      <c r="R817" s="114"/>
      <c r="S817" s="114"/>
      <c r="T817" s="114"/>
      <c r="U817" s="114"/>
      <c r="V817" s="114"/>
      <c r="W817" s="114"/>
      <c r="X817" s="114"/>
      <c r="Y817" s="114"/>
      <c r="Z817" s="114"/>
    </row>
    <row r="818" spans="1:26" ht="15.75" customHeight="1">
      <c r="A818" s="1"/>
      <c r="B818" s="4"/>
      <c r="C818" s="1"/>
      <c r="D818" s="114"/>
      <c r="E818" s="114"/>
      <c r="F818" s="141"/>
      <c r="G818" s="114"/>
      <c r="H818" s="117"/>
      <c r="I818" s="117"/>
      <c r="J818" s="117"/>
      <c r="K818" s="114"/>
      <c r="L818" s="141"/>
      <c r="M818" s="114"/>
      <c r="N818" s="114"/>
      <c r="O818" s="114"/>
      <c r="P818" s="114"/>
      <c r="Q818" s="114"/>
      <c r="R818" s="114"/>
      <c r="S818" s="114"/>
      <c r="T818" s="114"/>
      <c r="U818" s="114"/>
      <c r="V818" s="114"/>
      <c r="W818" s="114"/>
      <c r="X818" s="114"/>
      <c r="Y818" s="114"/>
      <c r="Z818" s="114"/>
    </row>
    <row r="819" spans="1:26" ht="15.75" customHeight="1">
      <c r="A819" s="1"/>
      <c r="B819" s="4"/>
      <c r="C819" s="1"/>
      <c r="D819" s="114"/>
      <c r="E819" s="114"/>
      <c r="F819" s="141"/>
      <c r="G819" s="114"/>
      <c r="H819" s="117"/>
      <c r="I819" s="117"/>
      <c r="J819" s="117"/>
      <c r="K819" s="114"/>
      <c r="L819" s="141"/>
      <c r="M819" s="114"/>
      <c r="N819" s="114"/>
      <c r="O819" s="114"/>
      <c r="P819" s="114"/>
      <c r="Q819" s="114"/>
      <c r="R819" s="114"/>
      <c r="S819" s="114"/>
      <c r="T819" s="114"/>
      <c r="U819" s="114"/>
      <c r="V819" s="114"/>
      <c r="W819" s="114"/>
      <c r="X819" s="114"/>
      <c r="Y819" s="114"/>
      <c r="Z819" s="114"/>
    </row>
    <row r="820" spans="1:26" ht="15.75" customHeight="1">
      <c r="A820" s="1"/>
      <c r="B820" s="4"/>
      <c r="C820" s="1"/>
      <c r="D820" s="114"/>
      <c r="E820" s="114"/>
      <c r="F820" s="141"/>
      <c r="G820" s="114"/>
      <c r="H820" s="117"/>
      <c r="I820" s="117"/>
      <c r="J820" s="117"/>
      <c r="K820" s="114"/>
      <c r="L820" s="141"/>
      <c r="M820" s="114"/>
      <c r="N820" s="114"/>
      <c r="O820" s="114"/>
      <c r="P820" s="114"/>
      <c r="Q820" s="114"/>
      <c r="R820" s="114"/>
      <c r="S820" s="114"/>
      <c r="T820" s="114"/>
      <c r="U820" s="114"/>
      <c r="V820" s="114"/>
      <c r="W820" s="114"/>
      <c r="X820" s="114"/>
      <c r="Y820" s="114"/>
      <c r="Z820" s="114"/>
    </row>
    <row r="821" spans="1:26" ht="15.75" customHeight="1">
      <c r="A821" s="1"/>
      <c r="B821" s="9"/>
      <c r="C821" s="1"/>
      <c r="D821" s="114"/>
      <c r="E821" s="114"/>
      <c r="F821" s="141"/>
      <c r="G821" s="114"/>
      <c r="H821" s="117"/>
      <c r="I821" s="117"/>
      <c r="J821" s="117"/>
      <c r="K821" s="114"/>
      <c r="L821" s="141"/>
      <c r="M821" s="114"/>
      <c r="N821" s="114"/>
      <c r="O821" s="114"/>
      <c r="P821" s="114"/>
      <c r="Q821" s="114"/>
      <c r="R821" s="114"/>
      <c r="S821" s="114"/>
      <c r="T821" s="114"/>
      <c r="U821" s="114"/>
      <c r="V821" s="114"/>
      <c r="W821" s="114"/>
      <c r="X821" s="114"/>
      <c r="Y821" s="114"/>
      <c r="Z821" s="114"/>
    </row>
    <row r="822" spans="1:26" ht="15.75" customHeight="1">
      <c r="A822" s="1"/>
      <c r="B822" s="7"/>
      <c r="C822" s="1"/>
      <c r="D822" s="114"/>
      <c r="E822" s="114"/>
      <c r="F822" s="141"/>
      <c r="G822" s="114"/>
      <c r="H822" s="117"/>
      <c r="I822" s="117"/>
      <c r="J822" s="117"/>
      <c r="K822" s="114"/>
      <c r="L822" s="141"/>
      <c r="M822" s="114"/>
      <c r="N822" s="114"/>
      <c r="O822" s="114"/>
      <c r="P822" s="114"/>
      <c r="Q822" s="114"/>
      <c r="R822" s="114"/>
      <c r="S822" s="114"/>
      <c r="T822" s="114"/>
      <c r="U822" s="114"/>
      <c r="V822" s="114"/>
      <c r="W822" s="114"/>
      <c r="X822" s="114"/>
      <c r="Y822" s="114"/>
      <c r="Z822" s="114"/>
    </row>
    <row r="823" spans="1:26" ht="15.75" customHeight="1">
      <c r="A823" s="1"/>
      <c r="B823" s="4"/>
      <c r="C823" s="1"/>
      <c r="D823" s="114"/>
      <c r="E823" s="114"/>
      <c r="F823" s="141"/>
      <c r="G823" s="114"/>
      <c r="H823" s="117"/>
      <c r="I823" s="117"/>
      <c r="J823" s="117"/>
      <c r="K823" s="114"/>
      <c r="L823" s="141"/>
      <c r="M823" s="114"/>
      <c r="N823" s="114"/>
      <c r="O823" s="114"/>
      <c r="P823" s="114"/>
      <c r="Q823" s="114"/>
      <c r="R823" s="114"/>
      <c r="S823" s="114"/>
      <c r="T823" s="114"/>
      <c r="U823" s="114"/>
      <c r="V823" s="114"/>
      <c r="W823" s="114"/>
      <c r="X823" s="114"/>
      <c r="Y823" s="114"/>
      <c r="Z823" s="114"/>
    </row>
    <row r="824" spans="1:26" ht="15.75" customHeight="1">
      <c r="A824" s="1"/>
      <c r="B824" s="11"/>
      <c r="C824" s="1"/>
      <c r="D824" s="114"/>
      <c r="E824" s="114"/>
      <c r="F824" s="141"/>
      <c r="G824" s="114"/>
      <c r="H824" s="117"/>
      <c r="I824" s="117"/>
      <c r="J824" s="117"/>
      <c r="K824" s="114"/>
      <c r="L824" s="141"/>
      <c r="M824" s="114"/>
      <c r="N824" s="114"/>
      <c r="O824" s="114"/>
      <c r="P824" s="114"/>
      <c r="Q824" s="114"/>
      <c r="R824" s="114"/>
      <c r="S824" s="114"/>
      <c r="T824" s="114"/>
      <c r="U824" s="114"/>
      <c r="V824" s="114"/>
      <c r="W824" s="114"/>
      <c r="X824" s="114"/>
      <c r="Y824" s="114"/>
      <c r="Z824" s="114"/>
    </row>
    <row r="825" spans="1:26" ht="15.75" customHeight="1">
      <c r="A825" s="1"/>
      <c r="B825" s="4"/>
      <c r="C825" s="1"/>
      <c r="D825" s="114"/>
      <c r="E825" s="114"/>
      <c r="F825" s="141"/>
      <c r="G825" s="114"/>
      <c r="H825" s="117"/>
      <c r="I825" s="117"/>
      <c r="J825" s="117"/>
      <c r="K825" s="114"/>
      <c r="L825" s="141"/>
      <c r="M825" s="114"/>
      <c r="N825" s="114"/>
      <c r="O825" s="114"/>
      <c r="P825" s="114"/>
      <c r="Q825" s="114"/>
      <c r="R825" s="114"/>
      <c r="S825" s="114"/>
      <c r="T825" s="114"/>
      <c r="U825" s="114"/>
      <c r="V825" s="114"/>
      <c r="W825" s="114"/>
      <c r="X825" s="114"/>
      <c r="Y825" s="114"/>
      <c r="Z825" s="114"/>
    </row>
    <row r="826" spans="1:26" ht="15.75" customHeight="1">
      <c r="A826" s="1"/>
      <c r="B826" s="12"/>
      <c r="C826" s="1"/>
      <c r="D826" s="114"/>
      <c r="E826" s="114"/>
      <c r="F826" s="141"/>
      <c r="G826" s="114"/>
      <c r="H826" s="117"/>
      <c r="I826" s="117"/>
      <c r="J826" s="117"/>
      <c r="K826" s="114"/>
      <c r="L826" s="141"/>
      <c r="M826" s="114"/>
      <c r="N826" s="114"/>
      <c r="O826" s="114"/>
      <c r="P826" s="114"/>
      <c r="Q826" s="114"/>
      <c r="R826" s="114"/>
      <c r="S826" s="114"/>
      <c r="T826" s="114"/>
      <c r="U826" s="114"/>
      <c r="V826" s="114"/>
      <c r="W826" s="114"/>
      <c r="X826" s="114"/>
      <c r="Y826" s="114"/>
      <c r="Z826" s="114"/>
    </row>
    <row r="827" spans="1:26" ht="15.75" customHeight="1">
      <c r="A827" s="1"/>
      <c r="B827" s="4"/>
      <c r="C827" s="1"/>
      <c r="D827" s="114"/>
      <c r="E827" s="114"/>
      <c r="F827" s="141"/>
      <c r="G827" s="114"/>
      <c r="H827" s="117"/>
      <c r="I827" s="117"/>
      <c r="J827" s="117"/>
      <c r="K827" s="114"/>
      <c r="L827" s="141"/>
      <c r="M827" s="114"/>
      <c r="N827" s="114"/>
      <c r="O827" s="114"/>
      <c r="P827" s="114"/>
      <c r="Q827" s="114"/>
      <c r="R827" s="114"/>
      <c r="S827" s="114"/>
      <c r="T827" s="114"/>
      <c r="U827" s="114"/>
      <c r="V827" s="114"/>
      <c r="W827" s="114"/>
      <c r="X827" s="114"/>
      <c r="Y827" s="114"/>
      <c r="Z827" s="114"/>
    </row>
    <row r="828" spans="1:26" ht="15.75" customHeight="1">
      <c r="A828" s="1"/>
      <c r="B828" s="9"/>
      <c r="C828" s="1"/>
      <c r="D828" s="114"/>
      <c r="E828" s="114"/>
      <c r="F828" s="141"/>
      <c r="G828" s="114"/>
      <c r="H828" s="117"/>
      <c r="I828" s="117"/>
      <c r="J828" s="117"/>
      <c r="K828" s="114"/>
      <c r="L828" s="141"/>
      <c r="M828" s="114"/>
      <c r="N828" s="114"/>
      <c r="O828" s="114"/>
      <c r="P828" s="114"/>
      <c r="Q828" s="114"/>
      <c r="R828" s="114"/>
      <c r="S828" s="114"/>
      <c r="T828" s="114"/>
      <c r="U828" s="114"/>
      <c r="V828" s="114"/>
      <c r="W828" s="114"/>
      <c r="X828" s="114"/>
      <c r="Y828" s="114"/>
      <c r="Z828" s="114"/>
    </row>
    <row r="829" spans="1:26" ht="15.75" customHeight="1">
      <c r="A829" s="1"/>
      <c r="B829" s="7"/>
      <c r="C829" s="1"/>
      <c r="D829" s="114"/>
      <c r="E829" s="114"/>
      <c r="F829" s="141"/>
      <c r="G829" s="114"/>
      <c r="H829" s="117"/>
      <c r="I829" s="117"/>
      <c r="J829" s="117"/>
      <c r="K829" s="114"/>
      <c r="L829" s="141"/>
      <c r="M829" s="114"/>
      <c r="N829" s="114"/>
      <c r="O829" s="114"/>
      <c r="P829" s="114"/>
      <c r="Q829" s="114"/>
      <c r="R829" s="114"/>
      <c r="S829" s="114"/>
      <c r="T829" s="114"/>
      <c r="U829" s="114"/>
      <c r="V829" s="114"/>
      <c r="W829" s="114"/>
      <c r="X829" s="114"/>
      <c r="Y829" s="114"/>
      <c r="Z829" s="114"/>
    </row>
    <row r="830" spans="1:26" ht="15.75" customHeight="1">
      <c r="A830" s="1"/>
      <c r="B830" s="4"/>
      <c r="C830" s="1"/>
      <c r="D830" s="114"/>
      <c r="E830" s="114"/>
      <c r="F830" s="141"/>
      <c r="G830" s="114"/>
      <c r="H830" s="117"/>
      <c r="I830" s="117"/>
      <c r="J830" s="117"/>
      <c r="K830" s="114"/>
      <c r="L830" s="141"/>
      <c r="M830" s="114"/>
      <c r="N830" s="114"/>
      <c r="O830" s="114"/>
      <c r="P830" s="114"/>
      <c r="Q830" s="114"/>
      <c r="R830" s="114"/>
      <c r="S830" s="114"/>
      <c r="T830" s="114"/>
      <c r="U830" s="114"/>
      <c r="V830" s="114"/>
      <c r="W830" s="114"/>
      <c r="X830" s="114"/>
      <c r="Y830" s="114"/>
      <c r="Z830" s="114"/>
    </row>
    <row r="831" spans="1:26" ht="15.75" customHeight="1">
      <c r="A831" s="1"/>
      <c r="B831" s="9"/>
      <c r="C831" s="1"/>
      <c r="D831" s="114"/>
      <c r="E831" s="114"/>
      <c r="F831" s="141"/>
      <c r="G831" s="114"/>
      <c r="H831" s="117"/>
      <c r="I831" s="117"/>
      <c r="J831" s="117"/>
      <c r="K831" s="114"/>
      <c r="L831" s="141"/>
      <c r="M831" s="114"/>
      <c r="N831" s="114"/>
      <c r="O831" s="114"/>
      <c r="P831" s="114"/>
      <c r="Q831" s="114"/>
      <c r="R831" s="114"/>
      <c r="S831" s="114"/>
      <c r="T831" s="114"/>
      <c r="U831" s="114"/>
      <c r="V831" s="114"/>
      <c r="W831" s="114"/>
      <c r="X831" s="114"/>
      <c r="Y831" s="114"/>
      <c r="Z831" s="114"/>
    </row>
    <row r="832" spans="1:26" ht="15.75" customHeight="1">
      <c r="A832" s="1"/>
      <c r="B832" s="7"/>
      <c r="C832" s="1"/>
      <c r="D832" s="114"/>
      <c r="E832" s="114"/>
      <c r="F832" s="141"/>
      <c r="G832" s="114"/>
      <c r="H832" s="117"/>
      <c r="I832" s="117"/>
      <c r="J832" s="117"/>
      <c r="K832" s="114"/>
      <c r="L832" s="141"/>
      <c r="M832" s="114"/>
      <c r="N832" s="114"/>
      <c r="O832" s="114"/>
      <c r="P832" s="114"/>
      <c r="Q832" s="114"/>
      <c r="R832" s="114"/>
      <c r="S832" s="114"/>
      <c r="T832" s="114"/>
      <c r="U832" s="114"/>
      <c r="V832" s="114"/>
      <c r="W832" s="114"/>
      <c r="X832" s="114"/>
      <c r="Y832" s="114"/>
      <c r="Z832" s="114"/>
    </row>
    <row r="833" spans="1:26" ht="15.75" customHeight="1">
      <c r="A833" s="1"/>
      <c r="B833" s="4"/>
      <c r="C833" s="1"/>
      <c r="D833" s="114"/>
      <c r="E833" s="114"/>
      <c r="F833" s="141"/>
      <c r="G833" s="114"/>
      <c r="H833" s="117"/>
      <c r="I833" s="117"/>
      <c r="J833" s="117"/>
      <c r="K833" s="114"/>
      <c r="L833" s="141"/>
      <c r="M833" s="114"/>
      <c r="N833" s="114"/>
      <c r="O833" s="114"/>
      <c r="P833" s="114"/>
      <c r="Q833" s="114"/>
      <c r="R833" s="114"/>
      <c r="S833" s="114"/>
      <c r="T833" s="114"/>
      <c r="U833" s="114"/>
      <c r="V833" s="114"/>
      <c r="W833" s="114"/>
      <c r="X833" s="114"/>
      <c r="Y833" s="114"/>
      <c r="Z833" s="114"/>
    </row>
    <row r="834" spans="1:26" ht="15.75" customHeight="1">
      <c r="A834" s="1"/>
      <c r="B834" s="4"/>
      <c r="C834" s="1"/>
      <c r="D834" s="114"/>
      <c r="E834" s="114"/>
      <c r="F834" s="141"/>
      <c r="G834" s="114"/>
      <c r="H834" s="117"/>
      <c r="I834" s="117"/>
      <c r="J834" s="117"/>
      <c r="K834" s="114"/>
      <c r="L834" s="141"/>
      <c r="M834" s="114"/>
      <c r="N834" s="114"/>
      <c r="O834" s="114"/>
      <c r="P834" s="114"/>
      <c r="Q834" s="114"/>
      <c r="R834" s="114"/>
      <c r="S834" s="114"/>
      <c r="T834" s="114"/>
      <c r="U834" s="114"/>
      <c r="V834" s="114"/>
      <c r="W834" s="114"/>
      <c r="X834" s="114"/>
      <c r="Y834" s="114"/>
      <c r="Z834" s="114"/>
    </row>
    <row r="835" spans="1:26" ht="15.75" customHeight="1">
      <c r="A835" s="1"/>
      <c r="B835" s="4"/>
      <c r="C835" s="1"/>
      <c r="D835" s="114"/>
      <c r="E835" s="114"/>
      <c r="F835" s="141"/>
      <c r="G835" s="114"/>
      <c r="H835" s="117"/>
      <c r="I835" s="117"/>
      <c r="J835" s="117"/>
      <c r="K835" s="114"/>
      <c r="L835" s="141"/>
      <c r="M835" s="114"/>
      <c r="N835" s="114"/>
      <c r="O835" s="114"/>
      <c r="P835" s="114"/>
      <c r="Q835" s="114"/>
      <c r="R835" s="114"/>
      <c r="S835" s="114"/>
      <c r="T835" s="114"/>
      <c r="U835" s="114"/>
      <c r="V835" s="114"/>
      <c r="W835" s="114"/>
      <c r="X835" s="114"/>
      <c r="Y835" s="114"/>
      <c r="Z835" s="114"/>
    </row>
    <row r="836" spans="1:26" ht="15.75" customHeight="1">
      <c r="A836" s="1"/>
      <c r="B836" s="4"/>
      <c r="C836" s="1"/>
      <c r="D836" s="114"/>
      <c r="E836" s="114"/>
      <c r="F836" s="141"/>
      <c r="G836" s="114"/>
      <c r="H836" s="117"/>
      <c r="I836" s="117"/>
      <c r="J836" s="117"/>
      <c r="K836" s="114"/>
      <c r="L836" s="141"/>
      <c r="M836" s="114"/>
      <c r="N836" s="114"/>
      <c r="O836" s="114"/>
      <c r="P836" s="114"/>
      <c r="Q836" s="114"/>
      <c r="R836" s="114"/>
      <c r="S836" s="114"/>
      <c r="T836" s="114"/>
      <c r="U836" s="114"/>
      <c r="V836" s="114"/>
      <c r="W836" s="114"/>
      <c r="X836" s="114"/>
      <c r="Y836" s="114"/>
      <c r="Z836" s="114"/>
    </row>
    <row r="837" spans="1:26" ht="15.75" customHeight="1">
      <c r="A837" s="1"/>
      <c r="B837" s="4"/>
      <c r="C837" s="1"/>
      <c r="D837" s="114"/>
      <c r="E837" s="114"/>
      <c r="F837" s="141"/>
      <c r="G837" s="114"/>
      <c r="H837" s="117"/>
      <c r="I837" s="117"/>
      <c r="J837" s="117"/>
      <c r="K837" s="114"/>
      <c r="L837" s="141"/>
      <c r="M837" s="114"/>
      <c r="N837" s="114"/>
      <c r="O837" s="114"/>
      <c r="P837" s="114"/>
      <c r="Q837" s="114"/>
      <c r="R837" s="114"/>
      <c r="S837" s="114"/>
      <c r="T837" s="114"/>
      <c r="U837" s="114"/>
      <c r="V837" s="114"/>
      <c r="W837" s="114"/>
      <c r="X837" s="114"/>
      <c r="Y837" s="114"/>
      <c r="Z837" s="114"/>
    </row>
    <row r="838" spans="1:26" ht="15.75" customHeight="1">
      <c r="A838" s="1"/>
      <c r="B838" s="9"/>
      <c r="C838" s="1"/>
      <c r="D838" s="114"/>
      <c r="E838" s="114"/>
      <c r="F838" s="141"/>
      <c r="G838" s="114"/>
      <c r="H838" s="117"/>
      <c r="I838" s="117"/>
      <c r="J838" s="117"/>
      <c r="K838" s="114"/>
      <c r="L838" s="141"/>
      <c r="M838" s="114"/>
      <c r="N838" s="114"/>
      <c r="O838" s="114"/>
      <c r="P838" s="114"/>
      <c r="Q838" s="114"/>
      <c r="R838" s="114"/>
      <c r="S838" s="114"/>
      <c r="T838" s="114"/>
      <c r="U838" s="114"/>
      <c r="V838" s="114"/>
      <c r="W838" s="114"/>
      <c r="X838" s="114"/>
      <c r="Y838" s="114"/>
      <c r="Z838" s="114"/>
    </row>
    <row r="839" spans="1:26" ht="15.75" customHeight="1">
      <c r="A839" s="1"/>
      <c r="B839" s="7"/>
      <c r="C839" s="1"/>
      <c r="D839" s="114"/>
      <c r="E839" s="114"/>
      <c r="F839" s="141"/>
      <c r="G839" s="114"/>
      <c r="H839" s="117"/>
      <c r="I839" s="117"/>
      <c r="J839" s="117"/>
      <c r="K839" s="114"/>
      <c r="L839" s="141"/>
      <c r="M839" s="114"/>
      <c r="N839" s="114"/>
      <c r="O839" s="114"/>
      <c r="P839" s="114"/>
      <c r="Q839" s="114"/>
      <c r="R839" s="114"/>
      <c r="S839" s="114"/>
      <c r="T839" s="114"/>
      <c r="U839" s="114"/>
      <c r="V839" s="114"/>
      <c r="W839" s="114"/>
      <c r="X839" s="114"/>
      <c r="Y839" s="114"/>
      <c r="Z839" s="114"/>
    </row>
    <row r="840" spans="1:26" ht="15.75" customHeight="1">
      <c r="A840" s="1"/>
      <c r="B840" s="4"/>
      <c r="C840" s="1"/>
      <c r="D840" s="114"/>
      <c r="E840" s="114"/>
      <c r="F840" s="141"/>
      <c r="G840" s="114"/>
      <c r="H840" s="117"/>
      <c r="I840" s="117"/>
      <c r="J840" s="117"/>
      <c r="K840" s="114"/>
      <c r="L840" s="141"/>
      <c r="M840" s="114"/>
      <c r="N840" s="114"/>
      <c r="O840" s="114"/>
      <c r="P840" s="114"/>
      <c r="Q840" s="114"/>
      <c r="R840" s="114"/>
      <c r="S840" s="114"/>
      <c r="T840" s="114"/>
      <c r="U840" s="114"/>
      <c r="V840" s="114"/>
      <c r="W840" s="114"/>
      <c r="X840" s="114"/>
      <c r="Y840" s="114"/>
      <c r="Z840" s="114"/>
    </row>
    <row r="841" spans="1:26" ht="15.75" customHeight="1">
      <c r="A841" s="1"/>
      <c r="B841" s="4"/>
      <c r="C841" s="1"/>
      <c r="D841" s="114"/>
      <c r="E841" s="114"/>
      <c r="F841" s="141"/>
      <c r="G841" s="114"/>
      <c r="H841" s="117"/>
      <c r="I841" s="117"/>
      <c r="J841" s="117"/>
      <c r="K841" s="114"/>
      <c r="L841" s="141"/>
      <c r="M841" s="114"/>
      <c r="N841" s="114"/>
      <c r="O841" s="114"/>
      <c r="P841" s="114"/>
      <c r="Q841" s="114"/>
      <c r="R841" s="114"/>
      <c r="S841" s="114"/>
      <c r="T841" s="114"/>
      <c r="U841" s="114"/>
      <c r="V841" s="114"/>
      <c r="W841" s="114"/>
      <c r="X841" s="114"/>
      <c r="Y841" s="114"/>
      <c r="Z841" s="114"/>
    </row>
    <row r="842" spans="1:26" ht="15.75" customHeight="1">
      <c r="A842" s="1"/>
      <c r="B842" s="4"/>
      <c r="C842" s="1"/>
      <c r="D842" s="114"/>
      <c r="E842" s="114"/>
      <c r="F842" s="141"/>
      <c r="G842" s="114"/>
      <c r="H842" s="117"/>
      <c r="I842" s="117"/>
      <c r="J842" s="117"/>
      <c r="K842" s="114"/>
      <c r="L842" s="141"/>
      <c r="M842" s="114"/>
      <c r="N842" s="114"/>
      <c r="O842" s="114"/>
      <c r="P842" s="114"/>
      <c r="Q842" s="114"/>
      <c r="R842" s="114"/>
      <c r="S842" s="114"/>
      <c r="T842" s="114"/>
      <c r="U842" s="114"/>
      <c r="V842" s="114"/>
      <c r="W842" s="114"/>
      <c r="X842" s="114"/>
      <c r="Y842" s="114"/>
      <c r="Z842" s="114"/>
    </row>
    <row r="843" spans="1:26" ht="15.75" customHeight="1">
      <c r="A843" s="1"/>
      <c r="B843" s="4"/>
      <c r="C843" s="1"/>
      <c r="D843" s="114"/>
      <c r="E843" s="114"/>
      <c r="F843" s="141"/>
      <c r="G843" s="114"/>
      <c r="H843" s="117"/>
      <c r="I843" s="117"/>
      <c r="J843" s="117"/>
      <c r="K843" s="114"/>
      <c r="L843" s="141"/>
      <c r="M843" s="114"/>
      <c r="N843" s="114"/>
      <c r="O843" s="114"/>
      <c r="P843" s="114"/>
      <c r="Q843" s="114"/>
      <c r="R843" s="114"/>
      <c r="S843" s="114"/>
      <c r="T843" s="114"/>
      <c r="U843" s="114"/>
      <c r="V843" s="114"/>
      <c r="W843" s="114"/>
      <c r="X843" s="114"/>
      <c r="Y843" s="114"/>
      <c r="Z843" s="114"/>
    </row>
    <row r="844" spans="1:26" ht="15.75" customHeight="1">
      <c r="A844" s="1"/>
      <c r="B844" s="66"/>
      <c r="C844" s="1"/>
      <c r="D844" s="114"/>
      <c r="E844" s="114"/>
      <c r="F844" s="141"/>
      <c r="G844" s="114"/>
      <c r="H844" s="117"/>
      <c r="I844" s="117"/>
      <c r="J844" s="117"/>
      <c r="K844" s="114"/>
      <c r="L844" s="141"/>
      <c r="M844" s="114"/>
      <c r="N844" s="114"/>
      <c r="O844" s="114"/>
      <c r="P844" s="114"/>
      <c r="Q844" s="114"/>
      <c r="R844" s="114"/>
      <c r="S844" s="114"/>
      <c r="T844" s="114"/>
      <c r="U844" s="114"/>
      <c r="V844" s="114"/>
      <c r="W844" s="114"/>
      <c r="X844" s="114"/>
      <c r="Y844" s="114"/>
      <c r="Z844" s="114"/>
    </row>
    <row r="845" spans="1:26" ht="15.75" customHeight="1">
      <c r="A845" s="1"/>
      <c r="B845" s="4"/>
      <c r="C845" s="1"/>
      <c r="D845" s="114"/>
      <c r="E845" s="114"/>
      <c r="F845" s="141"/>
      <c r="G845" s="114"/>
      <c r="H845" s="117"/>
      <c r="I845" s="117"/>
      <c r="J845" s="117"/>
      <c r="K845" s="114"/>
      <c r="L845" s="141"/>
      <c r="M845" s="114"/>
      <c r="N845" s="114"/>
      <c r="O845" s="114"/>
      <c r="P845" s="114"/>
      <c r="Q845" s="114"/>
      <c r="R845" s="114"/>
      <c r="S845" s="114"/>
      <c r="T845" s="114"/>
      <c r="U845" s="114"/>
      <c r="V845" s="114"/>
      <c r="W845" s="114"/>
      <c r="X845" s="114"/>
      <c r="Y845" s="114"/>
      <c r="Z845" s="114"/>
    </row>
    <row r="846" spans="1:26" ht="15.75" customHeight="1">
      <c r="A846" s="1"/>
      <c r="B846" s="9"/>
      <c r="C846" s="1"/>
      <c r="D846" s="114"/>
      <c r="E846" s="114"/>
      <c r="F846" s="141"/>
      <c r="G846" s="114"/>
      <c r="H846" s="117"/>
      <c r="I846" s="117"/>
      <c r="J846" s="117"/>
      <c r="K846" s="114"/>
      <c r="L846" s="141"/>
      <c r="M846" s="114"/>
      <c r="N846" s="114"/>
      <c r="O846" s="114"/>
      <c r="P846" s="114"/>
      <c r="Q846" s="114"/>
      <c r="R846" s="114"/>
      <c r="S846" s="114"/>
      <c r="T846" s="114"/>
      <c r="U846" s="114"/>
      <c r="V846" s="114"/>
      <c r="W846" s="114"/>
      <c r="X846" s="114"/>
      <c r="Y846" s="114"/>
      <c r="Z846" s="114"/>
    </row>
    <row r="847" spans="1:26" ht="15.75" customHeight="1">
      <c r="A847" s="1"/>
      <c r="B847" s="7"/>
      <c r="C847" s="1"/>
      <c r="D847" s="114"/>
      <c r="E847" s="114"/>
      <c r="F847" s="141"/>
      <c r="G847" s="114"/>
      <c r="H847" s="117"/>
      <c r="I847" s="117"/>
      <c r="J847" s="117"/>
      <c r="K847" s="114"/>
      <c r="L847" s="141"/>
      <c r="M847" s="114"/>
      <c r="N847" s="114"/>
      <c r="O847" s="114"/>
      <c r="P847" s="114"/>
      <c r="Q847" s="114"/>
      <c r="R847" s="114"/>
      <c r="S847" s="114"/>
      <c r="T847" s="114"/>
      <c r="U847" s="114"/>
      <c r="V847" s="114"/>
      <c r="W847" s="114"/>
      <c r="X847" s="114"/>
      <c r="Y847" s="114"/>
      <c r="Z847" s="114"/>
    </row>
    <row r="848" spans="1:26" ht="15.75" customHeight="1">
      <c r="A848" s="1"/>
      <c r="B848" s="4"/>
      <c r="C848" s="1"/>
      <c r="D848" s="114"/>
      <c r="E848" s="114"/>
      <c r="F848" s="141"/>
      <c r="G848" s="114"/>
      <c r="H848" s="117"/>
      <c r="I848" s="117"/>
      <c r="J848" s="117"/>
      <c r="K848" s="114"/>
      <c r="L848" s="141"/>
      <c r="M848" s="114"/>
      <c r="N848" s="114"/>
      <c r="O848" s="114"/>
      <c r="P848" s="114"/>
      <c r="Q848" s="114"/>
      <c r="R848" s="114"/>
      <c r="S848" s="114"/>
      <c r="T848" s="114"/>
      <c r="U848" s="114"/>
      <c r="V848" s="114"/>
      <c r="W848" s="114"/>
      <c r="X848" s="114"/>
      <c r="Y848" s="114"/>
      <c r="Z848" s="114"/>
    </row>
    <row r="849" spans="1:26" ht="15.75" customHeight="1">
      <c r="A849" s="1"/>
      <c r="B849" s="4"/>
      <c r="C849" s="1"/>
      <c r="D849" s="114"/>
      <c r="E849" s="114"/>
      <c r="F849" s="141"/>
      <c r="G849" s="114"/>
      <c r="H849" s="117"/>
      <c r="I849" s="117"/>
      <c r="J849" s="117"/>
      <c r="K849" s="114"/>
      <c r="L849" s="141"/>
      <c r="M849" s="114"/>
      <c r="N849" s="114"/>
      <c r="O849" s="114"/>
      <c r="P849" s="114"/>
      <c r="Q849" s="114"/>
      <c r="R849" s="114"/>
      <c r="S849" s="114"/>
      <c r="T849" s="114"/>
      <c r="U849" s="114"/>
      <c r="V849" s="114"/>
      <c r="W849" s="114"/>
      <c r="X849" s="114"/>
      <c r="Y849" s="114"/>
      <c r="Z849" s="114"/>
    </row>
    <row r="850" spans="1:26" ht="15.75" customHeight="1">
      <c r="A850" s="1"/>
      <c r="B850" s="4"/>
      <c r="C850" s="1"/>
      <c r="D850" s="114"/>
      <c r="E850" s="114"/>
      <c r="F850" s="141"/>
      <c r="G850" s="114"/>
      <c r="H850" s="117"/>
      <c r="I850" s="117"/>
      <c r="J850" s="117"/>
      <c r="K850" s="114"/>
      <c r="L850" s="141"/>
      <c r="M850" s="114"/>
      <c r="N850" s="114"/>
      <c r="O850" s="114"/>
      <c r="P850" s="114"/>
      <c r="Q850" s="114"/>
      <c r="R850" s="114"/>
      <c r="S850" s="114"/>
      <c r="T850" s="114"/>
      <c r="U850" s="114"/>
      <c r="V850" s="114"/>
      <c r="W850" s="114"/>
      <c r="X850" s="114"/>
      <c r="Y850" s="114"/>
      <c r="Z850" s="114"/>
    </row>
    <row r="851" spans="1:26" ht="15.75" customHeight="1">
      <c r="A851" s="1"/>
      <c r="B851" s="4"/>
      <c r="C851" s="1"/>
      <c r="D851" s="114"/>
      <c r="E851" s="114"/>
      <c r="F851" s="141"/>
      <c r="G851" s="114"/>
      <c r="H851" s="117"/>
      <c r="I851" s="117"/>
      <c r="J851" s="117"/>
      <c r="K851" s="114"/>
      <c r="L851" s="141"/>
      <c r="M851" s="114"/>
      <c r="N851" s="114"/>
      <c r="O851" s="114"/>
      <c r="P851" s="114"/>
      <c r="Q851" s="114"/>
      <c r="R851" s="114"/>
      <c r="S851" s="114"/>
      <c r="T851" s="114"/>
      <c r="U851" s="114"/>
      <c r="V851" s="114"/>
      <c r="W851" s="114"/>
      <c r="X851" s="114"/>
      <c r="Y851" s="114"/>
      <c r="Z851" s="114"/>
    </row>
    <row r="852" spans="1:26" ht="15.75" customHeight="1">
      <c r="A852" s="1"/>
      <c r="B852" s="4"/>
      <c r="C852" s="1"/>
      <c r="D852" s="114"/>
      <c r="E852" s="114"/>
      <c r="F852" s="141"/>
      <c r="G852" s="114"/>
      <c r="H852" s="117"/>
      <c r="I852" s="117"/>
      <c r="J852" s="117"/>
      <c r="K852" s="114"/>
      <c r="L852" s="141"/>
      <c r="M852" s="114"/>
      <c r="N852" s="114"/>
      <c r="O852" s="114"/>
      <c r="P852" s="114"/>
      <c r="Q852" s="114"/>
      <c r="R852" s="114"/>
      <c r="S852" s="114"/>
      <c r="T852" s="114"/>
      <c r="U852" s="114"/>
      <c r="V852" s="114"/>
      <c r="W852" s="114"/>
      <c r="X852" s="114"/>
      <c r="Y852" s="114"/>
      <c r="Z852" s="114"/>
    </row>
    <row r="853" spans="1:26" ht="15.75" customHeight="1">
      <c r="A853" s="1"/>
      <c r="B853" s="4"/>
      <c r="C853" s="1"/>
      <c r="D853" s="114"/>
      <c r="E853" s="114"/>
      <c r="F853" s="141"/>
      <c r="G853" s="114"/>
      <c r="H853" s="117"/>
      <c r="I853" s="117"/>
      <c r="J853" s="117"/>
      <c r="K853" s="114"/>
      <c r="L853" s="141"/>
      <c r="M853" s="114"/>
      <c r="N853" s="114"/>
      <c r="O853" s="114"/>
      <c r="P853" s="114"/>
      <c r="Q853" s="114"/>
      <c r="R853" s="114"/>
      <c r="S853" s="114"/>
      <c r="T853" s="114"/>
      <c r="U853" s="114"/>
      <c r="V853" s="114"/>
      <c r="W853" s="114"/>
      <c r="X853" s="114"/>
      <c r="Y853" s="114"/>
      <c r="Z853" s="114"/>
    </row>
    <row r="854" spans="1:26" ht="15.75" customHeight="1">
      <c r="A854" s="1"/>
      <c r="B854" s="9"/>
      <c r="C854" s="1"/>
      <c r="D854" s="114"/>
      <c r="E854" s="114"/>
      <c r="F854" s="141"/>
      <c r="G854" s="114"/>
      <c r="H854" s="117"/>
      <c r="I854" s="117"/>
      <c r="J854" s="117"/>
      <c r="K854" s="114"/>
      <c r="L854" s="141"/>
      <c r="M854" s="114"/>
      <c r="N854" s="114"/>
      <c r="O854" s="114"/>
      <c r="P854" s="114"/>
      <c r="Q854" s="114"/>
      <c r="R854" s="114"/>
      <c r="S854" s="114"/>
      <c r="T854" s="114"/>
      <c r="U854" s="114"/>
      <c r="V854" s="114"/>
      <c r="W854" s="114"/>
      <c r="X854" s="114"/>
      <c r="Y854" s="114"/>
      <c r="Z854" s="114"/>
    </row>
    <row r="855" spans="1:26" ht="15.75" customHeight="1">
      <c r="A855" s="1"/>
      <c r="B855" s="7"/>
      <c r="C855" s="1"/>
      <c r="D855" s="114"/>
      <c r="E855" s="114"/>
      <c r="F855" s="141"/>
      <c r="G855" s="114"/>
      <c r="H855" s="117"/>
      <c r="I855" s="117"/>
      <c r="J855" s="117"/>
      <c r="K855" s="114"/>
      <c r="L855" s="141"/>
      <c r="M855" s="114"/>
      <c r="N855" s="114"/>
      <c r="O855" s="114"/>
      <c r="P855" s="114"/>
      <c r="Q855" s="114"/>
      <c r="R855" s="114"/>
      <c r="S855" s="114"/>
      <c r="T855" s="114"/>
      <c r="U855" s="114"/>
      <c r="V855" s="114"/>
      <c r="W855" s="114"/>
      <c r="X855" s="114"/>
      <c r="Y855" s="114"/>
      <c r="Z855" s="114"/>
    </row>
    <row r="856" spans="1:26" ht="15.75" customHeight="1">
      <c r="A856" s="1"/>
      <c r="B856" s="4"/>
      <c r="C856" s="1"/>
      <c r="D856" s="114"/>
      <c r="E856" s="114"/>
      <c r="F856" s="141"/>
      <c r="G856" s="114"/>
      <c r="H856" s="117"/>
      <c r="I856" s="117"/>
      <c r="J856" s="117"/>
      <c r="K856" s="114"/>
      <c r="L856" s="141"/>
      <c r="M856" s="114"/>
      <c r="N856" s="114"/>
      <c r="O856" s="114"/>
      <c r="P856" s="114"/>
      <c r="Q856" s="114"/>
      <c r="R856" s="114"/>
      <c r="S856" s="114"/>
      <c r="T856" s="114"/>
      <c r="U856" s="114"/>
      <c r="V856" s="114"/>
      <c r="W856" s="114"/>
      <c r="X856" s="114"/>
      <c r="Y856" s="114"/>
      <c r="Z856" s="114"/>
    </row>
    <row r="857" spans="1:26" ht="15.75" customHeight="1">
      <c r="A857" s="1"/>
      <c r="B857" s="11"/>
      <c r="C857" s="1"/>
      <c r="D857" s="114"/>
      <c r="E857" s="114"/>
      <c r="F857" s="141"/>
      <c r="G857" s="114"/>
      <c r="H857" s="117"/>
      <c r="I857" s="117"/>
      <c r="J857" s="117"/>
      <c r="K857" s="114"/>
      <c r="L857" s="141"/>
      <c r="M857" s="114"/>
      <c r="N857" s="114"/>
      <c r="O857" s="114"/>
      <c r="P857" s="114"/>
      <c r="Q857" s="114"/>
      <c r="R857" s="114"/>
      <c r="S857" s="114"/>
      <c r="T857" s="114"/>
      <c r="U857" s="114"/>
      <c r="V857" s="114"/>
      <c r="W857" s="114"/>
      <c r="X857" s="114"/>
      <c r="Y857" s="114"/>
      <c r="Z857" s="114"/>
    </row>
    <row r="858" spans="1:26" ht="15.75" customHeight="1">
      <c r="A858" s="1"/>
      <c r="B858" s="4"/>
      <c r="C858" s="1"/>
      <c r="D858" s="114"/>
      <c r="E858" s="114"/>
      <c r="F858" s="141"/>
      <c r="G858" s="114"/>
      <c r="H858" s="117"/>
      <c r="I858" s="117"/>
      <c r="J858" s="117"/>
      <c r="K858" s="114"/>
      <c r="L858" s="141"/>
      <c r="M858" s="114"/>
      <c r="N858" s="114"/>
      <c r="O858" s="114"/>
      <c r="P858" s="114"/>
      <c r="Q858" s="114"/>
      <c r="R858" s="114"/>
      <c r="S858" s="114"/>
      <c r="T858" s="114"/>
      <c r="U858" s="114"/>
      <c r="V858" s="114"/>
      <c r="W858" s="114"/>
      <c r="X858" s="114"/>
      <c r="Y858" s="114"/>
      <c r="Z858" s="114"/>
    </row>
    <row r="859" spans="1:26" ht="15.75" customHeight="1">
      <c r="A859" s="1"/>
      <c r="B859" s="12"/>
      <c r="C859" s="1"/>
      <c r="D859" s="114"/>
      <c r="E859" s="114"/>
      <c r="F859" s="141"/>
      <c r="G859" s="114"/>
      <c r="H859" s="117"/>
      <c r="I859" s="117"/>
      <c r="J859" s="117"/>
      <c r="K859" s="114"/>
      <c r="L859" s="141"/>
      <c r="M859" s="114"/>
      <c r="N859" s="114"/>
      <c r="O859" s="114"/>
      <c r="P859" s="114"/>
      <c r="Q859" s="114"/>
      <c r="R859" s="114"/>
      <c r="S859" s="114"/>
      <c r="T859" s="114"/>
      <c r="U859" s="114"/>
      <c r="V859" s="114"/>
      <c r="W859" s="114"/>
      <c r="X859" s="114"/>
      <c r="Y859" s="114"/>
      <c r="Z859" s="114"/>
    </row>
    <row r="860" spans="1:26" ht="15.75" customHeight="1">
      <c r="A860" s="1"/>
      <c r="B860" s="4"/>
      <c r="C860" s="1"/>
      <c r="D860" s="114"/>
      <c r="E860" s="114"/>
      <c r="F860" s="141"/>
      <c r="G860" s="114"/>
      <c r="H860" s="117"/>
      <c r="I860" s="117"/>
      <c r="J860" s="117"/>
      <c r="K860" s="114"/>
      <c r="L860" s="141"/>
      <c r="M860" s="114"/>
      <c r="N860" s="114"/>
      <c r="O860" s="114"/>
      <c r="P860" s="114"/>
      <c r="Q860" s="114"/>
      <c r="R860" s="114"/>
      <c r="S860" s="114"/>
      <c r="T860" s="114"/>
      <c r="U860" s="114"/>
      <c r="V860" s="114"/>
      <c r="W860" s="114"/>
      <c r="X860" s="114"/>
      <c r="Y860" s="114"/>
      <c r="Z860" s="114"/>
    </row>
    <row r="861" spans="1:26" ht="15.75" customHeight="1">
      <c r="A861" s="1"/>
      <c r="B861" s="9"/>
      <c r="C861" s="1"/>
      <c r="D861" s="114"/>
      <c r="E861" s="114"/>
      <c r="F861" s="141"/>
      <c r="G861" s="114"/>
      <c r="H861" s="117"/>
      <c r="I861" s="117"/>
      <c r="J861" s="117"/>
      <c r="K861" s="114"/>
      <c r="L861" s="141"/>
      <c r="M861" s="114"/>
      <c r="N861" s="114"/>
      <c r="O861" s="114"/>
      <c r="P861" s="114"/>
      <c r="Q861" s="114"/>
      <c r="R861" s="114"/>
      <c r="S861" s="114"/>
      <c r="T861" s="114"/>
      <c r="U861" s="114"/>
      <c r="V861" s="114"/>
      <c r="W861" s="114"/>
      <c r="X861" s="114"/>
      <c r="Y861" s="114"/>
      <c r="Z861" s="114"/>
    </row>
    <row r="862" spans="1:26" ht="15.75" customHeight="1">
      <c r="A862" s="1"/>
      <c r="B862" s="7"/>
      <c r="C862" s="1"/>
      <c r="D862" s="114"/>
      <c r="E862" s="114"/>
      <c r="F862" s="141"/>
      <c r="G862" s="114"/>
      <c r="H862" s="117"/>
      <c r="I862" s="117"/>
      <c r="J862" s="117"/>
      <c r="K862" s="114"/>
      <c r="L862" s="141"/>
      <c r="M862" s="114"/>
      <c r="N862" s="114"/>
      <c r="O862" s="114"/>
      <c r="P862" s="114"/>
      <c r="Q862" s="114"/>
      <c r="R862" s="114"/>
      <c r="S862" s="114"/>
      <c r="T862" s="114"/>
      <c r="U862" s="114"/>
      <c r="V862" s="114"/>
      <c r="W862" s="114"/>
      <c r="X862" s="114"/>
      <c r="Y862" s="114"/>
      <c r="Z862" s="114"/>
    </row>
    <row r="863" spans="1:26" ht="15.75" customHeight="1">
      <c r="A863" s="1"/>
      <c r="B863" s="4"/>
      <c r="C863" s="1"/>
      <c r="D863" s="114"/>
      <c r="E863" s="114"/>
      <c r="F863" s="141"/>
      <c r="G863" s="114"/>
      <c r="H863" s="117"/>
      <c r="I863" s="117"/>
      <c r="J863" s="117"/>
      <c r="K863" s="114"/>
      <c r="L863" s="141"/>
      <c r="M863" s="114"/>
      <c r="N863" s="114"/>
      <c r="O863" s="114"/>
      <c r="P863" s="114"/>
      <c r="Q863" s="114"/>
      <c r="R863" s="114"/>
      <c r="S863" s="114"/>
      <c r="T863" s="114"/>
      <c r="U863" s="114"/>
      <c r="V863" s="114"/>
      <c r="W863" s="114"/>
      <c r="X863" s="114"/>
      <c r="Y863" s="114"/>
      <c r="Z863" s="114"/>
    </row>
    <row r="864" spans="1:26" ht="15.75" customHeight="1">
      <c r="A864" s="1"/>
      <c r="B864" s="9"/>
      <c r="C864" s="1"/>
      <c r="D864" s="114"/>
      <c r="E864" s="114"/>
      <c r="F864" s="141"/>
      <c r="G864" s="114"/>
      <c r="H864" s="117"/>
      <c r="I864" s="117"/>
      <c r="J864" s="117"/>
      <c r="K864" s="114"/>
      <c r="L864" s="141"/>
      <c r="M864" s="114"/>
      <c r="N864" s="114"/>
      <c r="O864" s="114"/>
      <c r="P864" s="114"/>
      <c r="Q864" s="114"/>
      <c r="R864" s="114"/>
      <c r="S864" s="114"/>
      <c r="T864" s="114"/>
      <c r="U864" s="114"/>
      <c r="V864" s="114"/>
      <c r="W864" s="114"/>
      <c r="X864" s="114"/>
      <c r="Y864" s="114"/>
      <c r="Z864" s="114"/>
    </row>
    <row r="865" spans="1:26" ht="15.75" customHeight="1">
      <c r="A865" s="1"/>
      <c r="B865" s="7"/>
      <c r="C865" s="1"/>
      <c r="D865" s="114"/>
      <c r="E865" s="114"/>
      <c r="F865" s="141"/>
      <c r="G865" s="114"/>
      <c r="H865" s="117"/>
      <c r="I865" s="117"/>
      <c r="J865" s="117"/>
      <c r="K865" s="114"/>
      <c r="L865" s="141"/>
      <c r="M865" s="114"/>
      <c r="N865" s="114"/>
      <c r="O865" s="114"/>
      <c r="P865" s="114"/>
      <c r="Q865" s="114"/>
      <c r="R865" s="114"/>
      <c r="S865" s="114"/>
      <c r="T865" s="114"/>
      <c r="U865" s="114"/>
      <c r="V865" s="114"/>
      <c r="W865" s="114"/>
      <c r="X865" s="114"/>
      <c r="Y865" s="114"/>
      <c r="Z865" s="114"/>
    </row>
    <row r="866" spans="1:26" ht="15.75" customHeight="1">
      <c r="A866" s="1"/>
      <c r="B866" s="4"/>
      <c r="C866" s="1"/>
      <c r="D866" s="114"/>
      <c r="E866" s="114"/>
      <c r="F866" s="141"/>
      <c r="G866" s="114"/>
      <c r="H866" s="117"/>
      <c r="I866" s="117"/>
      <c r="J866" s="117"/>
      <c r="K866" s="114"/>
      <c r="L866" s="141"/>
      <c r="M866" s="114"/>
      <c r="N866" s="114"/>
      <c r="O866" s="114"/>
      <c r="P866" s="114"/>
      <c r="Q866" s="114"/>
      <c r="R866" s="114"/>
      <c r="S866" s="114"/>
      <c r="T866" s="114"/>
      <c r="U866" s="114"/>
      <c r="V866" s="114"/>
      <c r="W866" s="114"/>
      <c r="X866" s="114"/>
      <c r="Y866" s="114"/>
      <c r="Z866" s="114"/>
    </row>
    <row r="867" spans="1:26" ht="15.75" customHeight="1">
      <c r="A867" s="1"/>
      <c r="B867" s="4"/>
      <c r="C867" s="1"/>
      <c r="D867" s="114"/>
      <c r="E867" s="114"/>
      <c r="F867" s="141"/>
      <c r="G867" s="114"/>
      <c r="H867" s="117"/>
      <c r="I867" s="117"/>
      <c r="J867" s="117"/>
      <c r="K867" s="114"/>
      <c r="L867" s="141"/>
      <c r="M867" s="114"/>
      <c r="N867" s="114"/>
      <c r="O867" s="114"/>
      <c r="P867" s="114"/>
      <c r="Q867" s="114"/>
      <c r="R867" s="114"/>
      <c r="S867" s="114"/>
      <c r="T867" s="114"/>
      <c r="U867" s="114"/>
      <c r="V867" s="114"/>
      <c r="W867" s="114"/>
      <c r="X867" s="114"/>
      <c r="Y867" s="114"/>
      <c r="Z867" s="114"/>
    </row>
    <row r="868" spans="1:26" ht="15.75" customHeight="1">
      <c r="A868" s="1"/>
      <c r="B868" s="4"/>
      <c r="C868" s="1"/>
      <c r="D868" s="114"/>
      <c r="E868" s="114"/>
      <c r="F868" s="141"/>
      <c r="G868" s="114"/>
      <c r="H868" s="117"/>
      <c r="I868" s="117"/>
      <c r="J868" s="117"/>
      <c r="K868" s="114"/>
      <c r="L868" s="141"/>
      <c r="M868" s="114"/>
      <c r="N868" s="114"/>
      <c r="O868" s="114"/>
      <c r="P868" s="114"/>
      <c r="Q868" s="114"/>
      <c r="R868" s="114"/>
      <c r="S868" s="114"/>
      <c r="T868" s="114"/>
      <c r="U868" s="114"/>
      <c r="V868" s="114"/>
      <c r="W868" s="114"/>
      <c r="X868" s="114"/>
      <c r="Y868" s="114"/>
      <c r="Z868" s="114"/>
    </row>
    <row r="869" spans="1:26" ht="15.75" customHeight="1">
      <c r="A869" s="1"/>
      <c r="B869" s="4"/>
      <c r="C869" s="1"/>
      <c r="D869" s="114"/>
      <c r="E869" s="114"/>
      <c r="F869" s="141"/>
      <c r="G869" s="114"/>
      <c r="H869" s="117"/>
      <c r="I869" s="117"/>
      <c r="J869" s="117"/>
      <c r="K869" s="114"/>
      <c r="L869" s="141"/>
      <c r="M869" s="114"/>
      <c r="N869" s="114"/>
      <c r="O869" s="114"/>
      <c r="P869" s="114"/>
      <c r="Q869" s="114"/>
      <c r="R869" s="114"/>
      <c r="S869" s="114"/>
      <c r="T869" s="114"/>
      <c r="U869" s="114"/>
      <c r="V869" s="114"/>
      <c r="W869" s="114"/>
      <c r="X869" s="114"/>
      <c r="Y869" s="114"/>
      <c r="Z869" s="114"/>
    </row>
    <row r="870" spans="1:26" ht="15.75" customHeight="1">
      <c r="A870" s="1"/>
      <c r="B870" s="4"/>
      <c r="C870" s="1"/>
      <c r="D870" s="114"/>
      <c r="E870" s="114"/>
      <c r="F870" s="141"/>
      <c r="G870" s="114"/>
      <c r="H870" s="117"/>
      <c r="I870" s="117"/>
      <c r="J870" s="117"/>
      <c r="K870" s="114"/>
      <c r="L870" s="141"/>
      <c r="M870" s="114"/>
      <c r="N870" s="114"/>
      <c r="O870" s="114"/>
      <c r="P870" s="114"/>
      <c r="Q870" s="114"/>
      <c r="R870" s="114"/>
      <c r="S870" s="114"/>
      <c r="T870" s="114"/>
      <c r="U870" s="114"/>
      <c r="V870" s="114"/>
      <c r="W870" s="114"/>
      <c r="X870" s="114"/>
      <c r="Y870" s="114"/>
      <c r="Z870" s="114"/>
    </row>
    <row r="871" spans="1:26" ht="15.75" customHeight="1">
      <c r="A871" s="1"/>
      <c r="B871" s="9"/>
      <c r="C871" s="1"/>
      <c r="D871" s="114"/>
      <c r="E871" s="114"/>
      <c r="F871" s="141"/>
      <c r="G871" s="114"/>
      <c r="H871" s="117"/>
      <c r="I871" s="117"/>
      <c r="J871" s="117"/>
      <c r="K871" s="114"/>
      <c r="L871" s="141"/>
      <c r="M871" s="114"/>
      <c r="N871" s="114"/>
      <c r="O871" s="114"/>
      <c r="P871" s="114"/>
      <c r="Q871" s="114"/>
      <c r="R871" s="114"/>
      <c r="S871" s="114"/>
      <c r="T871" s="114"/>
      <c r="U871" s="114"/>
      <c r="V871" s="114"/>
      <c r="W871" s="114"/>
      <c r="X871" s="114"/>
      <c r="Y871" s="114"/>
      <c r="Z871" s="114"/>
    </row>
    <row r="872" spans="1:26" ht="15.75" customHeight="1">
      <c r="A872" s="1"/>
      <c r="B872" s="7"/>
      <c r="C872" s="1"/>
      <c r="D872" s="114"/>
      <c r="E872" s="114"/>
      <c r="F872" s="141"/>
      <c r="G872" s="114"/>
      <c r="H872" s="117"/>
      <c r="I872" s="117"/>
      <c r="J872" s="117"/>
      <c r="K872" s="114"/>
      <c r="L872" s="141"/>
      <c r="M872" s="114"/>
      <c r="N872" s="114"/>
      <c r="O872" s="114"/>
      <c r="P872" s="114"/>
      <c r="Q872" s="114"/>
      <c r="R872" s="114"/>
      <c r="S872" s="114"/>
      <c r="T872" s="114"/>
      <c r="U872" s="114"/>
      <c r="V872" s="114"/>
      <c r="W872" s="114"/>
      <c r="X872" s="114"/>
      <c r="Y872" s="114"/>
      <c r="Z872" s="114"/>
    </row>
    <row r="873" spans="1:26" ht="15.75" customHeight="1">
      <c r="A873" s="1"/>
      <c r="B873" s="4"/>
      <c r="C873" s="1"/>
      <c r="D873" s="114"/>
      <c r="E873" s="114"/>
      <c r="F873" s="141"/>
      <c r="G873" s="114"/>
      <c r="H873" s="117"/>
      <c r="I873" s="117"/>
      <c r="J873" s="117"/>
      <c r="K873" s="114"/>
      <c r="L873" s="141"/>
      <c r="M873" s="114"/>
      <c r="N873" s="114"/>
      <c r="O873" s="114"/>
      <c r="P873" s="114"/>
      <c r="Q873" s="114"/>
      <c r="R873" s="114"/>
      <c r="S873" s="114"/>
      <c r="T873" s="114"/>
      <c r="U873" s="114"/>
      <c r="V873" s="114"/>
      <c r="W873" s="114"/>
      <c r="X873" s="114"/>
      <c r="Y873" s="114"/>
      <c r="Z873" s="114"/>
    </row>
    <row r="874" spans="1:26" ht="15.75" customHeight="1">
      <c r="A874" s="1"/>
      <c r="B874" s="4"/>
      <c r="C874" s="1"/>
      <c r="D874" s="114"/>
      <c r="E874" s="114"/>
      <c r="F874" s="141"/>
      <c r="G874" s="114"/>
      <c r="H874" s="117"/>
      <c r="I874" s="117"/>
      <c r="J874" s="117"/>
      <c r="K874" s="114"/>
      <c r="L874" s="141"/>
      <c r="M874" s="114"/>
      <c r="N874" s="114"/>
      <c r="O874" s="114"/>
      <c r="P874" s="114"/>
      <c r="Q874" s="114"/>
      <c r="R874" s="114"/>
      <c r="S874" s="114"/>
      <c r="T874" s="114"/>
      <c r="U874" s="114"/>
      <c r="V874" s="114"/>
      <c r="W874" s="114"/>
      <c r="X874" s="114"/>
      <c r="Y874" s="114"/>
      <c r="Z874" s="114"/>
    </row>
    <row r="875" spans="1:26" ht="15.75" customHeight="1">
      <c r="A875" s="1"/>
      <c r="B875" s="4"/>
      <c r="C875" s="1"/>
      <c r="D875" s="114"/>
      <c r="E875" s="114"/>
      <c r="F875" s="141"/>
      <c r="G875" s="114"/>
      <c r="H875" s="117"/>
      <c r="I875" s="117"/>
      <c r="J875" s="117"/>
      <c r="K875" s="114"/>
      <c r="L875" s="141"/>
      <c r="M875" s="114"/>
      <c r="N875" s="114"/>
      <c r="O875" s="114"/>
      <c r="P875" s="114"/>
      <c r="Q875" s="114"/>
      <c r="R875" s="114"/>
      <c r="S875" s="114"/>
      <c r="T875" s="114"/>
      <c r="U875" s="114"/>
      <c r="V875" s="114"/>
      <c r="W875" s="114"/>
      <c r="X875" s="114"/>
      <c r="Y875" s="114"/>
      <c r="Z875" s="114"/>
    </row>
    <row r="876" spans="1:26" ht="15.75" customHeight="1">
      <c r="A876" s="1"/>
      <c r="B876" s="4"/>
      <c r="C876" s="1"/>
      <c r="D876" s="114"/>
      <c r="E876" s="114"/>
      <c r="F876" s="141"/>
      <c r="G876" s="114"/>
      <c r="H876" s="117"/>
      <c r="I876" s="117"/>
      <c r="J876" s="117"/>
      <c r="K876" s="114"/>
      <c r="L876" s="141"/>
      <c r="M876" s="114"/>
      <c r="N876" s="114"/>
      <c r="O876" s="114"/>
      <c r="P876" s="114"/>
      <c r="Q876" s="114"/>
      <c r="R876" s="114"/>
      <c r="S876" s="114"/>
      <c r="T876" s="114"/>
      <c r="U876" s="114"/>
      <c r="V876" s="114"/>
      <c r="W876" s="114"/>
      <c r="X876" s="114"/>
      <c r="Y876" s="114"/>
      <c r="Z876" s="114"/>
    </row>
    <row r="877" spans="1:26" ht="15.75" customHeight="1">
      <c r="A877" s="1"/>
      <c r="B877" s="66"/>
      <c r="C877" s="1"/>
      <c r="D877" s="114"/>
      <c r="E877" s="114"/>
      <c r="F877" s="141"/>
      <c r="G877" s="114"/>
      <c r="H877" s="117"/>
      <c r="I877" s="117"/>
      <c r="J877" s="117"/>
      <c r="K877" s="114"/>
      <c r="L877" s="141"/>
      <c r="M877" s="114"/>
      <c r="N877" s="114"/>
      <c r="O877" s="114"/>
      <c r="P877" s="114"/>
      <c r="Q877" s="114"/>
      <c r="R877" s="114"/>
      <c r="S877" s="114"/>
      <c r="T877" s="114"/>
      <c r="U877" s="114"/>
      <c r="V877" s="114"/>
      <c r="W877" s="114"/>
      <c r="X877" s="114"/>
      <c r="Y877" s="114"/>
      <c r="Z877" s="114"/>
    </row>
    <row r="878" spans="1:26" ht="15.75" customHeight="1">
      <c r="A878" s="1"/>
      <c r="B878" s="4"/>
      <c r="C878" s="1"/>
      <c r="D878" s="114"/>
      <c r="E878" s="114"/>
      <c r="F878" s="141"/>
      <c r="G878" s="114"/>
      <c r="H878" s="117"/>
      <c r="I878" s="117"/>
      <c r="J878" s="117"/>
      <c r="K878" s="114"/>
      <c r="L878" s="141"/>
      <c r="M878" s="114"/>
      <c r="N878" s="114"/>
      <c r="O878" s="114"/>
      <c r="P878" s="114"/>
      <c r="Q878" s="114"/>
      <c r="R878" s="114"/>
      <c r="S878" s="114"/>
      <c r="T878" s="114"/>
      <c r="U878" s="114"/>
      <c r="V878" s="114"/>
      <c r="W878" s="114"/>
      <c r="X878" s="114"/>
      <c r="Y878" s="114"/>
      <c r="Z878" s="114"/>
    </row>
    <row r="879" spans="1:26" ht="15.75" customHeight="1">
      <c r="A879" s="1"/>
      <c r="B879" s="9"/>
      <c r="C879" s="1"/>
      <c r="D879" s="114"/>
      <c r="E879" s="114"/>
      <c r="F879" s="141"/>
      <c r="G879" s="114"/>
      <c r="H879" s="117"/>
      <c r="I879" s="117"/>
      <c r="J879" s="117"/>
      <c r="K879" s="114"/>
      <c r="L879" s="141"/>
      <c r="M879" s="114"/>
      <c r="N879" s="114"/>
      <c r="O879" s="114"/>
      <c r="P879" s="114"/>
      <c r="Q879" s="114"/>
      <c r="R879" s="114"/>
      <c r="S879" s="114"/>
      <c r="T879" s="114"/>
      <c r="U879" s="114"/>
      <c r="V879" s="114"/>
      <c r="W879" s="114"/>
      <c r="X879" s="114"/>
      <c r="Y879" s="114"/>
      <c r="Z879" s="114"/>
    </row>
    <row r="880" spans="1:26" ht="15.75" customHeight="1">
      <c r="A880" s="1"/>
      <c r="B880" s="7"/>
      <c r="C880" s="1"/>
      <c r="D880" s="114"/>
      <c r="E880" s="114"/>
      <c r="F880" s="141"/>
      <c r="G880" s="114"/>
      <c r="H880" s="117"/>
      <c r="I880" s="117"/>
      <c r="J880" s="117"/>
      <c r="K880" s="114"/>
      <c r="L880" s="141"/>
      <c r="M880" s="114"/>
      <c r="N880" s="114"/>
      <c r="O880" s="114"/>
      <c r="P880" s="114"/>
      <c r="Q880" s="114"/>
      <c r="R880" s="114"/>
      <c r="S880" s="114"/>
      <c r="T880" s="114"/>
      <c r="U880" s="114"/>
      <c r="V880" s="114"/>
      <c r="W880" s="114"/>
      <c r="X880" s="114"/>
      <c r="Y880" s="114"/>
      <c r="Z880" s="114"/>
    </row>
    <row r="881" spans="1:26" ht="15.75" customHeight="1">
      <c r="A881" s="1"/>
      <c r="B881" s="4"/>
      <c r="C881" s="1"/>
      <c r="D881" s="114"/>
      <c r="E881" s="114"/>
      <c r="F881" s="141"/>
      <c r="G881" s="114"/>
      <c r="H881" s="117"/>
      <c r="I881" s="117"/>
      <c r="J881" s="117"/>
      <c r="K881" s="114"/>
      <c r="L881" s="141"/>
      <c r="M881" s="114"/>
      <c r="N881" s="114"/>
      <c r="O881" s="114"/>
      <c r="P881" s="114"/>
      <c r="Q881" s="114"/>
      <c r="R881" s="114"/>
      <c r="S881" s="114"/>
      <c r="T881" s="114"/>
      <c r="U881" s="114"/>
      <c r="V881" s="114"/>
      <c r="W881" s="114"/>
      <c r="X881" s="114"/>
      <c r="Y881" s="114"/>
      <c r="Z881" s="114"/>
    </row>
    <row r="882" spans="1:26" ht="15.75" customHeight="1">
      <c r="A882" s="1"/>
      <c r="B882" s="4"/>
      <c r="C882" s="1"/>
      <c r="D882" s="114"/>
      <c r="E882" s="114"/>
      <c r="F882" s="141"/>
      <c r="G882" s="114"/>
      <c r="H882" s="117"/>
      <c r="I882" s="117"/>
      <c r="J882" s="117"/>
      <c r="K882" s="114"/>
      <c r="L882" s="141"/>
      <c r="M882" s="114"/>
      <c r="N882" s="114"/>
      <c r="O882" s="114"/>
      <c r="P882" s="114"/>
      <c r="Q882" s="114"/>
      <c r="R882" s="114"/>
      <c r="S882" s="114"/>
      <c r="T882" s="114"/>
      <c r="U882" s="114"/>
      <c r="V882" s="114"/>
      <c r="W882" s="114"/>
      <c r="X882" s="114"/>
      <c r="Y882" s="114"/>
      <c r="Z882" s="114"/>
    </row>
    <row r="883" spans="1:26" ht="15.75" customHeight="1">
      <c r="A883" s="1"/>
      <c r="B883" s="4"/>
      <c r="C883" s="1"/>
      <c r="D883" s="114"/>
      <c r="E883" s="114"/>
      <c r="F883" s="141"/>
      <c r="G883" s="114"/>
      <c r="H883" s="117"/>
      <c r="I883" s="117"/>
      <c r="J883" s="117"/>
      <c r="K883" s="114"/>
      <c r="L883" s="141"/>
      <c r="M883" s="114"/>
      <c r="N883" s="114"/>
      <c r="O883" s="114"/>
      <c r="P883" s="114"/>
      <c r="Q883" s="114"/>
      <c r="R883" s="114"/>
      <c r="S883" s="114"/>
      <c r="T883" s="114"/>
      <c r="U883" s="114"/>
      <c r="V883" s="114"/>
      <c r="W883" s="114"/>
      <c r="X883" s="114"/>
      <c r="Y883" s="114"/>
      <c r="Z883" s="114"/>
    </row>
    <row r="884" spans="1:26" ht="15.75" customHeight="1">
      <c r="A884" s="1"/>
      <c r="B884" s="4"/>
      <c r="C884" s="1"/>
      <c r="D884" s="114"/>
      <c r="E884" s="114"/>
      <c r="F884" s="141"/>
      <c r="G884" s="114"/>
      <c r="H884" s="117"/>
      <c r="I884" s="117"/>
      <c r="J884" s="117"/>
      <c r="K884" s="114"/>
      <c r="L884" s="141"/>
      <c r="M884" s="114"/>
      <c r="N884" s="114"/>
      <c r="O884" s="114"/>
      <c r="P884" s="114"/>
      <c r="Q884" s="114"/>
      <c r="R884" s="114"/>
      <c r="S884" s="114"/>
      <c r="T884" s="114"/>
      <c r="U884" s="114"/>
      <c r="V884" s="114"/>
      <c r="W884" s="114"/>
      <c r="X884" s="114"/>
      <c r="Y884" s="114"/>
      <c r="Z884" s="114"/>
    </row>
    <row r="885" spans="1:26" ht="15.75" customHeight="1">
      <c r="A885" s="1"/>
      <c r="B885" s="4"/>
      <c r="C885" s="1"/>
      <c r="D885" s="114"/>
      <c r="E885" s="114"/>
      <c r="F885" s="141"/>
      <c r="G885" s="114"/>
      <c r="H885" s="117"/>
      <c r="I885" s="117"/>
      <c r="J885" s="117"/>
      <c r="K885" s="114"/>
      <c r="L885" s="141"/>
      <c r="M885" s="114"/>
      <c r="N885" s="114"/>
      <c r="O885" s="114"/>
      <c r="P885" s="114"/>
      <c r="Q885" s="114"/>
      <c r="R885" s="114"/>
      <c r="S885" s="114"/>
      <c r="T885" s="114"/>
      <c r="U885" s="114"/>
      <c r="V885" s="114"/>
      <c r="W885" s="114"/>
      <c r="X885" s="114"/>
      <c r="Y885" s="114"/>
      <c r="Z885" s="114"/>
    </row>
    <row r="886" spans="1:26" ht="15.75" customHeight="1">
      <c r="A886" s="1"/>
      <c r="B886" s="4"/>
      <c r="C886" s="1"/>
      <c r="D886" s="114"/>
      <c r="E886" s="114"/>
      <c r="F886" s="141"/>
      <c r="G886" s="114"/>
      <c r="H886" s="117"/>
      <c r="I886" s="117"/>
      <c r="J886" s="117"/>
      <c r="K886" s="114"/>
      <c r="L886" s="141"/>
      <c r="M886" s="114"/>
      <c r="N886" s="114"/>
      <c r="O886" s="114"/>
      <c r="P886" s="114"/>
      <c r="Q886" s="114"/>
      <c r="R886" s="114"/>
      <c r="S886" s="114"/>
      <c r="T886" s="114"/>
      <c r="U886" s="114"/>
      <c r="V886" s="114"/>
      <c r="W886" s="114"/>
      <c r="X886" s="114"/>
      <c r="Y886" s="114"/>
      <c r="Z886" s="114"/>
    </row>
    <row r="887" spans="1:26" ht="15.75" customHeight="1">
      <c r="A887" s="1"/>
      <c r="B887" s="9"/>
      <c r="C887" s="1"/>
      <c r="D887" s="114"/>
      <c r="E887" s="114"/>
      <c r="F887" s="141"/>
      <c r="G887" s="114"/>
      <c r="H887" s="117"/>
      <c r="I887" s="117"/>
      <c r="J887" s="117"/>
      <c r="K887" s="114"/>
      <c r="L887" s="141"/>
      <c r="M887" s="114"/>
      <c r="N887" s="114"/>
      <c r="O887" s="114"/>
      <c r="P887" s="114"/>
      <c r="Q887" s="114"/>
      <c r="R887" s="114"/>
      <c r="S887" s="114"/>
      <c r="T887" s="114"/>
      <c r="U887" s="114"/>
      <c r="V887" s="114"/>
      <c r="W887" s="114"/>
      <c r="X887" s="114"/>
      <c r="Y887" s="114"/>
      <c r="Z887" s="114"/>
    </row>
    <row r="888" spans="1:26" ht="15.75" customHeight="1">
      <c r="A888" s="1"/>
      <c r="B888" s="7"/>
      <c r="C888" s="1"/>
      <c r="D888" s="114"/>
      <c r="E888" s="114"/>
      <c r="F888" s="141"/>
      <c r="G888" s="114"/>
      <c r="H888" s="117"/>
      <c r="I888" s="117"/>
      <c r="J888" s="117"/>
      <c r="K888" s="114"/>
      <c r="L888" s="141"/>
      <c r="M888" s="114"/>
      <c r="N888" s="114"/>
      <c r="O888" s="114"/>
      <c r="P888" s="114"/>
      <c r="Q888" s="114"/>
      <c r="R888" s="114"/>
      <c r="S888" s="114"/>
      <c r="T888" s="114"/>
      <c r="U888" s="114"/>
      <c r="V888" s="114"/>
      <c r="W888" s="114"/>
      <c r="X888" s="114"/>
      <c r="Y888" s="114"/>
      <c r="Z888" s="114"/>
    </row>
    <row r="889" spans="1:26" ht="15.75" customHeight="1">
      <c r="A889" s="1"/>
      <c r="B889" s="4"/>
      <c r="C889" s="1"/>
      <c r="D889" s="114"/>
      <c r="E889" s="114"/>
      <c r="F889" s="141"/>
      <c r="G889" s="114"/>
      <c r="H889" s="117"/>
      <c r="I889" s="117"/>
      <c r="J889" s="117"/>
      <c r="K889" s="114"/>
      <c r="L889" s="141"/>
      <c r="M889" s="114"/>
      <c r="N889" s="114"/>
      <c r="O889" s="114"/>
      <c r="P889" s="114"/>
      <c r="Q889" s="114"/>
      <c r="R889" s="114"/>
      <c r="S889" s="114"/>
      <c r="T889" s="114"/>
      <c r="U889" s="114"/>
      <c r="V889" s="114"/>
      <c r="W889" s="114"/>
      <c r="X889" s="114"/>
      <c r="Y889" s="114"/>
      <c r="Z889" s="114"/>
    </row>
    <row r="890" spans="1:26" ht="15.75" customHeight="1">
      <c r="A890" s="1"/>
      <c r="B890" s="11"/>
      <c r="C890" s="1"/>
      <c r="D890" s="114"/>
      <c r="E890" s="114"/>
      <c r="F890" s="141"/>
      <c r="G890" s="114"/>
      <c r="H890" s="117"/>
      <c r="I890" s="117"/>
      <c r="J890" s="117"/>
      <c r="K890" s="114"/>
      <c r="L890" s="141"/>
      <c r="M890" s="114"/>
      <c r="N890" s="114"/>
      <c r="O890" s="114"/>
      <c r="P890" s="114"/>
      <c r="Q890" s="114"/>
      <c r="R890" s="114"/>
      <c r="S890" s="114"/>
      <c r="T890" s="114"/>
      <c r="U890" s="114"/>
      <c r="V890" s="114"/>
      <c r="W890" s="114"/>
      <c r="X890" s="114"/>
      <c r="Y890" s="114"/>
      <c r="Z890" s="114"/>
    </row>
    <row r="891" spans="1:26" ht="15.75" customHeight="1">
      <c r="A891" s="1"/>
      <c r="B891" s="4"/>
      <c r="C891" s="1"/>
      <c r="D891" s="114"/>
      <c r="E891" s="114"/>
      <c r="F891" s="141"/>
      <c r="G891" s="114"/>
      <c r="H891" s="117"/>
      <c r="I891" s="117"/>
      <c r="J891" s="117"/>
      <c r="K891" s="114"/>
      <c r="L891" s="141"/>
      <c r="M891" s="114"/>
      <c r="N891" s="114"/>
      <c r="O891" s="114"/>
      <c r="P891" s="114"/>
      <c r="Q891" s="114"/>
      <c r="R891" s="114"/>
      <c r="S891" s="114"/>
      <c r="T891" s="114"/>
      <c r="U891" s="114"/>
      <c r="V891" s="114"/>
      <c r="W891" s="114"/>
      <c r="X891" s="114"/>
      <c r="Y891" s="114"/>
      <c r="Z891" s="114"/>
    </row>
    <row r="892" spans="1:26" ht="15.75" customHeight="1">
      <c r="A892" s="1"/>
      <c r="B892" s="12"/>
      <c r="C892" s="1"/>
      <c r="D892" s="114"/>
      <c r="E892" s="114"/>
      <c r="F892" s="141"/>
      <c r="G892" s="114"/>
      <c r="H892" s="117"/>
      <c r="I892" s="117"/>
      <c r="J892" s="117"/>
      <c r="K892" s="114"/>
      <c r="L892" s="141"/>
      <c r="M892" s="114"/>
      <c r="N892" s="114"/>
      <c r="O892" s="114"/>
      <c r="P892" s="114"/>
      <c r="Q892" s="114"/>
      <c r="R892" s="114"/>
      <c r="S892" s="114"/>
      <c r="T892" s="114"/>
      <c r="U892" s="114"/>
      <c r="V892" s="114"/>
      <c r="W892" s="114"/>
      <c r="X892" s="114"/>
      <c r="Y892" s="114"/>
      <c r="Z892" s="114"/>
    </row>
    <row r="893" spans="1:26" ht="15.75" customHeight="1">
      <c r="A893" s="1"/>
      <c r="B893" s="4"/>
      <c r="C893" s="1"/>
      <c r="D893" s="114"/>
      <c r="E893" s="114"/>
      <c r="F893" s="141"/>
      <c r="G893" s="114"/>
      <c r="H893" s="117"/>
      <c r="I893" s="117"/>
      <c r="J893" s="117"/>
      <c r="K893" s="114"/>
      <c r="L893" s="141"/>
      <c r="M893" s="114"/>
      <c r="N893" s="114"/>
      <c r="O893" s="114"/>
      <c r="P893" s="114"/>
      <c r="Q893" s="114"/>
      <c r="R893" s="114"/>
      <c r="S893" s="114"/>
      <c r="T893" s="114"/>
      <c r="U893" s="114"/>
      <c r="V893" s="114"/>
      <c r="W893" s="114"/>
      <c r="X893" s="114"/>
      <c r="Y893" s="114"/>
      <c r="Z893" s="114"/>
    </row>
    <row r="894" spans="1:26" ht="15.75" customHeight="1">
      <c r="A894" s="1"/>
      <c r="B894" s="9"/>
      <c r="C894" s="1"/>
      <c r="D894" s="114"/>
      <c r="E894" s="114"/>
      <c r="F894" s="141"/>
      <c r="G894" s="114"/>
      <c r="H894" s="117"/>
      <c r="I894" s="117"/>
      <c r="J894" s="117"/>
      <c r="K894" s="114"/>
      <c r="L894" s="141"/>
      <c r="M894" s="114"/>
      <c r="N894" s="114"/>
      <c r="O894" s="114"/>
      <c r="P894" s="114"/>
      <c r="Q894" s="114"/>
      <c r="R894" s="114"/>
      <c r="S894" s="114"/>
      <c r="T894" s="114"/>
      <c r="U894" s="114"/>
      <c r="V894" s="114"/>
      <c r="W894" s="114"/>
      <c r="X894" s="114"/>
      <c r="Y894" s="114"/>
      <c r="Z894" s="114"/>
    </row>
    <row r="895" spans="1:26" ht="15.75" customHeight="1">
      <c r="A895" s="1"/>
      <c r="B895" s="7"/>
      <c r="C895" s="1"/>
      <c r="D895" s="114"/>
      <c r="E895" s="114"/>
      <c r="F895" s="141"/>
      <c r="G895" s="114"/>
      <c r="H895" s="117"/>
      <c r="I895" s="117"/>
      <c r="J895" s="117"/>
      <c r="K895" s="114"/>
      <c r="L895" s="141"/>
      <c r="M895" s="114"/>
      <c r="N895" s="114"/>
      <c r="O895" s="114"/>
      <c r="P895" s="114"/>
      <c r="Q895" s="114"/>
      <c r="R895" s="114"/>
      <c r="S895" s="114"/>
      <c r="T895" s="114"/>
      <c r="U895" s="114"/>
      <c r="V895" s="114"/>
      <c r="W895" s="114"/>
      <c r="X895" s="114"/>
      <c r="Y895" s="114"/>
      <c r="Z895" s="114"/>
    </row>
    <row r="896" spans="1:26" ht="15.75" customHeight="1">
      <c r="A896" s="1"/>
      <c r="B896" s="4"/>
      <c r="C896" s="1"/>
      <c r="D896" s="114"/>
      <c r="E896" s="114"/>
      <c r="F896" s="141"/>
      <c r="G896" s="114"/>
      <c r="H896" s="117"/>
      <c r="I896" s="117"/>
      <c r="J896" s="117"/>
      <c r="K896" s="114"/>
      <c r="L896" s="141"/>
      <c r="M896" s="114"/>
      <c r="N896" s="114"/>
      <c r="O896" s="114"/>
      <c r="P896" s="114"/>
      <c r="Q896" s="114"/>
      <c r="R896" s="114"/>
      <c r="S896" s="114"/>
      <c r="T896" s="114"/>
      <c r="U896" s="114"/>
      <c r="V896" s="114"/>
      <c r="W896" s="114"/>
      <c r="X896" s="114"/>
      <c r="Y896" s="114"/>
      <c r="Z896" s="114"/>
    </row>
    <row r="897" spans="1:26" ht="15.75" customHeight="1">
      <c r="A897" s="1"/>
      <c r="B897" s="9"/>
      <c r="C897" s="1"/>
      <c r="D897" s="114"/>
      <c r="E897" s="114"/>
      <c r="F897" s="141"/>
      <c r="G897" s="114"/>
      <c r="H897" s="117"/>
      <c r="I897" s="117"/>
      <c r="J897" s="117"/>
      <c r="K897" s="114"/>
      <c r="L897" s="141"/>
      <c r="M897" s="114"/>
      <c r="N897" s="114"/>
      <c r="O897" s="114"/>
      <c r="P897" s="114"/>
      <c r="Q897" s="114"/>
      <c r="R897" s="114"/>
      <c r="S897" s="114"/>
      <c r="T897" s="114"/>
      <c r="U897" s="114"/>
      <c r="V897" s="114"/>
      <c r="W897" s="114"/>
      <c r="X897" s="114"/>
      <c r="Y897" s="114"/>
      <c r="Z897" s="114"/>
    </row>
    <row r="898" spans="1:26" ht="15.75" customHeight="1">
      <c r="A898" s="1"/>
      <c r="B898" s="7"/>
      <c r="C898" s="1"/>
      <c r="D898" s="114"/>
      <c r="E898" s="114"/>
      <c r="F898" s="141"/>
      <c r="G898" s="114"/>
      <c r="H898" s="117"/>
      <c r="I898" s="117"/>
      <c r="J898" s="117"/>
      <c r="K898" s="114"/>
      <c r="L898" s="141"/>
      <c r="M898" s="114"/>
      <c r="N898" s="114"/>
      <c r="O898" s="114"/>
      <c r="P898" s="114"/>
      <c r="Q898" s="114"/>
      <c r="R898" s="114"/>
      <c r="S898" s="114"/>
      <c r="T898" s="114"/>
      <c r="U898" s="114"/>
      <c r="V898" s="114"/>
      <c r="W898" s="114"/>
      <c r="X898" s="114"/>
      <c r="Y898" s="114"/>
      <c r="Z898" s="114"/>
    </row>
    <row r="899" spans="1:26" ht="15.75" customHeight="1">
      <c r="A899" s="1"/>
      <c r="B899" s="4"/>
      <c r="C899" s="1"/>
      <c r="D899" s="114"/>
      <c r="E899" s="114"/>
      <c r="F899" s="141"/>
      <c r="G899" s="114"/>
      <c r="H899" s="117"/>
      <c r="I899" s="117"/>
      <c r="J899" s="117"/>
      <c r="K899" s="114"/>
      <c r="L899" s="141"/>
      <c r="M899" s="114"/>
      <c r="N899" s="114"/>
      <c r="O899" s="114"/>
      <c r="P899" s="114"/>
      <c r="Q899" s="114"/>
      <c r="R899" s="114"/>
      <c r="S899" s="114"/>
      <c r="T899" s="114"/>
      <c r="U899" s="114"/>
      <c r="V899" s="114"/>
      <c r="W899" s="114"/>
      <c r="X899" s="114"/>
      <c r="Y899" s="114"/>
      <c r="Z899" s="114"/>
    </row>
    <row r="900" spans="1:26" ht="15.75" customHeight="1">
      <c r="A900" s="1"/>
      <c r="B900" s="4"/>
      <c r="C900" s="1"/>
      <c r="D900" s="114"/>
      <c r="E900" s="114"/>
      <c r="F900" s="141"/>
      <c r="G900" s="114"/>
      <c r="H900" s="117"/>
      <c r="I900" s="117"/>
      <c r="J900" s="117"/>
      <c r="K900" s="114"/>
      <c r="L900" s="141"/>
      <c r="M900" s="114"/>
      <c r="N900" s="114"/>
      <c r="O900" s="114"/>
      <c r="P900" s="114"/>
      <c r="Q900" s="114"/>
      <c r="R900" s="114"/>
      <c r="S900" s="114"/>
      <c r="T900" s="114"/>
      <c r="U900" s="114"/>
      <c r="V900" s="114"/>
      <c r="W900" s="114"/>
      <c r="X900" s="114"/>
      <c r="Y900" s="114"/>
      <c r="Z900" s="114"/>
    </row>
    <row r="901" spans="1:26" ht="15.75" customHeight="1">
      <c r="A901" s="1"/>
      <c r="B901" s="4"/>
      <c r="C901" s="1"/>
      <c r="D901" s="114"/>
      <c r="E901" s="114"/>
      <c r="F901" s="141"/>
      <c r="G901" s="114"/>
      <c r="H901" s="117"/>
      <c r="I901" s="117"/>
      <c r="J901" s="117"/>
      <c r="K901" s="114"/>
      <c r="L901" s="141"/>
      <c r="M901" s="114"/>
      <c r="N901" s="114"/>
      <c r="O901" s="114"/>
      <c r="P901" s="114"/>
      <c r="Q901" s="114"/>
      <c r="R901" s="114"/>
      <c r="S901" s="114"/>
      <c r="T901" s="114"/>
      <c r="U901" s="114"/>
      <c r="V901" s="114"/>
      <c r="W901" s="114"/>
      <c r="X901" s="114"/>
      <c r="Y901" s="114"/>
      <c r="Z901" s="114"/>
    </row>
    <row r="902" spans="1:26" ht="15.75" customHeight="1">
      <c r="A902" s="1"/>
      <c r="B902" s="4"/>
      <c r="C902" s="1"/>
      <c r="D902" s="114"/>
      <c r="E902" s="114"/>
      <c r="F902" s="141"/>
      <c r="G902" s="114"/>
      <c r="H902" s="117"/>
      <c r="I902" s="117"/>
      <c r="J902" s="117"/>
      <c r="K902" s="114"/>
      <c r="L902" s="141"/>
      <c r="M902" s="114"/>
      <c r="N902" s="114"/>
      <c r="O902" s="114"/>
      <c r="P902" s="114"/>
      <c r="Q902" s="114"/>
      <c r="R902" s="114"/>
      <c r="S902" s="114"/>
      <c r="T902" s="114"/>
      <c r="U902" s="114"/>
      <c r="V902" s="114"/>
      <c r="W902" s="114"/>
      <c r="X902" s="114"/>
      <c r="Y902" s="114"/>
      <c r="Z902" s="114"/>
    </row>
    <row r="903" spans="1:26" ht="15.75" customHeight="1">
      <c r="A903" s="1"/>
      <c r="B903" s="4"/>
      <c r="C903" s="1"/>
      <c r="D903" s="114"/>
      <c r="E903" s="114"/>
      <c r="F903" s="141"/>
      <c r="G903" s="114"/>
      <c r="H903" s="117"/>
      <c r="I903" s="117"/>
      <c r="J903" s="117"/>
      <c r="K903" s="114"/>
      <c r="L903" s="141"/>
      <c r="M903" s="114"/>
      <c r="N903" s="114"/>
      <c r="O903" s="114"/>
      <c r="P903" s="114"/>
      <c r="Q903" s="114"/>
      <c r="R903" s="114"/>
      <c r="S903" s="114"/>
      <c r="T903" s="114"/>
      <c r="U903" s="114"/>
      <c r="V903" s="114"/>
      <c r="W903" s="114"/>
      <c r="X903" s="114"/>
      <c r="Y903" s="114"/>
      <c r="Z903" s="114"/>
    </row>
    <row r="904" spans="1:26" ht="15.75" customHeight="1">
      <c r="A904" s="1"/>
      <c r="B904" s="9"/>
      <c r="C904" s="1"/>
      <c r="D904" s="114"/>
      <c r="E904" s="114"/>
      <c r="F904" s="141"/>
      <c r="G904" s="114"/>
      <c r="H904" s="117"/>
      <c r="I904" s="117"/>
      <c r="J904" s="117"/>
      <c r="K904" s="114"/>
      <c r="L904" s="141"/>
      <c r="M904" s="114"/>
      <c r="N904" s="114"/>
      <c r="O904" s="114"/>
      <c r="P904" s="114"/>
      <c r="Q904" s="114"/>
      <c r="R904" s="114"/>
      <c r="S904" s="114"/>
      <c r="T904" s="114"/>
      <c r="U904" s="114"/>
      <c r="V904" s="114"/>
      <c r="W904" s="114"/>
      <c r="X904" s="114"/>
      <c r="Y904" s="114"/>
      <c r="Z904" s="114"/>
    </row>
    <row r="905" spans="1:26" ht="15.75" customHeight="1">
      <c r="A905" s="1"/>
      <c r="B905" s="7"/>
      <c r="C905" s="1"/>
      <c r="D905" s="114"/>
      <c r="E905" s="114"/>
      <c r="F905" s="141"/>
      <c r="G905" s="114"/>
      <c r="H905" s="117"/>
      <c r="I905" s="117"/>
      <c r="J905" s="117"/>
      <c r="K905" s="114"/>
      <c r="L905" s="141"/>
      <c r="M905" s="114"/>
      <c r="N905" s="114"/>
      <c r="O905" s="114"/>
      <c r="P905" s="114"/>
      <c r="Q905" s="114"/>
      <c r="R905" s="114"/>
      <c r="S905" s="114"/>
      <c r="T905" s="114"/>
      <c r="U905" s="114"/>
      <c r="V905" s="114"/>
      <c r="W905" s="114"/>
      <c r="X905" s="114"/>
      <c r="Y905" s="114"/>
      <c r="Z905" s="114"/>
    </row>
    <row r="906" spans="1:26" ht="15.75" customHeight="1">
      <c r="A906" s="1"/>
      <c r="B906" s="4"/>
      <c r="C906" s="1"/>
      <c r="D906" s="114"/>
      <c r="E906" s="114"/>
      <c r="F906" s="141"/>
      <c r="G906" s="114"/>
      <c r="H906" s="117"/>
      <c r="I906" s="117"/>
      <c r="J906" s="117"/>
      <c r="K906" s="114"/>
      <c r="L906" s="141"/>
      <c r="M906" s="114"/>
      <c r="N906" s="114"/>
      <c r="O906" s="114"/>
      <c r="P906" s="114"/>
      <c r="Q906" s="114"/>
      <c r="R906" s="114"/>
      <c r="S906" s="114"/>
      <c r="T906" s="114"/>
      <c r="U906" s="114"/>
      <c r="V906" s="114"/>
      <c r="W906" s="114"/>
      <c r="X906" s="114"/>
      <c r="Y906" s="114"/>
      <c r="Z906" s="114"/>
    </row>
    <row r="907" spans="1:26" ht="15.75" customHeight="1">
      <c r="A907" s="1"/>
      <c r="B907" s="4"/>
      <c r="C907" s="1"/>
      <c r="D907" s="114"/>
      <c r="E907" s="114"/>
      <c r="F907" s="141"/>
      <c r="G907" s="114"/>
      <c r="H907" s="117"/>
      <c r="I907" s="117"/>
      <c r="J907" s="117"/>
      <c r="K907" s="114"/>
      <c r="L907" s="141"/>
      <c r="M907" s="114"/>
      <c r="N907" s="114"/>
      <c r="O907" s="114"/>
      <c r="P907" s="114"/>
      <c r="Q907" s="114"/>
      <c r="R907" s="114"/>
      <c r="S907" s="114"/>
      <c r="T907" s="114"/>
      <c r="U907" s="114"/>
      <c r="V907" s="114"/>
      <c r="W907" s="114"/>
      <c r="X907" s="114"/>
      <c r="Y907" s="114"/>
      <c r="Z907" s="114"/>
    </row>
    <row r="908" spans="1:26" ht="15.75" customHeight="1">
      <c r="A908" s="1"/>
      <c r="B908" s="4"/>
      <c r="C908" s="1"/>
      <c r="D908" s="114"/>
      <c r="E908" s="114"/>
      <c r="F908" s="141"/>
      <c r="G908" s="114"/>
      <c r="H908" s="117"/>
      <c r="I908" s="117"/>
      <c r="J908" s="117"/>
      <c r="K908" s="114"/>
      <c r="L908" s="141"/>
      <c r="M908" s="114"/>
      <c r="N908" s="114"/>
      <c r="O908" s="114"/>
      <c r="P908" s="114"/>
      <c r="Q908" s="114"/>
      <c r="R908" s="114"/>
      <c r="S908" s="114"/>
      <c r="T908" s="114"/>
      <c r="U908" s="114"/>
      <c r="V908" s="114"/>
      <c r="W908" s="114"/>
      <c r="X908" s="114"/>
      <c r="Y908" s="114"/>
      <c r="Z908" s="114"/>
    </row>
    <row r="909" spans="1:26" ht="15.75" customHeight="1">
      <c r="A909" s="1"/>
      <c r="B909" s="4"/>
      <c r="C909" s="1"/>
      <c r="D909" s="114"/>
      <c r="E909" s="114"/>
      <c r="F909" s="141"/>
      <c r="G909" s="114"/>
      <c r="H909" s="117"/>
      <c r="I909" s="117"/>
      <c r="J909" s="117"/>
      <c r="K909" s="114"/>
      <c r="L909" s="141"/>
      <c r="M909" s="114"/>
      <c r="N909" s="114"/>
      <c r="O909" s="114"/>
      <c r="P909" s="114"/>
      <c r="Q909" s="114"/>
      <c r="R909" s="114"/>
      <c r="S909" s="114"/>
      <c r="T909" s="114"/>
      <c r="U909" s="114"/>
      <c r="V909" s="114"/>
      <c r="W909" s="114"/>
      <c r="X909" s="114"/>
      <c r="Y909" s="114"/>
      <c r="Z909" s="114"/>
    </row>
    <row r="910" spans="1:26" ht="15.75" customHeight="1">
      <c r="A910" s="1"/>
      <c r="B910" s="66"/>
      <c r="C910" s="1"/>
      <c r="D910" s="114"/>
      <c r="E910" s="114"/>
      <c r="F910" s="141"/>
      <c r="G910" s="114"/>
      <c r="H910" s="117"/>
      <c r="I910" s="117"/>
      <c r="J910" s="117"/>
      <c r="K910" s="114"/>
      <c r="L910" s="141"/>
      <c r="M910" s="114"/>
      <c r="N910" s="114"/>
      <c r="O910" s="114"/>
      <c r="P910" s="114"/>
      <c r="Q910" s="114"/>
      <c r="R910" s="114"/>
      <c r="S910" s="114"/>
      <c r="T910" s="114"/>
      <c r="U910" s="114"/>
      <c r="V910" s="114"/>
      <c r="W910" s="114"/>
      <c r="X910" s="114"/>
      <c r="Y910" s="114"/>
      <c r="Z910" s="114"/>
    </row>
    <row r="911" spans="1:26" ht="15.75" customHeight="1">
      <c r="A911" s="1"/>
      <c r="B911" s="4"/>
      <c r="C911" s="1"/>
      <c r="D911" s="114"/>
      <c r="E911" s="114"/>
      <c r="F911" s="141"/>
      <c r="G911" s="114"/>
      <c r="H911" s="117"/>
      <c r="I911" s="117"/>
      <c r="J911" s="117"/>
      <c r="K911" s="114"/>
      <c r="L911" s="141"/>
      <c r="M911" s="114"/>
      <c r="N911" s="114"/>
      <c r="O911" s="114"/>
      <c r="P911" s="114"/>
      <c r="Q911" s="114"/>
      <c r="R911" s="114"/>
      <c r="S911" s="114"/>
      <c r="T911" s="114"/>
      <c r="U911" s="114"/>
      <c r="V911" s="114"/>
      <c r="W911" s="114"/>
      <c r="X911" s="114"/>
      <c r="Y911" s="114"/>
      <c r="Z911" s="114"/>
    </row>
    <row r="912" spans="1:26" ht="15.75" customHeight="1">
      <c r="A912" s="1"/>
      <c r="B912" s="9"/>
      <c r="C912" s="1"/>
      <c r="D912" s="114"/>
      <c r="E912" s="114"/>
      <c r="F912" s="141"/>
      <c r="G912" s="114"/>
      <c r="H912" s="117"/>
      <c r="I912" s="117"/>
      <c r="J912" s="117"/>
      <c r="K912" s="114"/>
      <c r="L912" s="141"/>
      <c r="M912" s="114"/>
      <c r="N912" s="114"/>
      <c r="O912" s="114"/>
      <c r="P912" s="114"/>
      <c r="Q912" s="114"/>
      <c r="R912" s="114"/>
      <c r="S912" s="114"/>
      <c r="T912" s="114"/>
      <c r="U912" s="114"/>
      <c r="V912" s="114"/>
      <c r="W912" s="114"/>
      <c r="X912" s="114"/>
      <c r="Y912" s="114"/>
      <c r="Z912" s="114"/>
    </row>
    <row r="913" spans="1:26" ht="15.75" customHeight="1">
      <c r="A913" s="1"/>
      <c r="B913" s="7"/>
      <c r="C913" s="1"/>
      <c r="D913" s="114"/>
      <c r="E913" s="114"/>
      <c r="F913" s="141"/>
      <c r="G913" s="114"/>
      <c r="H913" s="117"/>
      <c r="I913" s="117"/>
      <c r="J913" s="117"/>
      <c r="K913" s="114"/>
      <c r="L913" s="141"/>
      <c r="M913" s="114"/>
      <c r="N913" s="114"/>
      <c r="O913" s="114"/>
      <c r="P913" s="114"/>
      <c r="Q913" s="114"/>
      <c r="R913" s="114"/>
      <c r="S913" s="114"/>
      <c r="T913" s="114"/>
      <c r="U913" s="114"/>
      <c r="V913" s="114"/>
      <c r="W913" s="114"/>
      <c r="X913" s="114"/>
      <c r="Y913" s="114"/>
      <c r="Z913" s="114"/>
    </row>
    <row r="914" spans="1:26" ht="15.75" customHeight="1">
      <c r="A914" s="1"/>
      <c r="B914" s="4"/>
      <c r="C914" s="1"/>
      <c r="D914" s="114"/>
      <c r="E914" s="114"/>
      <c r="F914" s="141"/>
      <c r="G914" s="114"/>
      <c r="H914" s="117"/>
      <c r="I914" s="117"/>
      <c r="J914" s="117"/>
      <c r="K914" s="114"/>
      <c r="L914" s="141"/>
      <c r="M914" s="114"/>
      <c r="N914" s="114"/>
      <c r="O914" s="114"/>
      <c r="P914" s="114"/>
      <c r="Q914" s="114"/>
      <c r="R914" s="114"/>
      <c r="S914" s="114"/>
      <c r="T914" s="114"/>
      <c r="U914" s="114"/>
      <c r="V914" s="114"/>
      <c r="W914" s="114"/>
      <c r="X914" s="114"/>
      <c r="Y914" s="114"/>
      <c r="Z914" s="114"/>
    </row>
    <row r="915" spans="1:26" ht="15.75" customHeight="1">
      <c r="A915" s="1"/>
      <c r="B915" s="4"/>
      <c r="C915" s="1"/>
      <c r="D915" s="114"/>
      <c r="E915" s="114"/>
      <c r="F915" s="141"/>
      <c r="G915" s="114"/>
      <c r="H915" s="117"/>
      <c r="I915" s="117"/>
      <c r="J915" s="117"/>
      <c r="K915" s="114"/>
      <c r="L915" s="141"/>
      <c r="M915" s="114"/>
      <c r="N915" s="114"/>
      <c r="O915" s="114"/>
      <c r="P915" s="114"/>
      <c r="Q915" s="114"/>
      <c r="R915" s="114"/>
      <c r="S915" s="114"/>
      <c r="T915" s="114"/>
      <c r="U915" s="114"/>
      <c r="V915" s="114"/>
      <c r="W915" s="114"/>
      <c r="X915" s="114"/>
      <c r="Y915" s="114"/>
      <c r="Z915" s="114"/>
    </row>
    <row r="916" spans="1:26" ht="15.75" customHeight="1">
      <c r="A916" s="1"/>
      <c r="B916" s="4"/>
      <c r="C916" s="1"/>
      <c r="D916" s="114"/>
      <c r="E916" s="114"/>
      <c r="F916" s="141"/>
      <c r="G916" s="114"/>
      <c r="H916" s="117"/>
      <c r="I916" s="117"/>
      <c r="J916" s="117"/>
      <c r="K916" s="114"/>
      <c r="L916" s="141"/>
      <c r="M916" s="114"/>
      <c r="N916" s="114"/>
      <c r="O916" s="114"/>
      <c r="P916" s="114"/>
      <c r="Q916" s="114"/>
      <c r="R916" s="114"/>
      <c r="S916" s="114"/>
      <c r="T916" s="114"/>
      <c r="U916" s="114"/>
      <c r="V916" s="114"/>
      <c r="W916" s="114"/>
      <c r="X916" s="114"/>
      <c r="Y916" s="114"/>
      <c r="Z916" s="114"/>
    </row>
    <row r="917" spans="1:26" ht="15.75" customHeight="1">
      <c r="A917" s="1"/>
      <c r="B917" s="4"/>
      <c r="C917" s="1"/>
      <c r="D917" s="114"/>
      <c r="E917" s="114"/>
      <c r="F917" s="141"/>
      <c r="G917" s="114"/>
      <c r="H917" s="117"/>
      <c r="I917" s="117"/>
      <c r="J917" s="117"/>
      <c r="K917" s="114"/>
      <c r="L917" s="141"/>
      <c r="M917" s="114"/>
      <c r="N917" s="114"/>
      <c r="O917" s="114"/>
      <c r="P917" s="114"/>
      <c r="Q917" s="114"/>
      <c r="R917" s="114"/>
      <c r="S917" s="114"/>
      <c r="T917" s="114"/>
      <c r="U917" s="114"/>
      <c r="V917" s="114"/>
      <c r="W917" s="114"/>
      <c r="X917" s="114"/>
      <c r="Y917" s="114"/>
      <c r="Z917" s="114"/>
    </row>
    <row r="918" spans="1:26" ht="15.75" customHeight="1">
      <c r="A918" s="1"/>
      <c r="B918" s="4"/>
      <c r="C918" s="1"/>
      <c r="D918" s="114"/>
      <c r="E918" s="114"/>
      <c r="F918" s="141"/>
      <c r="G918" s="114"/>
      <c r="H918" s="117"/>
      <c r="I918" s="117"/>
      <c r="J918" s="117"/>
      <c r="K918" s="114"/>
      <c r="L918" s="141"/>
      <c r="M918" s="114"/>
      <c r="N918" s="114"/>
      <c r="O918" s="114"/>
      <c r="P918" s="114"/>
      <c r="Q918" s="114"/>
      <c r="R918" s="114"/>
      <c r="S918" s="114"/>
      <c r="T918" s="114"/>
      <c r="U918" s="114"/>
      <c r="V918" s="114"/>
      <c r="W918" s="114"/>
      <c r="X918" s="114"/>
      <c r="Y918" s="114"/>
      <c r="Z918" s="114"/>
    </row>
    <row r="919" spans="1:26" ht="15.75" customHeight="1">
      <c r="A919" s="1"/>
      <c r="B919" s="4"/>
      <c r="C919" s="1"/>
      <c r="D919" s="114"/>
      <c r="E919" s="114"/>
      <c r="F919" s="141"/>
      <c r="G919" s="114"/>
      <c r="H919" s="117"/>
      <c r="I919" s="117"/>
      <c r="J919" s="117"/>
      <c r="K919" s="114"/>
      <c r="L919" s="141"/>
      <c r="M919" s="114"/>
      <c r="N919" s="114"/>
      <c r="O919" s="114"/>
      <c r="P919" s="114"/>
      <c r="Q919" s="114"/>
      <c r="R919" s="114"/>
      <c r="S919" s="114"/>
      <c r="T919" s="114"/>
      <c r="U919" s="114"/>
      <c r="V919" s="114"/>
      <c r="W919" s="114"/>
      <c r="X919" s="114"/>
      <c r="Y919" s="114"/>
      <c r="Z919" s="114"/>
    </row>
    <row r="920" spans="1:26" ht="15.75" customHeight="1">
      <c r="A920" s="1"/>
      <c r="B920" s="9"/>
      <c r="C920" s="1"/>
      <c r="D920" s="114"/>
      <c r="E920" s="114"/>
      <c r="F920" s="141"/>
      <c r="G920" s="114"/>
      <c r="H920" s="117"/>
      <c r="I920" s="117"/>
      <c r="J920" s="117"/>
      <c r="K920" s="114"/>
      <c r="L920" s="141"/>
      <c r="M920" s="114"/>
      <c r="N920" s="114"/>
      <c r="O920" s="114"/>
      <c r="P920" s="114"/>
      <c r="Q920" s="114"/>
      <c r="R920" s="114"/>
      <c r="S920" s="114"/>
      <c r="T920" s="114"/>
      <c r="U920" s="114"/>
      <c r="V920" s="114"/>
      <c r="W920" s="114"/>
      <c r="X920" s="114"/>
      <c r="Y920" s="114"/>
      <c r="Z920" s="114"/>
    </row>
    <row r="921" spans="1:26" ht="15.75" customHeight="1">
      <c r="A921" s="1"/>
      <c r="B921" s="7"/>
      <c r="C921" s="1"/>
      <c r="D921" s="114"/>
      <c r="E921" s="114"/>
      <c r="F921" s="141"/>
      <c r="G921" s="114"/>
      <c r="H921" s="117"/>
      <c r="I921" s="117"/>
      <c r="J921" s="117"/>
      <c r="K921" s="114"/>
      <c r="L921" s="141"/>
      <c r="M921" s="114"/>
      <c r="N921" s="114"/>
      <c r="O921" s="114"/>
      <c r="P921" s="114"/>
      <c r="Q921" s="114"/>
      <c r="R921" s="114"/>
      <c r="S921" s="114"/>
      <c r="T921" s="114"/>
      <c r="U921" s="114"/>
      <c r="V921" s="114"/>
      <c r="W921" s="114"/>
      <c r="X921" s="114"/>
      <c r="Y921" s="114"/>
      <c r="Z921" s="114"/>
    </row>
    <row r="922" spans="1:26" ht="15.75" customHeight="1">
      <c r="A922" s="1"/>
      <c r="B922" s="4"/>
      <c r="C922" s="1"/>
      <c r="D922" s="114"/>
      <c r="E922" s="114"/>
      <c r="F922" s="141"/>
      <c r="G922" s="114"/>
      <c r="H922" s="117"/>
      <c r="I922" s="117"/>
      <c r="J922" s="117"/>
      <c r="K922" s="114"/>
      <c r="L922" s="141"/>
      <c r="M922" s="114"/>
      <c r="N922" s="114"/>
      <c r="O922" s="114"/>
      <c r="P922" s="114"/>
      <c r="Q922" s="114"/>
      <c r="R922" s="114"/>
      <c r="S922" s="114"/>
      <c r="T922" s="114"/>
      <c r="U922" s="114"/>
      <c r="V922" s="114"/>
      <c r="W922" s="114"/>
      <c r="X922" s="114"/>
      <c r="Y922" s="114"/>
      <c r="Z922" s="114"/>
    </row>
    <row r="923" spans="1:26" ht="15.75" customHeight="1">
      <c r="A923" s="1"/>
      <c r="B923" s="11"/>
      <c r="C923" s="1"/>
      <c r="D923" s="114"/>
      <c r="E923" s="114"/>
      <c r="F923" s="141"/>
      <c r="G923" s="114"/>
      <c r="H923" s="117"/>
      <c r="I923" s="117"/>
      <c r="J923" s="117"/>
      <c r="K923" s="114"/>
      <c r="L923" s="141"/>
      <c r="M923" s="114"/>
      <c r="N923" s="114"/>
      <c r="O923" s="114"/>
      <c r="P923" s="114"/>
      <c r="Q923" s="114"/>
      <c r="R923" s="114"/>
      <c r="S923" s="114"/>
      <c r="T923" s="114"/>
      <c r="U923" s="114"/>
      <c r="V923" s="114"/>
      <c r="W923" s="114"/>
      <c r="X923" s="114"/>
      <c r="Y923" s="114"/>
      <c r="Z923" s="114"/>
    </row>
    <row r="924" spans="1:26" ht="15.75" customHeight="1">
      <c r="A924" s="1"/>
      <c r="B924" s="4"/>
      <c r="C924" s="1"/>
      <c r="D924" s="114"/>
      <c r="E924" s="114"/>
      <c r="F924" s="141"/>
      <c r="G924" s="114"/>
      <c r="H924" s="117"/>
      <c r="I924" s="117"/>
      <c r="J924" s="117"/>
      <c r="K924" s="114"/>
      <c r="L924" s="141"/>
      <c r="M924" s="114"/>
      <c r="N924" s="114"/>
      <c r="O924" s="114"/>
      <c r="P924" s="114"/>
      <c r="Q924" s="114"/>
      <c r="R924" s="114"/>
      <c r="S924" s="114"/>
      <c r="T924" s="114"/>
      <c r="U924" s="114"/>
      <c r="V924" s="114"/>
      <c r="W924" s="114"/>
      <c r="X924" s="114"/>
      <c r="Y924" s="114"/>
      <c r="Z924" s="114"/>
    </row>
    <row r="925" spans="1:26" ht="15.75" customHeight="1">
      <c r="A925" s="1"/>
      <c r="B925" s="12"/>
      <c r="C925" s="1"/>
      <c r="D925" s="114"/>
      <c r="E925" s="114"/>
      <c r="F925" s="141"/>
      <c r="G925" s="114"/>
      <c r="H925" s="117"/>
      <c r="I925" s="117"/>
      <c r="J925" s="117"/>
      <c r="K925" s="114"/>
      <c r="L925" s="141"/>
      <c r="M925" s="114"/>
      <c r="N925" s="114"/>
      <c r="O925" s="114"/>
      <c r="P925" s="114"/>
      <c r="Q925" s="114"/>
      <c r="R925" s="114"/>
      <c r="S925" s="114"/>
      <c r="T925" s="114"/>
      <c r="U925" s="114"/>
      <c r="V925" s="114"/>
      <c r="W925" s="114"/>
      <c r="X925" s="114"/>
      <c r="Y925" s="114"/>
      <c r="Z925" s="114"/>
    </row>
    <row r="926" spans="1:26" ht="15.75" customHeight="1">
      <c r="A926" s="1"/>
      <c r="B926" s="4"/>
      <c r="C926" s="1"/>
      <c r="D926" s="114"/>
      <c r="E926" s="114"/>
      <c r="F926" s="141"/>
      <c r="G926" s="114"/>
      <c r="H926" s="117"/>
      <c r="I926" s="117"/>
      <c r="J926" s="117"/>
      <c r="K926" s="114"/>
      <c r="L926" s="141"/>
      <c r="M926" s="114"/>
      <c r="N926" s="114"/>
      <c r="O926" s="114"/>
      <c r="P926" s="114"/>
      <c r="Q926" s="114"/>
      <c r="R926" s="114"/>
      <c r="S926" s="114"/>
      <c r="T926" s="114"/>
      <c r="U926" s="114"/>
      <c r="V926" s="114"/>
      <c r="W926" s="114"/>
      <c r="X926" s="114"/>
      <c r="Y926" s="114"/>
      <c r="Z926" s="114"/>
    </row>
    <row r="927" spans="1:26" ht="15.75" customHeight="1">
      <c r="A927" s="1"/>
      <c r="B927" s="9"/>
      <c r="C927" s="1"/>
      <c r="D927" s="114"/>
      <c r="E927" s="114"/>
      <c r="F927" s="141"/>
      <c r="G927" s="114"/>
      <c r="H927" s="117"/>
      <c r="I927" s="117"/>
      <c r="J927" s="117"/>
      <c r="K927" s="114"/>
      <c r="L927" s="141"/>
      <c r="M927" s="114"/>
      <c r="N927" s="114"/>
      <c r="O927" s="114"/>
      <c r="P927" s="114"/>
      <c r="Q927" s="114"/>
      <c r="R927" s="114"/>
      <c r="S927" s="114"/>
      <c r="T927" s="114"/>
      <c r="U927" s="114"/>
      <c r="V927" s="114"/>
      <c r="W927" s="114"/>
      <c r="X927" s="114"/>
      <c r="Y927" s="114"/>
      <c r="Z927" s="114"/>
    </row>
    <row r="928" spans="1:26" ht="15.75" customHeight="1">
      <c r="A928" s="1"/>
      <c r="B928" s="7"/>
      <c r="C928" s="1"/>
      <c r="D928" s="114"/>
      <c r="E928" s="114"/>
      <c r="F928" s="141"/>
      <c r="G928" s="114"/>
      <c r="H928" s="117"/>
      <c r="I928" s="117"/>
      <c r="J928" s="117"/>
      <c r="K928" s="114"/>
      <c r="L928" s="141"/>
      <c r="M928" s="114"/>
      <c r="N928" s="114"/>
      <c r="O928" s="114"/>
      <c r="P928" s="114"/>
      <c r="Q928" s="114"/>
      <c r="R928" s="114"/>
      <c r="S928" s="114"/>
      <c r="T928" s="114"/>
      <c r="U928" s="114"/>
      <c r="V928" s="114"/>
      <c r="W928" s="114"/>
      <c r="X928" s="114"/>
      <c r="Y928" s="114"/>
      <c r="Z928" s="114"/>
    </row>
    <row r="929" spans="1:26" ht="15.75" customHeight="1">
      <c r="A929" s="1"/>
      <c r="B929" s="4"/>
      <c r="C929" s="1"/>
      <c r="D929" s="114"/>
      <c r="E929" s="114"/>
      <c r="F929" s="141"/>
      <c r="G929" s="114"/>
      <c r="H929" s="117"/>
      <c r="I929" s="117"/>
      <c r="J929" s="117"/>
      <c r="K929" s="114"/>
      <c r="L929" s="141"/>
      <c r="M929" s="114"/>
      <c r="N929" s="114"/>
      <c r="O929" s="114"/>
      <c r="P929" s="114"/>
      <c r="Q929" s="114"/>
      <c r="R929" s="114"/>
      <c r="S929" s="114"/>
      <c r="T929" s="114"/>
      <c r="U929" s="114"/>
      <c r="V929" s="114"/>
      <c r="W929" s="114"/>
      <c r="X929" s="114"/>
      <c r="Y929" s="114"/>
      <c r="Z929" s="114"/>
    </row>
    <row r="930" spans="1:26" ht="15.75" customHeight="1">
      <c r="A930" s="1"/>
      <c r="B930" s="9"/>
      <c r="C930" s="1"/>
      <c r="D930" s="114"/>
      <c r="E930" s="114"/>
      <c r="F930" s="141"/>
      <c r="G930" s="114"/>
      <c r="H930" s="117"/>
      <c r="I930" s="117"/>
      <c r="J930" s="117"/>
      <c r="K930" s="114"/>
      <c r="L930" s="141"/>
      <c r="M930" s="114"/>
      <c r="N930" s="114"/>
      <c r="O930" s="114"/>
      <c r="P930" s="114"/>
      <c r="Q930" s="114"/>
      <c r="R930" s="114"/>
      <c r="S930" s="114"/>
      <c r="T930" s="114"/>
      <c r="U930" s="114"/>
      <c r="V930" s="114"/>
      <c r="W930" s="114"/>
      <c r="X930" s="114"/>
      <c r="Y930" s="114"/>
      <c r="Z930" s="114"/>
    </row>
    <row r="931" spans="1:26" ht="15.75" customHeight="1">
      <c r="A931" s="1"/>
      <c r="B931" s="7"/>
      <c r="C931" s="1"/>
      <c r="D931" s="114"/>
      <c r="E931" s="114"/>
      <c r="F931" s="141"/>
      <c r="G931" s="114"/>
      <c r="H931" s="117"/>
      <c r="I931" s="117"/>
      <c r="J931" s="117"/>
      <c r="K931" s="114"/>
      <c r="L931" s="141"/>
      <c r="M931" s="114"/>
      <c r="N931" s="114"/>
      <c r="O931" s="114"/>
      <c r="P931" s="114"/>
      <c r="Q931" s="114"/>
      <c r="R931" s="114"/>
      <c r="S931" s="114"/>
      <c r="T931" s="114"/>
      <c r="U931" s="114"/>
      <c r="V931" s="114"/>
      <c r="W931" s="114"/>
      <c r="X931" s="114"/>
      <c r="Y931" s="114"/>
      <c r="Z931" s="114"/>
    </row>
    <row r="932" spans="1:26" ht="15.75" customHeight="1">
      <c r="A932" s="1"/>
      <c r="B932" s="4"/>
      <c r="C932" s="1"/>
      <c r="D932" s="114"/>
      <c r="E932" s="114"/>
      <c r="F932" s="141"/>
      <c r="G932" s="114"/>
      <c r="H932" s="117"/>
      <c r="I932" s="117"/>
      <c r="J932" s="117"/>
      <c r="K932" s="114"/>
      <c r="L932" s="141"/>
      <c r="M932" s="114"/>
      <c r="N932" s="114"/>
      <c r="O932" s="114"/>
      <c r="P932" s="114"/>
      <c r="Q932" s="114"/>
      <c r="R932" s="114"/>
      <c r="S932" s="114"/>
      <c r="T932" s="114"/>
      <c r="U932" s="114"/>
      <c r="V932" s="114"/>
      <c r="W932" s="114"/>
      <c r="X932" s="114"/>
      <c r="Y932" s="114"/>
      <c r="Z932" s="114"/>
    </row>
    <row r="933" spans="1:26" ht="15.75" customHeight="1">
      <c r="A933" s="1"/>
      <c r="B933" s="4"/>
      <c r="C933" s="1"/>
      <c r="D933" s="114"/>
      <c r="E933" s="114"/>
      <c r="F933" s="141"/>
      <c r="G933" s="114"/>
      <c r="H933" s="117"/>
      <c r="I933" s="117"/>
      <c r="J933" s="117"/>
      <c r="K933" s="114"/>
      <c r="L933" s="141"/>
      <c r="M933" s="114"/>
      <c r="N933" s="114"/>
      <c r="O933" s="114"/>
      <c r="P933" s="114"/>
      <c r="Q933" s="114"/>
      <c r="R933" s="114"/>
      <c r="S933" s="114"/>
      <c r="T933" s="114"/>
      <c r="U933" s="114"/>
      <c r="V933" s="114"/>
      <c r="W933" s="114"/>
      <c r="X933" s="114"/>
      <c r="Y933" s="114"/>
      <c r="Z933" s="114"/>
    </row>
    <row r="934" spans="1:26" ht="15.75" customHeight="1">
      <c r="A934" s="1"/>
      <c r="B934" s="4"/>
      <c r="C934" s="1"/>
      <c r="D934" s="114"/>
      <c r="E934" s="114"/>
      <c r="F934" s="141"/>
      <c r="G934" s="114"/>
      <c r="H934" s="117"/>
      <c r="I934" s="117"/>
      <c r="J934" s="117"/>
      <c r="K934" s="114"/>
      <c r="L934" s="141"/>
      <c r="M934" s="114"/>
      <c r="N934" s="114"/>
      <c r="O934" s="114"/>
      <c r="P934" s="114"/>
      <c r="Q934" s="114"/>
      <c r="R934" s="114"/>
      <c r="S934" s="114"/>
      <c r="T934" s="114"/>
      <c r="U934" s="114"/>
      <c r="V934" s="114"/>
      <c r="W934" s="114"/>
      <c r="X934" s="114"/>
      <c r="Y934" s="114"/>
      <c r="Z934" s="114"/>
    </row>
    <row r="935" spans="1:26" ht="15.75" customHeight="1">
      <c r="A935" s="1"/>
      <c r="B935" s="4"/>
      <c r="C935" s="1"/>
      <c r="D935" s="114"/>
      <c r="E935" s="114"/>
      <c r="F935" s="141"/>
      <c r="G935" s="114"/>
      <c r="H935" s="117"/>
      <c r="I935" s="117"/>
      <c r="J935" s="117"/>
      <c r="K935" s="114"/>
      <c r="L935" s="141"/>
      <c r="M935" s="114"/>
      <c r="N935" s="114"/>
      <c r="O935" s="114"/>
      <c r="P935" s="114"/>
      <c r="Q935" s="114"/>
      <c r="R935" s="114"/>
      <c r="S935" s="114"/>
      <c r="T935" s="114"/>
      <c r="U935" s="114"/>
      <c r="V935" s="114"/>
      <c r="W935" s="114"/>
      <c r="X935" s="114"/>
      <c r="Y935" s="114"/>
      <c r="Z935" s="114"/>
    </row>
    <row r="936" spans="1:26" ht="15.75" customHeight="1">
      <c r="A936" s="1"/>
      <c r="B936" s="4"/>
      <c r="C936" s="1"/>
      <c r="D936" s="114"/>
      <c r="E936" s="114"/>
      <c r="F936" s="141"/>
      <c r="G936" s="114"/>
      <c r="H936" s="117"/>
      <c r="I936" s="117"/>
      <c r="J936" s="117"/>
      <c r="K936" s="114"/>
      <c r="L936" s="141"/>
      <c r="M936" s="114"/>
      <c r="N936" s="114"/>
      <c r="O936" s="114"/>
      <c r="P936" s="114"/>
      <c r="Q936" s="114"/>
      <c r="R936" s="114"/>
      <c r="S936" s="114"/>
      <c r="T936" s="114"/>
      <c r="U936" s="114"/>
      <c r="V936" s="114"/>
      <c r="W936" s="114"/>
      <c r="X936" s="114"/>
      <c r="Y936" s="114"/>
      <c r="Z936" s="114"/>
    </row>
    <row r="937" spans="1:26" ht="15.75" customHeight="1">
      <c r="A937" s="1"/>
      <c r="B937" s="9"/>
      <c r="C937" s="1"/>
      <c r="D937" s="114"/>
      <c r="E937" s="114"/>
      <c r="F937" s="141"/>
      <c r="G937" s="114"/>
      <c r="H937" s="117"/>
      <c r="I937" s="117"/>
      <c r="J937" s="117"/>
      <c r="K937" s="114"/>
      <c r="L937" s="141"/>
      <c r="M937" s="114"/>
      <c r="N937" s="114"/>
      <c r="O937" s="114"/>
      <c r="P937" s="114"/>
      <c r="Q937" s="114"/>
      <c r="R937" s="114"/>
      <c r="S937" s="114"/>
      <c r="T937" s="114"/>
      <c r="U937" s="114"/>
      <c r="V937" s="114"/>
      <c r="W937" s="114"/>
      <c r="X937" s="114"/>
      <c r="Y937" s="114"/>
      <c r="Z937" s="114"/>
    </row>
    <row r="938" spans="1:26" ht="15.75" customHeight="1">
      <c r="A938" s="1"/>
      <c r="B938" s="7"/>
      <c r="C938" s="1"/>
      <c r="D938" s="114"/>
      <c r="E938" s="114"/>
      <c r="F938" s="141"/>
      <c r="G938" s="114"/>
      <c r="H938" s="117"/>
      <c r="I938" s="117"/>
      <c r="J938" s="117"/>
      <c r="K938" s="114"/>
      <c r="L938" s="141"/>
      <c r="M938" s="114"/>
      <c r="N938" s="114"/>
      <c r="O938" s="114"/>
      <c r="P938" s="114"/>
      <c r="Q938" s="114"/>
      <c r="R938" s="114"/>
      <c r="S938" s="114"/>
      <c r="T938" s="114"/>
      <c r="U938" s="114"/>
      <c r="V938" s="114"/>
      <c r="W938" s="114"/>
      <c r="X938" s="114"/>
      <c r="Y938" s="114"/>
      <c r="Z938" s="114"/>
    </row>
    <row r="939" spans="1:26" ht="15.75" customHeight="1">
      <c r="A939" s="1"/>
      <c r="B939" s="4"/>
      <c r="C939" s="1"/>
      <c r="D939" s="114"/>
      <c r="E939" s="114"/>
      <c r="F939" s="141"/>
      <c r="G939" s="114"/>
      <c r="H939" s="117"/>
      <c r="I939" s="117"/>
      <c r="J939" s="117"/>
      <c r="K939" s="114"/>
      <c r="L939" s="141"/>
      <c r="M939" s="114"/>
      <c r="N939" s="114"/>
      <c r="O939" s="114"/>
      <c r="P939" s="114"/>
      <c r="Q939" s="114"/>
      <c r="R939" s="114"/>
      <c r="S939" s="114"/>
      <c r="T939" s="114"/>
      <c r="U939" s="114"/>
      <c r="V939" s="114"/>
      <c r="W939" s="114"/>
      <c r="X939" s="114"/>
      <c r="Y939" s="114"/>
      <c r="Z939" s="114"/>
    </row>
    <row r="940" spans="1:26" ht="15.75" customHeight="1">
      <c r="A940" s="1"/>
      <c r="B940" s="4"/>
      <c r="C940" s="1"/>
      <c r="D940" s="114"/>
      <c r="E940" s="114"/>
      <c r="F940" s="141"/>
      <c r="G940" s="114"/>
      <c r="H940" s="117"/>
      <c r="I940" s="117"/>
      <c r="J940" s="117"/>
      <c r="K940" s="114"/>
      <c r="L940" s="141"/>
      <c r="M940" s="114"/>
      <c r="N940" s="114"/>
      <c r="O940" s="114"/>
      <c r="P940" s="114"/>
      <c r="Q940" s="114"/>
      <c r="R940" s="114"/>
      <c r="S940" s="114"/>
      <c r="T940" s="114"/>
      <c r="U940" s="114"/>
      <c r="V940" s="114"/>
      <c r="W940" s="114"/>
      <c r="X940" s="114"/>
      <c r="Y940" s="114"/>
      <c r="Z940" s="114"/>
    </row>
    <row r="941" spans="1:26" ht="15.75" customHeight="1">
      <c r="A941" s="1"/>
      <c r="B941" s="4"/>
      <c r="C941" s="1"/>
      <c r="D941" s="114"/>
      <c r="E941" s="114"/>
      <c r="F941" s="141"/>
      <c r="G941" s="114"/>
      <c r="H941" s="117"/>
      <c r="I941" s="117"/>
      <c r="J941" s="117"/>
      <c r="K941" s="114"/>
      <c r="L941" s="141"/>
      <c r="M941" s="114"/>
      <c r="N941" s="114"/>
      <c r="O941" s="114"/>
      <c r="P941" s="114"/>
      <c r="Q941" s="114"/>
      <c r="R941" s="114"/>
      <c r="S941" s="114"/>
      <c r="T941" s="114"/>
      <c r="U941" s="114"/>
      <c r="V941" s="114"/>
      <c r="W941" s="114"/>
      <c r="X941" s="114"/>
      <c r="Y941" s="114"/>
      <c r="Z941" s="114"/>
    </row>
    <row r="942" spans="1:26" ht="15.75" customHeight="1">
      <c r="A942" s="1"/>
      <c r="B942" s="4"/>
      <c r="C942" s="1"/>
      <c r="D942" s="114"/>
      <c r="E942" s="114"/>
      <c r="F942" s="141"/>
      <c r="G942" s="114"/>
      <c r="H942" s="117"/>
      <c r="I942" s="117"/>
      <c r="J942" s="117"/>
      <c r="K942" s="114"/>
      <c r="L942" s="141"/>
      <c r="M942" s="114"/>
      <c r="N942" s="114"/>
      <c r="O942" s="114"/>
      <c r="P942" s="114"/>
      <c r="Q942" s="114"/>
      <c r="R942" s="114"/>
      <c r="S942" s="114"/>
      <c r="T942" s="114"/>
      <c r="U942" s="114"/>
      <c r="V942" s="114"/>
      <c r="W942" s="114"/>
      <c r="X942" s="114"/>
      <c r="Y942" s="114"/>
      <c r="Z942" s="114"/>
    </row>
    <row r="943" spans="1:26" ht="15.75" customHeight="1">
      <c r="A943" s="1"/>
      <c r="B943" s="66"/>
      <c r="C943" s="1"/>
      <c r="D943" s="114"/>
      <c r="E943" s="114"/>
      <c r="F943" s="141"/>
      <c r="G943" s="114"/>
      <c r="H943" s="117"/>
      <c r="I943" s="117"/>
      <c r="J943" s="117"/>
      <c r="K943" s="114"/>
      <c r="L943" s="141"/>
      <c r="M943" s="114"/>
      <c r="N943" s="114"/>
      <c r="O943" s="114"/>
      <c r="P943" s="114"/>
      <c r="Q943" s="114"/>
      <c r="R943" s="114"/>
      <c r="S943" s="114"/>
      <c r="T943" s="114"/>
      <c r="U943" s="114"/>
      <c r="V943" s="114"/>
      <c r="W943" s="114"/>
      <c r="X943" s="114"/>
      <c r="Y943" s="114"/>
      <c r="Z943" s="114"/>
    </row>
    <row r="944" spans="1:26" ht="15.75" customHeight="1">
      <c r="A944" s="1"/>
      <c r="B944" s="4"/>
      <c r="C944" s="1"/>
      <c r="D944" s="114"/>
      <c r="E944" s="114"/>
      <c r="F944" s="141"/>
      <c r="G944" s="114"/>
      <c r="H944" s="117"/>
      <c r="I944" s="117"/>
      <c r="J944" s="117"/>
      <c r="K944" s="114"/>
      <c r="L944" s="141"/>
      <c r="M944" s="114"/>
      <c r="N944" s="114"/>
      <c r="O944" s="114"/>
      <c r="P944" s="114"/>
      <c r="Q944" s="114"/>
      <c r="R944" s="114"/>
      <c r="S944" s="114"/>
      <c r="T944" s="114"/>
      <c r="U944" s="114"/>
      <c r="V944" s="114"/>
      <c r="W944" s="114"/>
      <c r="X944" s="114"/>
      <c r="Y944" s="114"/>
      <c r="Z944" s="114"/>
    </row>
    <row r="945" spans="1:26" ht="15.75" customHeight="1">
      <c r="A945" s="1"/>
      <c r="B945" s="9"/>
      <c r="C945" s="1"/>
      <c r="D945" s="114"/>
      <c r="E945" s="114"/>
      <c r="F945" s="141"/>
      <c r="G945" s="114"/>
      <c r="H945" s="117"/>
      <c r="I945" s="117"/>
      <c r="J945" s="117"/>
      <c r="K945" s="114"/>
      <c r="L945" s="141"/>
      <c r="M945" s="114"/>
      <c r="N945" s="114"/>
      <c r="O945" s="114"/>
      <c r="P945" s="114"/>
      <c r="Q945" s="114"/>
      <c r="R945" s="114"/>
      <c r="S945" s="114"/>
      <c r="T945" s="114"/>
      <c r="U945" s="114"/>
      <c r="V945" s="114"/>
      <c r="W945" s="114"/>
      <c r="X945" s="114"/>
      <c r="Y945" s="114"/>
      <c r="Z945" s="114"/>
    </row>
    <row r="946" spans="1:26" ht="15.75" customHeight="1">
      <c r="A946" s="1"/>
      <c r="B946" s="7"/>
      <c r="C946" s="1"/>
      <c r="D946" s="114"/>
      <c r="E946" s="114"/>
      <c r="F946" s="141"/>
      <c r="G946" s="114"/>
      <c r="H946" s="117"/>
      <c r="I946" s="117"/>
      <c r="J946" s="117"/>
      <c r="K946" s="114"/>
      <c r="L946" s="141"/>
      <c r="M946" s="114"/>
      <c r="N946" s="114"/>
      <c r="O946" s="114"/>
      <c r="P946" s="114"/>
      <c r="Q946" s="114"/>
      <c r="R946" s="114"/>
      <c r="S946" s="114"/>
      <c r="T946" s="114"/>
      <c r="U946" s="114"/>
      <c r="V946" s="114"/>
      <c r="W946" s="114"/>
      <c r="X946" s="114"/>
      <c r="Y946" s="114"/>
      <c r="Z946" s="114"/>
    </row>
    <row r="947" spans="1:26" ht="15.75" customHeight="1">
      <c r="A947" s="1"/>
      <c r="B947" s="4"/>
      <c r="C947" s="1"/>
      <c r="D947" s="114"/>
      <c r="E947" s="114"/>
      <c r="F947" s="141"/>
      <c r="G947" s="114"/>
      <c r="H947" s="117"/>
      <c r="I947" s="117"/>
      <c r="J947" s="117"/>
      <c r="K947" s="114"/>
      <c r="L947" s="141"/>
      <c r="M947" s="114"/>
      <c r="N947" s="114"/>
      <c r="O947" s="114"/>
      <c r="P947" s="114"/>
      <c r="Q947" s="114"/>
      <c r="R947" s="114"/>
      <c r="S947" s="114"/>
      <c r="T947" s="114"/>
      <c r="U947" s="114"/>
      <c r="V947" s="114"/>
      <c r="W947" s="114"/>
      <c r="X947" s="114"/>
      <c r="Y947" s="114"/>
      <c r="Z947" s="114"/>
    </row>
    <row r="948" spans="1:26" ht="15.75" customHeight="1">
      <c r="A948" s="1"/>
      <c r="B948" s="4"/>
      <c r="C948" s="1"/>
      <c r="D948" s="114"/>
      <c r="E948" s="114"/>
      <c r="F948" s="141"/>
      <c r="G948" s="114"/>
      <c r="H948" s="117"/>
      <c r="I948" s="117"/>
      <c r="J948" s="117"/>
      <c r="K948" s="114"/>
      <c r="L948" s="141"/>
      <c r="M948" s="114"/>
      <c r="N948" s="114"/>
      <c r="O948" s="114"/>
      <c r="P948" s="114"/>
      <c r="Q948" s="114"/>
      <c r="R948" s="114"/>
      <c r="S948" s="114"/>
      <c r="T948" s="114"/>
      <c r="U948" s="114"/>
      <c r="V948" s="114"/>
      <c r="W948" s="114"/>
      <c r="X948" s="114"/>
      <c r="Y948" s="114"/>
      <c r="Z948" s="114"/>
    </row>
    <row r="949" spans="1:26" ht="15.75" customHeight="1">
      <c r="A949" s="1"/>
      <c r="B949" s="4"/>
      <c r="C949" s="1"/>
      <c r="D949" s="114"/>
      <c r="E949" s="114"/>
      <c r="F949" s="141"/>
      <c r="G949" s="114"/>
      <c r="H949" s="117"/>
      <c r="I949" s="117"/>
      <c r="J949" s="117"/>
      <c r="K949" s="114"/>
      <c r="L949" s="141"/>
      <c r="M949" s="114"/>
      <c r="N949" s="114"/>
      <c r="O949" s="114"/>
      <c r="P949" s="114"/>
      <c r="Q949" s="114"/>
      <c r="R949" s="114"/>
      <c r="S949" s="114"/>
      <c r="T949" s="114"/>
      <c r="U949" s="114"/>
      <c r="V949" s="114"/>
      <c r="W949" s="114"/>
      <c r="X949" s="114"/>
      <c r="Y949" s="114"/>
      <c r="Z949" s="114"/>
    </row>
    <row r="950" spans="1:26" ht="15.75" customHeight="1">
      <c r="A950" s="1"/>
      <c r="B950" s="4"/>
      <c r="C950" s="1"/>
      <c r="D950" s="114"/>
      <c r="E950" s="114"/>
      <c r="F950" s="141"/>
      <c r="G950" s="114"/>
      <c r="H950" s="117"/>
      <c r="I950" s="117"/>
      <c r="J950" s="117"/>
      <c r="K950" s="114"/>
      <c r="L950" s="141"/>
      <c r="M950" s="114"/>
      <c r="N950" s="114"/>
      <c r="O950" s="114"/>
      <c r="P950" s="114"/>
      <c r="Q950" s="114"/>
      <c r="R950" s="114"/>
      <c r="S950" s="114"/>
      <c r="T950" s="114"/>
      <c r="U950" s="114"/>
      <c r="V950" s="114"/>
      <c r="W950" s="114"/>
      <c r="X950" s="114"/>
      <c r="Y950" s="114"/>
      <c r="Z950" s="114"/>
    </row>
    <row r="951" spans="1:26" ht="15.75" customHeight="1">
      <c r="A951" s="1"/>
      <c r="B951" s="4"/>
      <c r="C951" s="1"/>
      <c r="D951" s="114"/>
      <c r="E951" s="114"/>
      <c r="F951" s="141"/>
      <c r="G951" s="114"/>
      <c r="H951" s="117"/>
      <c r="I951" s="117"/>
      <c r="J951" s="117"/>
      <c r="K951" s="114"/>
      <c r="L951" s="141"/>
      <c r="M951" s="114"/>
      <c r="N951" s="114"/>
      <c r="O951" s="114"/>
      <c r="P951" s="114"/>
      <c r="Q951" s="114"/>
      <c r="R951" s="114"/>
      <c r="S951" s="114"/>
      <c r="T951" s="114"/>
      <c r="U951" s="114"/>
      <c r="V951" s="114"/>
      <c r="W951" s="114"/>
      <c r="X951" s="114"/>
      <c r="Y951" s="114"/>
      <c r="Z951" s="114"/>
    </row>
    <row r="952" spans="1:26" ht="15.75" customHeight="1">
      <c r="A952" s="1"/>
      <c r="B952" s="4"/>
      <c r="C952" s="1"/>
      <c r="D952" s="114"/>
      <c r="E952" s="114"/>
      <c r="F952" s="141"/>
      <c r="G952" s="114"/>
      <c r="H952" s="117"/>
      <c r="I952" s="117"/>
      <c r="J952" s="117"/>
      <c r="K952" s="114"/>
      <c r="L952" s="141"/>
      <c r="M952" s="114"/>
      <c r="N952" s="114"/>
      <c r="O952" s="114"/>
      <c r="P952" s="114"/>
      <c r="Q952" s="114"/>
      <c r="R952" s="114"/>
      <c r="S952" s="114"/>
      <c r="T952" s="114"/>
      <c r="U952" s="114"/>
      <c r="V952" s="114"/>
      <c r="W952" s="114"/>
      <c r="X952" s="114"/>
      <c r="Y952" s="114"/>
      <c r="Z952" s="114"/>
    </row>
    <row r="953" spans="1:26" ht="15.75" customHeight="1">
      <c r="A953" s="1"/>
      <c r="B953" s="9"/>
      <c r="C953" s="1"/>
      <c r="D953" s="114"/>
      <c r="E953" s="114"/>
      <c r="F953" s="141"/>
      <c r="G953" s="114"/>
      <c r="H953" s="117"/>
      <c r="I953" s="117"/>
      <c r="J953" s="117"/>
      <c r="K953" s="114"/>
      <c r="L953" s="141"/>
      <c r="M953" s="114"/>
      <c r="N953" s="114"/>
      <c r="O953" s="114"/>
      <c r="P953" s="114"/>
      <c r="Q953" s="114"/>
      <c r="R953" s="114"/>
      <c r="S953" s="114"/>
      <c r="T953" s="114"/>
      <c r="U953" s="114"/>
      <c r="V953" s="114"/>
      <c r="W953" s="114"/>
      <c r="X953" s="114"/>
      <c r="Y953" s="114"/>
      <c r="Z953" s="114"/>
    </row>
    <row r="954" spans="1:26" ht="15.75" customHeight="1">
      <c r="A954" s="1"/>
      <c r="B954" s="7"/>
      <c r="C954" s="1"/>
      <c r="D954" s="114"/>
      <c r="E954" s="114"/>
      <c r="F954" s="141"/>
      <c r="G954" s="114"/>
      <c r="H954" s="117"/>
      <c r="I954" s="117"/>
      <c r="J954" s="117"/>
      <c r="K954" s="114"/>
      <c r="L954" s="141"/>
      <c r="M954" s="114"/>
      <c r="N954" s="114"/>
      <c r="O954" s="114"/>
      <c r="P954" s="114"/>
      <c r="Q954" s="114"/>
      <c r="R954" s="114"/>
      <c r="S954" s="114"/>
      <c r="T954" s="114"/>
      <c r="U954" s="114"/>
      <c r="V954" s="114"/>
      <c r="W954" s="114"/>
      <c r="X954" s="114"/>
      <c r="Y954" s="114"/>
      <c r="Z954" s="114"/>
    </row>
    <row r="955" spans="1:26" ht="15.75" customHeight="1">
      <c r="A955" s="1"/>
      <c r="B955" s="4"/>
      <c r="C955" s="1"/>
      <c r="D955" s="114"/>
      <c r="E955" s="114"/>
      <c r="F955" s="141"/>
      <c r="G955" s="114"/>
      <c r="H955" s="117"/>
      <c r="I955" s="117"/>
      <c r="J955" s="117"/>
      <c r="K955" s="114"/>
      <c r="L955" s="141"/>
      <c r="M955" s="114"/>
      <c r="N955" s="114"/>
      <c r="O955" s="114"/>
      <c r="P955" s="114"/>
      <c r="Q955" s="114"/>
      <c r="R955" s="114"/>
      <c r="S955" s="114"/>
      <c r="T955" s="114"/>
      <c r="U955" s="114"/>
      <c r="V955" s="114"/>
      <c r="W955" s="114"/>
      <c r="X955" s="114"/>
      <c r="Y955" s="114"/>
      <c r="Z955" s="114"/>
    </row>
    <row r="956" spans="1:26" ht="15.75" customHeight="1">
      <c r="A956" s="1"/>
      <c r="B956" s="11"/>
      <c r="C956" s="1"/>
      <c r="D956" s="114"/>
      <c r="E956" s="114"/>
      <c r="F956" s="141"/>
      <c r="G956" s="114"/>
      <c r="H956" s="117"/>
      <c r="I956" s="117"/>
      <c r="J956" s="117"/>
      <c r="K956" s="114"/>
      <c r="L956" s="141"/>
      <c r="M956" s="114"/>
      <c r="N956" s="114"/>
      <c r="O956" s="114"/>
      <c r="P956" s="114"/>
      <c r="Q956" s="114"/>
      <c r="R956" s="114"/>
      <c r="S956" s="114"/>
      <c r="T956" s="114"/>
      <c r="U956" s="114"/>
      <c r="V956" s="114"/>
      <c r="W956" s="114"/>
      <c r="X956" s="114"/>
      <c r="Y956" s="114"/>
      <c r="Z956" s="114"/>
    </row>
    <row r="957" spans="1:26" ht="15.75" customHeight="1">
      <c r="A957" s="1"/>
      <c r="B957" s="4"/>
      <c r="C957" s="1"/>
      <c r="D957" s="114"/>
      <c r="E957" s="114"/>
      <c r="F957" s="141"/>
      <c r="G957" s="114"/>
      <c r="H957" s="117"/>
      <c r="I957" s="117"/>
      <c r="J957" s="117"/>
      <c r="K957" s="114"/>
      <c r="L957" s="141"/>
      <c r="M957" s="114"/>
      <c r="N957" s="114"/>
      <c r="O957" s="114"/>
      <c r="P957" s="114"/>
      <c r="Q957" s="114"/>
      <c r="R957" s="114"/>
      <c r="S957" s="114"/>
      <c r="T957" s="114"/>
      <c r="U957" s="114"/>
      <c r="V957" s="114"/>
      <c r="W957" s="114"/>
      <c r="X957" s="114"/>
      <c r="Y957" s="114"/>
      <c r="Z957" s="114"/>
    </row>
    <row r="958" spans="1:26" ht="15.75" customHeight="1">
      <c r="A958" s="1"/>
      <c r="B958" s="12"/>
      <c r="C958" s="1"/>
      <c r="D958" s="114"/>
      <c r="E958" s="114"/>
      <c r="F958" s="141"/>
      <c r="G958" s="114"/>
      <c r="H958" s="117"/>
      <c r="I958" s="117"/>
      <c r="J958" s="117"/>
      <c r="K958" s="114"/>
      <c r="L958" s="141"/>
      <c r="M958" s="114"/>
      <c r="N958" s="114"/>
      <c r="O958" s="114"/>
      <c r="P958" s="114"/>
      <c r="Q958" s="114"/>
      <c r="R958" s="114"/>
      <c r="S958" s="114"/>
      <c r="T958" s="114"/>
      <c r="U958" s="114"/>
      <c r="V958" s="114"/>
      <c r="W958" s="114"/>
      <c r="X958" s="114"/>
      <c r="Y958" s="114"/>
      <c r="Z958" s="114"/>
    </row>
    <row r="959" spans="1:26" ht="15.75" customHeight="1">
      <c r="A959" s="1"/>
      <c r="B959" s="4"/>
      <c r="C959" s="1"/>
      <c r="D959" s="114"/>
      <c r="E959" s="114"/>
      <c r="F959" s="141"/>
      <c r="G959" s="114"/>
      <c r="H959" s="117"/>
      <c r="I959" s="117"/>
      <c r="J959" s="117"/>
      <c r="K959" s="114"/>
      <c r="L959" s="141"/>
      <c r="M959" s="114"/>
      <c r="N959" s="114"/>
      <c r="O959" s="114"/>
      <c r="P959" s="114"/>
      <c r="Q959" s="114"/>
      <c r="R959" s="114"/>
      <c r="S959" s="114"/>
      <c r="T959" s="114"/>
      <c r="U959" s="114"/>
      <c r="V959" s="114"/>
      <c r="W959" s="114"/>
      <c r="X959" s="114"/>
      <c r="Y959" s="114"/>
      <c r="Z959" s="114"/>
    </row>
    <row r="960" spans="1:26" ht="15.75" customHeight="1">
      <c r="A960" s="1"/>
      <c r="B960" s="9"/>
      <c r="C960" s="1"/>
      <c r="D960" s="114"/>
      <c r="E960" s="114"/>
      <c r="F960" s="141"/>
      <c r="G960" s="114"/>
      <c r="H960" s="117"/>
      <c r="I960" s="117"/>
      <c r="J960" s="117"/>
      <c r="K960" s="114"/>
      <c r="L960" s="141"/>
      <c r="M960" s="114"/>
      <c r="N960" s="114"/>
      <c r="O960" s="114"/>
      <c r="P960" s="114"/>
      <c r="Q960" s="114"/>
      <c r="R960" s="114"/>
      <c r="S960" s="114"/>
      <c r="T960" s="114"/>
      <c r="U960" s="114"/>
      <c r="V960" s="114"/>
      <c r="W960" s="114"/>
      <c r="X960" s="114"/>
      <c r="Y960" s="114"/>
      <c r="Z960" s="114"/>
    </row>
    <row r="961" spans="1:26" ht="15.75" customHeight="1">
      <c r="A961" s="1"/>
      <c r="B961" s="7"/>
      <c r="C961" s="1"/>
      <c r="D961" s="114"/>
      <c r="E961" s="114"/>
      <c r="F961" s="141"/>
      <c r="G961" s="114"/>
      <c r="H961" s="117"/>
      <c r="I961" s="117"/>
      <c r="J961" s="117"/>
      <c r="K961" s="114"/>
      <c r="L961" s="141"/>
      <c r="M961" s="114"/>
      <c r="N961" s="114"/>
      <c r="O961" s="114"/>
      <c r="P961" s="114"/>
      <c r="Q961" s="114"/>
      <c r="R961" s="114"/>
      <c r="S961" s="114"/>
      <c r="T961" s="114"/>
      <c r="U961" s="114"/>
      <c r="V961" s="114"/>
      <c r="W961" s="114"/>
      <c r="X961" s="114"/>
      <c r="Y961" s="114"/>
      <c r="Z961" s="114"/>
    </row>
    <row r="962" spans="1:26" ht="15.75" customHeight="1">
      <c r="A962" s="1"/>
      <c r="B962" s="4"/>
      <c r="C962" s="1"/>
      <c r="D962" s="114"/>
      <c r="E962" s="114"/>
      <c r="F962" s="141"/>
      <c r="G962" s="114"/>
      <c r="H962" s="117"/>
      <c r="I962" s="117"/>
      <c r="J962" s="117"/>
      <c r="K962" s="114"/>
      <c r="L962" s="141"/>
      <c r="M962" s="114"/>
      <c r="N962" s="114"/>
      <c r="O962" s="114"/>
      <c r="P962" s="114"/>
      <c r="Q962" s="114"/>
      <c r="R962" s="114"/>
      <c r="S962" s="114"/>
      <c r="T962" s="114"/>
      <c r="U962" s="114"/>
      <c r="V962" s="114"/>
      <c r="W962" s="114"/>
      <c r="X962" s="114"/>
      <c r="Y962" s="114"/>
      <c r="Z962" s="114"/>
    </row>
    <row r="963" spans="1:26" ht="15.75" customHeight="1">
      <c r="A963" s="1"/>
      <c r="B963" s="9"/>
      <c r="C963" s="1"/>
      <c r="D963" s="114"/>
      <c r="E963" s="114"/>
      <c r="F963" s="141"/>
      <c r="G963" s="114"/>
      <c r="H963" s="117"/>
      <c r="I963" s="117"/>
      <c r="J963" s="117"/>
      <c r="K963" s="114"/>
      <c r="L963" s="141"/>
      <c r="M963" s="114"/>
      <c r="N963" s="114"/>
      <c r="O963" s="114"/>
      <c r="P963" s="114"/>
      <c r="Q963" s="114"/>
      <c r="R963" s="114"/>
      <c r="S963" s="114"/>
      <c r="T963" s="114"/>
      <c r="U963" s="114"/>
      <c r="V963" s="114"/>
      <c r="W963" s="114"/>
      <c r="X963" s="114"/>
      <c r="Y963" s="114"/>
      <c r="Z963" s="114"/>
    </row>
    <row r="964" spans="1:26" ht="15.75" customHeight="1">
      <c r="A964" s="1"/>
      <c r="B964" s="7"/>
      <c r="C964" s="1"/>
      <c r="D964" s="114"/>
      <c r="E964" s="114"/>
      <c r="F964" s="141"/>
      <c r="G964" s="114"/>
      <c r="H964" s="117"/>
      <c r="I964" s="117"/>
      <c r="J964" s="117"/>
      <c r="K964" s="114"/>
      <c r="L964" s="141"/>
      <c r="M964" s="114"/>
      <c r="N964" s="114"/>
      <c r="O964" s="114"/>
      <c r="P964" s="114"/>
      <c r="Q964" s="114"/>
      <c r="R964" s="114"/>
      <c r="S964" s="114"/>
      <c r="T964" s="114"/>
      <c r="U964" s="114"/>
      <c r="V964" s="114"/>
      <c r="W964" s="114"/>
      <c r="X964" s="114"/>
      <c r="Y964" s="114"/>
      <c r="Z964" s="114"/>
    </row>
    <row r="965" spans="1:26" ht="15.75" customHeight="1">
      <c r="A965" s="1"/>
      <c r="B965" s="4"/>
      <c r="C965" s="1"/>
      <c r="D965" s="114"/>
      <c r="E965" s="114"/>
      <c r="F965" s="141"/>
      <c r="G965" s="114"/>
      <c r="H965" s="117"/>
      <c r="I965" s="117"/>
      <c r="J965" s="117"/>
      <c r="K965" s="114"/>
      <c r="L965" s="141"/>
      <c r="M965" s="114"/>
      <c r="N965" s="114"/>
      <c r="O965" s="114"/>
      <c r="P965" s="114"/>
      <c r="Q965" s="114"/>
      <c r="R965" s="114"/>
      <c r="S965" s="114"/>
      <c r="T965" s="114"/>
      <c r="U965" s="114"/>
      <c r="V965" s="114"/>
      <c r="W965" s="114"/>
      <c r="X965" s="114"/>
      <c r="Y965" s="114"/>
      <c r="Z965" s="114"/>
    </row>
    <row r="966" spans="1:26" ht="15.75" customHeight="1">
      <c r="A966" s="1"/>
      <c r="B966" s="4"/>
      <c r="C966" s="1"/>
      <c r="D966" s="114"/>
      <c r="E966" s="114"/>
      <c r="F966" s="141"/>
      <c r="G966" s="114"/>
      <c r="H966" s="117"/>
      <c r="I966" s="117"/>
      <c r="J966" s="117"/>
      <c r="K966" s="114"/>
      <c r="L966" s="141"/>
      <c r="M966" s="114"/>
      <c r="N966" s="114"/>
      <c r="O966" s="114"/>
      <c r="P966" s="114"/>
      <c r="Q966" s="114"/>
      <c r="R966" s="114"/>
      <c r="S966" s="114"/>
      <c r="T966" s="114"/>
      <c r="U966" s="114"/>
      <c r="V966" s="114"/>
      <c r="W966" s="114"/>
      <c r="X966" s="114"/>
      <c r="Y966" s="114"/>
      <c r="Z966" s="114"/>
    </row>
    <row r="967" spans="1:26" ht="15.75" customHeight="1">
      <c r="A967" s="1"/>
      <c r="B967" s="4"/>
      <c r="C967" s="1"/>
      <c r="D967" s="114"/>
      <c r="E967" s="114"/>
      <c r="F967" s="141"/>
      <c r="G967" s="114"/>
      <c r="H967" s="117"/>
      <c r="I967" s="117"/>
      <c r="J967" s="117"/>
      <c r="K967" s="114"/>
      <c r="L967" s="141"/>
      <c r="M967" s="114"/>
      <c r="N967" s="114"/>
      <c r="O967" s="114"/>
      <c r="P967" s="114"/>
      <c r="Q967" s="114"/>
      <c r="R967" s="114"/>
      <c r="S967" s="114"/>
      <c r="T967" s="114"/>
      <c r="U967" s="114"/>
      <c r="V967" s="114"/>
      <c r="W967" s="114"/>
      <c r="X967" s="114"/>
      <c r="Y967" s="114"/>
      <c r="Z967" s="114"/>
    </row>
    <row r="968" spans="1:26" ht="15.75" customHeight="1">
      <c r="A968" s="1"/>
      <c r="B968" s="4"/>
      <c r="C968" s="1"/>
      <c r="D968" s="114"/>
      <c r="E968" s="114"/>
      <c r="F968" s="141"/>
      <c r="G968" s="114"/>
      <c r="H968" s="117"/>
      <c r="I968" s="117"/>
      <c r="J968" s="117"/>
      <c r="K968" s="114"/>
      <c r="L968" s="141"/>
      <c r="M968" s="114"/>
      <c r="N968" s="114"/>
      <c r="O968" s="114"/>
      <c r="P968" s="114"/>
      <c r="Q968" s="114"/>
      <c r="R968" s="114"/>
      <c r="S968" s="114"/>
      <c r="T968" s="114"/>
      <c r="U968" s="114"/>
      <c r="V968" s="114"/>
      <c r="W968" s="114"/>
      <c r="X968" s="114"/>
      <c r="Y968" s="114"/>
      <c r="Z968" s="114"/>
    </row>
    <row r="969" spans="1:26" ht="15.75" customHeight="1">
      <c r="A969" s="1"/>
      <c r="B969" s="4"/>
      <c r="C969" s="1"/>
      <c r="D969" s="114"/>
      <c r="E969" s="114"/>
      <c r="F969" s="141"/>
      <c r="G969" s="114"/>
      <c r="H969" s="117"/>
      <c r="I969" s="117"/>
      <c r="J969" s="117"/>
      <c r="K969" s="114"/>
      <c r="L969" s="141"/>
      <c r="M969" s="114"/>
      <c r="N969" s="114"/>
      <c r="O969" s="114"/>
      <c r="P969" s="114"/>
      <c r="Q969" s="114"/>
      <c r="R969" s="114"/>
      <c r="S969" s="114"/>
      <c r="T969" s="114"/>
      <c r="U969" s="114"/>
      <c r="V969" s="114"/>
      <c r="W969" s="114"/>
      <c r="X969" s="114"/>
      <c r="Y969" s="114"/>
      <c r="Z969" s="114"/>
    </row>
    <row r="970" spans="1:26" ht="15.75" customHeight="1">
      <c r="A970" s="1"/>
      <c r="B970" s="9"/>
      <c r="C970" s="1"/>
      <c r="D970" s="114"/>
      <c r="E970" s="114"/>
      <c r="F970" s="141"/>
      <c r="G970" s="114"/>
      <c r="H970" s="117"/>
      <c r="I970" s="117"/>
      <c r="J970" s="117"/>
      <c r="K970" s="114"/>
      <c r="L970" s="141"/>
      <c r="M970" s="114"/>
      <c r="N970" s="114"/>
      <c r="O970" s="114"/>
      <c r="P970" s="114"/>
      <c r="Q970" s="114"/>
      <c r="R970" s="114"/>
      <c r="S970" s="114"/>
      <c r="T970" s="114"/>
      <c r="U970" s="114"/>
      <c r="V970" s="114"/>
      <c r="W970" s="114"/>
      <c r="X970" s="114"/>
      <c r="Y970" s="114"/>
      <c r="Z970" s="114"/>
    </row>
    <row r="971" spans="1:26" ht="15.75" customHeight="1">
      <c r="A971" s="1"/>
      <c r="B971" s="7"/>
      <c r="C971" s="1"/>
      <c r="D971" s="114"/>
      <c r="E971" s="114"/>
      <c r="F971" s="141"/>
      <c r="G971" s="114"/>
      <c r="H971" s="117"/>
      <c r="I971" s="117"/>
      <c r="J971" s="117"/>
      <c r="K971" s="114"/>
      <c r="L971" s="141"/>
      <c r="M971" s="114"/>
      <c r="N971" s="114"/>
      <c r="O971" s="114"/>
      <c r="P971" s="114"/>
      <c r="Q971" s="114"/>
      <c r="R971" s="114"/>
      <c r="S971" s="114"/>
      <c r="T971" s="114"/>
      <c r="U971" s="114"/>
      <c r="V971" s="114"/>
      <c r="W971" s="114"/>
      <c r="X971" s="114"/>
      <c r="Y971" s="114"/>
      <c r="Z971" s="114"/>
    </row>
    <row r="972" spans="1:26" ht="15.75" customHeight="1">
      <c r="A972" s="1"/>
      <c r="B972" s="4"/>
      <c r="C972" s="1"/>
      <c r="D972" s="114"/>
      <c r="E972" s="114"/>
      <c r="F972" s="141"/>
      <c r="G972" s="114"/>
      <c r="H972" s="117"/>
      <c r="I972" s="117"/>
      <c r="J972" s="117"/>
      <c r="K972" s="114"/>
      <c r="L972" s="141"/>
      <c r="M972" s="114"/>
      <c r="N972" s="114"/>
      <c r="O972" s="114"/>
      <c r="P972" s="114"/>
      <c r="Q972" s="114"/>
      <c r="R972" s="114"/>
      <c r="S972" s="114"/>
      <c r="T972" s="114"/>
      <c r="U972" s="114"/>
      <c r="V972" s="114"/>
      <c r="W972" s="114"/>
      <c r="X972" s="114"/>
      <c r="Y972" s="114"/>
      <c r="Z972" s="114"/>
    </row>
    <row r="973" spans="1:26" ht="15.75" customHeight="1">
      <c r="A973" s="1"/>
      <c r="B973" s="4"/>
      <c r="C973" s="1"/>
      <c r="D973" s="114"/>
      <c r="E973" s="114"/>
      <c r="F973" s="141"/>
      <c r="G973" s="114"/>
      <c r="H973" s="117"/>
      <c r="I973" s="117"/>
      <c r="J973" s="117"/>
      <c r="K973" s="114"/>
      <c r="L973" s="141"/>
      <c r="M973" s="114"/>
      <c r="N973" s="114"/>
      <c r="O973" s="114"/>
      <c r="P973" s="114"/>
      <c r="Q973" s="114"/>
      <c r="R973" s="114"/>
      <c r="S973" s="114"/>
      <c r="T973" s="114"/>
      <c r="U973" s="114"/>
      <c r="V973" s="114"/>
      <c r="W973" s="114"/>
      <c r="X973" s="114"/>
      <c r="Y973" s="114"/>
      <c r="Z973" s="114"/>
    </row>
    <row r="974" spans="1:26" ht="15.75" customHeight="1">
      <c r="A974" s="1"/>
      <c r="B974" s="4"/>
      <c r="C974" s="1"/>
      <c r="D974" s="114"/>
      <c r="E974" s="114"/>
      <c r="F974" s="141"/>
      <c r="G974" s="114"/>
      <c r="H974" s="117"/>
      <c r="I974" s="117"/>
      <c r="J974" s="117"/>
      <c r="K974" s="114"/>
      <c r="L974" s="141"/>
      <c r="M974" s="114"/>
      <c r="N974" s="114"/>
      <c r="O974" s="114"/>
      <c r="P974" s="114"/>
      <c r="Q974" s="114"/>
      <c r="R974" s="114"/>
      <c r="S974" s="114"/>
      <c r="T974" s="114"/>
      <c r="U974" s="114"/>
      <c r="V974" s="114"/>
      <c r="W974" s="114"/>
      <c r="X974" s="114"/>
      <c r="Y974" s="114"/>
      <c r="Z974" s="114"/>
    </row>
    <row r="975" spans="1:26" ht="15.75" customHeight="1">
      <c r="A975" s="1"/>
      <c r="B975" s="4"/>
      <c r="C975" s="1"/>
      <c r="D975" s="114"/>
      <c r="E975" s="114"/>
      <c r="F975" s="141"/>
      <c r="G975" s="114"/>
      <c r="H975" s="117"/>
      <c r="I975" s="117"/>
      <c r="J975" s="117"/>
      <c r="K975" s="114"/>
      <c r="L975" s="141"/>
      <c r="M975" s="114"/>
      <c r="N975" s="114"/>
      <c r="O975" s="114"/>
      <c r="P975" s="114"/>
      <c r="Q975" s="114"/>
      <c r="R975" s="114"/>
      <c r="S975" s="114"/>
      <c r="T975" s="114"/>
      <c r="U975" s="114"/>
      <c r="V975" s="114"/>
      <c r="W975" s="114"/>
      <c r="X975" s="114"/>
      <c r="Y975" s="114"/>
      <c r="Z975" s="114"/>
    </row>
    <row r="976" spans="1:26" ht="15.75" customHeight="1">
      <c r="A976" s="1"/>
      <c r="B976" s="66"/>
      <c r="C976" s="1"/>
      <c r="D976" s="114"/>
      <c r="E976" s="114"/>
      <c r="F976" s="141"/>
      <c r="G976" s="114"/>
      <c r="H976" s="117"/>
      <c r="I976" s="117"/>
      <c r="J976" s="117"/>
      <c r="K976" s="114"/>
      <c r="L976" s="141"/>
      <c r="M976" s="114"/>
      <c r="N976" s="114"/>
      <c r="O976" s="114"/>
      <c r="P976" s="114"/>
      <c r="Q976" s="114"/>
      <c r="R976" s="114"/>
      <c r="S976" s="114"/>
      <c r="T976" s="114"/>
      <c r="U976" s="114"/>
      <c r="V976" s="114"/>
      <c r="W976" s="114"/>
      <c r="X976" s="114"/>
      <c r="Y976" s="114"/>
      <c r="Z976" s="114"/>
    </row>
    <row r="977" spans="1:26" ht="15.75" customHeight="1">
      <c r="A977" s="1"/>
      <c r="B977" s="4"/>
      <c r="C977" s="1"/>
      <c r="D977" s="114"/>
      <c r="E977" s="114"/>
      <c r="F977" s="141"/>
      <c r="G977" s="114"/>
      <c r="H977" s="117"/>
      <c r="I977" s="117"/>
      <c r="J977" s="117"/>
      <c r="K977" s="114"/>
      <c r="L977" s="141"/>
      <c r="M977" s="114"/>
      <c r="N977" s="114"/>
      <c r="O977" s="114"/>
      <c r="P977" s="114"/>
      <c r="Q977" s="114"/>
      <c r="R977" s="114"/>
      <c r="S977" s="114"/>
      <c r="T977" s="114"/>
      <c r="U977" s="114"/>
      <c r="V977" s="114"/>
      <c r="W977" s="114"/>
      <c r="X977" s="114"/>
      <c r="Y977" s="114"/>
      <c r="Z977" s="114"/>
    </row>
    <row r="978" spans="1:26" ht="15.75" customHeight="1">
      <c r="A978" s="1"/>
      <c r="B978" s="9"/>
      <c r="C978" s="1"/>
      <c r="D978" s="114"/>
      <c r="E978" s="114"/>
      <c r="F978" s="141"/>
      <c r="G978" s="114"/>
      <c r="H978" s="117"/>
      <c r="I978" s="117"/>
      <c r="J978" s="117"/>
      <c r="K978" s="114"/>
      <c r="L978" s="141"/>
      <c r="M978" s="114"/>
      <c r="N978" s="114"/>
      <c r="O978" s="114"/>
      <c r="P978" s="114"/>
      <c r="Q978" s="114"/>
      <c r="R978" s="114"/>
      <c r="S978" s="114"/>
      <c r="T978" s="114"/>
      <c r="U978" s="114"/>
      <c r="V978" s="114"/>
      <c r="W978" s="114"/>
      <c r="X978" s="114"/>
      <c r="Y978" s="114"/>
      <c r="Z978" s="114"/>
    </row>
    <row r="979" spans="1:26" ht="15.75" customHeight="1">
      <c r="A979" s="1"/>
      <c r="B979" s="7"/>
      <c r="C979" s="1"/>
      <c r="D979" s="114"/>
      <c r="E979" s="114"/>
      <c r="F979" s="141"/>
      <c r="G979" s="114"/>
      <c r="H979" s="117"/>
      <c r="I979" s="117"/>
      <c r="J979" s="117"/>
      <c r="K979" s="114"/>
      <c r="L979" s="141"/>
      <c r="M979" s="114"/>
      <c r="N979" s="114"/>
      <c r="O979" s="114"/>
      <c r="P979" s="114"/>
      <c r="Q979" s="114"/>
      <c r="R979" s="114"/>
      <c r="S979" s="114"/>
      <c r="T979" s="114"/>
      <c r="U979" s="114"/>
      <c r="V979" s="114"/>
      <c r="W979" s="114"/>
      <c r="X979" s="114"/>
      <c r="Y979" s="114"/>
      <c r="Z979" s="114"/>
    </row>
    <row r="980" spans="1:26" ht="15.75" customHeight="1">
      <c r="A980" s="1"/>
      <c r="B980" s="4"/>
      <c r="C980" s="1"/>
      <c r="D980" s="114"/>
      <c r="E980" s="114"/>
      <c r="F980" s="141"/>
      <c r="G980" s="114"/>
      <c r="H980" s="117"/>
      <c r="I980" s="117"/>
      <c r="J980" s="117"/>
      <c r="K980" s="114"/>
      <c r="L980" s="141"/>
      <c r="M980" s="114"/>
      <c r="N980" s="114"/>
      <c r="O980" s="114"/>
      <c r="P980" s="114"/>
      <c r="Q980" s="114"/>
      <c r="R980" s="114"/>
      <c r="S980" s="114"/>
      <c r="T980" s="114"/>
      <c r="U980" s="114"/>
      <c r="V980" s="114"/>
      <c r="W980" s="114"/>
      <c r="X980" s="114"/>
      <c r="Y980" s="114"/>
      <c r="Z980" s="114"/>
    </row>
    <row r="981" spans="1:26" ht="15.75" customHeight="1">
      <c r="A981" s="1"/>
      <c r="B981" s="4"/>
      <c r="C981" s="1"/>
      <c r="D981" s="114"/>
      <c r="E981" s="114"/>
      <c r="F981" s="141"/>
      <c r="G981" s="114"/>
      <c r="H981" s="117"/>
      <c r="I981" s="117"/>
      <c r="J981" s="117"/>
      <c r="K981" s="114"/>
      <c r="L981" s="141"/>
      <c r="M981" s="114"/>
      <c r="N981" s="114"/>
      <c r="O981" s="114"/>
      <c r="P981" s="114"/>
      <c r="Q981" s="114"/>
      <c r="R981" s="114"/>
      <c r="S981" s="114"/>
      <c r="T981" s="114"/>
      <c r="U981" s="114"/>
      <c r="V981" s="114"/>
      <c r="W981" s="114"/>
      <c r="X981" s="114"/>
      <c r="Y981" s="114"/>
      <c r="Z981" s="114"/>
    </row>
    <row r="982" spans="1:26" ht="15.75" customHeight="1">
      <c r="A982" s="1"/>
      <c r="B982" s="4"/>
      <c r="C982" s="1"/>
      <c r="D982" s="114"/>
      <c r="E982" s="114"/>
      <c r="F982" s="141"/>
      <c r="G982" s="114"/>
      <c r="H982" s="117"/>
      <c r="I982" s="117"/>
      <c r="J982" s="117"/>
      <c r="K982" s="114"/>
      <c r="L982" s="141"/>
      <c r="M982" s="114"/>
      <c r="N982" s="114"/>
      <c r="O982" s="114"/>
      <c r="P982" s="114"/>
      <c r="Q982" s="114"/>
      <c r="R982" s="114"/>
      <c r="S982" s="114"/>
      <c r="T982" s="114"/>
      <c r="U982" s="114"/>
      <c r="V982" s="114"/>
      <c r="W982" s="114"/>
      <c r="X982" s="114"/>
      <c r="Y982" s="114"/>
      <c r="Z982" s="114"/>
    </row>
    <row r="983" spans="1:26" ht="15.75" customHeight="1">
      <c r="A983" s="1"/>
      <c r="B983" s="4"/>
      <c r="C983" s="1"/>
      <c r="D983" s="114"/>
      <c r="E983" s="114"/>
      <c r="F983" s="141"/>
      <c r="G983" s="114"/>
      <c r="H983" s="117"/>
      <c r="I983" s="117"/>
      <c r="J983" s="117"/>
      <c r="K983" s="114"/>
      <c r="L983" s="141"/>
      <c r="M983" s="114"/>
      <c r="N983" s="114"/>
      <c r="O983" s="114"/>
      <c r="P983" s="114"/>
      <c r="Q983" s="114"/>
      <c r="R983" s="114"/>
      <c r="S983" s="114"/>
      <c r="T983" s="114"/>
      <c r="U983" s="114"/>
      <c r="V983" s="114"/>
      <c r="W983" s="114"/>
      <c r="X983" s="114"/>
      <c r="Y983" s="114"/>
      <c r="Z983" s="114"/>
    </row>
    <row r="984" spans="1:26" ht="15.75" customHeight="1">
      <c r="A984" s="1"/>
      <c r="B984" s="4"/>
      <c r="C984" s="1"/>
      <c r="D984" s="114"/>
      <c r="E984" s="114"/>
      <c r="F984" s="141"/>
      <c r="G984" s="114"/>
      <c r="H984" s="117"/>
      <c r="I984" s="117"/>
      <c r="J984" s="117"/>
      <c r="K984" s="114"/>
      <c r="L984" s="141"/>
      <c r="M984" s="114"/>
      <c r="N984" s="114"/>
      <c r="O984" s="114"/>
      <c r="P984" s="114"/>
      <c r="Q984" s="114"/>
      <c r="R984" s="114"/>
      <c r="S984" s="114"/>
      <c r="T984" s="114"/>
      <c r="U984" s="114"/>
      <c r="V984" s="114"/>
      <c r="W984" s="114"/>
      <c r="X984" s="114"/>
      <c r="Y984" s="114"/>
      <c r="Z984" s="114"/>
    </row>
    <row r="985" spans="1:26" ht="15.75" customHeight="1">
      <c r="A985" s="1"/>
      <c r="B985" s="4"/>
      <c r="C985" s="1"/>
      <c r="D985" s="114"/>
      <c r="E985" s="114"/>
      <c r="F985" s="141"/>
      <c r="G985" s="114"/>
      <c r="H985" s="117"/>
      <c r="I985" s="117"/>
      <c r="J985" s="117"/>
      <c r="K985" s="114"/>
      <c r="L985" s="141"/>
      <c r="M985" s="114"/>
      <c r="N985" s="114"/>
      <c r="O985" s="114"/>
      <c r="P985" s="114"/>
      <c r="Q985" s="114"/>
      <c r="R985" s="114"/>
      <c r="S985" s="114"/>
      <c r="T985" s="114"/>
      <c r="U985" s="114"/>
      <c r="V985" s="114"/>
      <c r="W985" s="114"/>
      <c r="X985" s="114"/>
      <c r="Y985" s="114"/>
      <c r="Z985" s="114"/>
    </row>
    <row r="986" spans="1:26" ht="15.75" customHeight="1">
      <c r="A986" s="1"/>
      <c r="B986" s="9"/>
      <c r="C986" s="1"/>
      <c r="D986" s="114"/>
      <c r="E986" s="114"/>
      <c r="F986" s="141"/>
      <c r="G986" s="114"/>
      <c r="H986" s="117"/>
      <c r="I986" s="117"/>
      <c r="J986" s="117"/>
      <c r="K986" s="114"/>
      <c r="L986" s="141"/>
      <c r="M986" s="114"/>
      <c r="N986" s="114"/>
      <c r="O986" s="114"/>
      <c r="P986" s="114"/>
      <c r="Q986" s="114"/>
      <c r="R986" s="114"/>
      <c r="S986" s="114"/>
      <c r="T986" s="114"/>
      <c r="U986" s="114"/>
      <c r="V986" s="114"/>
      <c r="W986" s="114"/>
      <c r="X986" s="114"/>
      <c r="Y986" s="114"/>
      <c r="Z986" s="114"/>
    </row>
    <row r="987" spans="1:26" ht="15.75" customHeight="1">
      <c r="A987" s="1"/>
      <c r="B987" s="7"/>
      <c r="C987" s="1"/>
      <c r="D987" s="114"/>
      <c r="E987" s="114"/>
      <c r="F987" s="141"/>
      <c r="G987" s="114"/>
      <c r="H987" s="117"/>
      <c r="I987" s="117"/>
      <c r="J987" s="117"/>
      <c r="K987" s="114"/>
      <c r="L987" s="141"/>
      <c r="M987" s="114"/>
      <c r="N987" s="114"/>
      <c r="O987" s="114"/>
      <c r="P987" s="114"/>
      <c r="Q987" s="114"/>
      <c r="R987" s="114"/>
      <c r="S987" s="114"/>
      <c r="T987" s="114"/>
      <c r="U987" s="114"/>
      <c r="V987" s="114"/>
      <c r="W987" s="114"/>
      <c r="X987" s="114"/>
      <c r="Y987" s="114"/>
      <c r="Z987" s="114"/>
    </row>
    <row r="988" spans="1:26" ht="15.75" customHeight="1">
      <c r="A988" s="1"/>
      <c r="B988" s="4"/>
      <c r="C988" s="1"/>
      <c r="D988" s="114"/>
      <c r="E988" s="114"/>
      <c r="F988" s="141"/>
      <c r="G988" s="114"/>
      <c r="H988" s="117"/>
      <c r="I988" s="117"/>
      <c r="J988" s="117"/>
      <c r="K988" s="114"/>
      <c r="L988" s="141"/>
      <c r="M988" s="114"/>
      <c r="N988" s="114"/>
      <c r="O988" s="114"/>
      <c r="P988" s="114"/>
      <c r="Q988" s="114"/>
      <c r="R988" s="114"/>
      <c r="S988" s="114"/>
      <c r="T988" s="114"/>
      <c r="U988" s="114"/>
      <c r="V988" s="114"/>
      <c r="W988" s="114"/>
      <c r="X988" s="114"/>
      <c r="Y988" s="114"/>
      <c r="Z988" s="114"/>
    </row>
    <row r="989" spans="1:26" ht="15.75" customHeight="1">
      <c r="A989" s="1"/>
      <c r="B989" s="4"/>
      <c r="C989" s="1"/>
      <c r="D989" s="114"/>
      <c r="E989" s="114"/>
      <c r="F989" s="141"/>
      <c r="G989" s="114"/>
      <c r="H989" s="117"/>
      <c r="I989" s="117"/>
      <c r="J989" s="117"/>
      <c r="K989" s="114"/>
      <c r="L989" s="141"/>
      <c r="M989" s="114"/>
      <c r="N989" s="114"/>
      <c r="O989" s="114"/>
      <c r="P989" s="114"/>
      <c r="Q989" s="114"/>
      <c r="R989" s="114"/>
      <c r="S989" s="114"/>
      <c r="T989" s="114"/>
      <c r="U989" s="114"/>
      <c r="V989" s="114"/>
      <c r="W989" s="114"/>
      <c r="X989" s="114"/>
      <c r="Y989" s="114"/>
      <c r="Z989" s="114"/>
    </row>
    <row r="990" spans="1:26" ht="15.75" customHeight="1">
      <c r="A990" s="1"/>
      <c r="B990" s="4"/>
      <c r="C990" s="1"/>
      <c r="D990" s="114"/>
      <c r="E990" s="114"/>
      <c r="F990" s="141"/>
      <c r="G990" s="114"/>
      <c r="H990" s="117"/>
      <c r="I990" s="117"/>
      <c r="J990" s="117"/>
      <c r="K990" s="114"/>
      <c r="L990" s="141"/>
      <c r="M990" s="114"/>
      <c r="N990" s="114"/>
      <c r="O990" s="114"/>
      <c r="P990" s="114"/>
      <c r="Q990" s="114"/>
      <c r="R990" s="114"/>
      <c r="S990" s="114"/>
      <c r="T990" s="114"/>
      <c r="U990" s="114"/>
      <c r="V990" s="114"/>
      <c r="W990" s="114"/>
      <c r="X990" s="114"/>
      <c r="Y990" s="114"/>
      <c r="Z990" s="114"/>
    </row>
    <row r="991" spans="1:26" ht="15.75" customHeight="1">
      <c r="A991" s="1"/>
      <c r="B991" s="4"/>
      <c r="C991" s="1"/>
      <c r="D991" s="114"/>
      <c r="E991" s="114"/>
      <c r="F991" s="141"/>
      <c r="G991" s="114"/>
      <c r="H991" s="117"/>
      <c r="I991" s="117"/>
      <c r="J991" s="117"/>
      <c r="K991" s="114"/>
      <c r="L991" s="141"/>
      <c r="M991" s="114"/>
      <c r="N991" s="114"/>
      <c r="O991" s="114"/>
      <c r="P991" s="114"/>
      <c r="Q991" s="114"/>
      <c r="R991" s="114"/>
      <c r="S991" s="114"/>
      <c r="T991" s="114"/>
      <c r="U991" s="114"/>
      <c r="V991" s="114"/>
      <c r="W991" s="114"/>
      <c r="X991" s="114"/>
      <c r="Y991" s="114"/>
      <c r="Z991" s="114"/>
    </row>
    <row r="992" spans="1:26" ht="15.75" customHeight="1">
      <c r="A992" s="1"/>
      <c r="B992" s="4"/>
      <c r="C992" s="1"/>
      <c r="D992" s="114"/>
      <c r="E992" s="114"/>
      <c r="F992" s="141"/>
      <c r="G992" s="114"/>
      <c r="H992" s="117"/>
      <c r="I992" s="117"/>
      <c r="J992" s="117"/>
      <c r="K992" s="114"/>
      <c r="L992" s="141"/>
      <c r="M992" s="114"/>
      <c r="N992" s="114"/>
      <c r="O992" s="114"/>
      <c r="P992" s="114"/>
      <c r="Q992" s="114"/>
      <c r="R992" s="114"/>
      <c r="S992" s="114"/>
      <c r="T992" s="114"/>
      <c r="U992" s="114"/>
      <c r="V992" s="114"/>
      <c r="W992" s="114"/>
      <c r="X992" s="114"/>
      <c r="Y992" s="114"/>
      <c r="Z992" s="114"/>
    </row>
    <row r="993" spans="1:26" ht="15.75" customHeight="1">
      <c r="A993" s="1"/>
      <c r="B993" s="4"/>
      <c r="C993" s="1"/>
      <c r="D993" s="114"/>
      <c r="E993" s="114"/>
      <c r="F993" s="141"/>
      <c r="G993" s="114"/>
      <c r="H993" s="117"/>
      <c r="I993" s="117"/>
      <c r="J993" s="117"/>
      <c r="K993" s="114"/>
      <c r="L993" s="141"/>
      <c r="M993" s="114"/>
      <c r="N993" s="114"/>
      <c r="O993" s="114"/>
      <c r="P993" s="114"/>
      <c r="Q993" s="114"/>
      <c r="R993" s="114"/>
      <c r="S993" s="114"/>
      <c r="T993" s="114"/>
      <c r="U993" s="114"/>
      <c r="V993" s="114"/>
      <c r="W993" s="114"/>
      <c r="X993" s="114"/>
      <c r="Y993" s="114"/>
      <c r="Z993" s="114"/>
    </row>
    <row r="994" spans="1:26" ht="15.75" customHeight="1">
      <c r="A994" s="1"/>
      <c r="B994" s="4"/>
      <c r="C994" s="1"/>
      <c r="D994" s="114"/>
      <c r="E994" s="114"/>
      <c r="F994" s="141"/>
      <c r="G994" s="114"/>
      <c r="H994" s="117"/>
      <c r="I994" s="117"/>
      <c r="J994" s="117"/>
      <c r="K994" s="114"/>
      <c r="L994" s="141"/>
      <c r="M994" s="114"/>
      <c r="N994" s="114"/>
      <c r="O994" s="114"/>
      <c r="P994" s="114"/>
      <c r="Q994" s="114"/>
      <c r="R994" s="114"/>
      <c r="S994" s="114"/>
      <c r="T994" s="114"/>
      <c r="U994" s="114"/>
      <c r="V994" s="114"/>
      <c r="W994" s="114"/>
      <c r="X994" s="114"/>
      <c r="Y994" s="114"/>
      <c r="Z994" s="114"/>
    </row>
    <row r="995" spans="1:26" ht="15.75" customHeight="1">
      <c r="A995" s="1"/>
      <c r="B995" s="4"/>
      <c r="C995" s="1"/>
      <c r="D995" s="114"/>
      <c r="E995" s="114"/>
      <c r="F995" s="141"/>
      <c r="G995" s="114"/>
      <c r="H995" s="117"/>
      <c r="I995" s="117"/>
      <c r="J995" s="117"/>
      <c r="K995" s="114"/>
      <c r="L995" s="141"/>
      <c r="M995" s="114"/>
      <c r="N995" s="114"/>
      <c r="O995" s="114"/>
      <c r="P995" s="114"/>
      <c r="Q995" s="114"/>
      <c r="R995" s="114"/>
      <c r="S995" s="114"/>
      <c r="T995" s="114"/>
      <c r="U995" s="114"/>
      <c r="V995" s="114"/>
      <c r="W995" s="114"/>
      <c r="X995" s="114"/>
      <c r="Y995" s="114"/>
      <c r="Z995" s="114"/>
    </row>
    <row r="996" spans="1:26" ht="15.75" customHeight="1">
      <c r="A996" s="1"/>
      <c r="B996" s="4"/>
      <c r="C996" s="1"/>
      <c r="D996" s="114"/>
      <c r="E996" s="114"/>
      <c r="F996" s="141"/>
      <c r="G996" s="114"/>
      <c r="H996" s="117"/>
      <c r="I996" s="117"/>
      <c r="J996" s="117"/>
      <c r="K996" s="114"/>
      <c r="L996" s="141"/>
      <c r="M996" s="114"/>
      <c r="N996" s="114"/>
      <c r="O996" s="114"/>
      <c r="P996" s="114"/>
      <c r="Q996" s="114"/>
      <c r="R996" s="114"/>
      <c r="S996" s="114"/>
      <c r="T996" s="114"/>
      <c r="U996" s="114"/>
      <c r="V996" s="114"/>
      <c r="W996" s="114"/>
      <c r="X996" s="114"/>
      <c r="Y996" s="114"/>
      <c r="Z996" s="114"/>
    </row>
    <row r="997" spans="1:26" ht="15.75" customHeight="1">
      <c r="A997" s="1"/>
      <c r="B997" s="4"/>
      <c r="C997" s="1"/>
      <c r="D997" s="114"/>
      <c r="E997" s="114"/>
      <c r="F997" s="141"/>
      <c r="G997" s="114"/>
      <c r="H997" s="117"/>
      <c r="I997" s="117"/>
      <c r="J997" s="117"/>
      <c r="K997" s="114"/>
      <c r="L997" s="141"/>
      <c r="M997" s="114"/>
      <c r="N997" s="114"/>
      <c r="O997" s="114"/>
      <c r="P997" s="114"/>
      <c r="Q997" s="114"/>
      <c r="R997" s="114"/>
      <c r="S997" s="114"/>
      <c r="T997" s="114"/>
      <c r="U997" s="114"/>
      <c r="V997" s="114"/>
      <c r="W997" s="114"/>
      <c r="X997" s="114"/>
      <c r="Y997" s="114"/>
      <c r="Z997" s="114"/>
    </row>
    <row r="998" spans="1:26" ht="15.75" customHeight="1">
      <c r="A998" s="1"/>
      <c r="B998" s="4"/>
      <c r="C998" s="1"/>
      <c r="D998" s="114"/>
      <c r="E998" s="114"/>
      <c r="F998" s="141"/>
      <c r="G998" s="114"/>
      <c r="H998" s="117"/>
      <c r="I998" s="117"/>
      <c r="J998" s="117"/>
      <c r="K998" s="114"/>
      <c r="L998" s="141"/>
      <c r="M998" s="114"/>
      <c r="N998" s="114"/>
      <c r="O998" s="114"/>
      <c r="P998" s="114"/>
      <c r="Q998" s="114"/>
      <c r="R998" s="114"/>
      <c r="S998" s="114"/>
      <c r="T998" s="114"/>
      <c r="U998" s="114"/>
      <c r="V998" s="114"/>
      <c r="W998" s="114"/>
      <c r="X998" s="114"/>
      <c r="Y998" s="114"/>
      <c r="Z998" s="114"/>
    </row>
  </sheetData>
  <sheetProtection algorithmName="SHA-512" hashValue="edEu2Bs089vpEs/6nYn8tBG+iILTMruTzRuJuu+HaV0iGZQH4rgfbCemvW6os3LqeZOj1tI0hRUnoq+jF9AkAg==" saltValue="2E7GkCAjbtZRMfvx6HPVXg==" spinCount="100000" sheet="1" objects="1" scenarios="1"/>
  <mergeCells count="24">
    <mergeCell ref="E28:E44"/>
    <mergeCell ref="F28:F43"/>
    <mergeCell ref="F46:F61"/>
    <mergeCell ref="H46:H61"/>
    <mergeCell ref="E64:E88"/>
    <mergeCell ref="F64:F87"/>
    <mergeCell ref="H64:H87"/>
    <mergeCell ref="F94:L115"/>
    <mergeCell ref="L6:L25"/>
    <mergeCell ref="L28:L43"/>
    <mergeCell ref="L46:L61"/>
    <mergeCell ref="L64:L88"/>
    <mergeCell ref="J27:J44"/>
    <mergeCell ref="H28:H43"/>
    <mergeCell ref="J46:J61"/>
    <mergeCell ref="J64:J87"/>
    <mergeCell ref="F91:I91"/>
    <mergeCell ref="F92:K92"/>
    <mergeCell ref="F93:I93"/>
    <mergeCell ref="E2:J2"/>
    <mergeCell ref="E4:F4"/>
    <mergeCell ref="F6:F25"/>
    <mergeCell ref="H6:H25"/>
    <mergeCell ref="J6:J25"/>
  </mergeCells>
  <conditionalFormatting sqref="A4 C4 G4:M4 E5 E45:E46">
    <cfRule type="notContainsBlanks" dxfId="49" priority="1">
      <formula>LEN(TRIM(A4))&gt;0</formula>
    </cfRule>
  </conditionalFormatting>
  <conditionalFormatting sqref="A271:C998">
    <cfRule type="notContainsBlanks" dxfId="48" priority="4">
      <formula>LEN(TRIM(A271))&gt;0</formula>
    </cfRule>
    <cfRule type="containsBlanks" dxfId="47" priority="5">
      <formula>LEN(TRIM(A271))=0</formula>
    </cfRule>
  </conditionalFormatting>
  <conditionalFormatting sqref="B286 B299 B302 B332 B336 B352 B365 B386 B398 B402 B431 B452 B464 B470 B497 B502 B520 B530 B552 B563 B570 B596 B602 B620 B629 B652 B662 B695 B702 B704 B728 B752 B754 B761 B794 B802 B804 B827 B852 B854 B860 B893 B902 B926 B952 B959 B4 B42 B62 B105:B106 B134 B152 B167 B200 B202 B233 B236 B252 B266">
    <cfRule type="notContainsBlanks" dxfId="46" priority="6">
      <formula>LEN(TRIM(B4))&gt;0</formula>
    </cfRule>
  </conditionalFormatting>
  <conditionalFormatting sqref="L46 L6">
    <cfRule type="colorScale" priority="3">
      <colorScale>
        <cfvo type="min"/>
        <cfvo type="max"/>
        <color rgb="FFFFFFFF"/>
        <color rgb="FFFFD666"/>
      </colorScale>
    </cfRule>
  </conditionalFormatting>
  <hyperlinks>
    <hyperlink ref="B3" location="Materialidade!A1" display="Materialidade" xr:uid="{00000000-0004-0000-0400-000000000000}"/>
    <hyperlink ref="B6" location="'Compromissos 2030'!A1" display="Compromissos 2030" xr:uid="{00000000-0004-0000-0400-000001000000}"/>
    <hyperlink ref="B10" location="'Governança Corporativa'!A1" display="Governança Corporativa" xr:uid="{00000000-0004-0000-0400-000002000000}"/>
    <hyperlink ref="B11" location="'Reputação, Governo e Engajament'!A1" display="Reputação, Governo e Engajamento" xr:uid="{00000000-0004-0000-0400-000003000000}"/>
    <hyperlink ref="B12" location="'Cadeia de Valor'!A1" display="Cadeia de Valor " xr:uid="{00000000-0004-0000-0400-000004000000}"/>
    <hyperlink ref="B13" location="'Inovação, Tecnologia e Dados'!A1" display="Inovação, Tecnologia e Dados" xr:uid="{00000000-0004-0000-0400-000005000000}"/>
    <hyperlink ref="B17" location="'Biodiversidade e clima'!A1" display="Biodiversidade e Clima" xr:uid="{00000000-0004-0000-0400-000006000000}"/>
    <hyperlink ref="B18" location="Energia!A1" display="Energia" xr:uid="{00000000-0004-0000-0400-000007000000}"/>
    <hyperlink ref="B19" location="'Recursos Hídricos'!A1" display="Recursos Hídricos" xr:uid="{00000000-0004-0000-0400-000008000000}"/>
    <hyperlink ref="B20" location="'Resíduos'!A1" display="Resíduos" xr:uid="{00000000-0004-0000-0400-000009000000}"/>
    <hyperlink ref="B21" location="'Circularidade e Ecodesign'!A1" display="Circularidade e Ecodesign" xr:uid="{00000000-0004-0000-0400-00000A000000}"/>
    <hyperlink ref="B25" location="'Pessoas Colaboradoras'!A1" display="Pessoas Colaboradoras" xr:uid="{00000000-0004-0000-0400-00000B000000}"/>
    <hyperlink ref="B26" location="'Saúde, Segurança e Bem-Estar'!A1" display="Saúde, Segurança e Bem-Estar" xr:uid="{00000000-0004-0000-0400-00000C000000}"/>
    <hyperlink ref="B27" location="'Direitos Humanos'!A1" display="Direitos Humanos" xr:uid="{00000000-0004-0000-0400-00000D000000}"/>
    <hyperlink ref="B28" location="'Impacto Social'!A1" display="Impacto Social" xr:uid="{00000000-0004-0000-0400-00000E000000}"/>
    <hyperlink ref="B29" location="'Experiência do Cliente'!A1" display="Experiência do Cliente" xr:uid="{00000000-0004-0000-0400-00000F000000}"/>
    <hyperlink ref="B33" location="'Verificação Externa'!A1" display="Verificação Externa" xr:uid="{00000000-0004-0000-0400-000010000000}"/>
    <hyperlink ref="B32" location="Sumário!A1" display="Sumário" xr:uid="{53C5348E-F260-4CAE-8353-9023A4180BEC}"/>
  </hyperlinks>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G1035"/>
  <sheetViews>
    <sheetView showGridLines="0" showRowColHeaders="0" zoomScale="80" zoomScaleNormal="80" workbookViewId="0">
      <selection activeCell="J84" sqref="J84"/>
    </sheetView>
  </sheetViews>
  <sheetFormatPr defaultColWidth="11.125" defaultRowHeight="15" customHeight="1"/>
  <cols>
    <col min="1" max="1" width="1.875" customWidth="1"/>
    <col min="2" max="2" width="30.625" customWidth="1"/>
    <col min="3" max="3" width="1.875" customWidth="1"/>
    <col min="4" max="4" width="2.5" customWidth="1"/>
    <col min="5" max="5" width="30.625" customWidth="1"/>
    <col min="6" max="6" width="12.5" customWidth="1"/>
    <col min="7" max="7" width="12.125" customWidth="1"/>
    <col min="8" max="8" width="13.375" customWidth="1"/>
    <col min="9" max="11" width="12.625" customWidth="1"/>
    <col min="12" max="12" width="15.875" customWidth="1"/>
    <col min="13" max="13" width="13.125" customWidth="1"/>
    <col min="14" max="14" width="17.875" customWidth="1"/>
    <col min="16" max="16" width="12.125" customWidth="1"/>
    <col min="19" max="19" width="13" customWidth="1"/>
    <col min="22" max="22" width="12.625" customWidth="1"/>
    <col min="27" max="33" width="11.125" hidden="1"/>
  </cols>
  <sheetData>
    <row r="1" spans="1:33" ht="37.5" customHeight="1">
      <c r="A1" s="1"/>
      <c r="B1" s="2"/>
      <c r="C1" s="1"/>
      <c r="AG1" s="24"/>
    </row>
    <row r="2" spans="1:33" ht="14.25">
      <c r="A2" s="1"/>
      <c r="B2" s="4"/>
      <c r="C2" s="1"/>
      <c r="E2" s="115" t="s">
        <v>498</v>
      </c>
      <c r="AG2" s="24"/>
    </row>
    <row r="3" spans="1:33" ht="15.75">
      <c r="A3" s="1"/>
      <c r="B3" s="7" t="s">
        <v>1</v>
      </c>
      <c r="C3" s="1"/>
      <c r="E3" s="1568"/>
      <c r="F3" s="1411"/>
      <c r="G3" s="1411"/>
      <c r="H3" s="1411"/>
      <c r="I3" s="1411"/>
      <c r="J3" s="1411"/>
      <c r="K3" s="1411"/>
      <c r="L3" s="116"/>
      <c r="M3" s="116"/>
      <c r="AG3" s="24"/>
    </row>
    <row r="4" spans="1:33" ht="12.75">
      <c r="A4" s="1"/>
      <c r="B4" s="8"/>
      <c r="C4" s="1"/>
      <c r="E4" s="1543" t="s">
        <v>1494</v>
      </c>
      <c r="F4" s="1411"/>
      <c r="G4" s="1411"/>
      <c r="H4" s="1411"/>
      <c r="I4" s="1411"/>
      <c r="J4" s="1411"/>
      <c r="K4" s="1411"/>
      <c r="L4" s="1411"/>
      <c r="M4" s="116"/>
      <c r="AG4" s="24"/>
    </row>
    <row r="5" spans="1:33">
      <c r="A5" s="10"/>
      <c r="B5" s="9"/>
      <c r="C5" s="10"/>
      <c r="E5" s="1411"/>
      <c r="F5" s="1411"/>
      <c r="G5" s="1411"/>
      <c r="H5" s="1411"/>
      <c r="I5" s="1411"/>
      <c r="J5" s="1411"/>
      <c r="K5" s="1411"/>
      <c r="L5" s="1411"/>
      <c r="M5" s="116"/>
      <c r="AG5" s="24"/>
    </row>
    <row r="6" spans="1:33" ht="15.75">
      <c r="A6" s="1"/>
      <c r="B6" s="7" t="s">
        <v>499</v>
      </c>
      <c r="C6" s="1"/>
      <c r="E6" s="1411"/>
      <c r="F6" s="1411"/>
      <c r="G6" s="1411"/>
      <c r="H6" s="1411"/>
      <c r="I6" s="1411"/>
      <c r="J6" s="1411"/>
      <c r="K6" s="1411"/>
      <c r="L6" s="1411"/>
      <c r="M6" s="116"/>
      <c r="AG6" s="24"/>
    </row>
    <row r="7" spans="1:33" ht="12.75">
      <c r="A7" s="1"/>
      <c r="B7" s="8"/>
      <c r="C7" s="1"/>
      <c r="E7" s="1411"/>
      <c r="F7" s="1411"/>
      <c r="G7" s="1411"/>
      <c r="H7" s="1411"/>
      <c r="I7" s="1411"/>
      <c r="J7" s="1411"/>
      <c r="K7" s="1411"/>
      <c r="L7" s="1411"/>
      <c r="M7" s="116"/>
      <c r="AG7" s="24"/>
    </row>
    <row r="8" spans="1:33">
      <c r="A8" s="1"/>
      <c r="B8" s="9"/>
      <c r="C8" s="1"/>
      <c r="E8" s="1411"/>
      <c r="F8" s="1411"/>
      <c r="G8" s="1411"/>
      <c r="H8" s="1411"/>
      <c r="I8" s="1411"/>
      <c r="J8" s="1411"/>
      <c r="K8" s="1411"/>
      <c r="L8" s="1411"/>
      <c r="M8" s="116"/>
      <c r="AG8" s="24"/>
    </row>
    <row r="9" spans="1:33" ht="15.75">
      <c r="A9" s="1"/>
      <c r="B9" s="7" t="s">
        <v>3</v>
      </c>
      <c r="C9" s="1"/>
      <c r="E9" s="1411"/>
      <c r="F9" s="1411"/>
      <c r="G9" s="1411"/>
      <c r="H9" s="1411"/>
      <c r="I9" s="1411"/>
      <c r="J9" s="1411"/>
      <c r="K9" s="1411"/>
      <c r="L9" s="1411"/>
      <c r="M9" s="116"/>
      <c r="AG9" s="24"/>
    </row>
    <row r="10" spans="1:33" ht="12.75">
      <c r="A10" s="1"/>
      <c r="B10" s="66" t="s">
        <v>4</v>
      </c>
      <c r="C10" s="1"/>
      <c r="E10" s="1411"/>
      <c r="F10" s="1411"/>
      <c r="G10" s="1411"/>
      <c r="H10" s="1411"/>
      <c r="I10" s="1411"/>
      <c r="J10" s="1411"/>
      <c r="K10" s="1411"/>
      <c r="L10" s="1411"/>
      <c r="M10" s="116"/>
      <c r="AG10" s="24"/>
    </row>
    <row r="11" spans="1:33" ht="12.75">
      <c r="A11" s="1"/>
      <c r="B11" s="1393" t="s">
        <v>5</v>
      </c>
      <c r="C11" s="1"/>
      <c r="E11" s="1411"/>
      <c r="F11" s="1411"/>
      <c r="G11" s="1411"/>
      <c r="H11" s="1411"/>
      <c r="I11" s="1411"/>
      <c r="J11" s="1411"/>
      <c r="K11" s="1411"/>
      <c r="L11" s="1411"/>
      <c r="M11" s="116"/>
      <c r="AG11" s="24"/>
    </row>
    <row r="12" spans="1:33" ht="12.75">
      <c r="A12" s="1"/>
      <c r="B12" s="4" t="s">
        <v>6</v>
      </c>
      <c r="C12" s="1"/>
      <c r="E12" s="1411"/>
      <c r="F12" s="1411"/>
      <c r="G12" s="1411"/>
      <c r="H12" s="1411"/>
      <c r="I12" s="1411"/>
      <c r="J12" s="1411"/>
      <c r="K12" s="1411"/>
      <c r="L12" s="1411"/>
      <c r="M12" s="116"/>
      <c r="AG12" s="24"/>
    </row>
    <row r="13" spans="1:33" ht="12.75">
      <c r="A13" s="1"/>
      <c r="B13" s="4" t="s">
        <v>7</v>
      </c>
      <c r="C13" s="1"/>
      <c r="E13" s="1411"/>
      <c r="F13" s="1411"/>
      <c r="G13" s="1411"/>
      <c r="H13" s="1411"/>
      <c r="I13" s="1411"/>
      <c r="J13" s="1411"/>
      <c r="K13" s="1411"/>
      <c r="L13" s="1411"/>
      <c r="M13" s="116"/>
      <c r="AG13" s="24"/>
    </row>
    <row r="14" spans="1:33" ht="12.75">
      <c r="A14" s="1"/>
      <c r="B14" s="8"/>
      <c r="C14" s="1"/>
      <c r="E14" s="1411"/>
      <c r="F14" s="1411"/>
      <c r="G14" s="1411"/>
      <c r="H14" s="1411"/>
      <c r="I14" s="1411"/>
      <c r="J14" s="1411"/>
      <c r="K14" s="1411"/>
      <c r="L14" s="1411"/>
      <c r="M14" s="116"/>
      <c r="AG14" s="24"/>
    </row>
    <row r="15" spans="1:33">
      <c r="A15" s="1"/>
      <c r="B15" s="9"/>
      <c r="C15" s="1"/>
      <c r="E15" s="1411"/>
      <c r="F15" s="1411"/>
      <c r="G15" s="1411"/>
      <c r="H15" s="1411"/>
      <c r="I15" s="1411"/>
      <c r="J15" s="1411"/>
      <c r="K15" s="1411"/>
      <c r="L15" s="1411"/>
      <c r="AG15" s="24"/>
    </row>
    <row r="16" spans="1:33" ht="15.75">
      <c r="A16" s="1"/>
      <c r="B16" s="7" t="s">
        <v>8</v>
      </c>
      <c r="C16" s="1"/>
      <c r="E16" s="1479" t="s">
        <v>500</v>
      </c>
      <c r="F16" s="1411"/>
      <c r="G16" s="1411"/>
      <c r="H16" s="1411"/>
      <c r="I16" s="1411"/>
      <c r="J16" s="1411"/>
      <c r="K16" s="1411"/>
      <c r="L16" s="1411"/>
      <c r="AG16" s="24"/>
    </row>
    <row r="17" spans="1:33" ht="16.5" customHeight="1">
      <c r="A17" s="165" t="s">
        <v>501</v>
      </c>
      <c r="B17" s="4" t="s">
        <v>9</v>
      </c>
      <c r="C17" s="1"/>
      <c r="AG17" s="24"/>
    </row>
    <row r="18" spans="1:33" ht="16.5" customHeight="1">
      <c r="A18" s="1"/>
      <c r="B18" s="4" t="s">
        <v>10</v>
      </c>
      <c r="C18" s="1"/>
      <c r="E18" s="115" t="s">
        <v>502</v>
      </c>
      <c r="M18" s="164"/>
      <c r="N18" s="164"/>
      <c r="O18" s="164"/>
      <c r="AG18" s="24"/>
    </row>
    <row r="19" spans="1:33" ht="17.25" customHeight="1">
      <c r="A19" s="1"/>
      <c r="B19" s="4" t="s">
        <v>11</v>
      </c>
      <c r="C19" s="1"/>
      <c r="E19" s="166"/>
      <c r="F19" s="167"/>
      <c r="G19" s="167"/>
      <c r="H19" s="167"/>
      <c r="I19" s="167"/>
      <c r="J19" s="167"/>
      <c r="K19" s="167"/>
      <c r="L19" s="167"/>
      <c r="M19" s="167"/>
      <c r="N19" s="167"/>
      <c r="O19" s="167"/>
      <c r="AG19" s="24"/>
    </row>
    <row r="20" spans="1:33" ht="17.45" customHeight="1">
      <c r="A20" s="1"/>
      <c r="B20" s="4" t="s">
        <v>12</v>
      </c>
      <c r="C20" s="1"/>
      <c r="E20" s="1437" t="s">
        <v>503</v>
      </c>
      <c r="F20" s="1411"/>
      <c r="G20" s="1411"/>
      <c r="H20" s="1411"/>
      <c r="I20" s="1569">
        <v>2025</v>
      </c>
      <c r="J20" s="1411"/>
      <c r="K20" s="1411"/>
      <c r="L20" s="1411"/>
      <c r="M20" s="169"/>
      <c r="N20" s="169"/>
      <c r="O20" s="169"/>
      <c r="AG20" s="24"/>
    </row>
    <row r="21" spans="1:33" ht="12.75">
      <c r="A21" s="1"/>
      <c r="B21" s="4" t="s">
        <v>13</v>
      </c>
      <c r="C21" s="1"/>
      <c r="E21" s="1570" t="s">
        <v>504</v>
      </c>
      <c r="F21" s="1533"/>
      <c r="G21" s="1465" t="s">
        <v>505</v>
      </c>
      <c r="H21" s="1411"/>
      <c r="I21" s="1462">
        <v>0.95699999999999996</v>
      </c>
      <c r="J21" s="1411"/>
      <c r="K21" s="1411"/>
      <c r="L21" s="1411"/>
      <c r="M21" s="170"/>
      <c r="N21" s="170"/>
      <c r="O21" s="170"/>
      <c r="AG21" s="24"/>
    </row>
    <row r="22" spans="1:33" ht="12.75">
      <c r="A22" s="1"/>
      <c r="B22" s="8"/>
      <c r="C22" s="1"/>
      <c r="E22" s="1546"/>
      <c r="F22" s="1533"/>
      <c r="G22" s="1411"/>
      <c r="H22" s="1411"/>
      <c r="I22" s="1411"/>
      <c r="J22" s="1411"/>
      <c r="K22" s="1411"/>
      <c r="L22" s="1411"/>
      <c r="M22" s="170"/>
      <c r="N22" s="170"/>
      <c r="O22" s="170"/>
      <c r="AG22" s="24"/>
    </row>
    <row r="23" spans="1:33">
      <c r="A23" s="1"/>
      <c r="B23" s="9"/>
      <c r="C23" s="1"/>
      <c r="E23" s="1548"/>
      <c r="F23" s="1551"/>
      <c r="G23" s="1416"/>
      <c r="H23" s="1416"/>
      <c r="I23" s="1571"/>
      <c r="J23" s="1571"/>
      <c r="K23" s="1571"/>
      <c r="L23" s="1571"/>
      <c r="M23" s="170"/>
      <c r="N23" s="170"/>
      <c r="O23" s="170"/>
      <c r="AG23" s="24"/>
    </row>
    <row r="24" spans="1:33" ht="24.75" customHeight="1">
      <c r="A24" s="171"/>
      <c r="B24" s="7" t="s">
        <v>14</v>
      </c>
      <c r="C24" s="171"/>
      <c r="E24" s="1473" t="s">
        <v>506</v>
      </c>
      <c r="F24" s="1411"/>
      <c r="G24" s="1473" t="s">
        <v>507</v>
      </c>
      <c r="H24" s="1411"/>
      <c r="I24" s="1572">
        <v>6</v>
      </c>
      <c r="J24" s="1573"/>
      <c r="K24" s="1573"/>
      <c r="L24" s="1573"/>
      <c r="M24" s="172"/>
      <c r="N24" s="172"/>
      <c r="O24" s="172"/>
      <c r="AG24" s="24"/>
    </row>
    <row r="25" spans="1:33" ht="15" customHeight="1">
      <c r="A25" s="171"/>
      <c r="B25" s="4" t="s">
        <v>15</v>
      </c>
      <c r="C25" s="171"/>
      <c r="E25" s="1411"/>
      <c r="F25" s="1411"/>
      <c r="G25" s="1411"/>
      <c r="H25" s="1411"/>
      <c r="I25" s="1411"/>
      <c r="J25" s="1411"/>
      <c r="K25" s="1411"/>
      <c r="L25" s="1411"/>
      <c r="M25" s="172"/>
      <c r="N25" s="172"/>
      <c r="O25" s="172"/>
      <c r="AG25" s="24"/>
    </row>
    <row r="26" spans="1:33" ht="12.75">
      <c r="A26" s="171"/>
      <c r="B26" s="4" t="s">
        <v>16</v>
      </c>
      <c r="C26" s="171"/>
      <c r="E26" s="1411"/>
      <c r="F26" s="1411"/>
      <c r="G26" s="1411"/>
      <c r="H26" s="1411"/>
      <c r="I26" s="1411"/>
      <c r="J26" s="1411"/>
      <c r="K26" s="1411"/>
      <c r="L26" s="1411"/>
      <c r="M26" s="172"/>
      <c r="N26" s="172"/>
      <c r="O26" s="172"/>
      <c r="AG26" s="24"/>
    </row>
    <row r="27" spans="1:33" ht="15.6" customHeight="1">
      <c r="A27" s="171"/>
      <c r="B27" s="4" t="s">
        <v>17</v>
      </c>
      <c r="C27" s="171"/>
      <c r="E27" s="1411"/>
      <c r="F27" s="1411"/>
      <c r="G27" s="1416"/>
      <c r="H27" s="1416"/>
      <c r="I27" s="1416"/>
      <c r="J27" s="1416"/>
      <c r="K27" s="1416"/>
      <c r="L27" s="1416"/>
      <c r="M27" s="172"/>
      <c r="N27" s="172"/>
      <c r="O27" s="172"/>
      <c r="AG27" s="24"/>
    </row>
    <row r="28" spans="1:33" ht="12.75">
      <c r="A28" s="171"/>
      <c r="B28" s="4" t="s">
        <v>18</v>
      </c>
      <c r="C28" s="171"/>
      <c r="E28" s="1411"/>
      <c r="F28" s="1411"/>
      <c r="G28" s="1473" t="s">
        <v>508</v>
      </c>
      <c r="H28" s="1411"/>
      <c r="I28" s="1473" t="s">
        <v>509</v>
      </c>
      <c r="J28" s="1411"/>
      <c r="K28" s="1411"/>
      <c r="L28" s="1411"/>
      <c r="M28" s="173"/>
      <c r="N28" s="173"/>
      <c r="O28" s="173"/>
      <c r="AG28" s="24"/>
    </row>
    <row r="29" spans="1:33" ht="17.45" customHeight="1">
      <c r="A29" s="171"/>
      <c r="B29" s="4" t="s">
        <v>19</v>
      </c>
      <c r="C29" s="171"/>
      <c r="E29" s="1416"/>
      <c r="F29" s="1416"/>
      <c r="G29" s="1416"/>
      <c r="H29" s="1416"/>
      <c r="I29" s="1416"/>
      <c r="J29" s="1416"/>
      <c r="K29" s="1416"/>
      <c r="L29" s="1416"/>
      <c r="M29" s="173"/>
      <c r="N29" s="173"/>
      <c r="O29" s="173"/>
      <c r="AG29" s="24"/>
    </row>
    <row r="30" spans="1:33" ht="12.75">
      <c r="A30" s="171"/>
      <c r="B30" s="8"/>
      <c r="C30" s="171"/>
      <c r="E30" s="1465" t="s">
        <v>510</v>
      </c>
      <c r="F30" s="1411"/>
      <c r="G30" s="1465" t="s">
        <v>511</v>
      </c>
      <c r="H30" s="1411"/>
      <c r="I30" s="1481" t="s">
        <v>1576</v>
      </c>
      <c r="J30" s="1411"/>
      <c r="K30" s="1411"/>
      <c r="L30" s="1411"/>
      <c r="M30" s="172"/>
      <c r="N30" s="172"/>
      <c r="O30" s="172"/>
      <c r="AG30" s="24"/>
    </row>
    <row r="31" spans="1:33">
      <c r="A31" s="171"/>
      <c r="B31" s="9"/>
      <c r="C31" s="171"/>
      <c r="E31" s="1411"/>
      <c r="F31" s="1411"/>
      <c r="G31" s="1411"/>
      <c r="H31" s="1411"/>
      <c r="I31" s="1411"/>
      <c r="J31" s="1411"/>
      <c r="K31" s="1411"/>
      <c r="L31" s="1411"/>
      <c r="M31" s="172"/>
      <c r="N31" s="172"/>
      <c r="O31" s="172"/>
      <c r="AG31" s="24"/>
    </row>
    <row r="32" spans="1:33" ht="15.75">
      <c r="A32" s="171"/>
      <c r="B32" s="1404" t="s">
        <v>20</v>
      </c>
      <c r="C32" s="171"/>
      <c r="E32" s="1411"/>
      <c r="F32" s="1411"/>
      <c r="G32" s="1411"/>
      <c r="H32" s="1411"/>
      <c r="I32" s="1411"/>
      <c r="J32" s="1411"/>
      <c r="K32" s="1411"/>
      <c r="L32" s="1411"/>
      <c r="M32" s="172"/>
      <c r="N32" s="172"/>
      <c r="O32" s="172"/>
      <c r="AG32" s="24"/>
    </row>
    <row r="33" spans="1:33" ht="12.75">
      <c r="A33" s="171"/>
      <c r="B33" s="4" t="s">
        <v>21</v>
      </c>
      <c r="C33" s="171"/>
      <c r="E33" s="1411"/>
      <c r="F33" s="1411"/>
      <c r="G33" s="1411"/>
      <c r="H33" s="1411"/>
      <c r="I33" s="1411"/>
      <c r="J33" s="1411"/>
      <c r="K33" s="1411"/>
      <c r="L33" s="1411"/>
      <c r="M33" s="172"/>
      <c r="N33" s="172"/>
      <c r="O33" s="172"/>
      <c r="AG33" s="24"/>
    </row>
    <row r="34" spans="1:33" ht="12.75">
      <c r="A34" s="171"/>
      <c r="B34" s="11"/>
      <c r="C34" s="171"/>
      <c r="E34" s="1411"/>
      <c r="F34" s="1411"/>
      <c r="G34" s="1411"/>
      <c r="H34" s="1411"/>
      <c r="I34" s="1411"/>
      <c r="J34" s="1411"/>
      <c r="K34" s="1411"/>
      <c r="L34" s="1411"/>
      <c r="M34" s="172"/>
      <c r="N34" s="172"/>
      <c r="O34" s="172"/>
      <c r="AG34" s="24"/>
    </row>
    <row r="35" spans="1:33" ht="12.75">
      <c r="A35" s="171"/>
      <c r="B35" s="4"/>
      <c r="C35" s="171"/>
      <c r="E35" s="1411"/>
      <c r="F35" s="1411"/>
      <c r="G35" s="1411"/>
      <c r="H35" s="1411"/>
      <c r="I35" s="1411"/>
      <c r="J35" s="1411"/>
      <c r="K35" s="1411"/>
      <c r="L35" s="1411"/>
      <c r="M35" s="172"/>
      <c r="N35" s="172"/>
      <c r="O35" s="172"/>
      <c r="AG35" s="24"/>
    </row>
    <row r="36" spans="1:33" ht="15.75">
      <c r="A36" s="171"/>
      <c r="B36" s="12"/>
      <c r="C36" s="171"/>
      <c r="E36" s="1411"/>
      <c r="F36" s="1411"/>
      <c r="G36" s="1411"/>
      <c r="H36" s="1411"/>
      <c r="I36" s="1411"/>
      <c r="J36" s="1411"/>
      <c r="K36" s="1411"/>
      <c r="L36" s="1411"/>
      <c r="M36" s="172"/>
      <c r="N36" s="172"/>
      <c r="O36" s="172"/>
      <c r="AG36" s="24"/>
    </row>
    <row r="37" spans="1:33" ht="12.75">
      <c r="A37" s="171"/>
      <c r="B37" s="4"/>
      <c r="C37" s="171"/>
      <c r="E37" s="1411"/>
      <c r="F37" s="1411"/>
      <c r="G37" s="1411"/>
      <c r="H37" s="1411"/>
      <c r="I37" s="1411"/>
      <c r="J37" s="1411"/>
      <c r="K37" s="1411"/>
      <c r="L37" s="1411"/>
      <c r="M37" s="172"/>
      <c r="N37" s="172"/>
      <c r="O37" s="172"/>
      <c r="AG37" s="24"/>
    </row>
    <row r="38" spans="1:33">
      <c r="A38" s="171"/>
      <c r="B38" s="9"/>
      <c r="C38" s="171"/>
      <c r="E38" s="1411"/>
      <c r="F38" s="1411"/>
      <c r="G38" s="1411"/>
      <c r="H38" s="1411"/>
      <c r="I38" s="1411"/>
      <c r="J38" s="1411"/>
      <c r="K38" s="1411"/>
      <c r="L38" s="1411"/>
      <c r="M38" s="172"/>
      <c r="N38" s="172"/>
      <c r="O38" s="172"/>
      <c r="AG38" s="24"/>
    </row>
    <row r="39" spans="1:33" ht="15.75">
      <c r="A39" s="171"/>
      <c r="B39" s="7"/>
      <c r="C39" s="171"/>
      <c r="E39" s="1411"/>
      <c r="F39" s="1411"/>
      <c r="G39" s="1411"/>
      <c r="H39" s="1411"/>
      <c r="I39" s="1411"/>
      <c r="J39" s="1411"/>
      <c r="K39" s="1411"/>
      <c r="L39" s="1411"/>
      <c r="M39" s="172"/>
      <c r="N39" s="172"/>
      <c r="O39" s="172"/>
      <c r="AG39" s="24"/>
    </row>
    <row r="40" spans="1:33" ht="12.75">
      <c r="A40" s="171"/>
      <c r="B40" s="4"/>
      <c r="C40" s="171"/>
      <c r="E40" s="1411"/>
      <c r="F40" s="1411"/>
      <c r="G40" s="1411"/>
      <c r="H40" s="1411"/>
      <c r="I40" s="1411"/>
      <c r="J40" s="1411"/>
      <c r="K40" s="1411"/>
      <c r="L40" s="1411"/>
      <c r="M40" s="172"/>
      <c r="N40" s="172"/>
      <c r="O40" s="172"/>
      <c r="AG40" s="24"/>
    </row>
    <row r="41" spans="1:33">
      <c r="A41" s="171"/>
      <c r="B41" s="9"/>
      <c r="C41" s="171"/>
      <c r="E41" s="1411"/>
      <c r="F41" s="1411"/>
      <c r="G41" s="1411"/>
      <c r="H41" s="1411"/>
      <c r="I41" s="1411"/>
      <c r="J41" s="1411"/>
      <c r="K41" s="1411"/>
      <c r="L41" s="1411"/>
      <c r="M41" s="172"/>
      <c r="N41" s="172"/>
      <c r="O41" s="172"/>
      <c r="AG41" s="24"/>
    </row>
    <row r="42" spans="1:33" ht="26.45" customHeight="1">
      <c r="A42" s="171"/>
      <c r="B42" s="7"/>
      <c r="C42" s="171"/>
      <c r="E42" s="1411"/>
      <c r="F42" s="1411"/>
      <c r="G42" s="1411"/>
      <c r="H42" s="1411"/>
      <c r="I42" s="1411"/>
      <c r="J42" s="1411"/>
      <c r="K42" s="1411"/>
      <c r="L42" s="1411"/>
      <c r="M42" s="172"/>
      <c r="N42" s="172"/>
      <c r="O42" s="172"/>
      <c r="AG42" s="24"/>
    </row>
    <row r="43" spans="1:33" ht="12.75">
      <c r="A43" s="171"/>
      <c r="B43" s="4"/>
      <c r="C43" s="171"/>
      <c r="E43" s="1411"/>
      <c r="F43" s="1411"/>
      <c r="G43" s="1411"/>
      <c r="H43" s="1411"/>
      <c r="I43" s="1411"/>
      <c r="J43" s="1411"/>
      <c r="K43" s="1411"/>
      <c r="L43" s="1411"/>
      <c r="M43" s="172"/>
      <c r="N43" s="172"/>
      <c r="O43" s="172"/>
      <c r="AG43" s="24"/>
    </row>
    <row r="44" spans="1:33" ht="12.75">
      <c r="A44" s="171"/>
      <c r="B44" s="4"/>
      <c r="C44" s="171"/>
      <c r="E44" s="1411"/>
      <c r="F44" s="1411"/>
      <c r="G44" s="1411"/>
      <c r="H44" s="1411"/>
      <c r="I44" s="1411"/>
      <c r="J44" s="1411"/>
      <c r="K44" s="1411"/>
      <c r="L44" s="1411"/>
      <c r="M44" s="172"/>
      <c r="N44" s="172"/>
      <c r="O44" s="172"/>
      <c r="AG44" s="24"/>
    </row>
    <row r="45" spans="1:33" ht="12.75">
      <c r="A45" s="171"/>
      <c r="B45" s="4"/>
      <c r="C45" s="171"/>
      <c r="E45" s="1411"/>
      <c r="F45" s="1411"/>
      <c r="G45" s="1411"/>
      <c r="H45" s="1411"/>
      <c r="I45" s="1411"/>
      <c r="J45" s="1411"/>
      <c r="K45" s="1411"/>
      <c r="L45" s="1411"/>
      <c r="M45" s="172"/>
      <c r="N45" s="172"/>
      <c r="O45" s="172"/>
      <c r="AG45" s="24"/>
    </row>
    <row r="46" spans="1:33" ht="42.6" customHeight="1">
      <c r="A46" s="171"/>
      <c r="B46" s="9"/>
      <c r="C46" s="171"/>
      <c r="E46" s="1411"/>
      <c r="F46" s="1411"/>
      <c r="G46" s="1411"/>
      <c r="H46" s="1411"/>
      <c r="I46" s="1411"/>
      <c r="J46" s="1411"/>
      <c r="K46" s="1411"/>
      <c r="L46" s="1411"/>
      <c r="M46" s="172"/>
      <c r="N46" s="172"/>
      <c r="O46" s="172"/>
      <c r="AG46" s="24"/>
    </row>
    <row r="47" spans="1:33" ht="15.75">
      <c r="A47" s="171"/>
      <c r="B47" s="7"/>
      <c r="C47" s="171"/>
      <c r="E47" s="1411"/>
      <c r="F47" s="1411"/>
      <c r="G47" s="1411"/>
      <c r="H47" s="1411"/>
      <c r="I47" s="1411"/>
      <c r="J47" s="1411"/>
      <c r="K47" s="1411"/>
      <c r="L47" s="1411"/>
      <c r="M47" s="172"/>
      <c r="N47" s="172"/>
      <c r="O47" s="172"/>
      <c r="AG47" s="24"/>
    </row>
    <row r="48" spans="1:33" ht="12.75">
      <c r="A48" s="171"/>
      <c r="B48" s="4"/>
      <c r="C48" s="171"/>
      <c r="E48" s="1411"/>
      <c r="F48" s="1411"/>
      <c r="G48" s="1411"/>
      <c r="H48" s="1411"/>
      <c r="I48" s="1411"/>
      <c r="J48" s="1411"/>
      <c r="K48" s="1411"/>
      <c r="L48" s="1411"/>
      <c r="M48" s="172"/>
      <c r="N48" s="172"/>
      <c r="O48" s="172"/>
      <c r="AG48" s="24"/>
    </row>
    <row r="49" spans="1:33" ht="12.75">
      <c r="A49" s="171"/>
      <c r="B49" s="4"/>
      <c r="C49" s="171"/>
      <c r="E49" s="1411"/>
      <c r="F49" s="1411"/>
      <c r="G49" s="1411"/>
      <c r="H49" s="1411"/>
      <c r="I49" s="1411"/>
      <c r="J49" s="1411"/>
      <c r="K49" s="1411"/>
      <c r="L49" s="1411"/>
      <c r="M49" s="172"/>
      <c r="N49" s="172"/>
      <c r="O49" s="172"/>
      <c r="AG49" s="24"/>
    </row>
    <row r="50" spans="1:33" ht="24" customHeight="1">
      <c r="A50" s="171"/>
      <c r="B50" s="4"/>
      <c r="C50" s="171"/>
      <c r="E50" s="1411"/>
      <c r="F50" s="1411"/>
      <c r="G50" s="1411"/>
      <c r="H50" s="1411"/>
      <c r="I50" s="1411"/>
      <c r="J50" s="1411"/>
      <c r="K50" s="1411"/>
      <c r="L50" s="1411"/>
      <c r="M50" s="172"/>
      <c r="N50" s="172"/>
      <c r="O50" s="172"/>
      <c r="AG50" s="24"/>
    </row>
    <row r="51" spans="1:33" ht="15.75" customHeight="1">
      <c r="A51" s="171"/>
      <c r="B51" s="4"/>
      <c r="C51" s="171"/>
      <c r="E51" s="1574" t="s">
        <v>512</v>
      </c>
      <c r="F51" s="174"/>
      <c r="G51" s="1574" t="s">
        <v>513</v>
      </c>
      <c r="H51" s="1442"/>
      <c r="I51" s="1575" t="s">
        <v>514</v>
      </c>
      <c r="J51" s="1442"/>
      <c r="K51" s="1442"/>
      <c r="L51" s="1442"/>
      <c r="M51" s="173"/>
      <c r="N51" s="173"/>
      <c r="O51" s="173"/>
      <c r="AG51" s="24"/>
    </row>
    <row r="52" spans="1:33">
      <c r="A52" s="171"/>
      <c r="B52" s="9"/>
      <c r="C52" s="171"/>
      <c r="E52" s="1411"/>
      <c r="F52" s="131"/>
      <c r="G52" s="1411"/>
      <c r="H52" s="1411"/>
      <c r="I52" s="1411"/>
      <c r="J52" s="1411"/>
      <c r="K52" s="1411"/>
      <c r="L52" s="1411"/>
      <c r="M52" s="173"/>
      <c r="N52" s="173"/>
      <c r="O52" s="173"/>
      <c r="AG52" s="24"/>
    </row>
    <row r="53" spans="1:33" ht="15.75">
      <c r="A53" s="171"/>
      <c r="B53" s="7"/>
      <c r="C53" s="171"/>
      <c r="E53" s="1411"/>
      <c r="F53" s="131"/>
      <c r="G53" s="1411"/>
      <c r="H53" s="1411"/>
      <c r="I53" s="1411"/>
      <c r="J53" s="1411"/>
      <c r="K53" s="1411"/>
      <c r="L53" s="1411"/>
      <c r="M53" s="173"/>
      <c r="N53" s="173"/>
      <c r="O53" s="173"/>
      <c r="AG53" s="24"/>
    </row>
    <row r="54" spans="1:33" ht="12.75">
      <c r="A54" s="171"/>
      <c r="B54" s="4"/>
      <c r="C54" s="171"/>
      <c r="E54" s="1411"/>
      <c r="F54" s="131"/>
      <c r="G54" s="1411"/>
      <c r="H54" s="1411"/>
      <c r="I54" s="1411"/>
      <c r="J54" s="1411"/>
      <c r="K54" s="1411"/>
      <c r="L54" s="1411"/>
      <c r="M54" s="173"/>
      <c r="N54" s="173"/>
      <c r="O54" s="173"/>
      <c r="AG54" s="24"/>
    </row>
    <row r="55" spans="1:33" ht="12.75">
      <c r="A55" s="171"/>
      <c r="B55" s="4"/>
      <c r="C55" s="171"/>
      <c r="E55" s="1411"/>
      <c r="F55" s="131"/>
      <c r="G55" s="1411"/>
      <c r="H55" s="1411"/>
      <c r="I55" s="1411"/>
      <c r="J55" s="1411"/>
      <c r="K55" s="1411"/>
      <c r="L55" s="1411"/>
      <c r="M55" s="173"/>
      <c r="N55" s="173"/>
      <c r="O55" s="173"/>
      <c r="AG55" s="24"/>
    </row>
    <row r="56" spans="1:33" ht="12.75">
      <c r="A56" s="171"/>
      <c r="B56" s="4"/>
      <c r="C56" s="171"/>
      <c r="E56" s="1411"/>
      <c r="F56" s="131"/>
      <c r="G56" s="1416"/>
      <c r="H56" s="1416"/>
      <c r="I56" s="1416"/>
      <c r="J56" s="1416"/>
      <c r="K56" s="1416"/>
      <c r="L56" s="1416"/>
      <c r="M56" s="173"/>
      <c r="N56" s="173"/>
      <c r="O56" s="173"/>
      <c r="AG56" s="24"/>
    </row>
    <row r="57" spans="1:33" ht="12.75">
      <c r="A57" s="171"/>
      <c r="B57" s="4"/>
      <c r="C57" s="171"/>
      <c r="E57" s="1411"/>
      <c r="F57" s="131"/>
      <c r="G57" s="1473" t="s">
        <v>515</v>
      </c>
      <c r="H57" s="1411"/>
      <c r="I57" s="1536" t="s">
        <v>516</v>
      </c>
      <c r="J57" s="1411"/>
      <c r="K57" s="1411"/>
      <c r="L57" s="1411"/>
      <c r="M57" s="173"/>
      <c r="N57" s="173"/>
      <c r="O57" s="173"/>
      <c r="AG57" s="24"/>
    </row>
    <row r="58" spans="1:33" ht="12.75">
      <c r="A58" s="171"/>
      <c r="B58" s="4"/>
      <c r="C58" s="171"/>
      <c r="E58" s="1411"/>
      <c r="F58" s="131"/>
      <c r="G58" s="1411"/>
      <c r="H58" s="1411"/>
      <c r="I58" s="1411"/>
      <c r="J58" s="1411"/>
      <c r="K58" s="1411"/>
      <c r="L58" s="1411"/>
      <c r="M58" s="173"/>
      <c r="N58" s="173"/>
      <c r="O58" s="173"/>
      <c r="AG58" s="24"/>
    </row>
    <row r="59" spans="1:33" ht="12.75">
      <c r="A59" s="171"/>
      <c r="B59" s="4"/>
      <c r="C59" s="171"/>
      <c r="E59" s="1411"/>
      <c r="F59" s="131"/>
      <c r="G59" s="1411"/>
      <c r="H59" s="1411"/>
      <c r="I59" s="1411"/>
      <c r="J59" s="1411"/>
      <c r="K59" s="1411"/>
      <c r="L59" s="1411"/>
      <c r="M59" s="173"/>
      <c r="N59" s="173"/>
      <c r="O59" s="173"/>
      <c r="AG59" s="24"/>
    </row>
    <row r="60" spans="1:33">
      <c r="A60" s="171"/>
      <c r="B60" s="9"/>
      <c r="C60" s="171"/>
      <c r="E60" s="1411"/>
      <c r="F60" s="131"/>
      <c r="G60" s="1411"/>
      <c r="H60" s="1411"/>
      <c r="I60" s="1411"/>
      <c r="J60" s="1411"/>
      <c r="K60" s="1411"/>
      <c r="L60" s="1411"/>
      <c r="M60" s="173"/>
      <c r="N60" s="173"/>
      <c r="O60" s="173"/>
      <c r="AG60" s="24"/>
    </row>
    <row r="61" spans="1:33" ht="15.75">
      <c r="A61" s="171"/>
      <c r="B61" s="7"/>
      <c r="C61" s="171"/>
      <c r="E61" s="1411"/>
      <c r="F61" s="131"/>
      <c r="G61" s="1411"/>
      <c r="H61" s="1411"/>
      <c r="I61" s="1411"/>
      <c r="J61" s="1411"/>
      <c r="K61" s="1411"/>
      <c r="L61" s="1411"/>
      <c r="M61" s="173"/>
      <c r="N61" s="173"/>
      <c r="O61" s="173"/>
      <c r="AG61" s="24"/>
    </row>
    <row r="62" spans="1:33" ht="12.75">
      <c r="A62" s="171"/>
      <c r="B62" s="4"/>
      <c r="C62" s="171"/>
      <c r="E62" s="1411"/>
      <c r="F62" s="131"/>
      <c r="G62" s="1411"/>
      <c r="H62" s="1411"/>
      <c r="I62" s="1411"/>
      <c r="J62" s="1411"/>
      <c r="K62" s="1411"/>
      <c r="L62" s="1411"/>
      <c r="M62" s="173"/>
      <c r="N62" s="173"/>
      <c r="O62" s="173"/>
      <c r="AG62" s="24"/>
    </row>
    <row r="63" spans="1:33" ht="12.75">
      <c r="A63" s="171"/>
      <c r="B63" s="11"/>
      <c r="C63" s="171"/>
      <c r="E63" s="1411"/>
      <c r="F63" s="131"/>
      <c r="G63" s="1411"/>
      <c r="H63" s="1411"/>
      <c r="I63" s="1411"/>
      <c r="J63" s="1411"/>
      <c r="K63" s="1411"/>
      <c r="L63" s="1411"/>
      <c r="M63" s="173"/>
      <c r="N63" s="173"/>
      <c r="O63" s="173"/>
      <c r="AG63" s="24"/>
    </row>
    <row r="64" spans="1:33" ht="12.75">
      <c r="A64" s="171"/>
      <c r="B64" s="4"/>
      <c r="C64" s="171"/>
      <c r="E64" s="1411"/>
      <c r="F64" s="131"/>
      <c r="G64" s="1411"/>
      <c r="H64" s="1411"/>
      <c r="I64" s="1411"/>
      <c r="J64" s="1411"/>
      <c r="K64" s="1411"/>
      <c r="L64" s="1411"/>
      <c r="M64" s="173"/>
      <c r="N64" s="173"/>
      <c r="O64" s="173"/>
      <c r="AG64" s="24"/>
    </row>
    <row r="65" spans="1:33" ht="15.75">
      <c r="A65" s="171"/>
      <c r="B65" s="12"/>
      <c r="C65" s="171"/>
      <c r="E65" s="1411"/>
      <c r="F65" s="131"/>
      <c r="G65" s="1411"/>
      <c r="H65" s="1411"/>
      <c r="I65" s="1411"/>
      <c r="J65" s="1411"/>
      <c r="K65" s="1411"/>
      <c r="L65" s="1411"/>
      <c r="M65" s="173"/>
      <c r="N65" s="173"/>
      <c r="O65" s="173"/>
      <c r="AG65" s="24"/>
    </row>
    <row r="66" spans="1:33" ht="12.75">
      <c r="A66" s="171"/>
      <c r="B66" s="4"/>
      <c r="C66" s="171"/>
      <c r="E66" s="161"/>
      <c r="F66" s="161"/>
      <c r="G66" s="1416"/>
      <c r="H66" s="1416"/>
      <c r="I66" s="1416"/>
      <c r="J66" s="1416"/>
      <c r="K66" s="1416"/>
      <c r="L66" s="1416"/>
      <c r="M66" s="173"/>
      <c r="N66" s="173"/>
      <c r="O66" s="173"/>
      <c r="AG66" s="24"/>
    </row>
    <row r="67" spans="1:33" ht="87.75" customHeight="1">
      <c r="A67" s="171"/>
      <c r="B67" s="9"/>
      <c r="C67" s="171"/>
      <c r="E67" s="175" t="s">
        <v>517</v>
      </c>
      <c r="F67" s="176"/>
      <c r="G67" s="1557" t="s">
        <v>518</v>
      </c>
      <c r="H67" s="1551"/>
      <c r="I67" s="1576" t="s">
        <v>519</v>
      </c>
      <c r="J67" s="1416"/>
      <c r="K67" s="1416"/>
      <c r="L67" s="1416"/>
      <c r="M67" s="172"/>
      <c r="N67" s="172"/>
      <c r="O67" s="172"/>
      <c r="AG67" s="24"/>
    </row>
    <row r="68" spans="1:33" ht="15.75">
      <c r="A68" s="171"/>
      <c r="B68" s="7"/>
      <c r="C68" s="171"/>
      <c r="I68" s="178"/>
      <c r="J68" s="178"/>
      <c r="K68" s="178"/>
      <c r="L68" s="178"/>
      <c r="M68" s="178"/>
      <c r="N68" s="178"/>
      <c r="O68" s="179"/>
      <c r="AG68" s="24"/>
    </row>
    <row r="69" spans="1:33" ht="12.75">
      <c r="A69" s="171"/>
      <c r="B69" s="4"/>
      <c r="C69" s="171"/>
      <c r="I69" s="178"/>
      <c r="J69" s="178"/>
      <c r="K69" s="178"/>
      <c r="L69" s="178"/>
      <c r="M69" s="178"/>
      <c r="N69" s="178"/>
      <c r="O69" s="179"/>
      <c r="AG69" s="24"/>
    </row>
    <row r="70" spans="1:33" ht="12.75">
      <c r="A70" s="171"/>
      <c r="B70" s="4"/>
      <c r="C70" s="171"/>
      <c r="I70" s="180"/>
      <c r="J70" s="180"/>
      <c r="K70" s="180"/>
      <c r="L70" s="180"/>
      <c r="M70" s="180"/>
      <c r="N70" s="180"/>
      <c r="O70" s="181"/>
      <c r="AG70" s="24"/>
    </row>
    <row r="71" spans="1:33">
      <c r="A71" s="171"/>
      <c r="B71" s="9"/>
      <c r="C71" s="171"/>
      <c r="E71" s="115" t="s">
        <v>520</v>
      </c>
      <c r="AG71" s="24"/>
    </row>
    <row r="72" spans="1:33" ht="15.75">
      <c r="A72" s="171"/>
      <c r="B72" s="7"/>
      <c r="C72" s="171"/>
      <c r="F72" s="182"/>
      <c r="G72" s="182"/>
      <c r="H72" s="182"/>
      <c r="I72" s="182"/>
      <c r="J72" s="182"/>
      <c r="K72" s="182"/>
      <c r="L72" s="182"/>
      <c r="M72" s="182"/>
      <c r="N72" s="182"/>
      <c r="O72" s="182"/>
      <c r="P72" s="182"/>
      <c r="Q72" s="182"/>
      <c r="R72" s="182"/>
      <c r="S72" s="182"/>
      <c r="T72" s="182"/>
      <c r="U72" s="182"/>
      <c r="V72" s="182"/>
      <c r="W72" s="182"/>
      <c r="X72" s="182"/>
      <c r="Y72" s="182"/>
      <c r="Z72" s="182"/>
      <c r="AA72" s="182"/>
      <c r="AB72" s="182"/>
      <c r="AC72" s="182"/>
      <c r="AD72" s="182"/>
      <c r="AE72" s="182"/>
      <c r="AF72" s="182"/>
      <c r="AG72" s="24"/>
    </row>
    <row r="73" spans="1:33" ht="15.75">
      <c r="A73" s="171"/>
      <c r="B73" s="7"/>
      <c r="C73" s="171"/>
      <c r="E73" s="1515" t="s">
        <v>521</v>
      </c>
      <c r="F73" s="1411"/>
      <c r="G73" s="1411"/>
      <c r="H73" s="1411"/>
      <c r="I73" s="1411"/>
      <c r="J73" s="1411"/>
      <c r="K73" s="1411"/>
      <c r="L73" s="1411"/>
      <c r="M73" s="182"/>
      <c r="N73" s="182"/>
      <c r="O73" s="182"/>
      <c r="P73" s="182"/>
      <c r="Q73" s="182"/>
      <c r="R73" s="182"/>
      <c r="S73" s="182"/>
      <c r="T73" s="182"/>
      <c r="U73" s="182"/>
      <c r="V73" s="182"/>
      <c r="W73" s="182"/>
      <c r="X73" s="182"/>
      <c r="Y73" s="182"/>
      <c r="Z73" s="182"/>
      <c r="AA73" s="182"/>
      <c r="AB73" s="182"/>
      <c r="AC73" s="182"/>
      <c r="AD73" s="182"/>
      <c r="AE73" s="182"/>
      <c r="AF73" s="182"/>
      <c r="AG73" s="24"/>
    </row>
    <row r="74" spans="1:33" ht="15.75">
      <c r="A74" s="171"/>
      <c r="B74" s="7"/>
      <c r="C74" s="171"/>
      <c r="E74" s="1411"/>
      <c r="F74" s="1411"/>
      <c r="G74" s="1411"/>
      <c r="H74" s="1411"/>
      <c r="I74" s="1411"/>
      <c r="J74" s="1411"/>
      <c r="K74" s="1411"/>
      <c r="L74" s="1411"/>
      <c r="M74" s="182"/>
      <c r="N74" s="182"/>
      <c r="O74" s="182"/>
      <c r="P74" s="182"/>
      <c r="Q74" s="182"/>
      <c r="R74" s="182"/>
      <c r="S74" s="182"/>
      <c r="T74" s="182"/>
      <c r="U74" s="182"/>
      <c r="V74" s="182"/>
      <c r="W74" s="182"/>
      <c r="X74" s="182"/>
      <c r="Y74" s="182"/>
      <c r="Z74" s="182"/>
      <c r="AA74" s="182"/>
      <c r="AB74" s="182"/>
      <c r="AC74" s="182"/>
      <c r="AD74" s="182"/>
      <c r="AE74" s="182"/>
      <c r="AF74" s="182"/>
      <c r="AG74" s="24"/>
    </row>
    <row r="75" spans="1:33" ht="15.75">
      <c r="A75" s="171"/>
      <c r="B75" s="7"/>
      <c r="C75" s="171"/>
      <c r="E75" s="1411"/>
      <c r="F75" s="1411"/>
      <c r="G75" s="1411"/>
      <c r="H75" s="1411"/>
      <c r="I75" s="1411"/>
      <c r="J75" s="1411"/>
      <c r="K75" s="1411"/>
      <c r="L75" s="1411"/>
      <c r="M75" s="182"/>
      <c r="N75" s="182"/>
      <c r="O75" s="182"/>
      <c r="P75" s="182"/>
      <c r="Q75" s="182"/>
      <c r="R75" s="182"/>
      <c r="S75" s="182"/>
      <c r="T75" s="182"/>
      <c r="U75" s="182"/>
      <c r="V75" s="182"/>
      <c r="W75" s="182"/>
      <c r="X75" s="182"/>
      <c r="Y75" s="182"/>
      <c r="Z75" s="182"/>
      <c r="AA75" s="182"/>
      <c r="AB75" s="182"/>
      <c r="AC75" s="182"/>
      <c r="AD75" s="182"/>
      <c r="AE75" s="182"/>
      <c r="AF75" s="182"/>
      <c r="AG75" s="24"/>
    </row>
    <row r="76" spans="1:33" ht="15.75">
      <c r="A76" s="171"/>
      <c r="B76" s="7"/>
      <c r="C76" s="171"/>
      <c r="E76" s="1411"/>
      <c r="F76" s="1411"/>
      <c r="G76" s="1411"/>
      <c r="H76" s="1411"/>
      <c r="I76" s="1411"/>
      <c r="J76" s="1411"/>
      <c r="K76" s="1411"/>
      <c r="L76" s="1411"/>
      <c r="M76" s="182"/>
      <c r="N76" s="182"/>
      <c r="O76" s="182"/>
      <c r="P76" s="182"/>
      <c r="Q76" s="182"/>
      <c r="R76" s="182"/>
      <c r="S76" s="182"/>
      <c r="T76" s="182"/>
      <c r="U76" s="182"/>
      <c r="V76" s="182"/>
      <c r="W76" s="182"/>
      <c r="X76" s="182"/>
      <c r="Y76" s="182"/>
      <c r="Z76" s="182"/>
      <c r="AA76" s="182"/>
      <c r="AB76" s="182"/>
      <c r="AC76" s="182"/>
      <c r="AD76" s="182"/>
      <c r="AE76" s="182"/>
      <c r="AF76" s="182"/>
      <c r="AG76" s="24"/>
    </row>
    <row r="77" spans="1:33" ht="15.75">
      <c r="A77" s="171"/>
      <c r="B77" s="7"/>
      <c r="C77" s="171"/>
      <c r="E77" s="1411"/>
      <c r="F77" s="1411"/>
      <c r="G77" s="1411"/>
      <c r="H77" s="1411"/>
      <c r="I77" s="1411"/>
      <c r="J77" s="1411"/>
      <c r="K77" s="1411"/>
      <c r="L77" s="1411"/>
      <c r="M77" s="182"/>
      <c r="N77" s="182"/>
      <c r="O77" s="182"/>
      <c r="P77" s="182"/>
      <c r="Q77" s="182"/>
      <c r="R77" s="182"/>
      <c r="S77" s="182"/>
      <c r="T77" s="182"/>
      <c r="U77" s="182"/>
      <c r="V77" s="182"/>
      <c r="W77" s="182"/>
      <c r="X77" s="182"/>
      <c r="Y77" s="182"/>
      <c r="Z77" s="182"/>
      <c r="AA77" s="182"/>
      <c r="AB77" s="182"/>
      <c r="AC77" s="182"/>
      <c r="AD77" s="182"/>
      <c r="AE77" s="182"/>
      <c r="AF77" s="182"/>
      <c r="AG77" s="24"/>
    </row>
    <row r="78" spans="1:33" ht="22.35" customHeight="1">
      <c r="A78" s="171"/>
      <c r="B78" s="7"/>
      <c r="C78" s="171"/>
      <c r="E78" s="1411"/>
      <c r="F78" s="1411"/>
      <c r="G78" s="1411"/>
      <c r="H78" s="1411"/>
      <c r="I78" s="1411"/>
      <c r="J78" s="1411"/>
      <c r="K78" s="1411"/>
      <c r="L78" s="1411"/>
      <c r="M78" s="182"/>
      <c r="N78" s="182"/>
      <c r="O78" s="182"/>
      <c r="P78" s="182"/>
      <c r="Q78" s="182"/>
      <c r="R78" s="182"/>
      <c r="S78" s="182"/>
      <c r="T78" s="182"/>
      <c r="U78" s="182"/>
      <c r="V78" s="182"/>
      <c r="W78" s="182"/>
      <c r="X78" s="182"/>
      <c r="Y78" s="182"/>
      <c r="Z78" s="182"/>
      <c r="AA78" s="182"/>
      <c r="AB78" s="182"/>
      <c r="AC78" s="182"/>
      <c r="AD78" s="182"/>
      <c r="AE78" s="182"/>
      <c r="AF78" s="182"/>
      <c r="AG78" s="24"/>
    </row>
    <row r="79" spans="1:33" ht="15.75">
      <c r="A79" s="171"/>
      <c r="B79" s="7"/>
      <c r="C79" s="171"/>
      <c r="E79" s="1411"/>
      <c r="F79" s="1411"/>
      <c r="G79" s="1411"/>
      <c r="H79" s="1411"/>
      <c r="I79" s="1411"/>
      <c r="J79" s="1411"/>
      <c r="K79" s="1411"/>
      <c r="L79" s="1411"/>
      <c r="M79" s="182"/>
      <c r="N79" s="182"/>
      <c r="O79" s="182"/>
      <c r="P79" s="182"/>
      <c r="Q79" s="182"/>
      <c r="R79" s="182"/>
      <c r="S79" s="182"/>
      <c r="T79" s="182"/>
      <c r="U79" s="182"/>
      <c r="V79" s="182"/>
      <c r="W79" s="182"/>
      <c r="X79" s="182"/>
      <c r="Y79" s="182"/>
      <c r="Z79" s="182"/>
      <c r="AA79" s="182"/>
      <c r="AB79" s="182"/>
      <c r="AC79" s="182"/>
      <c r="AD79" s="182"/>
      <c r="AE79" s="182"/>
      <c r="AF79" s="182"/>
      <c r="AG79" s="24"/>
    </row>
    <row r="80" spans="1:33" ht="15.75">
      <c r="A80" s="171"/>
      <c r="B80" s="7"/>
      <c r="C80" s="171"/>
      <c r="E80" s="1411"/>
      <c r="F80" s="1411"/>
      <c r="G80" s="1411"/>
      <c r="H80" s="1411"/>
      <c r="I80" s="1411"/>
      <c r="J80" s="1411"/>
      <c r="K80" s="1411"/>
      <c r="L80" s="1411"/>
      <c r="M80" s="182"/>
      <c r="N80" s="182"/>
      <c r="O80" s="182"/>
      <c r="P80" s="182"/>
      <c r="Q80" s="182"/>
      <c r="R80" s="182"/>
      <c r="S80" s="182"/>
      <c r="T80" s="182"/>
      <c r="U80" s="182"/>
      <c r="V80" s="182"/>
      <c r="W80" s="182"/>
      <c r="X80" s="182"/>
      <c r="Y80" s="182"/>
      <c r="Z80" s="182"/>
      <c r="AA80" s="182"/>
      <c r="AB80" s="182"/>
      <c r="AC80" s="182"/>
      <c r="AD80" s="182"/>
      <c r="AE80" s="182"/>
      <c r="AF80" s="182"/>
      <c r="AG80" s="24"/>
    </row>
    <row r="81" spans="1:33" ht="15.75">
      <c r="A81" s="171"/>
      <c r="B81" s="7"/>
      <c r="C81" s="171"/>
      <c r="F81" s="182"/>
      <c r="G81" s="182"/>
      <c r="H81" s="182"/>
      <c r="I81" s="182"/>
      <c r="J81" s="182"/>
      <c r="K81" s="182"/>
      <c r="L81" s="182"/>
      <c r="M81" s="182"/>
      <c r="N81" s="182"/>
      <c r="O81" s="182"/>
      <c r="P81" s="182"/>
      <c r="Q81" s="182"/>
      <c r="R81" s="182"/>
      <c r="S81" s="182"/>
      <c r="T81" s="182"/>
      <c r="U81" s="182"/>
      <c r="V81" s="182"/>
      <c r="W81" s="182"/>
      <c r="X81" s="182"/>
      <c r="Y81" s="182"/>
      <c r="Z81" s="182"/>
      <c r="AA81" s="182"/>
      <c r="AB81" s="182"/>
      <c r="AC81" s="182"/>
      <c r="AD81" s="182"/>
      <c r="AE81" s="182"/>
      <c r="AF81" s="182"/>
      <c r="AG81" s="24"/>
    </row>
    <row r="82" spans="1:33" ht="19.5" customHeight="1">
      <c r="A82" s="183"/>
      <c r="B82" s="4"/>
      <c r="C82" s="183"/>
      <c r="D82" s="89"/>
      <c r="E82" s="1577" t="s">
        <v>522</v>
      </c>
      <c r="F82" s="1411"/>
      <c r="G82" s="1411"/>
      <c r="H82" s="1411"/>
      <c r="I82" s="1411"/>
      <c r="J82" s="1411"/>
      <c r="K82" s="1411"/>
      <c r="L82" s="1411"/>
      <c r="M82" s="1577" t="s">
        <v>523</v>
      </c>
      <c r="N82" s="1411"/>
      <c r="O82" s="1411"/>
      <c r="P82" s="1411"/>
      <c r="Q82" s="1411"/>
      <c r="R82" s="1411"/>
      <c r="S82" s="1578" t="s">
        <v>524</v>
      </c>
      <c r="T82" s="1579"/>
      <c r="U82" s="1579"/>
      <c r="V82" s="1579"/>
      <c r="W82" s="1579"/>
      <c r="X82" s="1579"/>
      <c r="Y82" s="1580"/>
      <c r="Z82" s="14"/>
      <c r="AA82" s="14"/>
      <c r="AB82" s="14"/>
      <c r="AC82" s="14"/>
      <c r="AD82" s="14"/>
      <c r="AE82" s="14"/>
      <c r="AF82" s="14"/>
      <c r="AG82" s="18"/>
    </row>
    <row r="83" spans="1:33" ht="63.75">
      <c r="A83" s="183"/>
      <c r="B83" s="4"/>
      <c r="C83" s="183"/>
      <c r="D83" s="89"/>
      <c r="E83" s="184" t="s">
        <v>525</v>
      </c>
      <c r="F83" s="184" t="s">
        <v>526</v>
      </c>
      <c r="G83" s="1363" t="s">
        <v>1669</v>
      </c>
      <c r="H83" s="184" t="s">
        <v>527</v>
      </c>
      <c r="I83" s="184" t="s">
        <v>528</v>
      </c>
      <c r="J83" s="1363" t="s">
        <v>1670</v>
      </c>
      <c r="K83" s="184" t="s">
        <v>529</v>
      </c>
      <c r="L83" s="184" t="s">
        <v>530</v>
      </c>
      <c r="M83" s="184" t="s">
        <v>531</v>
      </c>
      <c r="N83" s="184" t="s">
        <v>532</v>
      </c>
      <c r="O83" s="184" t="s">
        <v>533</v>
      </c>
      <c r="P83" s="184" t="s">
        <v>4</v>
      </c>
      <c r="Q83" s="184" t="s">
        <v>534</v>
      </c>
      <c r="R83" s="184" t="s">
        <v>535</v>
      </c>
      <c r="S83" s="184" t="s">
        <v>536</v>
      </c>
      <c r="T83" s="184" t="s">
        <v>537</v>
      </c>
      <c r="U83" s="184" t="s">
        <v>538</v>
      </c>
      <c r="V83" s="184" t="s">
        <v>539</v>
      </c>
      <c r="W83" s="184" t="s">
        <v>540</v>
      </c>
      <c r="X83" s="168" t="s">
        <v>541</v>
      </c>
      <c r="Y83" s="184" t="s">
        <v>542</v>
      </c>
      <c r="Z83" s="14"/>
      <c r="AA83" s="14"/>
      <c r="AB83" s="14"/>
      <c r="AC83" s="14"/>
      <c r="AD83" s="14"/>
      <c r="AE83" s="14"/>
      <c r="AF83" s="14"/>
      <c r="AG83" s="18"/>
    </row>
    <row r="84" spans="1:33" ht="12.75">
      <c r="A84" s="171"/>
      <c r="B84" s="4"/>
      <c r="C84" s="171"/>
      <c r="E84" s="185" t="s">
        <v>543</v>
      </c>
      <c r="F84" s="186">
        <v>71</v>
      </c>
      <c r="G84" s="186" t="s">
        <v>544</v>
      </c>
      <c r="H84" s="186" t="s">
        <v>545</v>
      </c>
      <c r="I84" s="186" t="s">
        <v>546</v>
      </c>
      <c r="J84" s="187"/>
      <c r="K84" s="187"/>
      <c r="L84" s="188" t="s">
        <v>546</v>
      </c>
      <c r="M84" s="189" t="s">
        <v>546</v>
      </c>
      <c r="N84" s="186" t="s">
        <v>546</v>
      </c>
      <c r="O84" s="186" t="s">
        <v>546</v>
      </c>
      <c r="P84" s="186" t="s">
        <v>546</v>
      </c>
      <c r="Q84" s="186"/>
      <c r="R84" s="188"/>
      <c r="S84" s="189" t="s">
        <v>546</v>
      </c>
      <c r="T84" s="186" t="s">
        <v>546</v>
      </c>
      <c r="U84" s="186" t="s">
        <v>546</v>
      </c>
      <c r="V84" s="186" t="s">
        <v>546</v>
      </c>
      <c r="W84" s="186"/>
      <c r="X84" s="186"/>
      <c r="Y84" s="190"/>
      <c r="Z84" s="191"/>
      <c r="AA84" s="17"/>
      <c r="AB84" s="17"/>
      <c r="AC84" s="17"/>
      <c r="AD84" s="17"/>
      <c r="AE84" s="17"/>
      <c r="AF84" s="17"/>
      <c r="AG84" s="24"/>
    </row>
    <row r="85" spans="1:33" ht="12.75">
      <c r="A85" s="171"/>
      <c r="B85" s="4"/>
      <c r="C85" s="171"/>
      <c r="E85" s="192" t="s">
        <v>547</v>
      </c>
      <c r="F85" s="193">
        <v>83</v>
      </c>
      <c r="G85" s="193" t="s">
        <v>544</v>
      </c>
      <c r="H85" s="193" t="s">
        <v>545</v>
      </c>
      <c r="I85" s="193" t="s">
        <v>546</v>
      </c>
      <c r="J85" s="194"/>
      <c r="K85" s="194"/>
      <c r="L85" s="195" t="s">
        <v>546</v>
      </c>
      <c r="M85" s="193" t="s">
        <v>546</v>
      </c>
      <c r="N85" s="193"/>
      <c r="O85" s="193"/>
      <c r="P85" s="193" t="s">
        <v>546</v>
      </c>
      <c r="Q85" s="193"/>
      <c r="R85" s="195" t="s">
        <v>546</v>
      </c>
      <c r="S85" s="193" t="s">
        <v>546</v>
      </c>
      <c r="T85" s="193" t="s">
        <v>546</v>
      </c>
      <c r="U85" s="193" t="s">
        <v>546</v>
      </c>
      <c r="V85" s="193"/>
      <c r="W85" s="193" t="s">
        <v>546</v>
      </c>
      <c r="X85" s="193" t="s">
        <v>546</v>
      </c>
      <c r="Y85" s="193"/>
      <c r="Z85" s="191"/>
      <c r="AA85" s="17"/>
      <c r="AB85" s="17"/>
      <c r="AC85" s="17"/>
      <c r="AD85" s="17"/>
      <c r="AE85" s="17"/>
      <c r="AF85" s="17"/>
      <c r="AG85" s="24"/>
    </row>
    <row r="86" spans="1:33" ht="12.75">
      <c r="A86" s="171"/>
      <c r="B86" s="4"/>
      <c r="C86" s="171"/>
      <c r="E86" s="196" t="s">
        <v>548</v>
      </c>
      <c r="F86" s="197">
        <v>74</v>
      </c>
      <c r="G86" s="197" t="s">
        <v>544</v>
      </c>
      <c r="H86" s="197" t="s">
        <v>545</v>
      </c>
      <c r="I86" s="197" t="s">
        <v>546</v>
      </c>
      <c r="J86" s="198"/>
      <c r="K86" s="198"/>
      <c r="L86" s="199" t="s">
        <v>546</v>
      </c>
      <c r="M86" s="200" t="s">
        <v>546</v>
      </c>
      <c r="N86" s="197"/>
      <c r="O86" s="197"/>
      <c r="P86" s="197" t="s">
        <v>546</v>
      </c>
      <c r="Q86" s="197"/>
      <c r="R86" s="199" t="s">
        <v>546</v>
      </c>
      <c r="S86" s="200" t="s">
        <v>546</v>
      </c>
      <c r="T86" s="197" t="s">
        <v>546</v>
      </c>
      <c r="U86" s="197" t="s">
        <v>546</v>
      </c>
      <c r="V86" s="197" t="s">
        <v>546</v>
      </c>
      <c r="W86" s="197" t="s">
        <v>546</v>
      </c>
      <c r="X86" s="197" t="s">
        <v>546</v>
      </c>
      <c r="Y86" s="201" t="s">
        <v>546</v>
      </c>
      <c r="Z86" s="191"/>
      <c r="AA86" s="17"/>
      <c r="AB86" s="17"/>
      <c r="AC86" s="17"/>
      <c r="AD86" s="17"/>
      <c r="AE86" s="17"/>
      <c r="AF86" s="17"/>
      <c r="AG86" s="24"/>
    </row>
    <row r="87" spans="1:33">
      <c r="A87" s="171"/>
      <c r="B87" s="9"/>
      <c r="C87" s="171"/>
      <c r="E87" s="192" t="s">
        <v>549</v>
      </c>
      <c r="F87" s="193">
        <v>76</v>
      </c>
      <c r="G87" s="193" t="s">
        <v>544</v>
      </c>
      <c r="H87" s="193" t="s">
        <v>545</v>
      </c>
      <c r="I87" s="193" t="s">
        <v>546</v>
      </c>
      <c r="J87" s="194"/>
      <c r="K87" s="194"/>
      <c r="L87" s="195" t="s">
        <v>546</v>
      </c>
      <c r="M87" s="193" t="s">
        <v>546</v>
      </c>
      <c r="N87" s="193"/>
      <c r="O87" s="193"/>
      <c r="P87" s="193" t="s">
        <v>546</v>
      </c>
      <c r="Q87" s="193"/>
      <c r="R87" s="195" t="s">
        <v>546</v>
      </c>
      <c r="S87" s="193" t="s">
        <v>546</v>
      </c>
      <c r="T87" s="193" t="s">
        <v>546</v>
      </c>
      <c r="U87" s="193" t="s">
        <v>546</v>
      </c>
      <c r="V87" s="193"/>
      <c r="W87" s="193" t="s">
        <v>546</v>
      </c>
      <c r="X87" s="193" t="s">
        <v>546</v>
      </c>
      <c r="Y87" s="193"/>
      <c r="Z87" s="191"/>
      <c r="AA87" s="17"/>
      <c r="AB87" s="17"/>
      <c r="AC87" s="17"/>
      <c r="AD87" s="17"/>
      <c r="AE87" s="17"/>
      <c r="AF87" s="17"/>
      <c r="AG87" s="24"/>
    </row>
    <row r="88" spans="1:33" ht="15.75">
      <c r="A88" s="171"/>
      <c r="B88" s="7"/>
      <c r="C88" s="171"/>
      <c r="E88" s="196" t="s">
        <v>550</v>
      </c>
      <c r="F88" s="197">
        <v>64</v>
      </c>
      <c r="G88" s="197" t="s">
        <v>544</v>
      </c>
      <c r="H88" s="197" t="s">
        <v>545</v>
      </c>
      <c r="I88" s="197" t="s">
        <v>546</v>
      </c>
      <c r="J88" s="197" t="s">
        <v>546</v>
      </c>
      <c r="K88" s="198"/>
      <c r="L88" s="202"/>
      <c r="M88" s="200"/>
      <c r="N88" s="197" t="s">
        <v>546</v>
      </c>
      <c r="O88" s="197" t="s">
        <v>546</v>
      </c>
      <c r="P88" s="197"/>
      <c r="Q88" s="197"/>
      <c r="R88" s="199"/>
      <c r="S88" s="200" t="s">
        <v>546</v>
      </c>
      <c r="T88" s="197"/>
      <c r="U88" s="197" t="s">
        <v>546</v>
      </c>
      <c r="V88" s="197" t="s">
        <v>546</v>
      </c>
      <c r="W88" s="197" t="s">
        <v>546</v>
      </c>
      <c r="X88" s="197" t="s">
        <v>546</v>
      </c>
      <c r="Y88" s="201" t="s">
        <v>546</v>
      </c>
      <c r="Z88" s="191"/>
      <c r="AA88" s="17"/>
      <c r="AB88" s="17"/>
      <c r="AC88" s="17"/>
      <c r="AD88" s="17"/>
      <c r="AE88" s="17"/>
      <c r="AF88" s="17"/>
      <c r="AG88" s="24"/>
    </row>
    <row r="89" spans="1:33" ht="12.75">
      <c r="A89" s="171"/>
      <c r="B89" s="4"/>
      <c r="C89" s="171"/>
      <c r="E89" s="192" t="s">
        <v>551</v>
      </c>
      <c r="F89" s="193">
        <v>76</v>
      </c>
      <c r="G89" s="193" t="s">
        <v>544</v>
      </c>
      <c r="H89" s="193" t="s">
        <v>545</v>
      </c>
      <c r="I89" s="193" t="s">
        <v>546</v>
      </c>
      <c r="J89" s="193" t="s">
        <v>546</v>
      </c>
      <c r="K89" s="194"/>
      <c r="L89" s="195" t="s">
        <v>546</v>
      </c>
      <c r="M89" s="193"/>
      <c r="N89" s="193"/>
      <c r="O89" s="193"/>
      <c r="P89" s="193"/>
      <c r="Q89" s="193" t="s">
        <v>546</v>
      </c>
      <c r="R89" s="195"/>
      <c r="S89" s="193" t="s">
        <v>546</v>
      </c>
      <c r="T89" s="193" t="s">
        <v>546</v>
      </c>
      <c r="U89" s="193" t="s">
        <v>546</v>
      </c>
      <c r="V89" s="193" t="s">
        <v>546</v>
      </c>
      <c r="W89" s="193"/>
      <c r="X89" s="193"/>
      <c r="Y89" s="193" t="s">
        <v>546</v>
      </c>
      <c r="Z89" s="191"/>
      <c r="AA89" s="17"/>
      <c r="AB89" s="17"/>
      <c r="AC89" s="17"/>
      <c r="AD89" s="17"/>
      <c r="AE89" s="17"/>
      <c r="AF89" s="17"/>
      <c r="AG89" s="24"/>
    </row>
    <row r="90" spans="1:33" ht="12.75">
      <c r="A90" s="171"/>
      <c r="B90" s="4"/>
      <c r="C90" s="171"/>
      <c r="E90" s="196" t="s">
        <v>552</v>
      </c>
      <c r="F90" s="197">
        <v>59</v>
      </c>
      <c r="G90" s="197" t="s">
        <v>544</v>
      </c>
      <c r="H90" s="197" t="s">
        <v>545</v>
      </c>
      <c r="I90" s="197" t="s">
        <v>546</v>
      </c>
      <c r="J90" s="197" t="s">
        <v>546</v>
      </c>
      <c r="K90" s="198"/>
      <c r="L90" s="199" t="s">
        <v>546</v>
      </c>
      <c r="M90" s="200"/>
      <c r="N90" s="197"/>
      <c r="O90" s="197"/>
      <c r="P90" s="197"/>
      <c r="Q90" s="197"/>
      <c r="R90" s="199" t="s">
        <v>546</v>
      </c>
      <c r="S90" s="200" t="s">
        <v>546</v>
      </c>
      <c r="T90" s="197" t="s">
        <v>546</v>
      </c>
      <c r="U90" s="197"/>
      <c r="V90" s="197" t="s">
        <v>546</v>
      </c>
      <c r="W90" s="197" t="s">
        <v>546</v>
      </c>
      <c r="X90" s="197" t="s">
        <v>546</v>
      </c>
      <c r="Y90" s="201"/>
      <c r="Z90" s="191"/>
      <c r="AA90" s="17"/>
      <c r="AB90" s="17"/>
      <c r="AC90" s="17"/>
      <c r="AD90" s="17"/>
      <c r="AE90" s="17"/>
      <c r="AF90" s="17"/>
      <c r="AG90" s="24"/>
    </row>
    <row r="91" spans="1:33" ht="12.75">
      <c r="A91" s="171"/>
      <c r="B91" s="4"/>
      <c r="C91" s="171"/>
      <c r="E91" s="192" t="s">
        <v>553</v>
      </c>
      <c r="F91" s="193">
        <v>51</v>
      </c>
      <c r="G91" s="193" t="s">
        <v>554</v>
      </c>
      <c r="H91" s="193" t="s">
        <v>555</v>
      </c>
      <c r="I91" s="193" t="s">
        <v>546</v>
      </c>
      <c r="J91" s="193" t="s">
        <v>546</v>
      </c>
      <c r="K91" s="194"/>
      <c r="L91" s="195" t="s">
        <v>546</v>
      </c>
      <c r="M91" s="193" t="s">
        <v>546</v>
      </c>
      <c r="N91" s="193"/>
      <c r="O91" s="193"/>
      <c r="P91" s="193"/>
      <c r="Q91" s="193"/>
      <c r="R91" s="195" t="s">
        <v>546</v>
      </c>
      <c r="S91" s="193" t="s">
        <v>546</v>
      </c>
      <c r="T91" s="193" t="s">
        <v>546</v>
      </c>
      <c r="U91" s="193" t="s">
        <v>546</v>
      </c>
      <c r="V91" s="193" t="s">
        <v>546</v>
      </c>
      <c r="W91" s="193" t="s">
        <v>546</v>
      </c>
      <c r="X91" s="193" t="s">
        <v>546</v>
      </c>
      <c r="Y91" s="193" t="s">
        <v>546</v>
      </c>
      <c r="Z91" s="191"/>
      <c r="AA91" s="17"/>
      <c r="AB91" s="17"/>
      <c r="AC91" s="17"/>
      <c r="AD91" s="17"/>
      <c r="AE91" s="17"/>
      <c r="AF91" s="17"/>
      <c r="AG91" s="24"/>
    </row>
    <row r="92" spans="1:33" ht="12.75">
      <c r="A92" s="171"/>
      <c r="B92" s="4"/>
      <c r="C92" s="171"/>
      <c r="E92" s="196" t="s">
        <v>556</v>
      </c>
      <c r="F92" s="197">
        <v>58</v>
      </c>
      <c r="G92" s="197" t="s">
        <v>544</v>
      </c>
      <c r="H92" s="197" t="s">
        <v>545</v>
      </c>
      <c r="I92" s="198"/>
      <c r="J92" s="198"/>
      <c r="K92" s="198"/>
      <c r="L92" s="199" t="s">
        <v>546</v>
      </c>
      <c r="M92" s="200"/>
      <c r="N92" s="197"/>
      <c r="O92" s="197" t="s">
        <v>546</v>
      </c>
      <c r="P92" s="197"/>
      <c r="Q92" s="197"/>
      <c r="R92" s="199"/>
      <c r="S92" s="200" t="s">
        <v>546</v>
      </c>
      <c r="T92" s="197" t="s">
        <v>546</v>
      </c>
      <c r="U92" s="197"/>
      <c r="V92" s="197" t="s">
        <v>546</v>
      </c>
      <c r="W92" s="197" t="s">
        <v>546</v>
      </c>
      <c r="X92" s="197" t="s">
        <v>546</v>
      </c>
      <c r="Y92" s="201"/>
      <c r="Z92" s="191"/>
      <c r="AA92" s="17"/>
      <c r="AB92" s="17"/>
      <c r="AC92" s="17"/>
      <c r="AD92" s="17"/>
      <c r="AE92" s="17"/>
      <c r="AF92" s="17"/>
      <c r="AG92" s="24"/>
    </row>
    <row r="93" spans="1:33" ht="12.75">
      <c r="A93" s="171"/>
      <c r="B93" s="66"/>
      <c r="C93" s="171"/>
      <c r="E93" s="203"/>
      <c r="F93" s="203"/>
      <c r="G93" s="203"/>
      <c r="H93" s="203"/>
      <c r="I93" s="203"/>
      <c r="J93" s="203"/>
      <c r="K93" s="203"/>
      <c r="L93" s="203"/>
      <c r="M93" s="203"/>
      <c r="N93" s="203"/>
      <c r="O93" s="203"/>
      <c r="P93" s="203"/>
      <c r="Q93" s="203"/>
      <c r="R93" s="203"/>
      <c r="S93" s="203"/>
      <c r="T93" s="203"/>
      <c r="U93" s="203"/>
      <c r="V93" s="203"/>
      <c r="W93" s="203"/>
      <c r="X93" s="203"/>
      <c r="Y93" s="203"/>
      <c r="Z93" s="17"/>
      <c r="AA93" s="17"/>
      <c r="AB93" s="17"/>
      <c r="AC93" s="17"/>
      <c r="AD93" s="17"/>
      <c r="AE93" s="17"/>
      <c r="AF93" s="17"/>
      <c r="AG93" s="24"/>
    </row>
    <row r="94" spans="1:33" ht="13.5">
      <c r="A94" s="171"/>
      <c r="B94" s="66"/>
      <c r="C94" s="171"/>
      <c r="E94" s="1581" t="s">
        <v>557</v>
      </c>
      <c r="F94" s="1411"/>
      <c r="G94" s="1411"/>
      <c r="H94" s="1411"/>
      <c r="I94" s="1411"/>
      <c r="J94" s="1411"/>
      <c r="K94" s="1411"/>
      <c r="L94" s="1411"/>
      <c r="M94" s="1411"/>
      <c r="N94" s="1411"/>
      <c r="O94" s="1411"/>
      <c r="P94" s="1411"/>
      <c r="Q94" s="1411"/>
      <c r="R94" s="1411"/>
      <c r="S94" s="1411"/>
      <c r="T94" s="1411"/>
      <c r="U94" s="1411"/>
      <c r="V94" s="1411"/>
      <c r="W94" s="1411"/>
      <c r="X94" s="1411"/>
      <c r="Y94" s="1411"/>
      <c r="Z94" s="17"/>
      <c r="AA94" s="17"/>
      <c r="AB94" s="17"/>
      <c r="AC94" s="17"/>
      <c r="AD94" s="17"/>
      <c r="AE94" s="17"/>
      <c r="AF94" s="17"/>
      <c r="AG94" s="24"/>
    </row>
    <row r="95" spans="1:33" ht="12.75">
      <c r="A95" s="171"/>
      <c r="B95" s="4"/>
      <c r="C95" s="171"/>
      <c r="E95" s="1582"/>
      <c r="F95" s="1411"/>
      <c r="G95" s="1411"/>
      <c r="H95" s="1411"/>
      <c r="I95" s="1411"/>
      <c r="J95" s="1411"/>
      <c r="K95" s="1411"/>
      <c r="L95" s="1411"/>
      <c r="M95" s="1411"/>
      <c r="N95" s="1411"/>
      <c r="O95" s="1411"/>
      <c r="P95" s="1411"/>
      <c r="Q95" s="1411"/>
      <c r="R95" s="1411"/>
      <c r="S95" s="1411"/>
      <c r="T95" s="1411"/>
      <c r="U95" s="1411"/>
      <c r="V95" s="1411"/>
      <c r="W95" s="1411"/>
      <c r="X95" s="1411"/>
      <c r="Y95" s="1411"/>
      <c r="Z95" s="17"/>
      <c r="AA95" s="17"/>
      <c r="AB95" s="17"/>
      <c r="AC95" s="17"/>
      <c r="AD95" s="17"/>
      <c r="AE95" s="17"/>
      <c r="AF95" s="17"/>
      <c r="AG95" s="24"/>
    </row>
    <row r="96" spans="1:33">
      <c r="A96" s="171"/>
      <c r="B96" s="9"/>
      <c r="C96" s="171"/>
      <c r="E96" s="204"/>
      <c r="F96" s="164"/>
      <c r="G96" s="164"/>
      <c r="H96" s="164"/>
      <c r="I96" s="164"/>
      <c r="J96" s="205"/>
      <c r="K96" s="164"/>
      <c r="L96" s="164"/>
      <c r="M96" s="164"/>
      <c r="N96" s="164"/>
      <c r="O96" s="164"/>
      <c r="P96" s="206"/>
      <c r="Q96" s="206"/>
      <c r="R96" s="206"/>
      <c r="S96" s="206"/>
      <c r="T96" s="206"/>
      <c r="U96" s="206"/>
      <c r="V96" s="206"/>
      <c r="W96" s="206"/>
      <c r="X96" s="206"/>
      <c r="Y96" s="206"/>
      <c r="Z96" s="206"/>
      <c r="AA96" s="206"/>
      <c r="AB96" s="206"/>
      <c r="AC96" s="206"/>
      <c r="AD96" s="206"/>
      <c r="AE96" s="206"/>
      <c r="AF96" s="206"/>
      <c r="AG96" s="24"/>
    </row>
    <row r="97" spans="1:33">
      <c r="A97" s="171"/>
      <c r="B97" s="9"/>
      <c r="C97" s="171"/>
      <c r="E97" s="204"/>
      <c r="F97" s="164"/>
      <c r="G97" s="164"/>
      <c r="H97" s="164"/>
      <c r="I97" s="164"/>
      <c r="J97" s="164"/>
      <c r="K97" s="164"/>
      <c r="L97" s="164"/>
      <c r="M97" s="164"/>
      <c r="N97" s="164"/>
      <c r="O97" s="164"/>
      <c r="P97" s="206"/>
      <c r="Q97" s="206"/>
      <c r="R97" s="206"/>
      <c r="S97" s="206"/>
      <c r="T97" s="206"/>
      <c r="U97" s="206"/>
      <c r="V97" s="206"/>
      <c r="W97" s="206"/>
      <c r="X97" s="206"/>
      <c r="Y97" s="206"/>
      <c r="Z97" s="206"/>
      <c r="AA97" s="206"/>
      <c r="AB97" s="206"/>
      <c r="AC97" s="206"/>
      <c r="AD97" s="206"/>
      <c r="AE97" s="206"/>
      <c r="AF97" s="206"/>
      <c r="AG97" s="24"/>
    </row>
    <row r="98" spans="1:33" ht="15.75">
      <c r="A98" s="171"/>
      <c r="B98" s="7"/>
      <c r="C98" s="171"/>
      <c r="E98" s="1583" t="s">
        <v>558</v>
      </c>
      <c r="F98" s="1411"/>
      <c r="G98" s="1411"/>
      <c r="H98" s="1411"/>
      <c r="I98" s="1411"/>
      <c r="J98" s="1411"/>
      <c r="K98" s="1411"/>
      <c r="L98" s="1411"/>
      <c r="M98" s="1411"/>
      <c r="N98" s="1411"/>
      <c r="O98" s="1411"/>
      <c r="P98" s="206"/>
      <c r="Q98" s="206"/>
      <c r="R98" s="206"/>
      <c r="S98" s="206"/>
      <c r="T98" s="206"/>
      <c r="U98" s="206"/>
      <c r="V98" s="206"/>
      <c r="W98" s="206"/>
      <c r="X98" s="206"/>
      <c r="Y98" s="206"/>
      <c r="Z98" s="206"/>
      <c r="AA98" s="206"/>
      <c r="AB98" s="206"/>
      <c r="AC98" s="206"/>
      <c r="AD98" s="206"/>
      <c r="AE98" s="206"/>
      <c r="AF98" s="206"/>
      <c r="AG98" s="24"/>
    </row>
    <row r="99" spans="1:33" ht="14.25">
      <c r="A99" s="171"/>
      <c r="B99" s="4"/>
      <c r="C99" s="171"/>
      <c r="E99" s="204"/>
      <c r="F99" s="164"/>
      <c r="G99" s="164"/>
      <c r="H99" s="164"/>
      <c r="I99" s="164"/>
      <c r="J99" s="164"/>
      <c r="K99" s="164"/>
      <c r="L99" s="164"/>
      <c r="M99" s="164"/>
      <c r="N99" s="164"/>
      <c r="O99" s="164"/>
      <c r="P99" s="206"/>
      <c r="Q99" s="206"/>
      <c r="R99" s="206"/>
      <c r="S99" s="206"/>
      <c r="T99" s="206"/>
      <c r="U99" s="206"/>
      <c r="V99" s="206"/>
      <c r="W99" s="206"/>
      <c r="X99" s="206"/>
      <c r="Y99" s="206"/>
      <c r="Z99" s="206"/>
      <c r="AA99" s="206"/>
      <c r="AB99" s="206"/>
      <c r="AC99" s="206"/>
      <c r="AD99" s="206"/>
      <c r="AE99" s="206"/>
      <c r="AF99" s="206"/>
      <c r="AG99" s="24"/>
    </row>
    <row r="100" spans="1:33" ht="14.25">
      <c r="A100" s="171"/>
      <c r="B100" s="4"/>
      <c r="C100" s="171"/>
      <c r="E100" s="1543" t="s">
        <v>1495</v>
      </c>
      <c r="F100" s="1411"/>
      <c r="G100" s="1411"/>
      <c r="H100" s="1411"/>
      <c r="I100" s="1411"/>
      <c r="J100" s="1411"/>
      <c r="K100" s="1411"/>
      <c r="L100" s="1411"/>
      <c r="M100" s="164"/>
      <c r="N100" s="164"/>
      <c r="O100" s="164"/>
      <c r="P100" s="206"/>
      <c r="Q100" s="206"/>
      <c r="R100" s="206"/>
      <c r="S100" s="206"/>
      <c r="T100" s="206"/>
      <c r="U100" s="206"/>
      <c r="V100" s="206"/>
      <c r="W100" s="206"/>
      <c r="X100" s="206"/>
      <c r="Y100" s="206"/>
      <c r="Z100" s="206"/>
      <c r="AA100" s="206"/>
      <c r="AB100" s="206"/>
      <c r="AC100" s="206"/>
      <c r="AD100" s="206"/>
      <c r="AE100" s="206"/>
      <c r="AF100" s="206"/>
      <c r="AG100" s="24"/>
    </row>
    <row r="101" spans="1:33" ht="14.25">
      <c r="A101" s="171"/>
      <c r="B101" s="4"/>
      <c r="C101" s="171"/>
      <c r="E101" s="1411"/>
      <c r="F101" s="1411"/>
      <c r="G101" s="1411"/>
      <c r="H101" s="1411"/>
      <c r="I101" s="1411"/>
      <c r="J101" s="1411"/>
      <c r="K101" s="1411"/>
      <c r="L101" s="1411"/>
      <c r="M101" s="164"/>
      <c r="N101" s="164"/>
      <c r="O101" s="164"/>
      <c r="P101" s="206"/>
      <c r="Q101" s="206"/>
      <c r="R101" s="206"/>
      <c r="S101" s="206"/>
      <c r="T101" s="206"/>
      <c r="U101" s="206"/>
      <c r="V101" s="206"/>
      <c r="W101" s="206"/>
      <c r="X101" s="206"/>
      <c r="Y101" s="206"/>
      <c r="Z101" s="206"/>
      <c r="AA101" s="206"/>
      <c r="AB101" s="206"/>
      <c r="AC101" s="206"/>
      <c r="AD101" s="206"/>
      <c r="AE101" s="206"/>
      <c r="AF101" s="206"/>
      <c r="AG101" s="24"/>
    </row>
    <row r="102" spans="1:33" ht="14.25">
      <c r="A102" s="171"/>
      <c r="B102" s="4"/>
      <c r="C102" s="171"/>
      <c r="E102" s="1411"/>
      <c r="F102" s="1411"/>
      <c r="G102" s="1411"/>
      <c r="H102" s="1411"/>
      <c r="I102" s="1411"/>
      <c r="J102" s="1411"/>
      <c r="K102" s="1411"/>
      <c r="L102" s="1411"/>
      <c r="M102" s="164"/>
      <c r="N102" s="164"/>
      <c r="O102" s="164"/>
      <c r="P102" s="206"/>
      <c r="Q102" s="206"/>
      <c r="R102" s="206"/>
      <c r="S102" s="206"/>
      <c r="T102" s="206"/>
      <c r="U102" s="206"/>
      <c r="V102" s="206"/>
      <c r="W102" s="206"/>
      <c r="X102" s="206"/>
      <c r="Y102" s="206"/>
      <c r="Z102" s="206"/>
      <c r="AA102" s="206"/>
      <c r="AB102" s="206"/>
      <c r="AC102" s="206"/>
      <c r="AD102" s="206"/>
      <c r="AE102" s="206"/>
      <c r="AF102" s="206"/>
      <c r="AG102" s="24"/>
    </row>
    <row r="103" spans="1:33" ht="14.25" customHeight="1">
      <c r="A103" s="171"/>
      <c r="B103" s="4"/>
      <c r="C103" s="171"/>
      <c r="E103" s="1411"/>
      <c r="F103" s="1411"/>
      <c r="G103" s="1411"/>
      <c r="H103" s="1411"/>
      <c r="I103" s="1411"/>
      <c r="J103" s="1411"/>
      <c r="K103" s="1411"/>
      <c r="L103" s="1411"/>
      <c r="M103" s="164"/>
      <c r="N103" s="164"/>
      <c r="O103" s="164"/>
      <c r="P103" s="206"/>
      <c r="Q103" s="206"/>
      <c r="R103" s="206"/>
      <c r="S103" s="206"/>
      <c r="T103" s="206"/>
      <c r="U103" s="206"/>
      <c r="V103" s="206"/>
      <c r="W103" s="206"/>
      <c r="X103" s="206"/>
      <c r="Y103" s="206"/>
      <c r="Z103" s="206"/>
      <c r="AA103" s="206"/>
      <c r="AB103" s="206"/>
      <c r="AC103" s="206"/>
      <c r="AD103" s="206"/>
      <c r="AE103" s="206"/>
      <c r="AF103" s="206"/>
      <c r="AG103" s="24"/>
    </row>
    <row r="104" spans="1:33" ht="14.25">
      <c r="A104" s="171"/>
      <c r="B104" s="4"/>
      <c r="C104" s="171"/>
      <c r="E104" s="1411"/>
      <c r="F104" s="1411"/>
      <c r="G104" s="1411"/>
      <c r="H104" s="1411"/>
      <c r="I104" s="1411"/>
      <c r="J104" s="1411"/>
      <c r="K104" s="1411"/>
      <c r="L104" s="1411"/>
      <c r="M104" s="164"/>
      <c r="N104" s="164"/>
      <c r="O104" s="164"/>
      <c r="P104" s="206"/>
      <c r="Q104" s="206"/>
      <c r="R104" s="206"/>
      <c r="S104" s="206"/>
      <c r="T104" s="206"/>
      <c r="U104" s="206"/>
      <c r="V104" s="206"/>
      <c r="W104" s="206"/>
      <c r="X104" s="206"/>
      <c r="Y104" s="206"/>
      <c r="Z104" s="206"/>
      <c r="AA104" s="206"/>
      <c r="AB104" s="206"/>
      <c r="AC104" s="206"/>
      <c r="AD104" s="206"/>
      <c r="AE104" s="206"/>
      <c r="AF104" s="206"/>
      <c r="AG104" s="24"/>
    </row>
    <row r="105" spans="1:33">
      <c r="A105" s="171"/>
      <c r="B105" s="9"/>
      <c r="C105" s="171"/>
      <c r="E105" s="1411"/>
      <c r="F105" s="1411"/>
      <c r="G105" s="1411"/>
      <c r="H105" s="1411"/>
      <c r="I105" s="1411"/>
      <c r="J105" s="1411"/>
      <c r="K105" s="1411"/>
      <c r="L105" s="1411"/>
      <c r="M105" s="164"/>
      <c r="N105" s="164"/>
      <c r="O105" s="164"/>
      <c r="P105" s="206"/>
      <c r="Q105" s="206"/>
      <c r="R105" s="206"/>
      <c r="S105" s="206"/>
      <c r="T105" s="206"/>
      <c r="U105" s="206"/>
      <c r="V105" s="206"/>
      <c r="W105" s="206"/>
      <c r="X105" s="206"/>
      <c r="Y105" s="206"/>
      <c r="Z105" s="206"/>
      <c r="AA105" s="206"/>
      <c r="AB105" s="206"/>
      <c r="AC105" s="206"/>
      <c r="AD105" s="206"/>
      <c r="AE105" s="206"/>
      <c r="AF105" s="206"/>
      <c r="AG105" s="24"/>
    </row>
    <row r="106" spans="1:33" ht="15.75">
      <c r="A106" s="171"/>
      <c r="B106" s="7"/>
      <c r="C106" s="171"/>
      <c r="E106" s="1411"/>
      <c r="F106" s="1411"/>
      <c r="G106" s="1411"/>
      <c r="H106" s="1411"/>
      <c r="I106" s="1411"/>
      <c r="J106" s="1411"/>
      <c r="K106" s="1411"/>
      <c r="L106" s="1411"/>
      <c r="M106" s="164"/>
      <c r="N106" s="164"/>
      <c r="O106" s="164"/>
      <c r="P106" s="206"/>
      <c r="Q106" s="206"/>
      <c r="R106" s="206"/>
      <c r="S106" s="206"/>
      <c r="T106" s="206"/>
      <c r="U106" s="206"/>
      <c r="V106" s="206"/>
      <c r="W106" s="206"/>
      <c r="X106" s="206"/>
      <c r="Y106" s="206"/>
      <c r="Z106" s="206"/>
      <c r="AA106" s="206"/>
      <c r="AB106" s="206"/>
      <c r="AC106" s="206"/>
      <c r="AD106" s="206"/>
      <c r="AE106" s="206"/>
      <c r="AF106" s="206"/>
      <c r="AG106" s="24"/>
    </row>
    <row r="107" spans="1:33" ht="14.25">
      <c r="A107" s="171"/>
      <c r="B107" s="4"/>
      <c r="C107" s="171"/>
      <c r="E107" s="1411"/>
      <c r="F107" s="1411"/>
      <c r="G107" s="1411"/>
      <c r="H107" s="1411"/>
      <c r="I107" s="1411"/>
      <c r="J107" s="1411"/>
      <c r="K107" s="1411"/>
      <c r="L107" s="1411"/>
      <c r="M107" s="164"/>
      <c r="N107" s="164"/>
      <c r="O107" s="164"/>
      <c r="P107" s="206"/>
      <c r="Q107" s="206"/>
      <c r="R107" s="206"/>
      <c r="S107" s="206"/>
      <c r="T107" s="206"/>
      <c r="U107" s="206"/>
      <c r="V107" s="206"/>
      <c r="W107" s="206"/>
      <c r="X107" s="206"/>
      <c r="Y107" s="206"/>
      <c r="Z107" s="206"/>
      <c r="AA107" s="206"/>
      <c r="AB107" s="206"/>
      <c r="AC107" s="206"/>
      <c r="AD107" s="206"/>
      <c r="AE107" s="206"/>
      <c r="AF107" s="206"/>
      <c r="AG107" s="24"/>
    </row>
    <row r="108" spans="1:33" ht="14.25">
      <c r="A108" s="171"/>
      <c r="B108" s="11"/>
      <c r="C108" s="171"/>
      <c r="E108" s="1411"/>
      <c r="F108" s="1411"/>
      <c r="G108" s="1411"/>
      <c r="H108" s="1411"/>
      <c r="I108" s="1411"/>
      <c r="J108" s="1411"/>
      <c r="K108" s="1411"/>
      <c r="L108" s="1411"/>
      <c r="M108" s="164"/>
      <c r="N108" s="164"/>
      <c r="O108" s="164"/>
      <c r="P108" s="206"/>
      <c r="Q108" s="206"/>
      <c r="R108" s="206"/>
      <c r="S108" s="206"/>
      <c r="T108" s="206"/>
      <c r="U108" s="206"/>
      <c r="V108" s="206"/>
      <c r="W108" s="206"/>
      <c r="X108" s="206"/>
      <c r="Y108" s="206"/>
      <c r="Z108" s="206"/>
      <c r="AA108" s="206"/>
      <c r="AB108" s="206"/>
      <c r="AC108" s="206"/>
      <c r="AD108" s="206"/>
      <c r="AE108" s="206"/>
      <c r="AF108" s="206"/>
      <c r="AG108" s="24"/>
    </row>
    <row r="109" spans="1:33" ht="14.25">
      <c r="A109" s="171"/>
      <c r="B109" s="4"/>
      <c r="C109" s="171"/>
      <c r="E109" s="1411"/>
      <c r="F109" s="1411"/>
      <c r="G109" s="1411"/>
      <c r="H109" s="1411"/>
      <c r="I109" s="1411"/>
      <c r="J109" s="1411"/>
      <c r="K109" s="1411"/>
      <c r="L109" s="1411"/>
      <c r="M109" s="164"/>
      <c r="N109" s="164"/>
      <c r="O109" s="164"/>
      <c r="P109" s="206"/>
      <c r="Q109" s="206"/>
      <c r="R109" s="206"/>
      <c r="S109" s="206"/>
      <c r="T109" s="206"/>
      <c r="U109" s="206"/>
      <c r="V109" s="206"/>
      <c r="W109" s="206"/>
      <c r="X109" s="206"/>
      <c r="Y109" s="206"/>
      <c r="Z109" s="206"/>
      <c r="AA109" s="206"/>
      <c r="AB109" s="206"/>
      <c r="AC109" s="206"/>
      <c r="AD109" s="206"/>
      <c r="AE109" s="206"/>
      <c r="AF109" s="206"/>
      <c r="AG109" s="24"/>
    </row>
    <row r="110" spans="1:33" ht="15.75">
      <c r="A110" s="171"/>
      <c r="B110" s="12"/>
      <c r="C110" s="171"/>
      <c r="E110" s="1411"/>
      <c r="F110" s="1411"/>
      <c r="G110" s="1411"/>
      <c r="H110" s="1411"/>
      <c r="I110" s="1411"/>
      <c r="J110" s="1411"/>
      <c r="K110" s="1411"/>
      <c r="L110" s="1411"/>
      <c r="M110" s="164"/>
      <c r="N110" s="164"/>
      <c r="O110" s="164"/>
      <c r="P110" s="206"/>
      <c r="Q110" s="206"/>
      <c r="R110" s="206"/>
      <c r="S110" s="206"/>
      <c r="T110" s="206"/>
      <c r="U110" s="206"/>
      <c r="V110" s="206"/>
      <c r="W110" s="206"/>
      <c r="X110" s="206"/>
      <c r="Y110" s="206"/>
      <c r="Z110" s="206"/>
      <c r="AA110" s="206"/>
      <c r="AB110" s="206"/>
      <c r="AC110" s="206"/>
      <c r="AD110" s="206"/>
      <c r="AE110" s="206"/>
      <c r="AF110" s="206"/>
      <c r="AG110" s="24"/>
    </row>
    <row r="111" spans="1:33" ht="14.25">
      <c r="A111" s="171"/>
      <c r="B111" s="4"/>
      <c r="C111" s="171"/>
      <c r="E111" s="1411"/>
      <c r="F111" s="1411"/>
      <c r="G111" s="1411"/>
      <c r="H111" s="1411"/>
      <c r="I111" s="1411"/>
      <c r="J111" s="1411"/>
      <c r="K111" s="1411"/>
      <c r="L111" s="1411"/>
      <c r="M111" s="164"/>
      <c r="N111" s="164"/>
      <c r="O111" s="164"/>
      <c r="P111" s="206"/>
      <c r="Q111" s="206"/>
      <c r="R111" s="206"/>
      <c r="S111" s="206"/>
      <c r="T111" s="206"/>
      <c r="U111" s="206"/>
      <c r="V111" s="206"/>
      <c r="W111" s="206"/>
      <c r="X111" s="206"/>
      <c r="Y111" s="206"/>
      <c r="Z111" s="206"/>
      <c r="AA111" s="206"/>
      <c r="AB111" s="206"/>
      <c r="AC111" s="206"/>
      <c r="AD111" s="206"/>
      <c r="AE111" s="206"/>
      <c r="AF111" s="206"/>
      <c r="AG111" s="24"/>
    </row>
    <row r="112" spans="1:33" ht="14.25">
      <c r="A112" s="171"/>
      <c r="B112" s="4"/>
      <c r="C112" s="171"/>
      <c r="M112" s="164"/>
      <c r="N112" s="164"/>
      <c r="O112" s="164"/>
      <c r="P112" s="206"/>
      <c r="Q112" s="206"/>
      <c r="R112" s="206"/>
      <c r="S112" s="206"/>
      <c r="T112" s="206"/>
      <c r="U112" s="206"/>
      <c r="V112" s="206"/>
      <c r="W112" s="206"/>
      <c r="X112" s="206"/>
      <c r="Y112" s="206"/>
      <c r="Z112" s="206"/>
      <c r="AA112" s="206"/>
      <c r="AB112" s="206"/>
      <c r="AC112" s="206"/>
      <c r="AD112" s="206"/>
      <c r="AE112" s="206"/>
      <c r="AF112" s="206"/>
      <c r="AG112" s="24"/>
    </row>
    <row r="113" spans="1:33">
      <c r="A113" s="171"/>
      <c r="B113" s="9"/>
      <c r="C113" s="171"/>
      <c r="E113" s="204"/>
      <c r="F113" s="164"/>
      <c r="G113" s="164"/>
      <c r="H113" s="164"/>
      <c r="I113" s="164"/>
      <c r="J113" s="164"/>
      <c r="K113" s="164"/>
      <c r="L113" s="164"/>
      <c r="M113" s="164"/>
      <c r="N113" s="164"/>
      <c r="O113" s="164"/>
      <c r="P113" s="206"/>
      <c r="Q113" s="206"/>
      <c r="R113" s="206"/>
      <c r="S113" s="206"/>
      <c r="T113" s="206"/>
      <c r="U113" s="206"/>
      <c r="V113" s="206"/>
      <c r="W113" s="206"/>
      <c r="X113" s="206"/>
      <c r="Y113" s="206"/>
      <c r="Z113" s="206"/>
      <c r="AA113" s="206"/>
      <c r="AB113" s="206"/>
      <c r="AC113" s="206"/>
      <c r="AD113" s="206"/>
      <c r="AE113" s="206"/>
      <c r="AF113" s="206"/>
      <c r="AG113" s="24"/>
    </row>
    <row r="114" spans="1:33" ht="15.75">
      <c r="A114" s="171"/>
      <c r="B114" s="7"/>
      <c r="C114" s="171"/>
      <c r="E114" s="1514" t="s">
        <v>559</v>
      </c>
      <c r="F114" s="1411"/>
      <c r="G114" s="1411"/>
      <c r="H114" s="164"/>
      <c r="I114" s="164"/>
      <c r="J114" s="164"/>
      <c r="K114" s="164"/>
      <c r="L114" s="164"/>
      <c r="M114" s="164"/>
      <c r="N114" s="164"/>
      <c r="O114" s="164"/>
      <c r="P114" s="206"/>
      <c r="Q114" s="206"/>
      <c r="R114" s="206"/>
      <c r="S114" s="206"/>
      <c r="T114" s="206"/>
      <c r="U114" s="206"/>
      <c r="V114" s="206"/>
      <c r="W114" s="206"/>
      <c r="X114" s="206"/>
      <c r="Y114" s="206"/>
      <c r="Z114" s="206"/>
      <c r="AA114" s="206"/>
      <c r="AB114" s="206"/>
      <c r="AC114" s="206"/>
      <c r="AD114" s="206"/>
      <c r="AE114" s="206"/>
      <c r="AF114" s="206"/>
      <c r="AG114" s="24"/>
    </row>
    <row r="115" spans="1:33" ht="14.25">
      <c r="A115" s="171"/>
      <c r="B115" s="4"/>
      <c r="C115" s="171"/>
      <c r="E115" s="164"/>
      <c r="F115" s="164"/>
      <c r="G115" s="164"/>
      <c r="H115" s="164"/>
      <c r="I115" s="164"/>
      <c r="J115" s="164"/>
      <c r="K115" s="164"/>
      <c r="L115" s="164"/>
      <c r="M115" s="164"/>
      <c r="N115" s="164"/>
      <c r="O115" s="164"/>
      <c r="P115" s="206"/>
      <c r="Q115" s="206"/>
      <c r="R115" s="206"/>
      <c r="S115" s="206"/>
      <c r="T115" s="206"/>
      <c r="U115" s="206"/>
      <c r="V115" s="206"/>
      <c r="W115" s="206"/>
      <c r="X115" s="206"/>
      <c r="Y115" s="206"/>
      <c r="Z115" s="206"/>
      <c r="AA115" s="206"/>
      <c r="AB115" s="206"/>
      <c r="AC115" s="206"/>
      <c r="AD115" s="206"/>
      <c r="AE115" s="206"/>
      <c r="AF115" s="206"/>
      <c r="AG115" s="24"/>
    </row>
    <row r="116" spans="1:33">
      <c r="A116" s="171"/>
      <c r="B116" s="9"/>
      <c r="C116" s="171"/>
      <c r="E116" s="115" t="s">
        <v>560</v>
      </c>
      <c r="L116" s="164"/>
      <c r="M116" s="164"/>
      <c r="N116" s="164"/>
      <c r="O116" s="164"/>
      <c r="P116" s="206"/>
      <c r="Q116" s="206"/>
      <c r="R116" s="206"/>
      <c r="S116" s="206"/>
      <c r="T116" s="206"/>
      <c r="U116" s="206"/>
      <c r="V116" s="206"/>
      <c r="W116" s="206"/>
      <c r="X116" s="206"/>
      <c r="Y116" s="206"/>
      <c r="Z116" s="206"/>
      <c r="AA116" s="206"/>
      <c r="AB116" s="206"/>
      <c r="AC116" s="206"/>
      <c r="AD116" s="206"/>
      <c r="AE116" s="206"/>
      <c r="AF116" s="206"/>
      <c r="AG116" s="24"/>
    </row>
    <row r="117" spans="1:33">
      <c r="A117" s="171"/>
      <c r="B117" s="9"/>
      <c r="C117" s="171"/>
      <c r="E117" s="1583"/>
      <c r="F117" s="1411"/>
      <c r="G117" s="1411"/>
      <c r="H117" s="1411"/>
      <c r="I117" s="1411"/>
      <c r="J117" s="1411"/>
      <c r="K117" s="1411"/>
      <c r="L117" s="164"/>
      <c r="M117" s="164"/>
      <c r="N117" s="164"/>
      <c r="O117" s="164"/>
      <c r="P117" s="206"/>
      <c r="Q117" s="206"/>
      <c r="R117" s="206"/>
      <c r="S117" s="206"/>
      <c r="T117" s="206"/>
      <c r="U117" s="206"/>
      <c r="V117" s="206"/>
      <c r="W117" s="206"/>
      <c r="X117" s="206"/>
      <c r="Y117" s="206"/>
      <c r="Z117" s="206"/>
      <c r="AA117" s="206"/>
      <c r="AB117" s="206"/>
      <c r="AC117" s="206"/>
      <c r="AD117" s="206"/>
      <c r="AE117" s="206"/>
      <c r="AF117" s="206"/>
      <c r="AG117" s="24"/>
    </row>
    <row r="118" spans="1:33" ht="14.25">
      <c r="A118" s="171"/>
      <c r="B118" s="4"/>
      <c r="C118" s="171"/>
      <c r="E118" s="1543" t="s">
        <v>1496</v>
      </c>
      <c r="F118" s="1411"/>
      <c r="G118" s="1411"/>
      <c r="H118" s="1411"/>
      <c r="I118" s="1411"/>
      <c r="J118" s="1411"/>
      <c r="K118" s="1411"/>
      <c r="L118" s="1411"/>
      <c r="M118" s="164"/>
      <c r="N118" s="164"/>
      <c r="O118" s="164"/>
      <c r="P118" s="206"/>
      <c r="Q118" s="206"/>
      <c r="R118" s="206"/>
      <c r="S118" s="206"/>
      <c r="T118" s="206"/>
      <c r="U118" s="206"/>
      <c r="V118" s="206"/>
      <c r="W118" s="206"/>
      <c r="X118" s="206"/>
      <c r="Y118" s="206"/>
      <c r="Z118" s="206"/>
      <c r="AA118" s="206"/>
      <c r="AB118" s="206"/>
      <c r="AC118" s="206"/>
      <c r="AD118" s="206"/>
      <c r="AE118" s="206"/>
      <c r="AF118" s="206"/>
      <c r="AG118" s="24"/>
    </row>
    <row r="119" spans="1:33" ht="14.25">
      <c r="A119" s="171"/>
      <c r="B119" s="4"/>
      <c r="C119" s="171"/>
      <c r="E119" s="1411"/>
      <c r="F119" s="1411"/>
      <c r="G119" s="1411"/>
      <c r="H119" s="1411"/>
      <c r="I119" s="1411"/>
      <c r="J119" s="1411"/>
      <c r="K119" s="1411"/>
      <c r="L119" s="1411"/>
      <c r="M119" s="164"/>
      <c r="N119" s="164"/>
      <c r="O119" s="164"/>
      <c r="P119" s="206"/>
      <c r="Q119" s="206"/>
      <c r="R119" s="206"/>
      <c r="S119" s="206"/>
      <c r="T119" s="206"/>
      <c r="U119" s="206"/>
      <c r="V119" s="206"/>
      <c r="W119" s="206"/>
      <c r="X119" s="206"/>
      <c r="Y119" s="206"/>
      <c r="Z119" s="206"/>
      <c r="AA119" s="206"/>
      <c r="AB119" s="206"/>
      <c r="AC119" s="206"/>
      <c r="AD119" s="206"/>
      <c r="AE119" s="206"/>
      <c r="AF119" s="206"/>
      <c r="AG119" s="24"/>
    </row>
    <row r="120" spans="1:33" ht="14.25">
      <c r="A120" s="171"/>
      <c r="B120" s="4"/>
      <c r="C120" s="171"/>
      <c r="E120" s="1411"/>
      <c r="F120" s="1411"/>
      <c r="G120" s="1411"/>
      <c r="H120" s="1411"/>
      <c r="I120" s="1411"/>
      <c r="J120" s="1411"/>
      <c r="K120" s="1411"/>
      <c r="L120" s="1411"/>
      <c r="M120" s="164"/>
      <c r="N120" s="164"/>
      <c r="O120" s="164"/>
      <c r="P120" s="206"/>
      <c r="Q120" s="206"/>
      <c r="R120" s="206"/>
      <c r="S120" s="206"/>
      <c r="T120" s="206"/>
      <c r="U120" s="206"/>
      <c r="V120" s="206"/>
      <c r="W120" s="206"/>
      <c r="X120" s="206"/>
      <c r="Y120" s="206"/>
      <c r="Z120" s="206"/>
      <c r="AA120" s="206"/>
      <c r="AB120" s="206"/>
      <c r="AC120" s="206"/>
      <c r="AD120" s="206"/>
      <c r="AE120" s="206"/>
      <c r="AF120" s="206"/>
      <c r="AG120" s="24"/>
    </row>
    <row r="121" spans="1:33" ht="14.25">
      <c r="A121" s="171"/>
      <c r="B121" s="4"/>
      <c r="C121" s="171"/>
      <c r="E121" s="1411"/>
      <c r="F121" s="1411"/>
      <c r="G121" s="1411"/>
      <c r="H121" s="1411"/>
      <c r="I121" s="1411"/>
      <c r="J121" s="1411"/>
      <c r="K121" s="1411"/>
      <c r="L121" s="1411"/>
      <c r="M121" s="164"/>
      <c r="N121" s="164"/>
      <c r="O121" s="164"/>
      <c r="P121" s="206"/>
      <c r="Q121" s="206"/>
      <c r="R121" s="206"/>
      <c r="S121" s="206"/>
      <c r="T121" s="206"/>
      <c r="U121" s="206"/>
      <c r="V121" s="206"/>
      <c r="W121" s="206"/>
      <c r="X121" s="206"/>
      <c r="Y121" s="206"/>
      <c r="Z121" s="206"/>
      <c r="AA121" s="206"/>
      <c r="AB121" s="206"/>
      <c r="AC121" s="206"/>
      <c r="AD121" s="206"/>
      <c r="AE121" s="206"/>
      <c r="AF121" s="206"/>
      <c r="AG121" s="24"/>
    </row>
    <row r="122" spans="1:33" ht="14.25">
      <c r="A122" s="171"/>
      <c r="B122" s="4"/>
      <c r="C122" s="171"/>
      <c r="E122" s="1411"/>
      <c r="F122" s="1411"/>
      <c r="G122" s="1411"/>
      <c r="H122" s="1411"/>
      <c r="I122" s="1411"/>
      <c r="J122" s="1411"/>
      <c r="K122" s="1411"/>
      <c r="L122" s="1411"/>
      <c r="M122" s="164"/>
      <c r="N122" s="164"/>
      <c r="O122" s="164"/>
      <c r="P122" s="206"/>
      <c r="Q122" s="206"/>
      <c r="R122" s="206"/>
      <c r="S122" s="206"/>
      <c r="T122" s="206"/>
      <c r="U122" s="206"/>
      <c r="V122" s="206"/>
      <c r="W122" s="206"/>
      <c r="X122" s="206"/>
      <c r="Y122" s="206"/>
      <c r="Z122" s="206"/>
      <c r="AA122" s="206"/>
      <c r="AB122" s="206"/>
      <c r="AC122" s="206"/>
      <c r="AD122" s="206"/>
      <c r="AE122" s="206"/>
      <c r="AF122" s="206"/>
      <c r="AG122" s="24"/>
    </row>
    <row r="123" spans="1:33">
      <c r="A123" s="171"/>
      <c r="B123" s="9"/>
      <c r="C123" s="171"/>
      <c r="E123" s="1411"/>
      <c r="F123" s="1411"/>
      <c r="G123" s="1411"/>
      <c r="H123" s="1411"/>
      <c r="I123" s="1411"/>
      <c r="J123" s="1411"/>
      <c r="K123" s="1411"/>
      <c r="L123" s="1411"/>
      <c r="M123" s="164"/>
      <c r="N123" s="164"/>
      <c r="O123" s="164"/>
      <c r="P123" s="206"/>
      <c r="Q123" s="206"/>
      <c r="R123" s="206"/>
      <c r="S123" s="206"/>
      <c r="T123" s="206"/>
      <c r="U123" s="206"/>
      <c r="V123" s="206"/>
      <c r="W123" s="206"/>
      <c r="X123" s="206"/>
      <c r="Y123" s="206"/>
      <c r="Z123" s="206"/>
      <c r="AA123" s="206"/>
      <c r="AB123" s="206"/>
      <c r="AC123" s="206"/>
      <c r="AD123" s="206"/>
      <c r="AE123" s="206"/>
      <c r="AF123" s="206"/>
      <c r="AG123" s="24"/>
    </row>
    <row r="124" spans="1:33" ht="15.75">
      <c r="A124" s="171"/>
      <c r="B124" s="7"/>
      <c r="C124" s="171"/>
      <c r="E124" s="1411"/>
      <c r="F124" s="1411"/>
      <c r="G124" s="1411"/>
      <c r="H124" s="1411"/>
      <c r="I124" s="1411"/>
      <c r="J124" s="1411"/>
      <c r="K124" s="1411"/>
      <c r="L124" s="1411"/>
      <c r="M124" s="164"/>
      <c r="N124" s="164"/>
      <c r="O124" s="164"/>
      <c r="P124" s="206"/>
      <c r="Q124" s="206"/>
      <c r="R124" s="206"/>
      <c r="S124" s="206"/>
      <c r="T124" s="206"/>
      <c r="U124" s="206"/>
      <c r="V124" s="206"/>
      <c r="W124" s="206"/>
      <c r="X124" s="206"/>
      <c r="Y124" s="206"/>
      <c r="Z124" s="206"/>
      <c r="AA124" s="206"/>
      <c r="AB124" s="206"/>
      <c r="AC124" s="206"/>
      <c r="AD124" s="206"/>
      <c r="AE124" s="206"/>
      <c r="AF124" s="206"/>
      <c r="AG124" s="24"/>
    </row>
    <row r="125" spans="1:33" ht="15.75">
      <c r="A125" s="171"/>
      <c r="B125" s="7"/>
      <c r="C125" s="171"/>
      <c r="E125" s="1411"/>
      <c r="F125" s="1411"/>
      <c r="G125" s="1411"/>
      <c r="H125" s="1411"/>
      <c r="I125" s="1411"/>
      <c r="J125" s="1411"/>
      <c r="K125" s="1411"/>
      <c r="L125" s="1411"/>
      <c r="M125" s="164"/>
      <c r="N125" s="164"/>
      <c r="O125" s="164"/>
      <c r="P125" s="206"/>
      <c r="Q125" s="206"/>
      <c r="R125" s="206"/>
      <c r="S125" s="206"/>
      <c r="T125" s="206"/>
      <c r="U125" s="206"/>
      <c r="V125" s="206"/>
      <c r="W125" s="206"/>
      <c r="X125" s="206"/>
      <c r="Y125" s="206"/>
      <c r="Z125" s="206"/>
      <c r="AA125" s="206"/>
      <c r="AB125" s="206"/>
      <c r="AC125" s="206"/>
      <c r="AD125" s="206"/>
      <c r="AE125" s="206"/>
      <c r="AF125" s="206"/>
      <c r="AG125" s="24"/>
    </row>
    <row r="126" spans="1:33" ht="14.25">
      <c r="A126" s="171"/>
      <c r="B126" s="4"/>
      <c r="C126" s="171"/>
      <c r="E126" s="1411"/>
      <c r="F126" s="1411"/>
      <c r="G126" s="1411"/>
      <c r="H126" s="1411"/>
      <c r="I126" s="1411"/>
      <c r="J126" s="1411"/>
      <c r="K126" s="1411"/>
      <c r="L126" s="1411"/>
      <c r="M126" s="164"/>
      <c r="N126" s="164"/>
      <c r="O126" s="164"/>
      <c r="P126" s="206"/>
      <c r="Q126" s="206"/>
      <c r="R126" s="206"/>
      <c r="S126" s="206"/>
      <c r="T126" s="206"/>
      <c r="U126" s="206"/>
      <c r="V126" s="206"/>
      <c r="W126" s="206"/>
      <c r="X126" s="206"/>
      <c r="Y126" s="206"/>
      <c r="Z126" s="206"/>
      <c r="AA126" s="206"/>
      <c r="AB126" s="206"/>
      <c r="AC126" s="206"/>
      <c r="AD126" s="206"/>
      <c r="AE126" s="206"/>
      <c r="AF126" s="206"/>
      <c r="AG126" s="24"/>
    </row>
    <row r="127" spans="1:33" ht="23.45" customHeight="1">
      <c r="A127" s="171"/>
      <c r="B127" s="4"/>
      <c r="C127" s="171"/>
      <c r="E127" s="1411"/>
      <c r="F127" s="1411"/>
      <c r="G127" s="1411"/>
      <c r="H127" s="1411"/>
      <c r="I127" s="1411"/>
      <c r="J127" s="1411"/>
      <c r="K127" s="1411"/>
      <c r="L127" s="1411"/>
      <c r="M127" s="164"/>
      <c r="N127" s="164"/>
      <c r="O127" s="164"/>
      <c r="P127" s="206"/>
      <c r="Q127" s="206"/>
      <c r="R127" s="206"/>
      <c r="S127" s="206"/>
      <c r="T127" s="206"/>
      <c r="U127" s="206"/>
      <c r="V127" s="206"/>
      <c r="W127" s="206"/>
      <c r="X127" s="206"/>
      <c r="Y127" s="206"/>
      <c r="Z127" s="206"/>
      <c r="AA127" s="206"/>
      <c r="AB127" s="206"/>
      <c r="AC127" s="206"/>
      <c r="AD127" s="206"/>
      <c r="AE127" s="206"/>
      <c r="AF127" s="206"/>
      <c r="AG127" s="24"/>
    </row>
    <row r="128" spans="1:33" ht="14.25">
      <c r="A128" s="171"/>
      <c r="B128" s="4"/>
      <c r="C128" s="171"/>
      <c r="E128" s="1411"/>
      <c r="F128" s="1411"/>
      <c r="G128" s="1411"/>
      <c r="H128" s="1411"/>
      <c r="I128" s="1411"/>
      <c r="J128" s="1411"/>
      <c r="K128" s="1411"/>
      <c r="L128" s="1411"/>
      <c r="M128" s="164"/>
      <c r="N128" s="164"/>
      <c r="O128" s="164"/>
      <c r="P128" s="206"/>
      <c r="Q128" s="206"/>
      <c r="R128" s="206"/>
      <c r="S128" s="206"/>
      <c r="T128" s="206"/>
      <c r="U128" s="206"/>
      <c r="V128" s="206"/>
      <c r="W128" s="206"/>
      <c r="X128" s="206"/>
      <c r="Y128" s="206"/>
      <c r="Z128" s="206"/>
      <c r="AA128" s="206"/>
      <c r="AB128" s="206"/>
      <c r="AC128" s="206"/>
      <c r="AD128" s="206"/>
      <c r="AE128" s="206"/>
      <c r="AF128" s="206"/>
      <c r="AG128" s="24"/>
    </row>
    <row r="129" spans="1:33" ht="14.25">
      <c r="A129" s="171"/>
      <c r="B129" s="4"/>
      <c r="C129" s="171"/>
      <c r="E129" s="207" t="s">
        <v>561</v>
      </c>
      <c r="F129" s="208"/>
      <c r="G129" s="208"/>
      <c r="H129" s="208"/>
      <c r="I129" s="208"/>
      <c r="J129" s="208"/>
      <c r="K129" s="208"/>
      <c r="L129" s="209"/>
      <c r="M129" s="164"/>
      <c r="N129" s="164"/>
      <c r="O129" s="164"/>
      <c r="P129" s="206"/>
      <c r="Q129" s="206"/>
      <c r="R129" s="206"/>
      <c r="S129" s="206"/>
      <c r="T129" s="206"/>
      <c r="U129" s="206"/>
      <c r="V129" s="206"/>
      <c r="W129" s="206"/>
      <c r="X129" s="206"/>
      <c r="Y129" s="206"/>
      <c r="Z129" s="206"/>
      <c r="AA129" s="206"/>
      <c r="AB129" s="206"/>
      <c r="AC129" s="206"/>
      <c r="AD129" s="206"/>
      <c r="AE129" s="206"/>
      <c r="AF129" s="206"/>
      <c r="AG129" s="24"/>
    </row>
    <row r="130" spans="1:33" ht="14.25">
      <c r="A130" s="171"/>
      <c r="B130" s="66"/>
      <c r="C130" s="171"/>
      <c r="E130" s="164"/>
      <c r="F130" s="164"/>
      <c r="G130" s="164"/>
      <c r="H130" s="164"/>
      <c r="I130" s="164"/>
      <c r="J130" s="164"/>
      <c r="K130" s="164"/>
      <c r="L130" s="164"/>
      <c r="M130" s="164"/>
      <c r="N130" s="164"/>
      <c r="O130" s="164"/>
      <c r="P130" s="206"/>
      <c r="Q130" s="206"/>
      <c r="R130" s="206"/>
      <c r="S130" s="206"/>
      <c r="T130" s="206"/>
      <c r="U130" s="206"/>
      <c r="V130" s="206"/>
      <c r="W130" s="206"/>
      <c r="X130" s="206"/>
      <c r="Y130" s="206"/>
      <c r="Z130" s="206"/>
      <c r="AA130" s="206"/>
      <c r="AB130" s="206"/>
      <c r="AC130" s="206"/>
      <c r="AD130" s="206"/>
      <c r="AE130" s="206"/>
      <c r="AF130" s="206"/>
      <c r="AG130" s="24"/>
    </row>
    <row r="131" spans="1:33" ht="14.25">
      <c r="A131" s="171"/>
      <c r="B131" s="66"/>
      <c r="C131" s="171"/>
      <c r="E131" s="164"/>
      <c r="F131" s="164"/>
      <c r="G131" s="164"/>
      <c r="H131" s="164"/>
      <c r="I131" s="164"/>
      <c r="J131" s="164"/>
      <c r="K131" s="164"/>
      <c r="L131" s="164"/>
      <c r="M131" s="164"/>
      <c r="N131" s="164"/>
      <c r="O131" s="164"/>
      <c r="P131" s="206"/>
      <c r="Q131" s="206"/>
      <c r="R131" s="206"/>
      <c r="S131" s="206"/>
      <c r="T131" s="206"/>
      <c r="U131" s="206"/>
      <c r="V131" s="206"/>
      <c r="W131" s="206"/>
      <c r="X131" s="206"/>
      <c r="Y131" s="206"/>
      <c r="Z131" s="206"/>
      <c r="AA131" s="206"/>
      <c r="AB131" s="206"/>
      <c r="AC131" s="206"/>
      <c r="AD131" s="206"/>
      <c r="AE131" s="206"/>
      <c r="AF131" s="206"/>
      <c r="AG131" s="24"/>
    </row>
    <row r="132" spans="1:33" ht="14.25">
      <c r="A132" s="171"/>
      <c r="B132" s="66"/>
      <c r="C132" s="171"/>
      <c r="E132" s="164"/>
      <c r="F132" s="164"/>
      <c r="G132" s="164"/>
      <c r="H132" s="164"/>
      <c r="I132" s="164"/>
      <c r="J132" s="164"/>
      <c r="K132" s="164"/>
      <c r="L132" s="164"/>
      <c r="M132" s="164"/>
      <c r="N132" s="164"/>
      <c r="O132" s="164"/>
      <c r="P132" s="206"/>
      <c r="Q132" s="206"/>
      <c r="R132" s="206"/>
      <c r="S132" s="206"/>
      <c r="T132" s="206"/>
      <c r="U132" s="206"/>
      <c r="V132" s="206"/>
      <c r="W132" s="206"/>
      <c r="X132" s="206"/>
      <c r="Y132" s="206"/>
      <c r="Z132" s="206"/>
      <c r="AA132" s="206"/>
      <c r="AB132" s="206"/>
      <c r="AC132" s="206"/>
      <c r="AD132" s="206"/>
      <c r="AE132" s="206"/>
      <c r="AF132" s="206"/>
      <c r="AG132" s="24"/>
    </row>
    <row r="133" spans="1:33" ht="14.25">
      <c r="A133" s="171"/>
      <c r="B133" s="4"/>
      <c r="C133" s="171"/>
      <c r="E133" s="115" t="s">
        <v>562</v>
      </c>
      <c r="P133" s="206"/>
      <c r="Q133" s="206"/>
      <c r="R133" s="206"/>
      <c r="S133" s="206"/>
      <c r="T133" s="206"/>
      <c r="U133" s="206"/>
      <c r="V133" s="206"/>
      <c r="W133" s="206"/>
      <c r="X133" s="206"/>
      <c r="Y133" s="206"/>
      <c r="Z133" s="206"/>
      <c r="AA133" s="206"/>
      <c r="AB133" s="206"/>
      <c r="AC133" s="206"/>
      <c r="AD133" s="206"/>
      <c r="AE133" s="206"/>
      <c r="AF133" s="206"/>
      <c r="AG133" s="24"/>
    </row>
    <row r="134" spans="1:33">
      <c r="A134" s="171"/>
      <c r="B134" s="9"/>
      <c r="C134" s="171"/>
      <c r="E134" s="206"/>
      <c r="F134" s="206"/>
      <c r="G134" s="206"/>
      <c r="H134" s="206"/>
      <c r="I134" s="206"/>
      <c r="J134" s="206"/>
      <c r="K134" s="206"/>
      <c r="L134" s="206"/>
      <c r="M134" s="206"/>
      <c r="N134" s="206"/>
      <c r="O134" s="206"/>
      <c r="P134" s="206"/>
      <c r="Q134" s="206"/>
      <c r="R134" s="206"/>
      <c r="S134" s="206"/>
      <c r="T134" s="206"/>
      <c r="U134" s="206"/>
      <c r="V134" s="206"/>
      <c r="W134" s="206"/>
      <c r="X134" s="206"/>
      <c r="Y134" s="206"/>
      <c r="Z134" s="206"/>
      <c r="AA134" s="206"/>
      <c r="AB134" s="206"/>
      <c r="AC134" s="206"/>
      <c r="AD134" s="206"/>
      <c r="AE134" s="206"/>
      <c r="AF134" s="206"/>
      <c r="AG134" s="24"/>
    </row>
    <row r="135" spans="1:33" ht="18" customHeight="1">
      <c r="A135" s="183"/>
      <c r="B135" s="7"/>
      <c r="C135" s="183"/>
      <c r="D135" s="89"/>
      <c r="E135" s="210"/>
      <c r="F135" s="1584" t="s">
        <v>563</v>
      </c>
      <c r="G135" s="1495"/>
      <c r="H135" s="1495"/>
      <c r="I135" s="1495"/>
      <c r="J135" s="1584" t="s">
        <v>564</v>
      </c>
      <c r="K135" s="1495"/>
      <c r="L135" s="1495"/>
      <c r="M135" s="1584" t="s">
        <v>565</v>
      </c>
      <c r="N135" s="1495"/>
      <c r="O135" s="1495"/>
      <c r="P135" s="1495"/>
      <c r="Q135" s="1584" t="s">
        <v>566</v>
      </c>
      <c r="R135" s="1495"/>
      <c r="S135" s="1495"/>
      <c r="T135" s="1495"/>
      <c r="U135" s="14"/>
      <c r="V135" s="14"/>
      <c r="W135" s="14"/>
      <c r="X135" s="14"/>
      <c r="Y135" s="14"/>
      <c r="Z135" s="14"/>
      <c r="AA135" s="14"/>
      <c r="AB135" s="14"/>
      <c r="AC135" s="14"/>
      <c r="AD135" s="14"/>
      <c r="AE135" s="14"/>
      <c r="AF135" s="14"/>
      <c r="AG135" s="18"/>
    </row>
    <row r="136" spans="1:33" ht="12.75">
      <c r="A136" s="171"/>
      <c r="B136" s="4"/>
      <c r="C136" s="171"/>
      <c r="E136" s="1586" t="s">
        <v>567</v>
      </c>
      <c r="F136" s="1587" t="s">
        <v>568</v>
      </c>
      <c r="G136" s="1411"/>
      <c r="H136" s="1411"/>
      <c r="I136" s="1533"/>
      <c r="J136" s="1588" t="s">
        <v>569</v>
      </c>
      <c r="K136" s="1411"/>
      <c r="L136" s="1533"/>
      <c r="M136" s="1587" t="s">
        <v>570</v>
      </c>
      <c r="N136" s="1411"/>
      <c r="O136" s="1411"/>
      <c r="P136" s="1533"/>
      <c r="Q136" s="1588" t="s">
        <v>571</v>
      </c>
      <c r="R136" s="1411"/>
      <c r="S136" s="1411"/>
      <c r="T136" s="1533"/>
      <c r="U136" s="17"/>
      <c r="V136" s="17"/>
      <c r="W136" s="17"/>
      <c r="X136" s="17"/>
      <c r="Y136" s="17"/>
      <c r="Z136" s="17"/>
      <c r="AA136" s="17"/>
      <c r="AB136" s="17"/>
      <c r="AC136" s="17"/>
      <c r="AD136" s="17"/>
      <c r="AE136" s="17"/>
      <c r="AF136" s="17"/>
      <c r="AG136" s="24"/>
    </row>
    <row r="137" spans="1:33" ht="12.75">
      <c r="A137" s="171"/>
      <c r="B137" s="4"/>
      <c r="C137" s="171"/>
      <c r="E137" s="1548"/>
      <c r="F137" s="1548"/>
      <c r="G137" s="1416"/>
      <c r="H137" s="1416"/>
      <c r="I137" s="1551"/>
      <c r="J137" s="1548"/>
      <c r="K137" s="1416"/>
      <c r="L137" s="1551"/>
      <c r="M137" s="1548"/>
      <c r="N137" s="1416"/>
      <c r="O137" s="1416"/>
      <c r="P137" s="1551"/>
      <c r="Q137" s="1548"/>
      <c r="R137" s="1416"/>
      <c r="S137" s="1416"/>
      <c r="T137" s="1551"/>
      <c r="U137" s="17"/>
      <c r="V137" s="17"/>
      <c r="W137" s="17"/>
      <c r="X137" s="17"/>
      <c r="Y137" s="17"/>
      <c r="Z137" s="17"/>
      <c r="AA137" s="17"/>
      <c r="AB137" s="17"/>
      <c r="AC137" s="17"/>
      <c r="AD137" s="17"/>
      <c r="AE137" s="17"/>
      <c r="AF137" s="17"/>
      <c r="AG137" s="24"/>
    </row>
    <row r="138" spans="1:33" ht="24.75" customHeight="1">
      <c r="A138" s="171"/>
      <c r="B138" s="4"/>
      <c r="C138" s="171"/>
      <c r="E138" s="211" t="s">
        <v>572</v>
      </c>
      <c r="F138" s="1542" t="s">
        <v>573</v>
      </c>
      <c r="G138" s="1439"/>
      <c r="H138" s="1439"/>
      <c r="I138" s="1541"/>
      <c r="J138" s="1540" t="s">
        <v>574</v>
      </c>
      <c r="K138" s="1439"/>
      <c r="L138" s="1541"/>
      <c r="M138" s="1542" t="s">
        <v>575</v>
      </c>
      <c r="N138" s="1439"/>
      <c r="O138" s="1439"/>
      <c r="P138" s="1541"/>
      <c r="Q138" s="1540" t="s">
        <v>576</v>
      </c>
      <c r="R138" s="1439"/>
      <c r="S138" s="1439"/>
      <c r="T138" s="1541"/>
      <c r="U138" s="17"/>
      <c r="V138" s="17"/>
      <c r="W138" s="17"/>
      <c r="X138" s="17"/>
      <c r="Y138" s="17"/>
      <c r="Z138" s="17"/>
      <c r="AA138" s="17"/>
      <c r="AB138" s="17"/>
      <c r="AC138" s="17"/>
      <c r="AD138" s="17"/>
      <c r="AE138" s="17"/>
      <c r="AF138" s="17"/>
      <c r="AG138" s="24"/>
    </row>
    <row r="139" spans="1:33" ht="12.75">
      <c r="A139" s="171"/>
      <c r="B139" s="4"/>
      <c r="C139" s="171"/>
      <c r="E139" s="1547" t="s">
        <v>577</v>
      </c>
      <c r="F139" s="1549" t="s">
        <v>1645</v>
      </c>
      <c r="G139" s="1442"/>
      <c r="H139" s="1442"/>
      <c r="I139" s="1550"/>
      <c r="J139" s="1552" t="s">
        <v>578</v>
      </c>
      <c r="K139" s="1442"/>
      <c r="L139" s="1550"/>
      <c r="M139" s="1585" t="s">
        <v>579</v>
      </c>
      <c r="N139" s="1442"/>
      <c r="O139" s="1442"/>
      <c r="P139" s="1550"/>
      <c r="Q139" s="1552" t="s">
        <v>580</v>
      </c>
      <c r="R139" s="1442"/>
      <c r="S139" s="1442"/>
      <c r="T139" s="1550"/>
      <c r="U139" s="17"/>
      <c r="V139" s="17"/>
      <c r="W139" s="17"/>
      <c r="X139" s="17"/>
      <c r="Y139" s="17"/>
      <c r="Z139" s="17"/>
      <c r="AA139" s="17"/>
      <c r="AB139" s="17"/>
      <c r="AC139" s="17"/>
      <c r="AD139" s="17"/>
      <c r="AE139" s="17"/>
      <c r="AF139" s="17"/>
      <c r="AG139" s="24"/>
    </row>
    <row r="140" spans="1:33" ht="12.75">
      <c r="A140" s="171"/>
      <c r="B140" s="4"/>
      <c r="C140" s="171"/>
      <c r="E140" s="1546"/>
      <c r="F140" s="1546"/>
      <c r="G140" s="1411"/>
      <c r="H140" s="1411"/>
      <c r="I140" s="1533"/>
      <c r="J140" s="1546"/>
      <c r="K140" s="1411"/>
      <c r="L140" s="1533"/>
      <c r="M140" s="1546"/>
      <c r="N140" s="1411"/>
      <c r="O140" s="1411"/>
      <c r="P140" s="1533"/>
      <c r="Q140" s="1546"/>
      <c r="R140" s="1411"/>
      <c r="S140" s="1411"/>
      <c r="T140" s="1533"/>
      <c r="U140" s="17"/>
      <c r="V140" s="17"/>
      <c r="W140" s="17"/>
      <c r="X140" s="17"/>
      <c r="Y140" s="17"/>
      <c r="Z140" s="17"/>
      <c r="AA140" s="17"/>
      <c r="AB140" s="17"/>
      <c r="AC140" s="17"/>
      <c r="AD140" s="17"/>
      <c r="AE140" s="17"/>
      <c r="AF140" s="17"/>
      <c r="AG140" s="24"/>
    </row>
    <row r="141" spans="1:33" ht="12.75">
      <c r="A141" s="171"/>
      <c r="B141" s="4"/>
      <c r="C141" s="171"/>
      <c r="E141" s="1546"/>
      <c r="F141" s="1546"/>
      <c r="G141" s="1411"/>
      <c r="H141" s="1411"/>
      <c r="I141" s="1533"/>
      <c r="J141" s="1546"/>
      <c r="K141" s="1411"/>
      <c r="L141" s="1533"/>
      <c r="M141" s="1546"/>
      <c r="N141" s="1411"/>
      <c r="O141" s="1411"/>
      <c r="P141" s="1533"/>
      <c r="Q141" s="1546"/>
      <c r="R141" s="1411"/>
      <c r="S141" s="1411"/>
      <c r="T141" s="1533"/>
      <c r="U141" s="17"/>
      <c r="V141" s="17"/>
      <c r="W141" s="17"/>
      <c r="X141" s="17"/>
      <c r="Y141" s="17"/>
      <c r="Z141" s="17"/>
      <c r="AA141" s="17"/>
      <c r="AB141" s="17"/>
      <c r="AC141" s="17"/>
      <c r="AD141" s="17"/>
      <c r="AE141" s="17"/>
      <c r="AF141" s="17"/>
      <c r="AG141" s="24"/>
    </row>
    <row r="142" spans="1:33">
      <c r="A142" s="171"/>
      <c r="B142" s="9"/>
      <c r="C142" s="171"/>
      <c r="E142" s="1546"/>
      <c r="F142" s="1546"/>
      <c r="G142" s="1411"/>
      <c r="H142" s="1411"/>
      <c r="I142" s="1533"/>
      <c r="J142" s="1546"/>
      <c r="K142" s="1411"/>
      <c r="L142" s="1533"/>
      <c r="M142" s="1546"/>
      <c r="N142" s="1411"/>
      <c r="O142" s="1411"/>
      <c r="P142" s="1533"/>
      <c r="Q142" s="1546"/>
      <c r="R142" s="1411"/>
      <c r="S142" s="1411"/>
      <c r="T142" s="1533"/>
      <c r="U142" s="17"/>
      <c r="V142" s="17"/>
      <c r="W142" s="17"/>
      <c r="X142" s="17"/>
      <c r="Y142" s="17"/>
      <c r="Z142" s="17"/>
      <c r="AA142" s="17"/>
      <c r="AB142" s="17"/>
      <c r="AC142" s="17"/>
      <c r="AD142" s="17"/>
      <c r="AE142" s="17"/>
      <c r="AF142" s="17"/>
      <c r="AG142" s="24"/>
    </row>
    <row r="143" spans="1:33" ht="15.75">
      <c r="A143" s="171"/>
      <c r="B143" s="7"/>
      <c r="C143" s="171"/>
      <c r="E143" s="1546"/>
      <c r="F143" s="1546"/>
      <c r="G143" s="1411"/>
      <c r="H143" s="1411"/>
      <c r="I143" s="1533"/>
      <c r="J143" s="1546"/>
      <c r="K143" s="1411"/>
      <c r="L143" s="1533"/>
      <c r="M143" s="1546"/>
      <c r="N143" s="1411"/>
      <c r="O143" s="1411"/>
      <c r="P143" s="1533"/>
      <c r="Q143" s="1546"/>
      <c r="R143" s="1411"/>
      <c r="S143" s="1411"/>
      <c r="T143" s="1533"/>
      <c r="U143" s="17"/>
      <c r="V143" s="17"/>
      <c r="W143" s="17"/>
      <c r="X143" s="17"/>
      <c r="Y143" s="17"/>
      <c r="Z143" s="17"/>
      <c r="AA143" s="17"/>
      <c r="AB143" s="17"/>
      <c r="AC143" s="17"/>
      <c r="AD143" s="17"/>
      <c r="AE143" s="17"/>
      <c r="AF143" s="17"/>
      <c r="AG143" s="24"/>
    </row>
    <row r="144" spans="1:33" ht="12.75">
      <c r="A144" s="171"/>
      <c r="B144" s="4"/>
      <c r="C144" s="171"/>
      <c r="E144" s="1546"/>
      <c r="F144" s="1546"/>
      <c r="G144" s="1411"/>
      <c r="H144" s="1411"/>
      <c r="I144" s="1533"/>
      <c r="J144" s="1546"/>
      <c r="K144" s="1411"/>
      <c r="L144" s="1533"/>
      <c r="M144" s="1546"/>
      <c r="N144" s="1411"/>
      <c r="O144" s="1411"/>
      <c r="P144" s="1533"/>
      <c r="Q144" s="1546"/>
      <c r="R144" s="1411"/>
      <c r="S144" s="1411"/>
      <c r="T144" s="1533"/>
      <c r="U144" s="17"/>
      <c r="V144" s="17"/>
      <c r="W144" s="17"/>
      <c r="X144" s="17"/>
      <c r="Y144" s="17"/>
      <c r="Z144" s="17"/>
      <c r="AA144" s="17"/>
      <c r="AB144" s="17"/>
      <c r="AC144" s="17"/>
      <c r="AD144" s="17"/>
      <c r="AE144" s="17"/>
      <c r="AF144" s="17"/>
      <c r="AG144" s="24"/>
    </row>
    <row r="145" spans="1:33" ht="12.75">
      <c r="A145" s="171"/>
      <c r="B145" s="11"/>
      <c r="C145" s="171"/>
      <c r="E145" s="1548"/>
      <c r="F145" s="1548"/>
      <c r="G145" s="1416"/>
      <c r="H145" s="1416"/>
      <c r="I145" s="1551"/>
      <c r="J145" s="1548"/>
      <c r="K145" s="1416"/>
      <c r="L145" s="1551"/>
      <c r="M145" s="1548"/>
      <c r="N145" s="1416"/>
      <c r="O145" s="1416"/>
      <c r="P145" s="1551"/>
      <c r="Q145" s="1548"/>
      <c r="R145" s="1416"/>
      <c r="S145" s="1416"/>
      <c r="T145" s="1551"/>
      <c r="U145" s="17"/>
      <c r="V145" s="17"/>
      <c r="W145" s="17"/>
      <c r="X145" s="17"/>
      <c r="Y145" s="17"/>
      <c r="Z145" s="17"/>
      <c r="AA145" s="17"/>
      <c r="AB145" s="17"/>
      <c r="AC145" s="17"/>
      <c r="AD145" s="17"/>
      <c r="AE145" s="17"/>
      <c r="AF145" s="17"/>
      <c r="AG145" s="24"/>
    </row>
    <row r="146" spans="1:33" ht="12.75">
      <c r="A146" s="171"/>
      <c r="B146" s="4"/>
      <c r="C146" s="171"/>
      <c r="E146" s="1547" t="s">
        <v>581</v>
      </c>
      <c r="F146" s="1549" t="s">
        <v>1644</v>
      </c>
      <c r="G146" s="1442"/>
      <c r="H146" s="1442"/>
      <c r="I146" s="1550"/>
      <c r="J146" s="1552" t="s">
        <v>582</v>
      </c>
      <c r="K146" s="1442"/>
      <c r="L146" s="1550"/>
      <c r="M146" s="1585" t="s">
        <v>583</v>
      </c>
      <c r="N146" s="1442"/>
      <c r="O146" s="1442"/>
      <c r="P146" s="1550"/>
      <c r="Q146" s="1552" t="s">
        <v>584</v>
      </c>
      <c r="R146" s="1442"/>
      <c r="S146" s="1442"/>
      <c r="T146" s="1550"/>
      <c r="U146" s="17"/>
      <c r="V146" s="17"/>
      <c r="W146" s="17"/>
      <c r="X146" s="17"/>
      <c r="Y146" s="17"/>
      <c r="Z146" s="17"/>
      <c r="AA146" s="17"/>
      <c r="AB146" s="17"/>
      <c r="AC146" s="17"/>
      <c r="AD146" s="17"/>
      <c r="AE146" s="17"/>
      <c r="AF146" s="17"/>
      <c r="AG146" s="24"/>
    </row>
    <row r="147" spans="1:33" ht="15.75">
      <c r="A147" s="171"/>
      <c r="B147" s="12"/>
      <c r="C147" s="171"/>
      <c r="E147" s="1546"/>
      <c r="F147" s="1546"/>
      <c r="G147" s="1411"/>
      <c r="H147" s="1411"/>
      <c r="I147" s="1533"/>
      <c r="J147" s="1546"/>
      <c r="K147" s="1411"/>
      <c r="L147" s="1533"/>
      <c r="M147" s="1546"/>
      <c r="N147" s="1411"/>
      <c r="O147" s="1411"/>
      <c r="P147" s="1533"/>
      <c r="Q147" s="1546"/>
      <c r="R147" s="1411"/>
      <c r="S147" s="1411"/>
      <c r="T147" s="1533"/>
      <c r="U147" s="17"/>
      <c r="V147" s="17"/>
      <c r="W147" s="17"/>
      <c r="X147" s="17"/>
      <c r="Y147" s="17"/>
      <c r="Z147" s="17"/>
      <c r="AA147" s="17"/>
      <c r="AB147" s="17"/>
      <c r="AC147" s="17"/>
      <c r="AD147" s="17"/>
      <c r="AE147" s="17"/>
      <c r="AF147" s="17"/>
      <c r="AG147" s="24"/>
    </row>
    <row r="148" spans="1:33" ht="12.75">
      <c r="A148" s="171"/>
      <c r="B148" s="4"/>
      <c r="C148" s="171"/>
      <c r="E148" s="1546"/>
      <c r="F148" s="1546"/>
      <c r="G148" s="1411"/>
      <c r="H148" s="1411"/>
      <c r="I148" s="1533"/>
      <c r="J148" s="1546"/>
      <c r="K148" s="1411"/>
      <c r="L148" s="1533"/>
      <c r="M148" s="1546"/>
      <c r="N148" s="1411"/>
      <c r="O148" s="1411"/>
      <c r="P148" s="1533"/>
      <c r="Q148" s="1546"/>
      <c r="R148" s="1411"/>
      <c r="S148" s="1411"/>
      <c r="T148" s="1533"/>
      <c r="U148" s="17"/>
      <c r="V148" s="17"/>
      <c r="W148" s="17"/>
      <c r="X148" s="17"/>
      <c r="Y148" s="17"/>
      <c r="Z148" s="17"/>
      <c r="AA148" s="17"/>
      <c r="AB148" s="17"/>
      <c r="AC148" s="17"/>
      <c r="AD148" s="17"/>
      <c r="AE148" s="17"/>
      <c r="AF148" s="17"/>
      <c r="AG148" s="24"/>
    </row>
    <row r="149" spans="1:33">
      <c r="A149" s="171"/>
      <c r="B149" s="9"/>
      <c r="C149" s="171"/>
      <c r="E149" s="1546"/>
      <c r="F149" s="1546"/>
      <c r="G149" s="1411"/>
      <c r="H149" s="1411"/>
      <c r="I149" s="1533"/>
      <c r="J149" s="1546"/>
      <c r="K149" s="1411"/>
      <c r="L149" s="1533"/>
      <c r="M149" s="1546"/>
      <c r="N149" s="1411"/>
      <c r="O149" s="1411"/>
      <c r="P149" s="1533"/>
      <c r="Q149" s="1546"/>
      <c r="R149" s="1411"/>
      <c r="S149" s="1411"/>
      <c r="T149" s="1533"/>
      <c r="U149" s="17"/>
      <c r="V149" s="17"/>
      <c r="W149" s="17"/>
      <c r="X149" s="17"/>
      <c r="Y149" s="17"/>
      <c r="Z149" s="17"/>
      <c r="AA149" s="17"/>
      <c r="AB149" s="17"/>
      <c r="AC149" s="17"/>
      <c r="AD149" s="17"/>
      <c r="AE149" s="17"/>
      <c r="AF149" s="17"/>
      <c r="AG149" s="24"/>
    </row>
    <row r="150" spans="1:33" ht="15.75">
      <c r="A150" s="171"/>
      <c r="B150" s="7"/>
      <c r="C150" s="171"/>
      <c r="E150" s="1546"/>
      <c r="F150" s="1546"/>
      <c r="G150" s="1411"/>
      <c r="H150" s="1411"/>
      <c r="I150" s="1533"/>
      <c r="J150" s="1546"/>
      <c r="K150" s="1411"/>
      <c r="L150" s="1533"/>
      <c r="M150" s="1546"/>
      <c r="N150" s="1411"/>
      <c r="O150" s="1411"/>
      <c r="P150" s="1533"/>
      <c r="Q150" s="1546"/>
      <c r="R150" s="1411"/>
      <c r="S150" s="1411"/>
      <c r="T150" s="1533"/>
      <c r="U150" s="17"/>
      <c r="V150" s="17"/>
      <c r="W150" s="17"/>
      <c r="X150" s="17"/>
      <c r="Y150" s="17"/>
      <c r="Z150" s="17"/>
      <c r="AA150" s="17"/>
      <c r="AB150" s="17"/>
      <c r="AC150" s="17"/>
      <c r="AD150" s="17"/>
      <c r="AE150" s="17"/>
      <c r="AF150" s="17"/>
      <c r="AG150" s="24"/>
    </row>
    <row r="151" spans="1:33" ht="12.75">
      <c r="A151" s="171"/>
      <c r="B151" s="4"/>
      <c r="C151" s="171"/>
      <c r="E151" s="1548"/>
      <c r="F151" s="1548"/>
      <c r="G151" s="1416"/>
      <c r="H151" s="1416"/>
      <c r="I151" s="1551"/>
      <c r="J151" s="1548"/>
      <c r="K151" s="1416"/>
      <c r="L151" s="1551"/>
      <c r="M151" s="1548"/>
      <c r="N151" s="1416"/>
      <c r="O151" s="1416"/>
      <c r="P151" s="1551"/>
      <c r="Q151" s="1548"/>
      <c r="R151" s="1416"/>
      <c r="S151" s="1416"/>
      <c r="T151" s="1551"/>
      <c r="U151" s="17"/>
      <c r="V151" s="17"/>
      <c r="W151" s="17"/>
      <c r="X151" s="17"/>
      <c r="Y151" s="17"/>
      <c r="Z151" s="17"/>
      <c r="AA151" s="17"/>
      <c r="AB151" s="17"/>
      <c r="AC151" s="17"/>
      <c r="AD151" s="17"/>
      <c r="AE151" s="17"/>
      <c r="AF151" s="17"/>
      <c r="AG151" s="24"/>
    </row>
    <row r="152" spans="1:33">
      <c r="A152" s="171"/>
      <c r="B152" s="9"/>
      <c r="C152" s="171"/>
      <c r="E152" s="1547" t="s">
        <v>585</v>
      </c>
      <c r="F152" s="1549" t="s">
        <v>586</v>
      </c>
      <c r="G152" s="1442"/>
      <c r="H152" s="1442"/>
      <c r="I152" s="1550"/>
      <c r="J152" s="1552" t="s">
        <v>587</v>
      </c>
      <c r="K152" s="1442"/>
      <c r="L152" s="1550"/>
      <c r="M152" s="1585" t="s">
        <v>588</v>
      </c>
      <c r="N152" s="1442"/>
      <c r="O152" s="1442"/>
      <c r="P152" s="1550"/>
      <c r="Q152" s="1552" t="s">
        <v>589</v>
      </c>
      <c r="R152" s="1442"/>
      <c r="S152" s="1442"/>
      <c r="T152" s="1550"/>
      <c r="U152" s="17"/>
      <c r="V152" s="17"/>
      <c r="W152" s="17"/>
      <c r="X152" s="17"/>
      <c r="Y152" s="17"/>
      <c r="Z152" s="17"/>
      <c r="AA152" s="17"/>
      <c r="AB152" s="17"/>
      <c r="AC152" s="17"/>
      <c r="AD152" s="17"/>
      <c r="AE152" s="17"/>
      <c r="AF152" s="17"/>
      <c r="AG152" s="24"/>
    </row>
    <row r="153" spans="1:33" ht="15.75">
      <c r="A153" s="171"/>
      <c r="B153" s="7"/>
      <c r="C153" s="171"/>
      <c r="E153" s="1546"/>
      <c r="F153" s="1546"/>
      <c r="G153" s="1411"/>
      <c r="H153" s="1411"/>
      <c r="I153" s="1533"/>
      <c r="J153" s="1546"/>
      <c r="K153" s="1411"/>
      <c r="L153" s="1533"/>
      <c r="M153" s="1546"/>
      <c r="N153" s="1411"/>
      <c r="O153" s="1411"/>
      <c r="P153" s="1533"/>
      <c r="Q153" s="1546"/>
      <c r="R153" s="1411"/>
      <c r="S153" s="1411"/>
      <c r="T153" s="1533"/>
      <c r="U153" s="17"/>
      <c r="V153" s="17"/>
      <c r="W153" s="17"/>
      <c r="X153" s="17"/>
      <c r="Y153" s="17"/>
      <c r="Z153" s="17"/>
      <c r="AA153" s="17"/>
      <c r="AB153" s="17"/>
      <c r="AC153" s="17"/>
      <c r="AD153" s="17"/>
      <c r="AE153" s="17"/>
      <c r="AF153" s="17"/>
      <c r="AG153" s="24"/>
    </row>
    <row r="154" spans="1:33" ht="12.75">
      <c r="A154" s="171"/>
      <c r="B154" s="4"/>
      <c r="C154" s="171"/>
      <c r="E154" s="1546"/>
      <c r="F154" s="1546"/>
      <c r="G154" s="1411"/>
      <c r="H154" s="1411"/>
      <c r="I154" s="1533"/>
      <c r="J154" s="1546"/>
      <c r="K154" s="1411"/>
      <c r="L154" s="1533"/>
      <c r="M154" s="1546"/>
      <c r="N154" s="1411"/>
      <c r="O154" s="1411"/>
      <c r="P154" s="1533"/>
      <c r="Q154" s="1546"/>
      <c r="R154" s="1411"/>
      <c r="S154" s="1411"/>
      <c r="T154" s="1533"/>
      <c r="U154" s="17"/>
      <c r="V154" s="17"/>
      <c r="W154" s="17"/>
      <c r="X154" s="17"/>
      <c r="Y154" s="17"/>
      <c r="Z154" s="17"/>
      <c r="AA154" s="17"/>
      <c r="AB154" s="17"/>
      <c r="AC154" s="17"/>
      <c r="AD154" s="17"/>
      <c r="AE154" s="17"/>
      <c r="AF154" s="17"/>
      <c r="AG154" s="24"/>
    </row>
    <row r="155" spans="1:33" ht="12.75">
      <c r="A155" s="171"/>
      <c r="B155" s="4"/>
      <c r="C155" s="171"/>
      <c r="E155" s="1546"/>
      <c r="F155" s="1546"/>
      <c r="G155" s="1411"/>
      <c r="H155" s="1411"/>
      <c r="I155" s="1533"/>
      <c r="J155" s="1546"/>
      <c r="K155" s="1411"/>
      <c r="L155" s="1533"/>
      <c r="M155" s="1546"/>
      <c r="N155" s="1411"/>
      <c r="O155" s="1411"/>
      <c r="P155" s="1533"/>
      <c r="Q155" s="1546"/>
      <c r="R155" s="1411"/>
      <c r="S155" s="1411"/>
      <c r="T155" s="1533"/>
      <c r="U155" s="17"/>
      <c r="V155" s="17"/>
      <c r="W155" s="17"/>
      <c r="X155" s="17"/>
      <c r="Y155" s="17"/>
      <c r="Z155" s="17"/>
      <c r="AA155" s="17"/>
      <c r="AB155" s="17"/>
      <c r="AC155" s="17"/>
      <c r="AD155" s="17"/>
      <c r="AE155" s="17"/>
      <c r="AF155" s="17"/>
      <c r="AG155" s="24"/>
    </row>
    <row r="156" spans="1:33" ht="12.75">
      <c r="A156" s="171"/>
      <c r="B156" s="4"/>
      <c r="C156" s="171"/>
      <c r="E156" s="1546"/>
      <c r="F156" s="1546"/>
      <c r="G156" s="1411"/>
      <c r="H156" s="1411"/>
      <c r="I156" s="1533"/>
      <c r="J156" s="1546"/>
      <c r="K156" s="1411"/>
      <c r="L156" s="1533"/>
      <c r="M156" s="1546"/>
      <c r="N156" s="1411"/>
      <c r="O156" s="1411"/>
      <c r="P156" s="1533"/>
      <c r="Q156" s="1546"/>
      <c r="R156" s="1411"/>
      <c r="S156" s="1411"/>
      <c r="T156" s="1533"/>
      <c r="U156" s="17"/>
      <c r="V156" s="17"/>
      <c r="W156" s="17"/>
      <c r="X156" s="17"/>
      <c r="Y156" s="17"/>
      <c r="Z156" s="17"/>
      <c r="AA156" s="17"/>
      <c r="AB156" s="17"/>
      <c r="AC156" s="17"/>
      <c r="AD156" s="17"/>
      <c r="AE156" s="17"/>
      <c r="AF156" s="17"/>
      <c r="AG156" s="24"/>
    </row>
    <row r="157" spans="1:33" ht="12.75">
      <c r="A157" s="171"/>
      <c r="B157" s="4"/>
      <c r="C157" s="171"/>
      <c r="E157" s="1546"/>
      <c r="F157" s="1546"/>
      <c r="G157" s="1411"/>
      <c r="H157" s="1411"/>
      <c r="I157" s="1533"/>
      <c r="J157" s="1546"/>
      <c r="K157" s="1411"/>
      <c r="L157" s="1533"/>
      <c r="M157" s="1546"/>
      <c r="N157" s="1411"/>
      <c r="O157" s="1411"/>
      <c r="P157" s="1533"/>
      <c r="Q157" s="1546"/>
      <c r="R157" s="1411"/>
      <c r="S157" s="1411"/>
      <c r="T157" s="1533"/>
      <c r="U157" s="17"/>
      <c r="V157" s="17"/>
      <c r="W157" s="17"/>
      <c r="X157" s="17"/>
      <c r="Y157" s="17"/>
      <c r="Z157" s="17"/>
      <c r="AA157" s="17"/>
      <c r="AB157" s="17"/>
      <c r="AC157" s="17"/>
      <c r="AD157" s="17"/>
      <c r="AE157" s="17"/>
      <c r="AF157" s="17"/>
      <c r="AG157" s="24"/>
    </row>
    <row r="158" spans="1:33" ht="12.75">
      <c r="A158" s="171"/>
      <c r="B158" s="4"/>
      <c r="C158" s="171"/>
      <c r="E158" s="1548"/>
      <c r="F158" s="1548"/>
      <c r="G158" s="1416"/>
      <c r="H158" s="1416"/>
      <c r="I158" s="1551"/>
      <c r="J158" s="1548"/>
      <c r="K158" s="1416"/>
      <c r="L158" s="1551"/>
      <c r="M158" s="1548"/>
      <c r="N158" s="1416"/>
      <c r="O158" s="1416"/>
      <c r="P158" s="1551"/>
      <c r="Q158" s="1548"/>
      <c r="R158" s="1416"/>
      <c r="S158" s="1416"/>
      <c r="T158" s="1551"/>
      <c r="U158" s="17"/>
      <c r="V158" s="17"/>
      <c r="W158" s="17"/>
      <c r="X158" s="17"/>
      <c r="Y158" s="17"/>
      <c r="Z158" s="17"/>
      <c r="AA158" s="17"/>
      <c r="AB158" s="17"/>
      <c r="AC158" s="17"/>
      <c r="AD158" s="17"/>
      <c r="AE158" s="17"/>
      <c r="AF158" s="17"/>
      <c r="AG158" s="24"/>
    </row>
    <row r="159" spans="1:33">
      <c r="A159" s="171"/>
      <c r="B159" s="9"/>
      <c r="C159" s="171"/>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24"/>
    </row>
    <row r="160" spans="1:33" ht="15.75" customHeight="1">
      <c r="A160" s="171"/>
      <c r="B160" s="7"/>
      <c r="C160" s="171"/>
      <c r="E160" s="1553" t="s">
        <v>590</v>
      </c>
      <c r="F160" s="1553"/>
      <c r="G160" s="1553"/>
      <c r="H160" s="1553"/>
      <c r="I160" s="1553"/>
      <c r="J160" s="1553"/>
      <c r="K160" s="1553"/>
      <c r="L160" s="1553"/>
      <c r="M160" s="1553"/>
      <c r="N160" s="1553"/>
      <c r="O160" s="1553"/>
      <c r="P160" s="1553"/>
      <c r="Q160" s="1553"/>
      <c r="R160" s="1553"/>
      <c r="S160" s="1553"/>
      <c r="T160" s="1553"/>
      <c r="U160" s="17"/>
      <c r="V160" s="17"/>
      <c r="W160" s="17"/>
      <c r="X160" s="17"/>
      <c r="Y160" s="17"/>
      <c r="Z160" s="17"/>
      <c r="AA160" s="17"/>
      <c r="AB160" s="17"/>
      <c r="AC160" s="17"/>
      <c r="AD160" s="17"/>
      <c r="AE160" s="17"/>
      <c r="AF160" s="17"/>
      <c r="AG160" s="24"/>
    </row>
    <row r="161" spans="1:33" ht="12.75">
      <c r="A161" s="171"/>
      <c r="B161" s="4"/>
      <c r="C161" s="171"/>
      <c r="E161" s="1553"/>
      <c r="F161" s="1553"/>
      <c r="G161" s="1553"/>
      <c r="H161" s="1553"/>
      <c r="I161" s="1553"/>
      <c r="J161" s="1553"/>
      <c r="K161" s="1553"/>
      <c r="L161" s="1553"/>
      <c r="M161" s="1553"/>
      <c r="N161" s="1553"/>
      <c r="O161" s="1553"/>
      <c r="P161" s="1553"/>
      <c r="Q161" s="1553"/>
      <c r="R161" s="1553"/>
      <c r="S161" s="1553"/>
      <c r="T161" s="1553"/>
      <c r="U161" s="17"/>
      <c r="V161" s="17"/>
      <c r="W161" s="17"/>
      <c r="X161" s="17"/>
      <c r="Y161" s="17"/>
      <c r="Z161" s="17"/>
      <c r="AA161" s="17"/>
      <c r="AB161" s="17"/>
      <c r="AC161" s="17"/>
      <c r="AD161" s="17"/>
      <c r="AE161" s="17"/>
      <c r="AF161" s="17"/>
      <c r="AG161" s="24"/>
    </row>
    <row r="162" spans="1:33" ht="14.25">
      <c r="A162" s="171"/>
      <c r="B162" s="66"/>
      <c r="C162" s="171"/>
      <c r="E162" s="164"/>
      <c r="F162" s="164"/>
      <c r="G162" s="164"/>
      <c r="H162" s="164"/>
      <c r="I162" s="164"/>
      <c r="J162" s="164"/>
      <c r="K162" s="164"/>
      <c r="L162" s="164"/>
      <c r="M162" s="164"/>
      <c r="N162" s="164"/>
      <c r="O162" s="164"/>
      <c r="P162" s="17"/>
      <c r="Q162" s="17"/>
      <c r="R162" s="17"/>
      <c r="S162" s="17"/>
      <c r="T162" s="17"/>
      <c r="U162" s="17"/>
      <c r="V162" s="17"/>
      <c r="W162" s="17"/>
      <c r="X162" s="17"/>
      <c r="Y162" s="17"/>
      <c r="Z162" s="17"/>
      <c r="AA162" s="17"/>
      <c r="AB162" s="17"/>
      <c r="AC162" s="17"/>
      <c r="AD162" s="17"/>
      <c r="AE162" s="17"/>
      <c r="AF162" s="17"/>
      <c r="AG162" s="24"/>
    </row>
    <row r="163" spans="1:33" ht="14.25">
      <c r="A163" s="171"/>
      <c r="B163" s="66"/>
      <c r="C163" s="171"/>
      <c r="E163" s="164"/>
      <c r="F163" s="164"/>
      <c r="G163" s="164"/>
      <c r="H163" s="164"/>
      <c r="I163" s="164"/>
      <c r="J163" s="164"/>
      <c r="K163" s="164"/>
      <c r="L163" s="164"/>
      <c r="M163" s="164"/>
      <c r="N163" s="164"/>
      <c r="O163" s="164"/>
      <c r="P163" s="17"/>
      <c r="Q163" s="17"/>
      <c r="R163" s="17"/>
      <c r="S163" s="17"/>
      <c r="T163" s="17"/>
      <c r="U163" s="17"/>
      <c r="V163" s="17"/>
      <c r="W163" s="17"/>
      <c r="X163" s="17"/>
      <c r="Y163" s="17"/>
      <c r="Z163" s="17"/>
      <c r="AA163" s="17"/>
      <c r="AB163" s="17"/>
      <c r="AC163" s="17"/>
      <c r="AD163" s="17"/>
      <c r="AE163" s="17"/>
      <c r="AF163" s="17"/>
      <c r="AG163" s="24"/>
    </row>
    <row r="164" spans="1:33" ht="14.1" customHeight="1">
      <c r="A164" s="171"/>
      <c r="B164" s="4"/>
      <c r="C164" s="171"/>
      <c r="E164" s="861" t="s">
        <v>591</v>
      </c>
      <c r="L164" s="164"/>
      <c r="M164" s="164"/>
      <c r="N164" s="164"/>
      <c r="O164" s="164"/>
      <c r="P164" s="17"/>
      <c r="Q164" s="17"/>
      <c r="R164" s="17"/>
      <c r="S164" s="17"/>
      <c r="T164" s="17"/>
      <c r="U164" s="17"/>
      <c r="V164" s="17"/>
      <c r="W164" s="17"/>
      <c r="X164" s="17"/>
      <c r="Y164" s="17"/>
      <c r="Z164" s="17"/>
      <c r="AA164" s="17"/>
      <c r="AB164" s="17"/>
      <c r="AC164" s="17"/>
      <c r="AD164" s="17"/>
      <c r="AE164" s="17"/>
      <c r="AF164" s="17"/>
      <c r="AG164" s="24"/>
    </row>
    <row r="165" spans="1:33">
      <c r="A165" s="171"/>
      <c r="B165" s="9"/>
      <c r="C165" s="171"/>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24"/>
    </row>
    <row r="166" spans="1:33" ht="15.75">
      <c r="A166" s="171"/>
      <c r="B166" s="7"/>
      <c r="C166" s="171"/>
      <c r="E166" s="1543" t="s">
        <v>1497</v>
      </c>
      <c r="F166" s="1411"/>
      <c r="G166" s="1411"/>
      <c r="H166" s="1411"/>
      <c r="I166" s="1411"/>
      <c r="J166" s="1411"/>
      <c r="K166" s="1411"/>
      <c r="L166" s="1411"/>
      <c r="M166" s="213"/>
      <c r="N166" s="17"/>
      <c r="O166" s="17"/>
      <c r="P166" s="17"/>
      <c r="Q166" s="17"/>
      <c r="R166" s="17"/>
      <c r="S166" s="17"/>
      <c r="T166" s="17"/>
      <c r="U166" s="17"/>
      <c r="V166" s="17"/>
      <c r="W166" s="17"/>
      <c r="X166" s="17"/>
      <c r="Y166" s="17"/>
      <c r="Z166" s="17"/>
      <c r="AA166" s="17"/>
      <c r="AB166" s="17"/>
      <c r="AC166" s="17"/>
      <c r="AD166" s="17"/>
      <c r="AE166" s="17"/>
      <c r="AF166" s="17"/>
      <c r="AG166" s="24"/>
    </row>
    <row r="167" spans="1:33" ht="12.75">
      <c r="A167" s="171"/>
      <c r="B167" s="4"/>
      <c r="C167" s="171"/>
      <c r="E167" s="1411"/>
      <c r="F167" s="1411"/>
      <c r="G167" s="1411"/>
      <c r="H167" s="1411"/>
      <c r="I167" s="1411"/>
      <c r="J167" s="1411"/>
      <c r="K167" s="1411"/>
      <c r="L167" s="1411"/>
      <c r="M167" s="213"/>
      <c r="N167" s="17"/>
      <c r="O167" s="17"/>
      <c r="P167" s="17"/>
      <c r="Q167" s="17"/>
      <c r="R167" s="17"/>
      <c r="S167" s="17"/>
      <c r="T167" s="17"/>
      <c r="U167" s="17"/>
      <c r="V167" s="17"/>
      <c r="W167" s="17"/>
      <c r="X167" s="17"/>
      <c r="Y167" s="17"/>
      <c r="Z167" s="17"/>
      <c r="AA167" s="17"/>
      <c r="AB167" s="17"/>
      <c r="AC167" s="17"/>
      <c r="AD167" s="17"/>
      <c r="AE167" s="17"/>
      <c r="AF167" s="17"/>
      <c r="AG167" s="24"/>
    </row>
    <row r="168" spans="1:33" ht="12.75">
      <c r="A168" s="171"/>
      <c r="B168" s="4"/>
      <c r="C168" s="171"/>
      <c r="E168" s="1411"/>
      <c r="F168" s="1411"/>
      <c r="G168" s="1411"/>
      <c r="H168" s="1411"/>
      <c r="I168" s="1411"/>
      <c r="J168" s="1411"/>
      <c r="K168" s="1411"/>
      <c r="L168" s="1411"/>
      <c r="M168" s="213"/>
      <c r="N168" s="17"/>
      <c r="O168" s="17"/>
      <c r="P168" s="17"/>
      <c r="Q168" s="17"/>
      <c r="R168" s="17"/>
      <c r="S168" s="17"/>
      <c r="T168" s="17"/>
      <c r="U168" s="17"/>
      <c r="V168" s="17"/>
      <c r="W168" s="17"/>
      <c r="X168" s="17"/>
      <c r="Y168" s="17"/>
      <c r="Z168" s="17"/>
      <c r="AA168" s="17"/>
      <c r="AB168" s="17"/>
      <c r="AC168" s="17"/>
      <c r="AD168" s="17"/>
      <c r="AE168" s="17"/>
      <c r="AF168" s="17"/>
      <c r="AG168" s="24"/>
    </row>
    <row r="169" spans="1:33" ht="12.75">
      <c r="A169" s="171"/>
      <c r="B169" s="4"/>
      <c r="C169" s="171"/>
      <c r="E169" s="1411"/>
      <c r="F169" s="1411"/>
      <c r="G169" s="1411"/>
      <c r="H169" s="1411"/>
      <c r="I169" s="1411"/>
      <c r="J169" s="1411"/>
      <c r="K169" s="1411"/>
      <c r="L169" s="1411"/>
      <c r="M169" s="213"/>
      <c r="N169" s="17"/>
      <c r="O169" s="17"/>
      <c r="P169" s="17"/>
      <c r="Q169" s="17"/>
      <c r="R169" s="17"/>
      <c r="S169" s="17"/>
      <c r="T169" s="17"/>
      <c r="U169" s="17"/>
      <c r="V169" s="17"/>
      <c r="W169" s="17"/>
      <c r="X169" s="17"/>
      <c r="Y169" s="17"/>
      <c r="Z169" s="17"/>
      <c r="AA169" s="17"/>
      <c r="AB169" s="17"/>
      <c r="AC169" s="17"/>
      <c r="AD169" s="17"/>
      <c r="AE169" s="17"/>
      <c r="AF169" s="17"/>
      <c r="AG169" s="24"/>
    </row>
    <row r="170" spans="1:33" ht="12.75">
      <c r="A170" s="171"/>
      <c r="B170" s="4"/>
      <c r="C170" s="171"/>
      <c r="E170" s="1411"/>
      <c r="F170" s="1411"/>
      <c r="G170" s="1411"/>
      <c r="H170" s="1411"/>
      <c r="I170" s="1411"/>
      <c r="J170" s="1411"/>
      <c r="K170" s="1411"/>
      <c r="L170" s="1411"/>
      <c r="M170" s="213"/>
      <c r="N170" s="17"/>
      <c r="O170" s="17"/>
      <c r="P170" s="17"/>
      <c r="Q170" s="17"/>
      <c r="R170" s="17"/>
      <c r="S170" s="17"/>
      <c r="T170" s="17"/>
      <c r="U170" s="17"/>
      <c r="V170" s="17"/>
      <c r="W170" s="17"/>
      <c r="X170" s="17"/>
      <c r="Y170" s="17"/>
      <c r="Z170" s="17"/>
      <c r="AA170" s="17"/>
      <c r="AB170" s="17"/>
      <c r="AC170" s="17"/>
      <c r="AD170" s="17"/>
      <c r="AE170" s="17"/>
      <c r="AF170" s="17"/>
      <c r="AG170" s="24"/>
    </row>
    <row r="171" spans="1:33" ht="12.75">
      <c r="A171" s="171"/>
      <c r="B171" s="4"/>
      <c r="C171" s="171"/>
      <c r="E171" s="1411"/>
      <c r="F171" s="1411"/>
      <c r="G171" s="1411"/>
      <c r="H171" s="1411"/>
      <c r="I171" s="1411"/>
      <c r="J171" s="1411"/>
      <c r="K171" s="1411"/>
      <c r="L171" s="1411"/>
      <c r="M171" s="213"/>
      <c r="N171" s="17"/>
      <c r="O171" s="17"/>
      <c r="P171" s="17"/>
      <c r="Q171" s="17"/>
      <c r="R171" s="17"/>
      <c r="S171" s="17"/>
      <c r="T171" s="17"/>
      <c r="U171" s="17"/>
      <c r="V171" s="17"/>
      <c r="W171" s="17"/>
      <c r="X171" s="17"/>
      <c r="Y171" s="17"/>
      <c r="Z171" s="17"/>
      <c r="AA171" s="17"/>
      <c r="AB171" s="17"/>
      <c r="AC171" s="17"/>
      <c r="AD171" s="17"/>
      <c r="AE171" s="17"/>
      <c r="AF171" s="17"/>
      <c r="AG171" s="24"/>
    </row>
    <row r="172" spans="1:33" ht="12.75">
      <c r="A172" s="171"/>
      <c r="B172" s="4"/>
      <c r="C172" s="171"/>
      <c r="E172" s="1411"/>
      <c r="F172" s="1411"/>
      <c r="G172" s="1411"/>
      <c r="H172" s="1411"/>
      <c r="I172" s="1411"/>
      <c r="J172" s="1411"/>
      <c r="K172" s="1411"/>
      <c r="L172" s="1411"/>
      <c r="M172" s="213"/>
      <c r="N172" s="17"/>
      <c r="O172" s="17"/>
      <c r="P172" s="17"/>
      <c r="Q172" s="17"/>
      <c r="R172" s="17"/>
      <c r="S172" s="17"/>
      <c r="T172" s="17"/>
      <c r="U172" s="17"/>
      <c r="V172" s="17"/>
      <c r="W172" s="17"/>
      <c r="X172" s="17"/>
      <c r="Y172" s="17"/>
      <c r="Z172" s="17"/>
      <c r="AA172" s="17"/>
      <c r="AB172" s="17"/>
      <c r="AC172" s="17"/>
      <c r="AD172" s="17"/>
      <c r="AE172" s="17"/>
      <c r="AF172" s="17"/>
      <c r="AG172" s="24"/>
    </row>
    <row r="173" spans="1:33">
      <c r="A173" s="171"/>
      <c r="B173" s="9"/>
      <c r="C173" s="171"/>
      <c r="E173" s="1411"/>
      <c r="F173" s="1411"/>
      <c r="G173" s="1411"/>
      <c r="H173" s="1411"/>
      <c r="I173" s="1411"/>
      <c r="J173" s="1411"/>
      <c r="K173" s="1411"/>
      <c r="L173" s="1411"/>
      <c r="M173" s="213"/>
      <c r="N173" s="17"/>
      <c r="O173" s="17"/>
      <c r="P173" s="17"/>
      <c r="Q173" s="17"/>
      <c r="R173" s="17"/>
      <c r="S173" s="17"/>
      <c r="T173" s="17"/>
      <c r="U173" s="17"/>
      <c r="V173" s="17"/>
      <c r="W173" s="17"/>
      <c r="X173" s="17"/>
      <c r="Y173" s="17"/>
      <c r="Z173" s="17"/>
      <c r="AA173" s="17"/>
      <c r="AB173" s="17"/>
      <c r="AC173" s="17"/>
      <c r="AD173" s="17"/>
      <c r="AE173" s="17"/>
      <c r="AF173" s="17"/>
      <c r="AG173" s="24"/>
    </row>
    <row r="174" spans="1:33" ht="15.75">
      <c r="A174" s="171"/>
      <c r="B174" s="7"/>
      <c r="C174" s="171"/>
      <c r="E174" s="1411"/>
      <c r="F174" s="1411"/>
      <c r="G174" s="1411"/>
      <c r="H174" s="1411"/>
      <c r="I174" s="1411"/>
      <c r="J174" s="1411"/>
      <c r="K174" s="1411"/>
      <c r="L174" s="1411"/>
      <c r="M174" s="213"/>
      <c r="N174" s="17"/>
      <c r="O174" s="17"/>
      <c r="P174" s="17"/>
      <c r="Q174" s="17"/>
      <c r="R174" s="17"/>
      <c r="S174" s="17"/>
      <c r="T174" s="17"/>
      <c r="U174" s="17"/>
      <c r="V174" s="17"/>
      <c r="W174" s="17"/>
      <c r="X174" s="17"/>
      <c r="Y174" s="17"/>
      <c r="Z174" s="17"/>
      <c r="AA174" s="17"/>
      <c r="AB174" s="17"/>
      <c r="AC174" s="17"/>
      <c r="AD174" s="17"/>
      <c r="AE174" s="17"/>
      <c r="AF174" s="17"/>
      <c r="AG174" s="24"/>
    </row>
    <row r="175" spans="1:33" ht="12.75">
      <c r="A175" s="171"/>
      <c r="B175" s="4"/>
      <c r="C175" s="171"/>
      <c r="E175" s="1411"/>
      <c r="F175" s="1411"/>
      <c r="G175" s="1411"/>
      <c r="H175" s="1411"/>
      <c r="I175" s="1411"/>
      <c r="J175" s="1411"/>
      <c r="K175" s="1411"/>
      <c r="L175" s="1411"/>
      <c r="M175" s="213"/>
      <c r="N175" s="17"/>
      <c r="O175" s="17"/>
      <c r="P175" s="17"/>
      <c r="Q175" s="17"/>
      <c r="R175" s="17"/>
      <c r="S175" s="17"/>
      <c r="T175" s="17"/>
      <c r="U175" s="17"/>
      <c r="V175" s="17"/>
      <c r="W175" s="17"/>
      <c r="X175" s="17"/>
      <c r="Y175" s="17"/>
      <c r="Z175" s="17"/>
      <c r="AA175" s="17"/>
      <c r="AB175" s="17"/>
      <c r="AC175" s="17"/>
      <c r="AD175" s="17"/>
      <c r="AE175" s="17"/>
      <c r="AF175" s="17"/>
      <c r="AG175" s="24"/>
    </row>
    <row r="176" spans="1:33" ht="12.75">
      <c r="A176" s="171"/>
      <c r="B176" s="11"/>
      <c r="C176" s="171"/>
      <c r="E176" s="1411"/>
      <c r="F176" s="1411"/>
      <c r="G176" s="1411"/>
      <c r="H176" s="1411"/>
      <c r="I176" s="1411"/>
      <c r="J176" s="1411"/>
      <c r="K176" s="1411"/>
      <c r="L176" s="1411"/>
      <c r="M176" s="213"/>
      <c r="N176" s="17"/>
      <c r="O176" s="17"/>
      <c r="P176" s="17"/>
      <c r="Q176" s="17"/>
      <c r="R176" s="17"/>
      <c r="S176" s="17"/>
      <c r="T176" s="17"/>
      <c r="U176" s="17"/>
      <c r="V176" s="17"/>
      <c r="W176" s="17"/>
      <c r="X176" s="17"/>
      <c r="Y176" s="17"/>
      <c r="Z176" s="17"/>
      <c r="AA176" s="17"/>
      <c r="AB176" s="17"/>
      <c r="AC176" s="17"/>
      <c r="AD176" s="17"/>
      <c r="AE176" s="17"/>
      <c r="AF176" s="17"/>
      <c r="AG176" s="24"/>
    </row>
    <row r="177" spans="1:33" ht="12.75">
      <c r="A177" s="171"/>
      <c r="B177" s="4"/>
      <c r="C177" s="171"/>
      <c r="E177" s="1411"/>
      <c r="F177" s="1411"/>
      <c r="G177" s="1411"/>
      <c r="H177" s="1411"/>
      <c r="I177" s="1411"/>
      <c r="J177" s="1411"/>
      <c r="K177" s="1411"/>
      <c r="L177" s="1411"/>
      <c r="M177" s="213"/>
      <c r="N177" s="17"/>
      <c r="O177" s="17"/>
      <c r="P177" s="17"/>
      <c r="Q177" s="17"/>
      <c r="R177" s="17"/>
      <c r="S177" s="17"/>
      <c r="T177" s="17"/>
      <c r="U177" s="17"/>
      <c r="V177" s="17"/>
      <c r="W177" s="17"/>
      <c r="X177" s="17"/>
      <c r="Y177" s="17"/>
      <c r="Z177" s="17"/>
      <c r="AA177" s="17"/>
      <c r="AB177" s="17"/>
      <c r="AC177" s="17"/>
      <c r="AD177" s="17"/>
      <c r="AE177" s="17"/>
      <c r="AF177" s="17"/>
      <c r="AG177" s="24"/>
    </row>
    <row r="178" spans="1:33" ht="15.75">
      <c r="A178" s="171"/>
      <c r="B178" s="12"/>
      <c r="C178" s="171"/>
      <c r="E178" s="1411"/>
      <c r="F178" s="1411"/>
      <c r="G178" s="1411"/>
      <c r="H178" s="1411"/>
      <c r="I178" s="1411"/>
      <c r="J178" s="1411"/>
      <c r="K178" s="1411"/>
      <c r="L178" s="1411"/>
      <c r="M178" s="213"/>
      <c r="N178" s="17"/>
      <c r="O178" s="17"/>
      <c r="P178" s="17"/>
      <c r="Q178" s="17"/>
      <c r="R178" s="17"/>
      <c r="S178" s="17"/>
      <c r="T178" s="17"/>
      <c r="U178" s="17"/>
      <c r="V178" s="17"/>
      <c r="W178" s="17"/>
      <c r="X178" s="17"/>
      <c r="Y178" s="17"/>
      <c r="Z178" s="17"/>
      <c r="AA178" s="17"/>
      <c r="AB178" s="17"/>
      <c r="AC178" s="17"/>
      <c r="AD178" s="17"/>
      <c r="AE178" s="17"/>
      <c r="AF178" s="17"/>
      <c r="AG178" s="24"/>
    </row>
    <row r="179" spans="1:33" ht="12.75">
      <c r="A179" s="171"/>
      <c r="B179" s="4"/>
      <c r="C179" s="171"/>
      <c r="E179" s="1411"/>
      <c r="F179" s="1411"/>
      <c r="G179" s="1411"/>
      <c r="H179" s="1411"/>
      <c r="I179" s="1411"/>
      <c r="J179" s="1411"/>
      <c r="K179" s="1411"/>
      <c r="L179" s="1411"/>
      <c r="M179" s="213"/>
      <c r="N179" s="17"/>
      <c r="O179" s="17"/>
      <c r="P179" s="17"/>
      <c r="Q179" s="17"/>
      <c r="R179" s="17"/>
      <c r="S179" s="17"/>
      <c r="T179" s="17"/>
      <c r="U179" s="17"/>
      <c r="V179" s="17"/>
      <c r="W179" s="17"/>
      <c r="X179" s="17"/>
      <c r="Y179" s="17"/>
      <c r="Z179" s="17"/>
      <c r="AA179" s="17"/>
      <c r="AB179" s="17"/>
      <c r="AC179" s="17"/>
      <c r="AD179" s="17"/>
      <c r="AE179" s="17"/>
      <c r="AF179" s="17"/>
      <c r="AG179" s="24"/>
    </row>
    <row r="180" spans="1:33">
      <c r="A180" s="171"/>
      <c r="B180" s="9"/>
      <c r="C180" s="171"/>
      <c r="E180" s="1411"/>
      <c r="F180" s="1411"/>
      <c r="G180" s="1411"/>
      <c r="H180" s="1411"/>
      <c r="I180" s="1411"/>
      <c r="J180" s="1411"/>
      <c r="K180" s="1411"/>
      <c r="L180" s="1411"/>
      <c r="M180" s="213"/>
      <c r="N180" s="17"/>
      <c r="O180" s="17"/>
      <c r="P180" s="17"/>
      <c r="Q180" s="17"/>
      <c r="R180" s="17"/>
      <c r="S180" s="17"/>
      <c r="T180" s="17"/>
      <c r="U180" s="17"/>
      <c r="V180" s="17"/>
      <c r="W180" s="17"/>
      <c r="X180" s="17"/>
      <c r="Y180" s="17"/>
      <c r="Z180" s="17"/>
      <c r="AA180" s="17"/>
      <c r="AB180" s="17"/>
      <c r="AC180" s="17"/>
      <c r="AD180" s="17"/>
      <c r="AE180" s="17"/>
      <c r="AF180" s="17"/>
      <c r="AG180" s="24"/>
    </row>
    <row r="181" spans="1:33" ht="15.75">
      <c r="A181" s="171"/>
      <c r="B181" s="7"/>
      <c r="C181" s="171"/>
      <c r="E181" s="1411"/>
      <c r="F181" s="1411"/>
      <c r="G181" s="1411"/>
      <c r="H181" s="1411"/>
      <c r="I181" s="1411"/>
      <c r="J181" s="1411"/>
      <c r="K181" s="1411"/>
      <c r="L181" s="1411"/>
      <c r="M181" s="213"/>
      <c r="N181" s="17"/>
      <c r="O181" s="17"/>
      <c r="P181" s="17"/>
      <c r="Q181" s="17"/>
      <c r="R181" s="17"/>
      <c r="S181" s="17"/>
      <c r="T181" s="17"/>
      <c r="U181" s="17"/>
      <c r="V181" s="17"/>
      <c r="W181" s="17"/>
      <c r="X181" s="17"/>
      <c r="Y181" s="17"/>
      <c r="Z181" s="17"/>
      <c r="AA181" s="17"/>
      <c r="AB181" s="17"/>
      <c r="AC181" s="17"/>
      <c r="AD181" s="17"/>
      <c r="AE181" s="17"/>
      <c r="AF181" s="17"/>
      <c r="AG181" s="24"/>
    </row>
    <row r="182" spans="1:33" ht="12.75">
      <c r="A182" s="171"/>
      <c r="B182" s="4"/>
      <c r="C182" s="171"/>
      <c r="E182" s="1411"/>
      <c r="F182" s="1411"/>
      <c r="G182" s="1411"/>
      <c r="H182" s="1411"/>
      <c r="I182" s="1411"/>
      <c r="J182" s="1411"/>
      <c r="K182" s="1411"/>
      <c r="L182" s="1411"/>
      <c r="M182" s="214"/>
      <c r="N182" s="17"/>
      <c r="O182" s="17"/>
      <c r="P182" s="17"/>
      <c r="Q182" s="17"/>
      <c r="R182" s="17"/>
      <c r="S182" s="17"/>
      <c r="T182" s="17"/>
      <c r="U182" s="17"/>
      <c r="V182" s="17"/>
      <c r="W182" s="17"/>
      <c r="X182" s="17"/>
      <c r="Y182" s="17"/>
      <c r="Z182" s="17"/>
      <c r="AA182" s="17"/>
      <c r="AB182" s="17"/>
      <c r="AC182" s="17"/>
      <c r="AD182" s="17"/>
      <c r="AE182" s="17"/>
      <c r="AF182" s="17"/>
      <c r="AG182" s="24"/>
    </row>
    <row r="183" spans="1:33">
      <c r="A183" s="171"/>
      <c r="B183" s="9"/>
      <c r="C183" s="171"/>
      <c r="E183" s="1411"/>
      <c r="F183" s="1411"/>
      <c r="G183" s="1411"/>
      <c r="H183" s="1411"/>
      <c r="I183" s="1411"/>
      <c r="J183" s="1411"/>
      <c r="K183" s="1411"/>
      <c r="L183" s="1411"/>
      <c r="M183" s="214"/>
      <c r="N183" s="17"/>
      <c r="O183" s="17"/>
      <c r="P183" s="17"/>
      <c r="Q183" s="17"/>
      <c r="R183" s="17"/>
      <c r="S183" s="17"/>
      <c r="T183" s="17"/>
      <c r="U183" s="17"/>
      <c r="V183" s="17"/>
      <c r="W183" s="17"/>
      <c r="X183" s="17"/>
      <c r="Y183" s="17"/>
      <c r="Z183" s="17"/>
      <c r="AA183" s="17"/>
      <c r="AB183" s="17"/>
      <c r="AC183" s="17"/>
      <c r="AD183" s="17"/>
      <c r="AE183" s="17"/>
      <c r="AF183" s="17"/>
      <c r="AG183" s="24"/>
    </row>
    <row r="184" spans="1:33" ht="15.75">
      <c r="A184" s="171"/>
      <c r="B184" s="7"/>
      <c r="C184" s="171"/>
      <c r="E184" s="1411"/>
      <c r="F184" s="1411"/>
      <c r="G184" s="1411"/>
      <c r="H184" s="1411"/>
      <c r="I184" s="1411"/>
      <c r="J184" s="1411"/>
      <c r="K184" s="1411"/>
      <c r="L184" s="1411"/>
      <c r="M184" s="214"/>
      <c r="N184" s="17"/>
      <c r="O184" s="17"/>
      <c r="P184" s="17"/>
      <c r="Q184" s="17"/>
      <c r="R184" s="17"/>
      <c r="S184" s="17"/>
      <c r="T184" s="17"/>
      <c r="U184" s="17"/>
      <c r="V184" s="17"/>
      <c r="W184" s="17"/>
      <c r="X184" s="17"/>
      <c r="Y184" s="17"/>
      <c r="Z184" s="17"/>
      <c r="AA184" s="17"/>
      <c r="AB184" s="17"/>
      <c r="AC184" s="17"/>
      <c r="AD184" s="17"/>
      <c r="AE184" s="17"/>
      <c r="AF184" s="17"/>
      <c r="AG184" s="24"/>
    </row>
    <row r="185" spans="1:33" ht="12.75">
      <c r="A185" s="171"/>
      <c r="B185" s="4"/>
      <c r="C185" s="171"/>
      <c r="E185" s="1411"/>
      <c r="F185" s="1411"/>
      <c r="G185" s="1411"/>
      <c r="H185" s="1411"/>
      <c r="I185" s="1411"/>
      <c r="J185" s="1411"/>
      <c r="K185" s="1411"/>
      <c r="L185" s="1411"/>
      <c r="M185" s="214"/>
      <c r="N185" s="17"/>
      <c r="O185" s="17"/>
      <c r="P185" s="17"/>
      <c r="Q185" s="17"/>
      <c r="R185" s="17"/>
      <c r="S185" s="17"/>
      <c r="T185" s="17"/>
      <c r="U185" s="17"/>
      <c r="V185" s="17"/>
      <c r="W185" s="17"/>
      <c r="X185" s="17"/>
      <c r="Y185" s="17"/>
      <c r="Z185" s="17"/>
      <c r="AA185" s="17"/>
      <c r="AB185" s="17"/>
      <c r="AC185" s="17"/>
      <c r="AD185" s="17"/>
      <c r="AE185" s="17"/>
      <c r="AF185" s="17"/>
      <c r="AG185" s="24"/>
    </row>
    <row r="186" spans="1:33" ht="12.75">
      <c r="A186" s="171"/>
      <c r="B186" s="4"/>
      <c r="C186" s="171"/>
      <c r="E186" s="1411"/>
      <c r="F186" s="1411"/>
      <c r="G186" s="1411"/>
      <c r="H186" s="1411"/>
      <c r="I186" s="1411"/>
      <c r="J186" s="1411"/>
      <c r="K186" s="1411"/>
      <c r="L186" s="1411"/>
      <c r="M186" s="214"/>
      <c r="N186" s="17"/>
      <c r="O186" s="17"/>
      <c r="P186" s="17"/>
      <c r="Q186" s="17"/>
      <c r="R186" s="17"/>
      <c r="S186" s="17"/>
      <c r="T186" s="17"/>
      <c r="U186" s="17"/>
      <c r="V186" s="17"/>
      <c r="W186" s="17"/>
      <c r="X186" s="17"/>
      <c r="Y186" s="17"/>
      <c r="Z186" s="17"/>
      <c r="AA186" s="17"/>
      <c r="AB186" s="17"/>
      <c r="AC186" s="17"/>
      <c r="AD186" s="17"/>
      <c r="AE186" s="17"/>
      <c r="AF186" s="17"/>
      <c r="AG186" s="24"/>
    </row>
    <row r="187" spans="1:33" ht="51" customHeight="1">
      <c r="A187" s="171"/>
      <c r="B187" s="4"/>
      <c r="C187" s="171"/>
      <c r="E187" s="1411"/>
      <c r="F187" s="1411"/>
      <c r="G187" s="1411"/>
      <c r="H187" s="1411"/>
      <c r="I187" s="1411"/>
      <c r="J187" s="1411"/>
      <c r="K187" s="1411"/>
      <c r="L187" s="1411"/>
      <c r="M187" s="214"/>
      <c r="N187" s="17"/>
      <c r="O187" s="17"/>
      <c r="P187" s="17"/>
      <c r="Q187" s="17"/>
      <c r="R187" s="17"/>
      <c r="S187" s="17"/>
      <c r="T187" s="17"/>
      <c r="U187" s="17"/>
      <c r="V187" s="17"/>
      <c r="W187" s="17"/>
      <c r="X187" s="17"/>
      <c r="Y187" s="17"/>
      <c r="Z187" s="17"/>
      <c r="AA187" s="17"/>
      <c r="AB187" s="17"/>
      <c r="AC187" s="17"/>
      <c r="AD187" s="17"/>
      <c r="AE187" s="17"/>
      <c r="AF187" s="17"/>
      <c r="AG187" s="24"/>
    </row>
    <row r="188" spans="1:33" ht="12.75">
      <c r="A188" s="171"/>
      <c r="B188" s="4"/>
      <c r="C188" s="171"/>
      <c r="E188" s="1411"/>
      <c r="F188" s="1411"/>
      <c r="G188" s="1411"/>
      <c r="H188" s="1411"/>
      <c r="I188" s="1411"/>
      <c r="J188" s="1411"/>
      <c r="K188" s="1411"/>
      <c r="L188" s="1411"/>
      <c r="M188" s="214"/>
      <c r="N188" s="17"/>
      <c r="O188" s="17"/>
      <c r="P188" s="17"/>
      <c r="Q188" s="17"/>
      <c r="R188" s="17"/>
      <c r="S188" s="17"/>
      <c r="T188" s="17"/>
      <c r="U188" s="17"/>
      <c r="V188" s="17"/>
      <c r="W188" s="17"/>
      <c r="X188" s="17"/>
      <c r="Y188" s="17"/>
      <c r="Z188" s="17"/>
      <c r="AA188" s="17"/>
      <c r="AB188" s="17"/>
      <c r="AC188" s="17"/>
      <c r="AD188" s="17"/>
      <c r="AE188" s="17"/>
      <c r="AF188" s="17"/>
      <c r="AG188" s="24"/>
    </row>
    <row r="189" spans="1:33" ht="12.75">
      <c r="A189" s="171"/>
      <c r="B189" s="4"/>
      <c r="C189" s="171"/>
      <c r="E189" s="1411"/>
      <c r="F189" s="1411"/>
      <c r="G189" s="1411"/>
      <c r="H189" s="1411"/>
      <c r="I189" s="1411"/>
      <c r="J189" s="1411"/>
      <c r="K189" s="1411"/>
      <c r="L189" s="1411"/>
      <c r="M189" s="214"/>
      <c r="N189" s="17"/>
      <c r="O189" s="17"/>
      <c r="P189" s="17"/>
      <c r="Q189" s="17"/>
      <c r="R189" s="17"/>
      <c r="S189" s="17"/>
      <c r="T189" s="17"/>
      <c r="U189" s="17"/>
      <c r="V189" s="17"/>
      <c r="W189" s="17"/>
      <c r="X189" s="17"/>
      <c r="Y189" s="17"/>
      <c r="Z189" s="17"/>
      <c r="AA189" s="17"/>
      <c r="AB189" s="17"/>
      <c r="AC189" s="17"/>
      <c r="AD189" s="17"/>
      <c r="AE189" s="17"/>
      <c r="AF189" s="17"/>
      <c r="AG189" s="24"/>
    </row>
    <row r="190" spans="1:33" ht="24" customHeight="1">
      <c r="A190" s="171"/>
      <c r="B190" s="9"/>
      <c r="C190" s="171"/>
      <c r="E190" s="1411"/>
      <c r="F190" s="1411"/>
      <c r="G190" s="1411"/>
      <c r="H190" s="1411"/>
      <c r="I190" s="1411"/>
      <c r="J190" s="1411"/>
      <c r="K190" s="1411"/>
      <c r="L190" s="1411"/>
      <c r="M190" s="214"/>
      <c r="N190" s="17"/>
      <c r="O190" s="17"/>
      <c r="P190" s="17"/>
      <c r="Q190" s="17"/>
      <c r="R190" s="17"/>
      <c r="S190" s="17"/>
      <c r="T190" s="17"/>
      <c r="U190" s="17"/>
      <c r="V190" s="17"/>
      <c r="W190" s="17"/>
      <c r="X190" s="17"/>
      <c r="Y190" s="17"/>
      <c r="Z190" s="17"/>
      <c r="AA190" s="17"/>
      <c r="AB190" s="17"/>
      <c r="AC190" s="17"/>
      <c r="AD190" s="17"/>
      <c r="AE190" s="17"/>
      <c r="AF190" s="17"/>
      <c r="AG190" s="24"/>
    </row>
    <row r="191" spans="1:33" ht="15.75">
      <c r="A191" s="171"/>
      <c r="B191" s="7"/>
      <c r="C191" s="171"/>
      <c r="E191" s="1411"/>
      <c r="F191" s="1411"/>
      <c r="G191" s="1411"/>
      <c r="H191" s="1411"/>
      <c r="I191" s="1411"/>
      <c r="J191" s="1411"/>
      <c r="K191" s="1411"/>
      <c r="L191" s="1411"/>
      <c r="M191" s="214"/>
      <c r="N191" s="17"/>
      <c r="O191" s="17"/>
      <c r="P191" s="17"/>
      <c r="Q191" s="17"/>
      <c r="R191" s="17"/>
      <c r="S191" s="17"/>
      <c r="T191" s="17"/>
      <c r="U191" s="17"/>
      <c r="V191" s="17"/>
      <c r="W191" s="17"/>
      <c r="X191" s="17"/>
      <c r="Y191" s="17"/>
      <c r="Z191" s="17"/>
      <c r="AA191" s="17"/>
      <c r="AB191" s="17"/>
      <c r="AC191" s="17"/>
      <c r="AD191" s="17"/>
      <c r="AE191" s="17"/>
      <c r="AF191" s="17"/>
      <c r="AG191" s="24"/>
    </row>
    <row r="192" spans="1:33" ht="15.75">
      <c r="A192" s="171"/>
      <c r="B192" s="7"/>
      <c r="C192" s="171"/>
      <c r="M192" s="214"/>
      <c r="N192" s="17"/>
      <c r="O192" s="17"/>
      <c r="P192" s="17"/>
      <c r="Q192" s="17"/>
      <c r="R192" s="17"/>
      <c r="S192" s="17"/>
      <c r="T192" s="17"/>
      <c r="U192" s="17"/>
      <c r="V192" s="17"/>
      <c r="W192" s="17"/>
      <c r="X192" s="17"/>
      <c r="Y192" s="17"/>
      <c r="Z192" s="17"/>
      <c r="AA192" s="17"/>
      <c r="AB192" s="17"/>
      <c r="AC192" s="17"/>
      <c r="AD192" s="17"/>
      <c r="AE192" s="17"/>
      <c r="AF192" s="17"/>
      <c r="AG192" s="24"/>
    </row>
    <row r="193" spans="1:33" ht="15.75">
      <c r="A193" s="171"/>
      <c r="B193" s="7"/>
      <c r="C193" s="171"/>
      <c r="M193" s="214"/>
      <c r="N193" s="17"/>
      <c r="O193" s="17"/>
      <c r="P193" s="17"/>
      <c r="Q193" s="17"/>
      <c r="R193" s="17"/>
      <c r="S193" s="17"/>
      <c r="T193" s="17"/>
      <c r="U193" s="17"/>
      <c r="V193" s="17"/>
      <c r="W193" s="17"/>
      <c r="X193" s="17"/>
      <c r="Y193" s="17"/>
      <c r="Z193" s="17"/>
      <c r="AA193" s="17"/>
      <c r="AB193" s="17"/>
      <c r="AC193" s="17"/>
      <c r="AD193" s="17"/>
      <c r="AE193" s="17"/>
      <c r="AF193" s="17"/>
      <c r="AG193" s="24"/>
    </row>
    <row r="194" spans="1:33" ht="14.25">
      <c r="A194" s="171"/>
      <c r="B194" s="4"/>
      <c r="C194" s="171"/>
      <c r="E194" s="164"/>
      <c r="F194" s="164"/>
      <c r="G194" s="164"/>
      <c r="H194" s="164"/>
      <c r="I194" s="164"/>
      <c r="J194" s="164"/>
      <c r="K194" s="164"/>
      <c r="L194" s="164"/>
      <c r="M194" s="164"/>
      <c r="N194" s="164"/>
      <c r="O194" s="164"/>
      <c r="P194" s="17"/>
      <c r="Q194" s="17"/>
      <c r="R194" s="17"/>
      <c r="S194" s="17"/>
      <c r="T194" s="17"/>
      <c r="U194" s="17"/>
      <c r="V194" s="17"/>
      <c r="W194" s="17"/>
      <c r="X194" s="17"/>
      <c r="Y194" s="17"/>
      <c r="Z194" s="17"/>
      <c r="AA194" s="17"/>
      <c r="AB194" s="17"/>
      <c r="AC194" s="17"/>
      <c r="AD194" s="17"/>
      <c r="AE194" s="17"/>
      <c r="AF194" s="17"/>
      <c r="AG194" s="24"/>
    </row>
    <row r="195" spans="1:33" ht="14.1" customHeight="1">
      <c r="A195" s="171"/>
      <c r="B195" s="4"/>
      <c r="C195" s="171"/>
      <c r="E195" s="861" t="s">
        <v>592</v>
      </c>
      <c r="M195" s="164"/>
      <c r="N195" s="164"/>
      <c r="O195" s="164"/>
      <c r="P195" s="17"/>
      <c r="Q195" s="17"/>
      <c r="R195" s="17"/>
      <c r="S195" s="17"/>
      <c r="T195" s="17"/>
      <c r="U195" s="17"/>
      <c r="V195" s="17"/>
      <c r="W195" s="17"/>
      <c r="X195" s="17"/>
      <c r="Y195" s="17"/>
      <c r="Z195" s="17"/>
      <c r="AA195" s="17"/>
      <c r="AB195" s="17"/>
      <c r="AC195" s="17"/>
      <c r="AD195" s="17"/>
      <c r="AE195" s="17"/>
      <c r="AF195" s="17"/>
      <c r="AG195" s="24"/>
    </row>
    <row r="196" spans="1:33" ht="12.75">
      <c r="A196" s="171"/>
      <c r="B196" s="4"/>
      <c r="C196" s="171"/>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24"/>
    </row>
    <row r="197" spans="1:33" ht="12.75">
      <c r="A197" s="171"/>
      <c r="B197" s="4"/>
      <c r="C197" s="171"/>
      <c r="E197" s="1544" t="s">
        <v>1498</v>
      </c>
      <c r="F197" s="1545"/>
      <c r="G197" s="1545"/>
      <c r="H197" s="1545"/>
      <c r="I197" s="1545"/>
      <c r="J197" s="1545"/>
      <c r="K197" s="1545"/>
      <c r="L197" s="1545"/>
      <c r="M197" s="215"/>
      <c r="N197" s="17"/>
      <c r="O197" s="17"/>
      <c r="P197" s="17"/>
      <c r="Q197" s="17"/>
      <c r="R197" s="17"/>
      <c r="S197" s="17"/>
      <c r="T197" s="17"/>
      <c r="U197" s="17"/>
      <c r="V197" s="17"/>
      <c r="W197" s="17"/>
      <c r="X197" s="17"/>
      <c r="Y197" s="17"/>
      <c r="Z197" s="17"/>
      <c r="AA197" s="17"/>
      <c r="AB197" s="17"/>
      <c r="AC197" s="17"/>
      <c r="AD197" s="17"/>
      <c r="AE197" s="17"/>
      <c r="AF197" s="17"/>
      <c r="AG197" s="24"/>
    </row>
    <row r="198" spans="1:33" ht="12.75">
      <c r="A198" s="171"/>
      <c r="B198" s="66"/>
      <c r="C198" s="171"/>
      <c r="E198" s="1546"/>
      <c r="F198" s="1411"/>
      <c r="G198" s="1411"/>
      <c r="H198" s="1411"/>
      <c r="I198" s="1411"/>
      <c r="J198" s="1411"/>
      <c r="K198" s="1411"/>
      <c r="L198" s="1411"/>
      <c r="M198" s="216"/>
      <c r="N198" s="17"/>
      <c r="O198" s="17"/>
      <c r="P198" s="17"/>
      <c r="Q198" s="17"/>
      <c r="R198" s="17"/>
      <c r="S198" s="17"/>
      <c r="T198" s="17"/>
      <c r="U198" s="17"/>
      <c r="V198" s="17"/>
      <c r="W198" s="17"/>
      <c r="X198" s="17"/>
      <c r="Y198" s="17"/>
      <c r="Z198" s="17"/>
      <c r="AA198" s="17"/>
      <c r="AB198" s="17"/>
      <c r="AC198" s="17"/>
      <c r="AD198" s="17"/>
      <c r="AE198" s="17"/>
      <c r="AF198" s="17"/>
      <c r="AG198" s="24"/>
    </row>
    <row r="199" spans="1:33" ht="12.75">
      <c r="A199" s="171"/>
      <c r="B199" s="4"/>
      <c r="C199" s="171"/>
      <c r="E199" s="1546"/>
      <c r="F199" s="1411"/>
      <c r="G199" s="1411"/>
      <c r="H199" s="1411"/>
      <c r="I199" s="1411"/>
      <c r="J199" s="1411"/>
      <c r="K199" s="1411"/>
      <c r="L199" s="1411"/>
      <c r="M199" s="216"/>
      <c r="N199" s="17"/>
      <c r="O199" s="17"/>
      <c r="P199" s="17"/>
      <c r="Q199" s="17"/>
      <c r="R199" s="17"/>
      <c r="S199" s="17"/>
      <c r="T199" s="17"/>
      <c r="U199" s="17"/>
      <c r="V199" s="17"/>
      <c r="W199" s="17"/>
      <c r="X199" s="17"/>
      <c r="Y199" s="17"/>
      <c r="Z199" s="17"/>
      <c r="AA199" s="17"/>
      <c r="AB199" s="17"/>
      <c r="AC199" s="17"/>
      <c r="AD199" s="17"/>
      <c r="AE199" s="17"/>
      <c r="AF199" s="17"/>
      <c r="AG199" s="24"/>
    </row>
    <row r="200" spans="1:33">
      <c r="A200" s="171"/>
      <c r="B200" s="9"/>
      <c r="C200" s="171"/>
      <c r="E200" s="1546"/>
      <c r="F200" s="1411"/>
      <c r="G200" s="1411"/>
      <c r="H200" s="1411"/>
      <c r="I200" s="1411"/>
      <c r="J200" s="1411"/>
      <c r="K200" s="1411"/>
      <c r="L200" s="1411"/>
      <c r="M200" s="216"/>
      <c r="N200" s="17"/>
      <c r="O200" s="17"/>
      <c r="P200" s="17"/>
      <c r="Q200" s="17"/>
      <c r="R200" s="17"/>
      <c r="S200" s="17"/>
      <c r="T200" s="17"/>
      <c r="U200" s="17"/>
      <c r="V200" s="17"/>
      <c r="W200" s="17"/>
      <c r="X200" s="17"/>
      <c r="Y200" s="17"/>
      <c r="Z200" s="17"/>
      <c r="AA200" s="17"/>
      <c r="AB200" s="17"/>
      <c r="AC200" s="17"/>
      <c r="AD200" s="17"/>
      <c r="AE200" s="17"/>
      <c r="AF200" s="17"/>
      <c r="AG200" s="24"/>
    </row>
    <row r="201" spans="1:33" ht="15.75">
      <c r="A201" s="171"/>
      <c r="B201" s="7"/>
      <c r="C201" s="171"/>
      <c r="E201" s="1546"/>
      <c r="F201" s="1411"/>
      <c r="G201" s="1411"/>
      <c r="H201" s="1411"/>
      <c r="I201" s="1411"/>
      <c r="J201" s="1411"/>
      <c r="K201" s="1411"/>
      <c r="L201" s="1411"/>
      <c r="M201" s="216"/>
      <c r="N201" s="17"/>
      <c r="O201" s="17"/>
      <c r="P201" s="17"/>
      <c r="Q201" s="17"/>
      <c r="R201" s="17"/>
      <c r="S201" s="17"/>
      <c r="T201" s="17"/>
      <c r="U201" s="17"/>
      <c r="V201" s="17"/>
      <c r="W201" s="17"/>
      <c r="X201" s="17"/>
      <c r="Y201" s="17"/>
      <c r="Z201" s="17"/>
      <c r="AA201" s="17"/>
      <c r="AB201" s="17"/>
      <c r="AC201" s="17"/>
      <c r="AD201" s="17"/>
      <c r="AE201" s="17"/>
      <c r="AF201" s="17"/>
      <c r="AG201" s="24"/>
    </row>
    <row r="202" spans="1:33" ht="15.75">
      <c r="A202" s="171"/>
      <c r="B202" s="7"/>
      <c r="C202" s="171"/>
      <c r="E202" s="1546"/>
      <c r="F202" s="1411"/>
      <c r="G202" s="1411"/>
      <c r="H202" s="1411"/>
      <c r="I202" s="1411"/>
      <c r="J202" s="1411"/>
      <c r="K202" s="1411"/>
      <c r="L202" s="1411"/>
      <c r="M202" s="216"/>
      <c r="N202" s="17"/>
      <c r="O202" s="17"/>
      <c r="P202" s="17"/>
      <c r="Q202" s="17"/>
      <c r="R202" s="17"/>
      <c r="S202" s="17"/>
      <c r="T202" s="17"/>
      <c r="U202" s="17"/>
      <c r="V202" s="17"/>
      <c r="W202" s="17"/>
      <c r="X202" s="17"/>
      <c r="Y202" s="17"/>
      <c r="Z202" s="17"/>
      <c r="AA202" s="17"/>
      <c r="AB202" s="17"/>
      <c r="AC202" s="17"/>
      <c r="AD202" s="17"/>
      <c r="AE202" s="17"/>
      <c r="AF202" s="17"/>
      <c r="AG202" s="24"/>
    </row>
    <row r="203" spans="1:33" ht="12.75">
      <c r="A203" s="171"/>
      <c r="B203" s="4"/>
      <c r="C203" s="171"/>
      <c r="E203" s="1546"/>
      <c r="F203" s="1411"/>
      <c r="G203" s="1411"/>
      <c r="H203" s="1411"/>
      <c r="I203" s="1411"/>
      <c r="J203" s="1411"/>
      <c r="K203" s="1411"/>
      <c r="L203" s="1411"/>
      <c r="M203" s="216"/>
      <c r="N203" s="17"/>
      <c r="O203" s="17"/>
      <c r="P203" s="17"/>
      <c r="Q203" s="17"/>
      <c r="R203" s="17"/>
      <c r="S203" s="17"/>
      <c r="T203" s="17"/>
      <c r="U203" s="17"/>
      <c r="V203" s="17"/>
      <c r="W203" s="17"/>
      <c r="X203" s="17"/>
      <c r="Y203" s="17"/>
      <c r="Z203" s="17"/>
      <c r="AA203" s="17"/>
      <c r="AB203" s="17"/>
      <c r="AC203" s="17"/>
      <c r="AD203" s="17"/>
      <c r="AE203" s="17"/>
      <c r="AF203" s="17"/>
      <c r="AG203" s="24"/>
    </row>
    <row r="204" spans="1:33" ht="12.75">
      <c r="A204" s="171"/>
      <c r="B204" s="4"/>
      <c r="C204" s="171"/>
      <c r="E204" s="1546"/>
      <c r="F204" s="1411"/>
      <c r="G204" s="1411"/>
      <c r="H204" s="1411"/>
      <c r="I204" s="1411"/>
      <c r="J204" s="1411"/>
      <c r="K204" s="1411"/>
      <c r="L204" s="1411"/>
      <c r="M204" s="216"/>
      <c r="N204" s="17"/>
      <c r="O204" s="17"/>
      <c r="P204" s="17"/>
      <c r="Q204" s="17"/>
      <c r="R204" s="17"/>
      <c r="S204" s="17"/>
      <c r="T204" s="17"/>
      <c r="U204" s="17"/>
      <c r="V204" s="17"/>
      <c r="W204" s="17"/>
      <c r="X204" s="17"/>
      <c r="Y204" s="17"/>
      <c r="Z204" s="17"/>
      <c r="AA204" s="17"/>
      <c r="AB204" s="17"/>
      <c r="AC204" s="17"/>
      <c r="AD204" s="17"/>
      <c r="AE204" s="17"/>
      <c r="AF204" s="17"/>
      <c r="AG204" s="24"/>
    </row>
    <row r="205" spans="1:33" ht="21" customHeight="1">
      <c r="A205" s="171"/>
      <c r="B205" s="4"/>
      <c r="C205" s="171"/>
      <c r="E205" s="1546"/>
      <c r="F205" s="1411"/>
      <c r="G205" s="1411"/>
      <c r="H205" s="1411"/>
      <c r="I205" s="1411"/>
      <c r="J205" s="1411"/>
      <c r="K205" s="1411"/>
      <c r="L205" s="1411"/>
      <c r="M205" s="216"/>
      <c r="N205" s="17"/>
      <c r="O205" s="17"/>
      <c r="P205" s="17"/>
      <c r="Q205" s="17"/>
      <c r="R205" s="17"/>
      <c r="S205" s="17"/>
      <c r="T205" s="17"/>
      <c r="U205" s="17"/>
      <c r="V205" s="17"/>
      <c r="W205" s="17"/>
      <c r="X205" s="17"/>
      <c r="Y205" s="17"/>
      <c r="Z205" s="17"/>
      <c r="AA205" s="17"/>
      <c r="AB205" s="17"/>
      <c r="AC205" s="17"/>
      <c r="AD205" s="17"/>
      <c r="AE205" s="17"/>
      <c r="AF205" s="17"/>
      <c r="AG205" s="24"/>
    </row>
    <row r="206" spans="1:33" ht="17.100000000000001" customHeight="1">
      <c r="A206" s="171"/>
      <c r="B206" s="4"/>
      <c r="C206" s="171"/>
      <c r="E206" s="1546"/>
      <c r="F206" s="1411"/>
      <c r="G206" s="1411"/>
      <c r="H206" s="1411"/>
      <c r="I206" s="1411"/>
      <c r="J206" s="1411"/>
      <c r="K206" s="1411"/>
      <c r="L206" s="1411"/>
      <c r="M206" s="216"/>
      <c r="N206" s="17"/>
      <c r="O206" s="17"/>
      <c r="P206" s="17"/>
      <c r="Q206" s="17"/>
      <c r="R206" s="17"/>
      <c r="S206" s="17"/>
      <c r="T206" s="17"/>
      <c r="U206" s="17"/>
      <c r="V206" s="17"/>
      <c r="W206" s="17"/>
      <c r="X206" s="17"/>
      <c r="Y206" s="17"/>
      <c r="Z206" s="17"/>
      <c r="AA206" s="17"/>
      <c r="AB206" s="17"/>
      <c r="AC206" s="17"/>
      <c r="AD206" s="17"/>
      <c r="AE206" s="17"/>
      <c r="AF206" s="17"/>
      <c r="AG206" s="24"/>
    </row>
    <row r="207" spans="1:33" ht="12.75">
      <c r="A207" s="171"/>
      <c r="B207" s="4"/>
      <c r="C207" s="171"/>
      <c r="E207" s="1546"/>
      <c r="F207" s="1411"/>
      <c r="G207" s="1411"/>
      <c r="H207" s="1411"/>
      <c r="I207" s="1411"/>
      <c r="J207" s="1411"/>
      <c r="K207" s="1411"/>
      <c r="L207" s="1411"/>
      <c r="M207" s="216"/>
      <c r="N207" s="17"/>
      <c r="O207" s="17"/>
      <c r="P207" s="17"/>
      <c r="Q207" s="17"/>
      <c r="R207" s="17"/>
      <c r="S207" s="17"/>
      <c r="T207" s="17"/>
      <c r="U207" s="17"/>
      <c r="V207" s="17"/>
      <c r="W207" s="17"/>
      <c r="X207" s="17"/>
      <c r="Y207" s="17"/>
      <c r="Z207" s="17"/>
      <c r="AA207" s="17"/>
      <c r="AB207" s="17"/>
      <c r="AC207" s="17"/>
      <c r="AD207" s="17"/>
      <c r="AE207" s="17"/>
      <c r="AF207" s="17"/>
      <c r="AG207" s="24"/>
    </row>
    <row r="208" spans="1:33" ht="12.75">
      <c r="A208" s="171"/>
      <c r="B208" s="4"/>
      <c r="C208" s="171"/>
      <c r="E208" s="848"/>
      <c r="M208" s="216"/>
      <c r="N208" s="17"/>
      <c r="O208" s="17"/>
      <c r="P208" s="17"/>
      <c r="Q208" s="17"/>
      <c r="R208" s="17"/>
      <c r="S208" s="17"/>
      <c r="T208" s="17"/>
      <c r="U208" s="17"/>
      <c r="V208" s="17"/>
      <c r="W208" s="17"/>
      <c r="X208" s="17"/>
      <c r="Y208" s="17"/>
      <c r="Z208" s="17"/>
      <c r="AA208" s="17"/>
      <c r="AB208" s="17"/>
      <c r="AC208" s="17"/>
      <c r="AD208" s="17"/>
      <c r="AE208" s="17"/>
      <c r="AF208" s="17"/>
      <c r="AG208" s="24"/>
    </row>
    <row r="209" spans="1:33" ht="12.75">
      <c r="A209" s="171"/>
      <c r="B209" s="4"/>
      <c r="C209" s="171"/>
      <c r="E209" s="848"/>
      <c r="M209" s="216"/>
      <c r="N209" s="17"/>
      <c r="O209" s="17"/>
      <c r="P209" s="17"/>
      <c r="Q209" s="17"/>
      <c r="R209" s="17"/>
      <c r="S209" s="17"/>
      <c r="T209" s="17"/>
      <c r="U209" s="17"/>
      <c r="V209" s="17"/>
      <c r="W209" s="17"/>
      <c r="X209" s="17"/>
      <c r="Y209" s="17"/>
      <c r="Z209" s="17"/>
      <c r="AA209" s="17"/>
      <c r="AB209" s="17"/>
      <c r="AC209" s="17"/>
      <c r="AD209" s="17"/>
      <c r="AE209" s="17"/>
      <c r="AF209" s="17"/>
      <c r="AG209" s="24"/>
    </row>
    <row r="210" spans="1:33" ht="12.75">
      <c r="A210" s="171"/>
      <c r="B210" s="4"/>
      <c r="C210" s="171"/>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24"/>
    </row>
    <row r="211" spans="1:33">
      <c r="A211" s="171"/>
      <c r="B211" s="9"/>
      <c r="C211" s="171"/>
      <c r="E211" s="1514" t="s">
        <v>593</v>
      </c>
      <c r="F211" s="1411"/>
      <c r="G211" s="1411"/>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24"/>
    </row>
    <row r="212" spans="1:33" ht="15.75">
      <c r="A212" s="171"/>
      <c r="B212" s="7"/>
      <c r="C212" s="171"/>
      <c r="E212" s="164"/>
      <c r="F212" s="164"/>
      <c r="G212" s="164"/>
      <c r="H212" s="164"/>
      <c r="I212" s="164"/>
      <c r="J212" s="164"/>
      <c r="K212" s="164"/>
      <c r="L212" s="164"/>
      <c r="M212" s="164"/>
      <c r="N212" s="17"/>
      <c r="O212" s="17"/>
      <c r="P212" s="17"/>
      <c r="Q212" s="17"/>
      <c r="R212" s="17"/>
      <c r="S212" s="17"/>
      <c r="T212" s="17"/>
      <c r="U212" s="17"/>
      <c r="V212" s="17"/>
      <c r="W212" s="17"/>
      <c r="X212" s="17"/>
      <c r="Y212" s="17"/>
      <c r="Z212" s="17"/>
      <c r="AA212" s="17"/>
      <c r="AB212" s="17"/>
      <c r="AC212" s="17"/>
      <c r="AD212" s="17"/>
      <c r="AE212" s="17"/>
      <c r="AF212" s="17"/>
      <c r="AG212" s="24"/>
    </row>
    <row r="213" spans="1:33" ht="14.1" customHeight="1">
      <c r="A213" s="171"/>
      <c r="B213" s="4"/>
      <c r="C213" s="171"/>
      <c r="E213" s="1589" t="s">
        <v>594</v>
      </c>
      <c r="F213" s="1589"/>
      <c r="G213" s="1589"/>
      <c r="H213" s="1589"/>
      <c r="I213" s="1589"/>
      <c r="J213" s="1589"/>
      <c r="K213" s="1589"/>
      <c r="L213" s="1589"/>
      <c r="M213" s="164"/>
      <c r="N213" s="17"/>
      <c r="O213" s="17"/>
      <c r="P213" s="17"/>
      <c r="Q213" s="17"/>
      <c r="R213" s="17"/>
      <c r="S213" s="17"/>
      <c r="T213" s="17"/>
      <c r="U213" s="17"/>
      <c r="V213" s="17"/>
      <c r="W213" s="17"/>
      <c r="X213" s="17"/>
      <c r="Y213" s="17"/>
      <c r="Z213" s="17"/>
      <c r="AA213" s="17"/>
      <c r="AB213" s="17"/>
      <c r="AC213" s="17"/>
      <c r="AD213" s="17"/>
      <c r="AE213" s="17"/>
      <c r="AF213" s="17"/>
      <c r="AG213" s="24"/>
    </row>
    <row r="214" spans="1:33" ht="14.1" customHeight="1">
      <c r="A214" s="171"/>
      <c r="B214" s="4"/>
      <c r="C214" s="171"/>
      <c r="E214" s="1589"/>
      <c r="F214" s="1589"/>
      <c r="G214" s="1589"/>
      <c r="H214" s="1589"/>
      <c r="I214" s="1589"/>
      <c r="J214" s="1589"/>
      <c r="K214" s="1589"/>
      <c r="L214" s="1589"/>
      <c r="M214" s="164"/>
      <c r="N214" s="17"/>
      <c r="O214" s="17"/>
      <c r="P214" s="17"/>
      <c r="Q214" s="17"/>
      <c r="R214" s="17"/>
      <c r="S214" s="17"/>
      <c r="T214" s="17"/>
      <c r="U214" s="17"/>
      <c r="V214" s="17"/>
      <c r="W214" s="17"/>
      <c r="X214" s="17"/>
      <c r="Y214" s="17"/>
      <c r="Z214" s="17"/>
      <c r="AA214" s="17"/>
      <c r="AB214" s="17"/>
      <c r="AC214" s="17"/>
      <c r="AD214" s="17"/>
      <c r="AE214" s="17"/>
      <c r="AF214" s="17"/>
      <c r="AG214" s="24"/>
    </row>
    <row r="215" spans="1:33" ht="15.75">
      <c r="A215" s="171"/>
      <c r="B215" s="12"/>
      <c r="C215" s="171"/>
      <c r="E215" s="116"/>
      <c r="F215" s="116"/>
      <c r="G215" s="116"/>
      <c r="H215" s="116"/>
      <c r="I215" s="116"/>
      <c r="J215" s="116"/>
      <c r="K215" s="116"/>
      <c r="L215" s="116"/>
      <c r="M215" s="164"/>
      <c r="N215" s="17"/>
      <c r="O215" s="17"/>
      <c r="P215" s="17"/>
      <c r="Q215" s="17"/>
      <c r="R215" s="17"/>
      <c r="S215" s="17"/>
      <c r="T215" s="17"/>
      <c r="U215" s="17"/>
      <c r="V215" s="17"/>
      <c r="W215" s="17"/>
      <c r="X215" s="17"/>
      <c r="Y215" s="17"/>
      <c r="Z215" s="17"/>
      <c r="AA215" s="17"/>
      <c r="AB215" s="17"/>
      <c r="AC215" s="17"/>
      <c r="AD215" s="17"/>
      <c r="AE215" s="17"/>
      <c r="AF215" s="17"/>
      <c r="AG215" s="24"/>
    </row>
    <row r="216" spans="1:33" ht="15.75">
      <c r="A216" s="171"/>
      <c r="B216" s="12"/>
      <c r="C216" s="171"/>
      <c r="E216" s="1544" t="s">
        <v>1575</v>
      </c>
      <c r="F216" s="1545"/>
      <c r="G216" s="1545"/>
      <c r="H216" s="1545"/>
      <c r="I216" s="1545"/>
      <c r="J216" s="1545"/>
      <c r="K216" s="1545"/>
      <c r="L216" s="1545"/>
      <c r="M216" s="164"/>
      <c r="N216" s="17"/>
      <c r="O216" s="17"/>
      <c r="P216" s="17"/>
      <c r="Q216" s="17"/>
      <c r="R216" s="17"/>
      <c r="S216" s="17"/>
      <c r="T216" s="17"/>
      <c r="U216" s="17"/>
      <c r="V216" s="17"/>
      <c r="W216" s="17"/>
      <c r="X216" s="17"/>
      <c r="Y216" s="17"/>
      <c r="Z216" s="17"/>
      <c r="AA216" s="17"/>
      <c r="AB216" s="17"/>
      <c r="AC216" s="17"/>
      <c r="AD216" s="17"/>
      <c r="AE216" s="17"/>
      <c r="AF216" s="17"/>
      <c r="AG216" s="24"/>
    </row>
    <row r="217" spans="1:33" ht="14.25">
      <c r="A217" s="171"/>
      <c r="B217" s="4"/>
      <c r="C217" s="171"/>
      <c r="E217" s="1546"/>
      <c r="F217" s="1411"/>
      <c r="G217" s="1411"/>
      <c r="H217" s="1411"/>
      <c r="I217" s="1411"/>
      <c r="J217" s="1411"/>
      <c r="K217" s="1411"/>
      <c r="L217" s="1411"/>
      <c r="M217" s="164"/>
      <c r="N217" s="17"/>
      <c r="O217" s="17"/>
      <c r="P217" s="17"/>
      <c r="Q217" s="17"/>
      <c r="R217" s="17"/>
      <c r="S217" s="17"/>
      <c r="T217" s="17"/>
      <c r="U217" s="17"/>
      <c r="V217" s="17"/>
      <c r="W217" s="17"/>
      <c r="X217" s="17"/>
      <c r="Y217" s="17"/>
      <c r="Z217" s="17"/>
      <c r="AA217" s="17"/>
      <c r="AB217" s="17"/>
      <c r="AC217" s="17"/>
      <c r="AD217" s="17"/>
      <c r="AE217" s="17"/>
      <c r="AF217" s="17"/>
      <c r="AG217" s="24"/>
    </row>
    <row r="218" spans="1:33">
      <c r="A218" s="171"/>
      <c r="B218" s="9"/>
      <c r="C218" s="171"/>
      <c r="E218" s="1546"/>
      <c r="F218" s="1411"/>
      <c r="G218" s="1411"/>
      <c r="H218" s="1411"/>
      <c r="I218" s="1411"/>
      <c r="J218" s="1411"/>
      <c r="K218" s="1411"/>
      <c r="L218" s="1411"/>
      <c r="M218" s="164"/>
      <c r="N218" s="17"/>
      <c r="O218" s="17"/>
      <c r="P218" s="17"/>
      <c r="Q218" s="17"/>
      <c r="R218" s="17"/>
      <c r="S218" s="17"/>
      <c r="T218" s="17"/>
      <c r="U218" s="17"/>
      <c r="V218" s="17"/>
      <c r="W218" s="17"/>
      <c r="X218" s="17"/>
      <c r="Y218" s="17"/>
      <c r="Z218" s="17"/>
      <c r="AA218" s="17"/>
      <c r="AB218" s="17"/>
      <c r="AC218" s="17"/>
      <c r="AD218" s="17"/>
      <c r="AE218" s="17"/>
      <c r="AF218" s="17"/>
      <c r="AG218" s="24"/>
    </row>
    <row r="219" spans="1:33" ht="15.75">
      <c r="A219" s="171"/>
      <c r="B219" s="7"/>
      <c r="C219" s="171"/>
      <c r="E219" s="1546"/>
      <c r="F219" s="1411"/>
      <c r="G219" s="1411"/>
      <c r="H219" s="1411"/>
      <c r="I219" s="1411"/>
      <c r="J219" s="1411"/>
      <c r="K219" s="1411"/>
      <c r="L219" s="1411"/>
      <c r="M219" s="164"/>
      <c r="N219" s="17"/>
      <c r="O219" s="17"/>
      <c r="P219" s="17"/>
      <c r="Q219" s="17"/>
      <c r="R219" s="17"/>
      <c r="S219" s="17"/>
      <c r="T219" s="17"/>
      <c r="U219" s="17"/>
      <c r="V219" s="17"/>
      <c r="W219" s="17"/>
      <c r="X219" s="17"/>
      <c r="Y219" s="17"/>
      <c r="Z219" s="17"/>
      <c r="AA219" s="17"/>
      <c r="AB219" s="17"/>
      <c r="AC219" s="17"/>
      <c r="AD219" s="17"/>
      <c r="AE219" s="17"/>
      <c r="AF219" s="17"/>
      <c r="AG219" s="24"/>
    </row>
    <row r="220" spans="1:33" ht="14.25">
      <c r="A220" s="171"/>
      <c r="B220" s="4"/>
      <c r="C220" s="171"/>
      <c r="E220" s="1546"/>
      <c r="F220" s="1411"/>
      <c r="G220" s="1411"/>
      <c r="H220" s="1411"/>
      <c r="I220" s="1411"/>
      <c r="J220" s="1411"/>
      <c r="K220" s="1411"/>
      <c r="L220" s="1411"/>
      <c r="M220" s="164"/>
      <c r="N220" s="17"/>
      <c r="O220" s="17"/>
      <c r="P220" s="17"/>
      <c r="Q220" s="17"/>
      <c r="R220" s="17"/>
      <c r="S220" s="17"/>
      <c r="T220" s="17"/>
      <c r="U220" s="17"/>
      <c r="V220" s="17"/>
      <c r="W220" s="17"/>
      <c r="X220" s="17"/>
      <c r="Y220" s="17"/>
      <c r="Z220" s="17"/>
      <c r="AA220" s="17"/>
      <c r="AB220" s="17"/>
      <c r="AC220" s="17"/>
      <c r="AD220" s="17"/>
      <c r="AE220" s="17"/>
      <c r="AF220" s="17"/>
      <c r="AG220" s="24"/>
    </row>
    <row r="221" spans="1:33">
      <c r="A221" s="171"/>
      <c r="B221" s="9"/>
      <c r="C221" s="171"/>
      <c r="E221" s="1546"/>
      <c r="F221" s="1411"/>
      <c r="G221" s="1411"/>
      <c r="H221" s="1411"/>
      <c r="I221" s="1411"/>
      <c r="J221" s="1411"/>
      <c r="K221" s="1411"/>
      <c r="L221" s="1411"/>
      <c r="M221" s="164"/>
      <c r="N221" s="17"/>
      <c r="O221" s="17"/>
      <c r="P221" s="17"/>
      <c r="Q221" s="17"/>
      <c r="R221" s="17"/>
      <c r="S221" s="17"/>
      <c r="T221" s="17"/>
      <c r="U221" s="17"/>
      <c r="V221" s="17"/>
      <c r="W221" s="17"/>
      <c r="X221" s="17"/>
      <c r="Y221" s="17"/>
      <c r="Z221" s="17"/>
      <c r="AA221" s="17"/>
      <c r="AB221" s="17"/>
      <c r="AC221" s="17"/>
      <c r="AD221" s="17"/>
      <c r="AE221" s="17"/>
      <c r="AF221" s="17"/>
      <c r="AG221" s="24"/>
    </row>
    <row r="222" spans="1:33">
      <c r="A222" s="171"/>
      <c r="B222" s="9"/>
      <c r="C222" s="171"/>
      <c r="E222" s="1546"/>
      <c r="F222" s="1411"/>
      <c r="G222" s="1411"/>
      <c r="H222" s="1411"/>
      <c r="I222" s="1411"/>
      <c r="J222" s="1411"/>
      <c r="K222" s="1411"/>
      <c r="L222" s="1411"/>
      <c r="M222" s="164"/>
      <c r="N222" s="17"/>
      <c r="O222" s="17"/>
      <c r="P222" s="17"/>
      <c r="Q222" s="17"/>
      <c r="R222" s="17"/>
      <c r="S222" s="17"/>
      <c r="T222" s="17"/>
      <c r="U222" s="17"/>
      <c r="V222" s="17"/>
      <c r="W222" s="17"/>
      <c r="X222" s="17"/>
      <c r="Y222" s="17"/>
      <c r="Z222" s="17"/>
      <c r="AA222" s="17"/>
      <c r="AB222" s="17"/>
      <c r="AC222" s="17"/>
      <c r="AD222" s="17"/>
      <c r="AE222" s="17"/>
      <c r="AF222" s="17"/>
      <c r="AG222" s="24"/>
    </row>
    <row r="223" spans="1:33">
      <c r="A223" s="171"/>
      <c r="B223" s="9"/>
      <c r="C223" s="171"/>
      <c r="E223" s="1546"/>
      <c r="F223" s="1411"/>
      <c r="G223" s="1411"/>
      <c r="H223" s="1411"/>
      <c r="I223" s="1411"/>
      <c r="J223" s="1411"/>
      <c r="K223" s="1411"/>
      <c r="L223" s="1411"/>
      <c r="M223" s="164"/>
      <c r="N223" s="17"/>
      <c r="O223" s="17"/>
      <c r="P223" s="17"/>
      <c r="Q223" s="17"/>
      <c r="R223" s="17"/>
      <c r="S223" s="17"/>
      <c r="T223" s="17"/>
      <c r="U223" s="17"/>
      <c r="V223" s="17"/>
      <c r="W223" s="17"/>
      <c r="X223" s="17"/>
      <c r="Y223" s="17"/>
      <c r="Z223" s="17"/>
      <c r="AA223" s="17"/>
      <c r="AB223" s="17"/>
      <c r="AC223" s="17"/>
      <c r="AD223" s="17"/>
      <c r="AE223" s="17"/>
      <c r="AF223" s="17"/>
      <c r="AG223" s="24"/>
    </row>
    <row r="224" spans="1:33">
      <c r="A224" s="171"/>
      <c r="B224" s="9"/>
      <c r="C224" s="171"/>
      <c r="E224" s="1546"/>
      <c r="F224" s="1411"/>
      <c r="G224" s="1411"/>
      <c r="H224" s="1411"/>
      <c r="I224" s="1411"/>
      <c r="J224" s="1411"/>
      <c r="K224" s="1411"/>
      <c r="L224" s="1411"/>
      <c r="M224" s="164"/>
      <c r="N224" s="17"/>
      <c r="O224" s="17"/>
      <c r="P224" s="17"/>
      <c r="Q224" s="17"/>
      <c r="R224" s="17"/>
      <c r="S224" s="17"/>
      <c r="T224" s="17"/>
      <c r="U224" s="17"/>
      <c r="V224" s="17"/>
      <c r="W224" s="17"/>
      <c r="X224" s="17"/>
      <c r="Y224" s="17"/>
      <c r="Z224" s="17"/>
      <c r="AA224" s="17"/>
      <c r="AB224" s="17"/>
      <c r="AC224" s="17"/>
      <c r="AD224" s="17"/>
      <c r="AE224" s="17"/>
      <c r="AF224" s="17"/>
      <c r="AG224" s="24"/>
    </row>
    <row r="225" spans="1:33">
      <c r="A225" s="171"/>
      <c r="B225" s="9"/>
      <c r="C225" s="171"/>
      <c r="E225" s="1546"/>
      <c r="F225" s="1411"/>
      <c r="G225" s="1411"/>
      <c r="H225" s="1411"/>
      <c r="I225" s="1411"/>
      <c r="J225" s="1411"/>
      <c r="K225" s="1411"/>
      <c r="L225" s="1411"/>
      <c r="M225" s="164"/>
      <c r="N225" s="17"/>
      <c r="O225" s="17"/>
      <c r="P225" s="17"/>
      <c r="Q225" s="17"/>
      <c r="R225" s="17"/>
      <c r="S225" s="17"/>
      <c r="T225" s="17"/>
      <c r="U225" s="17"/>
      <c r="V225" s="17"/>
      <c r="W225" s="17"/>
      <c r="X225" s="17"/>
      <c r="Y225" s="17"/>
      <c r="Z225" s="17"/>
      <c r="AA225" s="17"/>
      <c r="AB225" s="17"/>
      <c r="AC225" s="17"/>
      <c r="AD225" s="17"/>
      <c r="AE225" s="17"/>
      <c r="AF225" s="17"/>
      <c r="AG225" s="24"/>
    </row>
    <row r="226" spans="1:33" ht="15.75">
      <c r="A226" s="171"/>
      <c r="B226" s="7"/>
      <c r="C226" s="171"/>
      <c r="E226" s="1546"/>
      <c r="F226" s="1411"/>
      <c r="G226" s="1411"/>
      <c r="H226" s="1411"/>
      <c r="I226" s="1411"/>
      <c r="J226" s="1411"/>
      <c r="K226" s="1411"/>
      <c r="L226" s="1411"/>
      <c r="M226" s="164"/>
      <c r="N226" s="17"/>
      <c r="O226" s="17"/>
      <c r="P226" s="17"/>
      <c r="Q226" s="17"/>
      <c r="R226" s="17"/>
      <c r="S226" s="17"/>
      <c r="T226" s="17"/>
      <c r="U226" s="17"/>
      <c r="V226" s="17"/>
      <c r="W226" s="17"/>
      <c r="X226" s="17"/>
      <c r="Y226" s="17"/>
      <c r="Z226" s="17"/>
      <c r="AA226" s="17"/>
      <c r="AB226" s="17"/>
      <c r="AC226" s="17"/>
      <c r="AD226" s="17"/>
      <c r="AE226" s="17"/>
      <c r="AF226" s="17"/>
      <c r="AG226" s="24"/>
    </row>
    <row r="227" spans="1:33" ht="14.25">
      <c r="A227" s="171"/>
      <c r="B227" s="4"/>
      <c r="C227" s="171"/>
      <c r="E227" s="1546"/>
      <c r="F227" s="1411"/>
      <c r="G227" s="1411"/>
      <c r="H227" s="1411"/>
      <c r="I227" s="1411"/>
      <c r="J227" s="1411"/>
      <c r="K227" s="1411"/>
      <c r="L227" s="1411"/>
      <c r="M227" s="164"/>
      <c r="N227" s="17"/>
      <c r="O227" s="17"/>
      <c r="P227" s="17"/>
      <c r="Q227" s="17"/>
      <c r="R227" s="17"/>
      <c r="S227" s="17"/>
      <c r="T227" s="17"/>
      <c r="U227" s="17"/>
      <c r="V227" s="17"/>
      <c r="W227" s="17"/>
      <c r="X227" s="17"/>
      <c r="Y227" s="17"/>
      <c r="Z227" s="17"/>
      <c r="AA227" s="17"/>
      <c r="AB227" s="17"/>
      <c r="AC227" s="17"/>
      <c r="AD227" s="17"/>
      <c r="AE227" s="17"/>
      <c r="AF227" s="17"/>
      <c r="AG227" s="24"/>
    </row>
    <row r="228" spans="1:33" ht="14.25">
      <c r="A228" s="171"/>
      <c r="B228" s="4"/>
      <c r="C228" s="171"/>
      <c r="E228" s="1546"/>
      <c r="F228" s="1411"/>
      <c r="G228" s="1411"/>
      <c r="H228" s="1411"/>
      <c r="I228" s="1411"/>
      <c r="J228" s="1411"/>
      <c r="K228" s="1411"/>
      <c r="L228" s="1411"/>
      <c r="M228" s="164"/>
      <c r="N228" s="17"/>
      <c r="O228" s="17"/>
      <c r="P228" s="17"/>
      <c r="Q228" s="17"/>
      <c r="R228" s="17"/>
      <c r="S228" s="17"/>
      <c r="T228" s="17"/>
      <c r="U228" s="17"/>
      <c r="V228" s="17"/>
      <c r="W228" s="17"/>
      <c r="X228" s="17"/>
      <c r="Y228" s="17"/>
      <c r="Z228" s="17"/>
      <c r="AA228" s="17"/>
      <c r="AB228" s="17"/>
      <c r="AC228" s="17"/>
      <c r="AD228" s="17"/>
      <c r="AE228" s="17"/>
      <c r="AF228" s="17"/>
      <c r="AG228" s="24"/>
    </row>
    <row r="229" spans="1:33" ht="14.25">
      <c r="A229" s="171"/>
      <c r="B229" s="4"/>
      <c r="C229" s="171"/>
      <c r="E229" s="1546"/>
      <c r="F229" s="1411"/>
      <c r="G229" s="1411"/>
      <c r="H229" s="1411"/>
      <c r="I229" s="1411"/>
      <c r="J229" s="1411"/>
      <c r="K229" s="1411"/>
      <c r="L229" s="1411"/>
      <c r="M229" s="164"/>
      <c r="N229" s="17"/>
      <c r="O229" s="17"/>
      <c r="P229" s="17"/>
      <c r="Q229" s="17"/>
      <c r="R229" s="17"/>
      <c r="S229" s="17"/>
      <c r="T229" s="17"/>
      <c r="U229" s="17"/>
      <c r="V229" s="17"/>
      <c r="W229" s="17"/>
      <c r="X229" s="17"/>
      <c r="Y229" s="17"/>
      <c r="Z229" s="17"/>
      <c r="AA229" s="17"/>
      <c r="AB229" s="17"/>
      <c r="AC229" s="17"/>
      <c r="AD229" s="17"/>
      <c r="AE229" s="17"/>
      <c r="AF229" s="17"/>
      <c r="AG229" s="24"/>
    </row>
    <row r="230" spans="1:33" ht="14.25">
      <c r="A230" s="171"/>
      <c r="B230" s="4"/>
      <c r="C230" s="171"/>
      <c r="E230" s="1546"/>
      <c r="F230" s="1411"/>
      <c r="G230" s="1411"/>
      <c r="H230" s="1411"/>
      <c r="I230" s="1411"/>
      <c r="J230" s="1411"/>
      <c r="K230" s="1411"/>
      <c r="L230" s="1411"/>
      <c r="M230" s="164"/>
      <c r="N230" s="17"/>
      <c r="O230" s="17"/>
      <c r="P230" s="17"/>
      <c r="Q230" s="17"/>
      <c r="R230" s="17"/>
      <c r="S230" s="17"/>
      <c r="T230" s="17"/>
      <c r="U230" s="17"/>
      <c r="V230" s="17"/>
      <c r="W230" s="17"/>
      <c r="X230" s="17"/>
      <c r="Y230" s="17"/>
      <c r="Z230" s="17"/>
      <c r="AA230" s="17"/>
      <c r="AB230" s="17"/>
      <c r="AC230" s="17"/>
      <c r="AD230" s="17"/>
      <c r="AE230" s="17"/>
      <c r="AF230" s="17"/>
      <c r="AG230" s="24"/>
    </row>
    <row r="231" spans="1:33" ht="14.25">
      <c r="A231" s="171"/>
      <c r="B231" s="4"/>
      <c r="C231" s="171"/>
      <c r="E231" s="1554"/>
      <c r="F231" s="1555"/>
      <c r="G231" s="1555"/>
      <c r="H231" s="1555"/>
      <c r="I231" s="1555"/>
      <c r="J231" s="1555"/>
      <c r="K231" s="1555"/>
      <c r="L231" s="1555"/>
      <c r="M231" s="164"/>
      <c r="N231" s="17"/>
      <c r="O231" s="17"/>
      <c r="P231" s="17"/>
      <c r="Q231" s="17"/>
      <c r="R231" s="17"/>
      <c r="S231" s="17"/>
      <c r="T231" s="17"/>
      <c r="U231" s="17"/>
      <c r="V231" s="17"/>
      <c r="W231" s="17"/>
      <c r="X231" s="17"/>
      <c r="Y231" s="17"/>
      <c r="Z231" s="17"/>
      <c r="AA231" s="17"/>
      <c r="AB231" s="17"/>
      <c r="AC231" s="17"/>
      <c r="AD231" s="17"/>
      <c r="AE231" s="17"/>
      <c r="AF231" s="17"/>
      <c r="AG231" s="24"/>
    </row>
    <row r="232" spans="1:33">
      <c r="A232" s="171"/>
      <c r="B232" s="9"/>
      <c r="C232" s="171"/>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24"/>
    </row>
    <row r="233" spans="1:33">
      <c r="A233" s="171"/>
      <c r="B233" s="9"/>
      <c r="C233" s="171"/>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24"/>
    </row>
    <row r="234" spans="1:33">
      <c r="A234" s="171"/>
      <c r="B234" s="9"/>
      <c r="C234" s="171"/>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24"/>
    </row>
    <row r="235" spans="1:33" ht="15.75">
      <c r="A235" s="171"/>
      <c r="B235" s="7"/>
      <c r="C235" s="171"/>
      <c r="E235" s="861" t="s">
        <v>595</v>
      </c>
      <c r="M235" s="17"/>
      <c r="N235" s="164"/>
      <c r="O235" s="164"/>
      <c r="P235" s="17"/>
      <c r="Q235" s="17"/>
      <c r="R235" s="17"/>
      <c r="S235" s="17"/>
      <c r="T235" s="17"/>
      <c r="U235" s="17"/>
      <c r="V235" s="17"/>
      <c r="W235" s="17"/>
      <c r="X235" s="17"/>
      <c r="Y235" s="17"/>
      <c r="Z235" s="17"/>
      <c r="AA235" s="17"/>
      <c r="AB235" s="17"/>
      <c r="AC235" s="17"/>
      <c r="AD235" s="17"/>
      <c r="AE235" s="17"/>
      <c r="AF235" s="17"/>
      <c r="AG235" s="24"/>
    </row>
    <row r="236" spans="1:33" ht="12.75">
      <c r="A236" s="171"/>
      <c r="B236" s="4"/>
      <c r="C236" s="171"/>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24"/>
    </row>
    <row r="237" spans="1:33" ht="15.75" customHeight="1">
      <c r="A237" s="171"/>
      <c r="B237" s="4"/>
      <c r="C237" s="171"/>
      <c r="E237" s="1544" t="s">
        <v>1574</v>
      </c>
      <c r="F237" s="1545"/>
      <c r="G237" s="1545"/>
      <c r="H237" s="1545"/>
      <c r="I237" s="1545"/>
      <c r="J237" s="1545"/>
      <c r="K237" s="1545"/>
      <c r="L237" s="1545"/>
      <c r="M237" s="217"/>
      <c r="N237" s="17"/>
      <c r="O237" s="17"/>
      <c r="P237" s="17"/>
      <c r="Q237" s="17"/>
      <c r="R237" s="17"/>
      <c r="S237" s="17"/>
      <c r="T237" s="17"/>
      <c r="U237" s="17"/>
      <c r="V237" s="17"/>
      <c r="W237" s="17"/>
      <c r="X237" s="17"/>
      <c r="Y237" s="17"/>
      <c r="Z237" s="17"/>
      <c r="AA237" s="17"/>
      <c r="AB237" s="17"/>
      <c r="AC237" s="17"/>
      <c r="AD237" s="17"/>
      <c r="AE237" s="17"/>
      <c r="AF237" s="17"/>
      <c r="AG237" s="24" t="s">
        <v>596</v>
      </c>
    </row>
    <row r="238" spans="1:33" ht="12.75">
      <c r="A238" s="171"/>
      <c r="B238" s="4"/>
      <c r="C238" s="171"/>
      <c r="E238" s="1546"/>
      <c r="F238" s="1411"/>
      <c r="G238" s="1411"/>
      <c r="H238" s="1411"/>
      <c r="I238" s="1411"/>
      <c r="J238" s="1411"/>
      <c r="K238" s="1411"/>
      <c r="L238" s="1411"/>
      <c r="M238" s="17"/>
      <c r="N238" s="17"/>
      <c r="O238" s="17"/>
      <c r="P238" s="17"/>
      <c r="Q238" s="17"/>
      <c r="R238" s="17"/>
      <c r="S238" s="17"/>
      <c r="T238" s="17"/>
      <c r="U238" s="17"/>
      <c r="V238" s="17"/>
      <c r="W238" s="17"/>
      <c r="X238" s="17"/>
      <c r="Y238" s="17"/>
      <c r="Z238" s="17"/>
      <c r="AA238" s="17"/>
      <c r="AB238" s="17"/>
      <c r="AC238" s="17"/>
      <c r="AD238" s="17"/>
      <c r="AE238" s="17"/>
      <c r="AF238" s="17"/>
      <c r="AG238" s="24"/>
    </row>
    <row r="239" spans="1:33" ht="12.75">
      <c r="A239" s="171"/>
      <c r="B239" s="4"/>
      <c r="C239" s="171"/>
      <c r="E239" s="1546"/>
      <c r="F239" s="1411"/>
      <c r="G239" s="1411"/>
      <c r="H239" s="1411"/>
      <c r="I239" s="1411"/>
      <c r="J239" s="1411"/>
      <c r="K239" s="1411"/>
      <c r="L239" s="1411"/>
      <c r="M239" s="17"/>
      <c r="N239" s="17"/>
      <c r="O239" s="17"/>
      <c r="P239" s="17"/>
      <c r="Q239" s="17"/>
      <c r="R239" s="17"/>
      <c r="S239" s="17"/>
      <c r="T239" s="17"/>
      <c r="U239" s="17"/>
      <c r="V239" s="17"/>
      <c r="W239" s="17"/>
      <c r="X239" s="17"/>
      <c r="Y239" s="17"/>
      <c r="Z239" s="17"/>
      <c r="AA239" s="17"/>
      <c r="AB239" s="17"/>
      <c r="AC239" s="17"/>
      <c r="AD239" s="17"/>
      <c r="AE239" s="17"/>
      <c r="AF239" s="17"/>
      <c r="AG239" s="24"/>
    </row>
    <row r="240" spans="1:33" ht="12.75">
      <c r="A240" s="171"/>
      <c r="B240" s="66"/>
      <c r="C240" s="171"/>
      <c r="E240" s="1546"/>
      <c r="F240" s="1411"/>
      <c r="G240" s="1411"/>
      <c r="H240" s="1411"/>
      <c r="I240" s="1411"/>
      <c r="J240" s="1411"/>
      <c r="K240" s="1411"/>
      <c r="L240" s="1411"/>
      <c r="M240" s="17"/>
      <c r="N240" s="17"/>
      <c r="O240" s="17"/>
      <c r="P240" s="17"/>
      <c r="Q240" s="17"/>
      <c r="R240" s="17"/>
      <c r="S240" s="17"/>
      <c r="T240" s="17"/>
      <c r="U240" s="17"/>
      <c r="V240" s="17"/>
      <c r="W240" s="17"/>
      <c r="X240" s="17"/>
      <c r="Y240" s="17"/>
      <c r="Z240" s="17"/>
      <c r="AA240" s="17"/>
      <c r="AB240" s="17"/>
      <c r="AC240" s="17"/>
      <c r="AD240" s="17"/>
      <c r="AE240" s="17"/>
      <c r="AF240" s="17"/>
      <c r="AG240" s="24"/>
    </row>
    <row r="241" spans="1:33" ht="12.75">
      <c r="A241" s="171"/>
      <c r="B241" s="4"/>
      <c r="C241" s="171"/>
      <c r="E241" s="1546"/>
      <c r="F241" s="1411"/>
      <c r="G241" s="1411"/>
      <c r="H241" s="1411"/>
      <c r="I241" s="1411"/>
      <c r="J241" s="1411"/>
      <c r="K241" s="1411"/>
      <c r="L241" s="1411"/>
      <c r="M241" s="17"/>
      <c r="N241" s="17"/>
      <c r="O241" s="17"/>
      <c r="P241" s="17"/>
      <c r="Q241" s="17"/>
      <c r="R241" s="17"/>
      <c r="S241" s="17"/>
      <c r="T241" s="17"/>
      <c r="U241" s="17"/>
      <c r="V241" s="17"/>
      <c r="W241" s="17"/>
      <c r="X241" s="17"/>
      <c r="Y241" s="17"/>
      <c r="Z241" s="17"/>
      <c r="AA241" s="17"/>
      <c r="AB241" s="17"/>
      <c r="AC241" s="17"/>
      <c r="AD241" s="17"/>
      <c r="AE241" s="17"/>
      <c r="AF241" s="17"/>
      <c r="AG241" s="24"/>
    </row>
    <row r="242" spans="1:33">
      <c r="A242" s="171"/>
      <c r="B242" s="9"/>
      <c r="C242" s="171"/>
      <c r="E242" s="1546"/>
      <c r="F242" s="1411"/>
      <c r="G242" s="1411"/>
      <c r="H242" s="1411"/>
      <c r="I242" s="1411"/>
      <c r="J242" s="1411"/>
      <c r="K242" s="1411"/>
      <c r="L242" s="1411"/>
      <c r="M242" s="17"/>
      <c r="N242" s="17"/>
      <c r="O242" s="17"/>
      <c r="P242" s="17"/>
      <c r="Q242" s="17"/>
      <c r="R242" s="17"/>
      <c r="S242" s="17"/>
      <c r="T242" s="17"/>
      <c r="U242" s="17"/>
      <c r="V242" s="17"/>
      <c r="W242" s="17"/>
      <c r="X242" s="17"/>
      <c r="Y242" s="17"/>
      <c r="Z242" s="17"/>
      <c r="AA242" s="17"/>
      <c r="AB242" s="17"/>
      <c r="AC242" s="17"/>
      <c r="AD242" s="17"/>
      <c r="AE242" s="17"/>
      <c r="AF242" s="17"/>
      <c r="AG242" s="24"/>
    </row>
    <row r="243" spans="1:33" ht="15.75">
      <c r="A243" s="171"/>
      <c r="B243" s="7"/>
      <c r="C243" s="171"/>
      <c r="E243" s="1546"/>
      <c r="F243" s="1411"/>
      <c r="G243" s="1411"/>
      <c r="H243" s="1411"/>
      <c r="I243" s="1411"/>
      <c r="J243" s="1411"/>
      <c r="K243" s="1411"/>
      <c r="L243" s="1411"/>
      <c r="M243" s="17"/>
      <c r="N243" s="17"/>
      <c r="O243" s="17"/>
      <c r="P243" s="17"/>
      <c r="Q243" s="17"/>
      <c r="R243" s="17"/>
      <c r="S243" s="17"/>
      <c r="T243" s="17"/>
      <c r="U243" s="17"/>
      <c r="V243" s="17"/>
      <c r="W243" s="17"/>
      <c r="X243" s="17"/>
      <c r="Y243" s="17"/>
      <c r="Z243" s="17"/>
      <c r="AA243" s="17"/>
      <c r="AB243" s="17"/>
      <c r="AC243" s="17"/>
      <c r="AD243" s="17"/>
      <c r="AE243" s="17"/>
      <c r="AF243" s="17"/>
      <c r="AG243" s="24"/>
    </row>
    <row r="244" spans="1:33" ht="12.75">
      <c r="A244" s="171"/>
      <c r="B244" s="4"/>
      <c r="C244" s="171"/>
      <c r="E244" s="1546"/>
      <c r="F244" s="1411"/>
      <c r="G244" s="1411"/>
      <c r="H244" s="1411"/>
      <c r="I244" s="1411"/>
      <c r="J244" s="1411"/>
      <c r="K244" s="1411"/>
      <c r="L244" s="1411"/>
      <c r="M244" s="17"/>
      <c r="N244" s="17"/>
      <c r="O244" s="17"/>
      <c r="P244" s="17"/>
      <c r="Q244" s="17"/>
      <c r="R244" s="17"/>
      <c r="S244" s="17"/>
      <c r="T244" s="17"/>
      <c r="U244" s="17"/>
      <c r="V244" s="17"/>
      <c r="W244" s="17"/>
      <c r="X244" s="17"/>
      <c r="Y244" s="17"/>
      <c r="Z244" s="17"/>
      <c r="AA244" s="17"/>
      <c r="AB244" s="17"/>
      <c r="AC244" s="17"/>
      <c r="AD244" s="17"/>
      <c r="AE244" s="17"/>
      <c r="AF244" s="17"/>
      <c r="AG244" s="24"/>
    </row>
    <row r="245" spans="1:33" ht="12.75">
      <c r="A245" s="171"/>
      <c r="B245" s="4"/>
      <c r="C245" s="171"/>
      <c r="E245" s="1546"/>
      <c r="F245" s="1411"/>
      <c r="G245" s="1411"/>
      <c r="H245" s="1411"/>
      <c r="I245" s="1411"/>
      <c r="J245" s="1411"/>
      <c r="K245" s="1411"/>
      <c r="L245" s="1411"/>
      <c r="M245" s="17"/>
      <c r="N245" s="17"/>
      <c r="O245" s="17"/>
      <c r="P245" s="17"/>
      <c r="Q245" s="17"/>
      <c r="R245" s="17"/>
      <c r="S245" s="17"/>
      <c r="T245" s="17"/>
      <c r="U245" s="17"/>
      <c r="V245" s="17"/>
      <c r="W245" s="17"/>
      <c r="X245" s="17"/>
      <c r="Y245" s="17"/>
      <c r="Z245" s="17"/>
      <c r="AA245" s="17"/>
      <c r="AB245" s="17"/>
      <c r="AC245" s="17"/>
      <c r="AD245" s="17"/>
      <c r="AE245" s="17"/>
      <c r="AF245" s="17"/>
      <c r="AG245" s="24"/>
    </row>
    <row r="246" spans="1:33" ht="12.75">
      <c r="A246" s="171"/>
      <c r="B246" s="4"/>
      <c r="C246" s="171"/>
      <c r="E246" s="1546"/>
      <c r="F246" s="1411"/>
      <c r="G246" s="1411"/>
      <c r="H246" s="1411"/>
      <c r="I246" s="1411"/>
      <c r="J246" s="1411"/>
      <c r="K246" s="1411"/>
      <c r="L246" s="1411"/>
      <c r="M246" s="17"/>
      <c r="N246" s="17"/>
      <c r="O246" s="17"/>
      <c r="P246" s="17"/>
      <c r="Q246" s="17"/>
      <c r="R246" s="17"/>
      <c r="S246" s="17"/>
      <c r="T246" s="17"/>
      <c r="U246" s="17"/>
      <c r="V246" s="17"/>
      <c r="W246" s="17"/>
      <c r="X246" s="17"/>
      <c r="Y246" s="17"/>
      <c r="Z246" s="17"/>
      <c r="AA246" s="17"/>
      <c r="AB246" s="17"/>
      <c r="AC246" s="17"/>
      <c r="AD246" s="17"/>
      <c r="AE246" s="17"/>
      <c r="AF246" s="17"/>
      <c r="AG246" s="24"/>
    </row>
    <row r="247" spans="1:33" ht="12.75">
      <c r="A247" s="171"/>
      <c r="B247" s="4"/>
      <c r="C247" s="171"/>
      <c r="E247" s="1546"/>
      <c r="F247" s="1411"/>
      <c r="G247" s="1411"/>
      <c r="H247" s="1411"/>
      <c r="I247" s="1411"/>
      <c r="J247" s="1411"/>
      <c r="K247" s="1411"/>
      <c r="L247" s="1411"/>
      <c r="M247" s="17"/>
      <c r="N247" s="17"/>
      <c r="O247" s="17"/>
      <c r="P247" s="17"/>
      <c r="Q247" s="17"/>
      <c r="R247" s="17"/>
      <c r="S247" s="17"/>
      <c r="T247" s="17"/>
      <c r="U247" s="17"/>
      <c r="V247" s="17"/>
      <c r="W247" s="17"/>
      <c r="X247" s="17"/>
      <c r="Y247" s="17"/>
      <c r="Z247" s="17"/>
      <c r="AA247" s="17"/>
      <c r="AB247" s="17"/>
      <c r="AC247" s="17"/>
      <c r="AD247" s="17"/>
      <c r="AE247" s="17"/>
      <c r="AF247" s="17"/>
      <c r="AG247" s="24"/>
    </row>
    <row r="248" spans="1:33" ht="12.75">
      <c r="A248" s="171"/>
      <c r="B248" s="4"/>
      <c r="C248" s="171"/>
      <c r="E248" s="1546"/>
      <c r="F248" s="1411"/>
      <c r="G248" s="1411"/>
      <c r="H248" s="1411"/>
      <c r="I248" s="1411"/>
      <c r="J248" s="1411"/>
      <c r="K248" s="1411"/>
      <c r="L248" s="1411"/>
      <c r="M248" s="17"/>
      <c r="N248" s="17"/>
      <c r="O248" s="17"/>
      <c r="P248" s="17"/>
      <c r="Q248" s="17"/>
      <c r="R248" s="17"/>
      <c r="S248" s="17"/>
      <c r="T248" s="17"/>
      <c r="U248" s="17"/>
      <c r="V248" s="17"/>
      <c r="W248" s="17"/>
      <c r="X248" s="17"/>
      <c r="Y248" s="17"/>
      <c r="Z248" s="17"/>
      <c r="AA248" s="17"/>
      <c r="AB248" s="17"/>
      <c r="AC248" s="17"/>
      <c r="AD248" s="17"/>
      <c r="AE248" s="17"/>
      <c r="AF248" s="17"/>
      <c r="AG248" s="24"/>
    </row>
    <row r="249" spans="1:33" ht="12.75">
      <c r="A249" s="171"/>
      <c r="B249" s="4"/>
      <c r="C249" s="171"/>
      <c r="E249" s="1546"/>
      <c r="F249" s="1411"/>
      <c r="G249" s="1411"/>
      <c r="H249" s="1411"/>
      <c r="I249" s="1411"/>
      <c r="J249" s="1411"/>
      <c r="K249" s="1411"/>
      <c r="L249" s="1411"/>
      <c r="M249" s="17"/>
      <c r="N249" s="17"/>
      <c r="O249" s="17"/>
      <c r="P249" s="17"/>
      <c r="Q249" s="17"/>
      <c r="R249" s="17"/>
      <c r="S249" s="17"/>
      <c r="T249" s="17"/>
      <c r="U249" s="17"/>
      <c r="V249" s="17"/>
      <c r="W249" s="17"/>
      <c r="X249" s="17"/>
      <c r="Y249" s="17"/>
      <c r="Z249" s="17"/>
      <c r="AA249" s="17"/>
      <c r="AB249" s="17"/>
      <c r="AC249" s="17"/>
      <c r="AD249" s="17"/>
      <c r="AE249" s="17"/>
      <c r="AF249" s="17"/>
      <c r="AG249" s="24"/>
    </row>
    <row r="250" spans="1:33">
      <c r="A250" s="171"/>
      <c r="B250" s="9"/>
      <c r="C250" s="171"/>
      <c r="E250" s="1546"/>
      <c r="F250" s="1411"/>
      <c r="G250" s="1411"/>
      <c r="H250" s="1411"/>
      <c r="I250" s="1411"/>
      <c r="J250" s="1411"/>
      <c r="K250" s="1411"/>
      <c r="L250" s="1411"/>
      <c r="M250" s="17"/>
      <c r="N250" s="17"/>
      <c r="O250" s="17"/>
      <c r="P250" s="17"/>
      <c r="Q250" s="17"/>
      <c r="R250" s="17"/>
      <c r="S250" s="17"/>
      <c r="T250" s="17"/>
      <c r="U250" s="17"/>
      <c r="V250" s="17"/>
      <c r="W250" s="17"/>
      <c r="X250" s="17"/>
      <c r="Y250" s="17"/>
      <c r="Z250" s="17"/>
      <c r="AA250" s="17"/>
      <c r="AB250" s="17"/>
      <c r="AC250" s="17"/>
      <c r="AD250" s="17"/>
      <c r="AE250" s="17"/>
      <c r="AF250" s="17"/>
      <c r="AG250" s="24"/>
    </row>
    <row r="251" spans="1:33" ht="15.75">
      <c r="A251" s="171"/>
      <c r="B251" s="7"/>
      <c r="C251" s="171"/>
      <c r="E251" s="1546"/>
      <c r="F251" s="1411"/>
      <c r="G251" s="1411"/>
      <c r="H251" s="1411"/>
      <c r="I251" s="1411"/>
      <c r="J251" s="1411"/>
      <c r="K251" s="1411"/>
      <c r="L251" s="1411"/>
      <c r="M251" s="17"/>
      <c r="N251" s="17"/>
      <c r="O251" s="17"/>
      <c r="P251" s="17"/>
      <c r="Q251" s="17"/>
      <c r="R251" s="17"/>
      <c r="S251" s="17"/>
      <c r="T251" s="17"/>
      <c r="U251" s="17"/>
      <c r="V251" s="17"/>
      <c r="W251" s="17"/>
      <c r="X251" s="17"/>
      <c r="Y251" s="17"/>
      <c r="Z251" s="17"/>
      <c r="AA251" s="17"/>
      <c r="AB251" s="17"/>
      <c r="AC251" s="17"/>
      <c r="AD251" s="17"/>
      <c r="AE251" s="17"/>
      <c r="AF251" s="17"/>
      <c r="AG251" s="24"/>
    </row>
    <row r="252" spans="1:33" ht="50.45" customHeight="1">
      <c r="A252" s="171"/>
      <c r="B252" s="4"/>
      <c r="C252" s="171"/>
      <c r="E252" s="1546"/>
      <c r="F252" s="1411"/>
      <c r="G252" s="1411"/>
      <c r="H252" s="1411"/>
      <c r="I252" s="1411"/>
      <c r="J252" s="1411"/>
      <c r="K252" s="1411"/>
      <c r="L252" s="1411"/>
      <c r="M252" s="17"/>
      <c r="N252" s="17"/>
      <c r="O252" s="17"/>
      <c r="P252" s="17"/>
      <c r="Q252" s="17"/>
      <c r="R252" s="17"/>
      <c r="S252" s="17"/>
      <c r="T252" s="17"/>
      <c r="U252" s="17"/>
      <c r="V252" s="17"/>
      <c r="W252" s="17"/>
      <c r="X252" s="17"/>
      <c r="Y252" s="17"/>
      <c r="Z252" s="17"/>
      <c r="AA252" s="17"/>
      <c r="AB252" s="17"/>
      <c r="AC252" s="17"/>
      <c r="AD252" s="17"/>
      <c r="AE252" s="17"/>
      <c r="AF252" s="17"/>
      <c r="AG252" s="24"/>
    </row>
    <row r="253" spans="1:33" ht="12.75">
      <c r="A253" s="171"/>
      <c r="B253" s="11"/>
      <c r="C253" s="171"/>
      <c r="E253" s="1546"/>
      <c r="F253" s="1411"/>
      <c r="G253" s="1411"/>
      <c r="H253" s="1411"/>
      <c r="I253" s="1411"/>
      <c r="J253" s="1411"/>
      <c r="K253" s="1411"/>
      <c r="L253" s="1411"/>
      <c r="M253" s="17"/>
      <c r="N253" s="17"/>
      <c r="O253" s="17"/>
      <c r="P253" s="17"/>
      <c r="Q253" s="17"/>
      <c r="R253" s="17"/>
      <c r="S253" s="17"/>
      <c r="T253" s="17"/>
      <c r="U253" s="17"/>
      <c r="V253" s="17"/>
      <c r="W253" s="17"/>
      <c r="X253" s="17"/>
      <c r="Y253" s="17"/>
      <c r="Z253" s="17"/>
      <c r="AA253" s="17"/>
      <c r="AB253" s="17"/>
      <c r="AC253" s="17"/>
      <c r="AD253" s="17"/>
      <c r="AE253" s="17"/>
      <c r="AF253" s="17"/>
      <c r="AG253" s="24"/>
    </row>
    <row r="254" spans="1:33" ht="12.75">
      <c r="A254" s="171"/>
      <c r="B254" s="4"/>
      <c r="C254" s="171"/>
      <c r="E254" s="1546"/>
      <c r="F254" s="1411"/>
      <c r="G254" s="1411"/>
      <c r="H254" s="1411"/>
      <c r="I254" s="1411"/>
      <c r="J254" s="1411"/>
      <c r="K254" s="1411"/>
      <c r="L254" s="1411"/>
      <c r="M254" s="17"/>
      <c r="N254" s="17"/>
      <c r="O254" s="17"/>
      <c r="P254" s="17"/>
      <c r="Q254" s="17"/>
      <c r="R254" s="17"/>
      <c r="S254" s="17"/>
      <c r="T254" s="17"/>
      <c r="U254" s="17"/>
      <c r="V254" s="17"/>
      <c r="W254" s="17"/>
      <c r="X254" s="17"/>
      <c r="Y254" s="17"/>
      <c r="Z254" s="17"/>
      <c r="AA254" s="17"/>
      <c r="AB254" s="17"/>
      <c r="AC254" s="17"/>
      <c r="AD254" s="17"/>
      <c r="AE254" s="17"/>
      <c r="AF254" s="17"/>
      <c r="AG254" s="24"/>
    </row>
    <row r="255" spans="1:33" ht="42.6" customHeight="1">
      <c r="A255" s="171"/>
      <c r="B255" s="12"/>
      <c r="C255" s="171"/>
      <c r="E255" s="1546"/>
      <c r="F255" s="1411"/>
      <c r="G255" s="1411"/>
      <c r="H255" s="1411"/>
      <c r="I255" s="1411"/>
      <c r="J255" s="1411"/>
      <c r="K255" s="1411"/>
      <c r="L255" s="1411"/>
      <c r="M255" s="17"/>
      <c r="N255" s="17"/>
      <c r="O255" s="17"/>
      <c r="P255" s="17"/>
      <c r="Q255" s="17"/>
      <c r="R255" s="17"/>
      <c r="S255" s="17"/>
      <c r="T255" s="17"/>
      <c r="U255" s="17"/>
      <c r="V255" s="17"/>
      <c r="W255" s="17"/>
      <c r="X255" s="17"/>
      <c r="Y255" s="17"/>
      <c r="Z255" s="17"/>
      <c r="AA255" s="17"/>
      <c r="AB255" s="17"/>
      <c r="AC255" s="17"/>
      <c r="AD255" s="17"/>
      <c r="AE255" s="17"/>
      <c r="AF255" s="17"/>
      <c r="AG255" s="24"/>
    </row>
    <row r="256" spans="1:33" ht="12.75">
      <c r="A256" s="171"/>
      <c r="B256" s="4"/>
      <c r="C256" s="171"/>
      <c r="E256" s="218"/>
      <c r="F256" s="116"/>
      <c r="G256" s="116"/>
      <c r="H256" s="116"/>
      <c r="I256" s="219"/>
      <c r="J256" s="219"/>
      <c r="K256" s="219"/>
      <c r="L256" s="219"/>
      <c r="M256" s="17"/>
      <c r="N256" s="17"/>
      <c r="O256" s="17"/>
      <c r="P256" s="17"/>
      <c r="Q256" s="17"/>
      <c r="R256" s="17"/>
      <c r="S256" s="17"/>
      <c r="T256" s="17"/>
      <c r="U256" s="17"/>
      <c r="V256" s="17"/>
      <c r="W256" s="17"/>
      <c r="X256" s="17"/>
      <c r="Y256" s="17"/>
      <c r="Z256" s="17"/>
      <c r="AA256" s="17"/>
      <c r="AB256" s="17"/>
      <c r="AC256" s="17"/>
      <c r="AD256" s="17"/>
      <c r="AE256" s="17"/>
      <c r="AF256" s="17"/>
      <c r="AG256" s="24"/>
    </row>
    <row r="257" spans="1:33">
      <c r="A257" s="171"/>
      <c r="B257" s="9"/>
      <c r="C257" s="171"/>
      <c r="E257" s="1556" t="s">
        <v>597</v>
      </c>
      <c r="F257" s="1411"/>
      <c r="G257" s="1411"/>
      <c r="H257" s="220">
        <v>2025</v>
      </c>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24"/>
    </row>
    <row r="258" spans="1:33" ht="15.75">
      <c r="A258" s="171"/>
      <c r="B258" s="7"/>
      <c r="C258" s="171"/>
      <c r="E258" s="1557" t="s">
        <v>598</v>
      </c>
      <c r="F258" s="1416"/>
      <c r="G258" s="1416"/>
      <c r="H258" s="221">
        <v>35</v>
      </c>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24"/>
    </row>
    <row r="259" spans="1:33" ht="12.75">
      <c r="A259" s="171"/>
      <c r="B259" s="4"/>
      <c r="C259" s="171"/>
      <c r="E259" s="1558" t="s">
        <v>599</v>
      </c>
      <c r="F259" s="1439"/>
      <c r="G259" s="1439"/>
      <c r="H259" s="193">
        <v>12</v>
      </c>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24"/>
    </row>
    <row r="260" spans="1:33">
      <c r="A260" s="171"/>
      <c r="B260" s="9"/>
      <c r="C260" s="171"/>
      <c r="E260" s="1599" t="s">
        <v>600</v>
      </c>
      <c r="F260" s="1442"/>
      <c r="G260" s="1442"/>
      <c r="H260" s="1598">
        <v>12</v>
      </c>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24"/>
    </row>
    <row r="261" spans="1:33" ht="15.75">
      <c r="A261" s="171"/>
      <c r="B261" s="7"/>
      <c r="C261" s="171"/>
      <c r="E261" s="1548"/>
      <c r="F261" s="1416"/>
      <c r="G261" s="1416"/>
      <c r="H261" s="1416"/>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24"/>
    </row>
    <row r="262" spans="1:33" ht="12.75">
      <c r="A262" s="171"/>
      <c r="B262" s="4"/>
      <c r="C262" s="171"/>
      <c r="E262" s="1558" t="s">
        <v>601</v>
      </c>
      <c r="F262" s="1439"/>
      <c r="G262" s="1439"/>
      <c r="H262" s="193">
        <v>30</v>
      </c>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24"/>
    </row>
    <row r="263" spans="1:33" ht="12.75">
      <c r="A263" s="171"/>
      <c r="B263" s="4"/>
      <c r="C263" s="171"/>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24"/>
    </row>
    <row r="264" spans="1:33">
      <c r="A264" s="171"/>
      <c r="B264" s="4"/>
      <c r="C264" s="171"/>
      <c r="E264" s="118"/>
      <c r="F264" s="118"/>
      <c r="G264" s="118"/>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24"/>
    </row>
    <row r="265" spans="1:33">
      <c r="A265" s="171"/>
      <c r="B265" s="4"/>
      <c r="C265" s="171"/>
      <c r="E265" s="1514"/>
      <c r="F265" s="1411"/>
      <c r="G265" s="1411"/>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24"/>
    </row>
    <row r="266" spans="1:33">
      <c r="A266" s="171"/>
      <c r="B266" s="4"/>
      <c r="C266" s="171"/>
      <c r="E266" s="1514" t="s">
        <v>602</v>
      </c>
      <c r="F266" s="1411"/>
      <c r="G266" s="1411"/>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24"/>
    </row>
    <row r="267" spans="1:33" ht="14.25">
      <c r="A267" s="171"/>
      <c r="B267" s="4"/>
      <c r="C267" s="171"/>
      <c r="E267" s="164"/>
      <c r="F267" s="164"/>
      <c r="G267" s="164"/>
      <c r="H267" s="164"/>
      <c r="I267" s="164"/>
      <c r="J267" s="164"/>
      <c r="K267" s="164"/>
      <c r="L267" s="164"/>
      <c r="M267" s="164"/>
      <c r="N267" s="164"/>
      <c r="O267" s="164"/>
      <c r="P267" s="164"/>
      <c r="Q267" s="164"/>
      <c r="R267" s="164"/>
      <c r="S267" s="164"/>
      <c r="T267" s="164"/>
      <c r="U267" s="164"/>
      <c r="V267" s="164"/>
      <c r="W267" s="164"/>
      <c r="X267" s="164"/>
      <c r="Y267" s="164"/>
      <c r="Z267" s="164"/>
      <c r="AA267" s="164"/>
      <c r="AB267" s="164"/>
      <c r="AC267" s="164"/>
      <c r="AD267" s="164"/>
      <c r="AE267" s="164"/>
      <c r="AF267" s="164"/>
      <c r="AG267" s="24"/>
    </row>
    <row r="268" spans="1:33">
      <c r="A268" s="171"/>
      <c r="B268" s="9"/>
      <c r="C268" s="171"/>
      <c r="E268" s="115" t="s">
        <v>603</v>
      </c>
      <c r="M268" s="164"/>
      <c r="N268" s="164"/>
      <c r="O268" s="164"/>
      <c r="P268" s="164"/>
      <c r="Q268" s="164"/>
      <c r="R268" s="164"/>
      <c r="S268" s="164"/>
      <c r="T268" s="164"/>
      <c r="U268" s="164"/>
      <c r="V268" s="164"/>
      <c r="W268" s="164"/>
      <c r="X268" s="164"/>
      <c r="Y268" s="164"/>
      <c r="Z268" s="164"/>
      <c r="AA268" s="164"/>
      <c r="AB268" s="164"/>
      <c r="AC268" s="164"/>
      <c r="AD268" s="164"/>
      <c r="AE268" s="164"/>
      <c r="AF268" s="164"/>
      <c r="AG268" s="24"/>
    </row>
    <row r="269" spans="1:33" ht="15.75">
      <c r="A269" s="171"/>
      <c r="B269" s="7"/>
      <c r="C269" s="171"/>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24"/>
    </row>
    <row r="270" spans="1:33" ht="12.75" customHeight="1">
      <c r="A270" s="171"/>
      <c r="B270" s="4"/>
      <c r="C270" s="171"/>
      <c r="E270" s="1544" t="s">
        <v>1573</v>
      </c>
      <c r="F270" s="1545"/>
      <c r="G270" s="1545"/>
      <c r="H270" s="1545"/>
      <c r="I270" s="1545"/>
      <c r="J270" s="1545"/>
      <c r="K270" s="1545"/>
      <c r="L270" s="1545"/>
      <c r="M270" s="215"/>
      <c r="N270" s="17"/>
      <c r="O270" s="17"/>
      <c r="P270" s="17"/>
      <c r="Q270" s="17"/>
      <c r="R270" s="17"/>
      <c r="S270" s="17"/>
      <c r="T270" s="17"/>
      <c r="U270" s="17"/>
      <c r="V270" s="17"/>
      <c r="W270" s="17"/>
      <c r="X270" s="17"/>
      <c r="Y270" s="17"/>
      <c r="Z270" s="17"/>
      <c r="AA270" s="17"/>
      <c r="AB270" s="17"/>
      <c r="AC270" s="17"/>
      <c r="AD270" s="17"/>
      <c r="AE270" s="17"/>
      <c r="AF270" s="17"/>
      <c r="AG270" s="24" t="s">
        <v>604</v>
      </c>
    </row>
    <row r="271" spans="1:33" ht="12.75">
      <c r="A271" s="171"/>
      <c r="B271" s="4"/>
      <c r="C271" s="171"/>
      <c r="E271" s="1546"/>
      <c r="F271" s="1411"/>
      <c r="G271" s="1411"/>
      <c r="H271" s="1411"/>
      <c r="I271" s="1411"/>
      <c r="J271" s="1411"/>
      <c r="K271" s="1411"/>
      <c r="L271" s="1411"/>
      <c r="M271" s="223"/>
      <c r="N271" s="17"/>
      <c r="O271" s="17"/>
      <c r="P271" s="17"/>
      <c r="Q271" s="17"/>
      <c r="R271" s="17"/>
      <c r="S271" s="17"/>
      <c r="T271" s="17"/>
      <c r="U271" s="17"/>
      <c r="V271" s="17"/>
      <c r="W271" s="17"/>
      <c r="X271" s="17"/>
      <c r="Y271" s="17"/>
      <c r="Z271" s="17"/>
      <c r="AA271" s="17"/>
      <c r="AB271" s="17"/>
      <c r="AC271" s="17"/>
      <c r="AD271" s="17"/>
      <c r="AE271" s="17"/>
      <c r="AF271" s="17"/>
      <c r="AG271" s="24"/>
    </row>
    <row r="272" spans="1:33" ht="12.75">
      <c r="A272" s="171"/>
      <c r="B272" s="4"/>
      <c r="C272" s="171"/>
      <c r="E272" s="1546"/>
      <c r="F272" s="1411"/>
      <c r="G272" s="1411"/>
      <c r="H272" s="1411"/>
      <c r="I272" s="1411"/>
      <c r="J272" s="1411"/>
      <c r="K272" s="1411"/>
      <c r="L272" s="1411"/>
      <c r="M272" s="223"/>
      <c r="N272" s="17"/>
      <c r="O272" s="17"/>
      <c r="P272" s="17"/>
      <c r="Q272" s="17"/>
      <c r="R272" s="17"/>
      <c r="S272" s="17"/>
      <c r="T272" s="17"/>
      <c r="U272" s="17"/>
      <c r="V272" s="17"/>
      <c r="W272" s="17"/>
      <c r="X272" s="17"/>
      <c r="Y272" s="17"/>
      <c r="Z272" s="17"/>
      <c r="AA272" s="17"/>
      <c r="AB272" s="17"/>
      <c r="AC272" s="17"/>
      <c r="AD272" s="17"/>
      <c r="AE272" s="17"/>
      <c r="AF272" s="17"/>
      <c r="AG272" s="24"/>
    </row>
    <row r="273" spans="1:33" ht="12.75">
      <c r="A273" s="171"/>
      <c r="B273" s="4"/>
      <c r="C273" s="171"/>
      <c r="E273" s="1546"/>
      <c r="F273" s="1411"/>
      <c r="G273" s="1411"/>
      <c r="H273" s="1411"/>
      <c r="I273" s="1411"/>
      <c r="J273" s="1411"/>
      <c r="K273" s="1411"/>
      <c r="L273" s="1411"/>
      <c r="M273" s="223"/>
      <c r="N273" s="17"/>
      <c r="O273" s="17"/>
      <c r="P273" s="17"/>
      <c r="Q273" s="17"/>
      <c r="R273" s="17"/>
      <c r="S273" s="17"/>
      <c r="T273" s="17"/>
      <c r="U273" s="17"/>
      <c r="V273" s="17"/>
      <c r="W273" s="17"/>
      <c r="X273" s="17"/>
      <c r="Y273" s="17"/>
      <c r="Z273" s="17"/>
      <c r="AA273" s="17"/>
      <c r="AB273" s="17"/>
      <c r="AC273" s="17"/>
      <c r="AD273" s="17"/>
      <c r="AE273" s="17"/>
      <c r="AF273" s="17"/>
      <c r="AG273" s="24"/>
    </row>
    <row r="274" spans="1:33" ht="12.75">
      <c r="A274" s="171"/>
      <c r="B274" s="66"/>
      <c r="C274" s="171"/>
      <c r="E274" s="1546"/>
      <c r="F274" s="1411"/>
      <c r="G274" s="1411"/>
      <c r="H274" s="1411"/>
      <c r="I274" s="1411"/>
      <c r="J274" s="1411"/>
      <c r="K274" s="1411"/>
      <c r="L274" s="1411"/>
      <c r="M274" s="223"/>
      <c r="N274" s="17"/>
      <c r="O274" s="17"/>
      <c r="P274" s="17"/>
      <c r="Q274" s="17"/>
      <c r="R274" s="17"/>
      <c r="S274" s="17"/>
      <c r="T274" s="17"/>
      <c r="U274" s="17"/>
      <c r="V274" s="17"/>
      <c r="W274" s="17"/>
      <c r="X274" s="17"/>
      <c r="Y274" s="17"/>
      <c r="Z274" s="17"/>
      <c r="AA274" s="17"/>
      <c r="AB274" s="17"/>
      <c r="AC274" s="17"/>
      <c r="AD274" s="17"/>
      <c r="AE274" s="17"/>
      <c r="AF274" s="17"/>
      <c r="AG274" s="24"/>
    </row>
    <row r="275" spans="1:33" ht="12.75">
      <c r="A275" s="171"/>
      <c r="B275" s="4"/>
      <c r="C275" s="171"/>
      <c r="E275" s="1546"/>
      <c r="F275" s="1411"/>
      <c r="G275" s="1411"/>
      <c r="H275" s="1411"/>
      <c r="I275" s="1411"/>
      <c r="J275" s="1411"/>
      <c r="K275" s="1411"/>
      <c r="L275" s="1411"/>
      <c r="M275" s="223"/>
      <c r="N275" s="17"/>
      <c r="O275" s="17"/>
      <c r="P275" s="17"/>
      <c r="Q275" s="17"/>
      <c r="R275" s="17"/>
      <c r="S275" s="17"/>
      <c r="T275" s="17"/>
      <c r="U275" s="17"/>
      <c r="V275" s="17"/>
      <c r="W275" s="17"/>
      <c r="X275" s="17"/>
      <c r="Y275" s="17"/>
      <c r="Z275" s="17"/>
      <c r="AA275" s="17"/>
      <c r="AB275" s="17"/>
      <c r="AC275" s="17"/>
      <c r="AD275" s="17"/>
      <c r="AE275" s="17"/>
      <c r="AF275" s="17"/>
      <c r="AG275" s="24"/>
    </row>
    <row r="276" spans="1:33">
      <c r="A276" s="171"/>
      <c r="B276" s="9"/>
      <c r="C276" s="171"/>
      <c r="E276" s="1546"/>
      <c r="F276" s="1411"/>
      <c r="G276" s="1411"/>
      <c r="H276" s="1411"/>
      <c r="I276" s="1411"/>
      <c r="J276" s="1411"/>
      <c r="K276" s="1411"/>
      <c r="L276" s="1411"/>
      <c r="M276" s="223"/>
      <c r="N276" s="17"/>
      <c r="O276" s="17"/>
      <c r="P276" s="17"/>
      <c r="Q276" s="17"/>
      <c r="R276" s="17"/>
      <c r="S276" s="17"/>
      <c r="T276" s="17"/>
      <c r="U276" s="17"/>
      <c r="V276" s="17"/>
      <c r="W276" s="17"/>
      <c r="X276" s="17"/>
      <c r="Y276" s="17"/>
      <c r="Z276" s="17"/>
      <c r="AA276" s="17"/>
      <c r="AB276" s="17"/>
      <c r="AC276" s="17"/>
      <c r="AD276" s="17"/>
      <c r="AE276" s="17"/>
      <c r="AF276" s="17"/>
      <c r="AG276" s="24"/>
    </row>
    <row r="277" spans="1:33" ht="15.75">
      <c r="A277" s="171"/>
      <c r="B277" s="7"/>
      <c r="C277" s="171"/>
      <c r="E277" s="1546"/>
      <c r="F277" s="1411"/>
      <c r="G277" s="1411"/>
      <c r="H277" s="1411"/>
      <c r="I277" s="1411"/>
      <c r="J277" s="1411"/>
      <c r="K277" s="1411"/>
      <c r="L277" s="1411"/>
      <c r="M277" s="223"/>
      <c r="N277" s="17"/>
      <c r="O277" s="17"/>
      <c r="P277" s="17"/>
      <c r="Q277" s="17"/>
      <c r="R277" s="17"/>
      <c r="S277" s="17"/>
      <c r="T277" s="17"/>
      <c r="U277" s="17"/>
      <c r="V277" s="17"/>
      <c r="W277" s="17"/>
      <c r="X277" s="17"/>
      <c r="Y277" s="17"/>
      <c r="Z277" s="17"/>
      <c r="AA277" s="17"/>
      <c r="AB277" s="17"/>
      <c r="AC277" s="17"/>
      <c r="AD277" s="17"/>
      <c r="AE277" s="17"/>
      <c r="AF277" s="17"/>
      <c r="AG277" s="24"/>
    </row>
    <row r="278" spans="1:33" ht="12.75">
      <c r="A278" s="171"/>
      <c r="B278" s="4"/>
      <c r="C278" s="171"/>
      <c r="E278" s="1546"/>
      <c r="F278" s="1411"/>
      <c r="G278" s="1411"/>
      <c r="H278" s="1411"/>
      <c r="I278" s="1411"/>
      <c r="J278" s="1411"/>
      <c r="K278" s="1411"/>
      <c r="L278" s="1411"/>
      <c r="M278" s="223"/>
      <c r="N278" s="17"/>
      <c r="O278" s="17"/>
      <c r="P278" s="17"/>
      <c r="Q278" s="17"/>
      <c r="R278" s="17"/>
      <c r="S278" s="17"/>
      <c r="T278" s="17"/>
      <c r="U278" s="17"/>
      <c r="V278" s="17"/>
      <c r="W278" s="17"/>
      <c r="X278" s="17"/>
      <c r="Y278" s="17"/>
      <c r="Z278" s="17"/>
      <c r="AA278" s="17"/>
      <c r="AB278" s="17"/>
      <c r="AC278" s="17"/>
      <c r="AD278" s="17"/>
      <c r="AE278" s="17"/>
      <c r="AF278" s="17"/>
      <c r="AG278" s="24"/>
    </row>
    <row r="279" spans="1:33" ht="12.75">
      <c r="A279" s="171"/>
      <c r="B279" s="4"/>
      <c r="C279" s="171"/>
      <c r="E279" s="1546"/>
      <c r="F279" s="1411"/>
      <c r="G279" s="1411"/>
      <c r="H279" s="1411"/>
      <c r="I279" s="1411"/>
      <c r="J279" s="1411"/>
      <c r="K279" s="1411"/>
      <c r="L279" s="1411"/>
      <c r="M279" s="223"/>
      <c r="N279" s="17"/>
      <c r="O279" s="17"/>
      <c r="P279" s="17"/>
      <c r="Q279" s="17"/>
      <c r="R279" s="17"/>
      <c r="S279" s="17"/>
      <c r="T279" s="17"/>
      <c r="U279" s="17"/>
      <c r="V279" s="17"/>
      <c r="W279" s="17"/>
      <c r="X279" s="17"/>
      <c r="Y279" s="17"/>
      <c r="Z279" s="17"/>
      <c r="AA279" s="17"/>
      <c r="AB279" s="17"/>
      <c r="AC279" s="17"/>
      <c r="AD279" s="17"/>
      <c r="AE279" s="17"/>
      <c r="AF279" s="17"/>
      <c r="AG279" s="24"/>
    </row>
    <row r="280" spans="1:33" ht="12.75">
      <c r="A280" s="171"/>
      <c r="B280" s="4"/>
      <c r="C280" s="171"/>
      <c r="E280" s="1546"/>
      <c r="F280" s="1411"/>
      <c r="G280" s="1411"/>
      <c r="H280" s="1411"/>
      <c r="I280" s="1411"/>
      <c r="J280" s="1411"/>
      <c r="K280" s="1411"/>
      <c r="L280" s="1411"/>
      <c r="M280" s="223"/>
      <c r="N280" s="17"/>
      <c r="O280" s="17"/>
      <c r="P280" s="17"/>
      <c r="Q280" s="17"/>
      <c r="R280" s="17"/>
      <c r="S280" s="17"/>
      <c r="T280" s="17"/>
      <c r="U280" s="17"/>
      <c r="V280" s="17"/>
      <c r="W280" s="17"/>
      <c r="X280" s="17"/>
      <c r="Y280" s="17"/>
      <c r="Z280" s="17"/>
      <c r="AA280" s="17"/>
      <c r="AB280" s="17"/>
      <c r="AC280" s="17"/>
      <c r="AD280" s="17"/>
      <c r="AE280" s="17"/>
      <c r="AF280" s="17"/>
      <c r="AG280" s="24"/>
    </row>
    <row r="281" spans="1:33" ht="12.75">
      <c r="A281" s="171"/>
      <c r="B281" s="4"/>
      <c r="C281" s="171"/>
      <c r="E281" s="1546"/>
      <c r="F281" s="1411"/>
      <c r="G281" s="1411"/>
      <c r="H281" s="1411"/>
      <c r="I281" s="1411"/>
      <c r="J281" s="1411"/>
      <c r="K281" s="1411"/>
      <c r="L281" s="1411"/>
      <c r="M281" s="223"/>
      <c r="N281" s="17"/>
      <c r="O281" s="17"/>
      <c r="P281" s="17"/>
      <c r="Q281" s="17"/>
      <c r="R281" s="17"/>
      <c r="S281" s="17"/>
      <c r="T281" s="17"/>
      <c r="U281" s="17"/>
      <c r="V281" s="17"/>
      <c r="W281" s="17"/>
      <c r="X281" s="17"/>
      <c r="Y281" s="17"/>
      <c r="Z281" s="17"/>
      <c r="AA281" s="17"/>
      <c r="AB281" s="17"/>
      <c r="AC281" s="17"/>
      <c r="AD281" s="17"/>
      <c r="AE281" s="17"/>
      <c r="AF281" s="17"/>
      <c r="AG281" s="24"/>
    </row>
    <row r="282" spans="1:33" ht="12.75">
      <c r="A282" s="171"/>
      <c r="B282" s="4"/>
      <c r="C282" s="171"/>
      <c r="E282" s="1546"/>
      <c r="F282" s="1411"/>
      <c r="G282" s="1411"/>
      <c r="H282" s="1411"/>
      <c r="I282" s="1411"/>
      <c r="J282" s="1411"/>
      <c r="K282" s="1411"/>
      <c r="L282" s="1411"/>
      <c r="M282" s="223"/>
      <c r="N282" s="17"/>
      <c r="O282" s="17"/>
      <c r="P282" s="17"/>
      <c r="Q282" s="17"/>
      <c r="R282" s="17"/>
      <c r="S282" s="17"/>
      <c r="T282" s="17"/>
      <c r="U282" s="17"/>
      <c r="V282" s="17"/>
      <c r="W282" s="17"/>
      <c r="X282" s="17"/>
      <c r="Y282" s="17"/>
      <c r="Z282" s="17"/>
      <c r="AA282" s="17"/>
      <c r="AB282" s="17"/>
      <c r="AC282" s="17"/>
      <c r="AD282" s="17"/>
      <c r="AE282" s="17"/>
      <c r="AF282" s="17"/>
      <c r="AG282" s="24"/>
    </row>
    <row r="283" spans="1:33" ht="12.75">
      <c r="A283" s="171"/>
      <c r="B283" s="4"/>
      <c r="C283" s="171"/>
      <c r="E283" s="1546"/>
      <c r="F283" s="1411"/>
      <c r="G283" s="1411"/>
      <c r="H283" s="1411"/>
      <c r="I283" s="1411"/>
      <c r="J283" s="1411"/>
      <c r="K283" s="1411"/>
      <c r="L283" s="1411"/>
      <c r="M283" s="223"/>
      <c r="N283" s="17"/>
      <c r="O283" s="17"/>
      <c r="P283" s="17"/>
      <c r="Q283" s="17"/>
      <c r="R283" s="17"/>
      <c r="S283" s="17"/>
      <c r="T283" s="17"/>
      <c r="U283" s="17"/>
      <c r="V283" s="17"/>
      <c r="W283" s="17"/>
      <c r="X283" s="17"/>
      <c r="Y283" s="17"/>
      <c r="Z283" s="17"/>
      <c r="AA283" s="17"/>
      <c r="AB283" s="17"/>
      <c r="AC283" s="17"/>
      <c r="AD283" s="17"/>
      <c r="AE283" s="17"/>
      <c r="AF283" s="17"/>
      <c r="AG283" s="24"/>
    </row>
    <row r="284" spans="1:33">
      <c r="A284" s="171"/>
      <c r="B284" s="9"/>
      <c r="C284" s="171"/>
      <c r="E284" s="1546"/>
      <c r="F284" s="1411"/>
      <c r="G284" s="1411"/>
      <c r="H284" s="1411"/>
      <c r="I284" s="1411"/>
      <c r="J284" s="1411"/>
      <c r="K284" s="1411"/>
      <c r="L284" s="1411"/>
      <c r="M284" s="223"/>
      <c r="N284" s="17"/>
      <c r="O284" s="17"/>
      <c r="P284" s="17"/>
      <c r="Q284" s="17"/>
      <c r="R284" s="17"/>
      <c r="S284" s="17"/>
      <c r="T284" s="17"/>
      <c r="U284" s="17"/>
      <c r="V284" s="17"/>
      <c r="W284" s="17"/>
      <c r="X284" s="17"/>
      <c r="Y284" s="17"/>
      <c r="Z284" s="17"/>
      <c r="AA284" s="17"/>
      <c r="AB284" s="17"/>
      <c r="AC284" s="17"/>
      <c r="AD284" s="17"/>
      <c r="AE284" s="17"/>
      <c r="AF284" s="17"/>
      <c r="AG284" s="24"/>
    </row>
    <row r="285" spans="1:33" ht="15.75">
      <c r="A285" s="171"/>
      <c r="B285" s="7"/>
      <c r="C285" s="171"/>
      <c r="E285" s="1546"/>
      <c r="F285" s="1411"/>
      <c r="G285" s="1411"/>
      <c r="H285" s="1411"/>
      <c r="I285" s="1411"/>
      <c r="J285" s="1411"/>
      <c r="K285" s="1411"/>
      <c r="L285" s="1411"/>
      <c r="M285" s="223"/>
      <c r="N285" s="17"/>
      <c r="O285" s="17"/>
      <c r="P285" s="17"/>
      <c r="Q285" s="17"/>
      <c r="R285" s="17"/>
      <c r="S285" s="17"/>
      <c r="T285" s="17"/>
      <c r="U285" s="17"/>
      <c r="V285" s="17"/>
      <c r="W285" s="17"/>
      <c r="X285" s="17"/>
      <c r="Y285" s="17"/>
      <c r="Z285" s="17"/>
      <c r="AA285" s="17"/>
      <c r="AB285" s="17"/>
      <c r="AC285" s="17"/>
      <c r="AD285" s="17"/>
      <c r="AE285" s="17"/>
      <c r="AF285" s="17"/>
      <c r="AG285" s="24"/>
    </row>
    <row r="286" spans="1:33" ht="12.75">
      <c r="A286" s="171"/>
      <c r="B286" s="4"/>
      <c r="C286" s="171"/>
      <c r="E286" s="1546"/>
      <c r="F286" s="1411"/>
      <c r="G286" s="1411"/>
      <c r="H286" s="1411"/>
      <c r="I286" s="1411"/>
      <c r="J286" s="1411"/>
      <c r="K286" s="1411"/>
      <c r="L286" s="1411"/>
      <c r="M286" s="223"/>
      <c r="N286" s="17"/>
      <c r="O286" s="17"/>
      <c r="P286" s="17"/>
      <c r="Q286" s="17"/>
      <c r="R286" s="17"/>
      <c r="S286" s="17"/>
      <c r="T286" s="17"/>
      <c r="U286" s="17"/>
      <c r="V286" s="17"/>
      <c r="W286" s="17"/>
      <c r="X286" s="17"/>
      <c r="Y286" s="17"/>
      <c r="Z286" s="17"/>
      <c r="AA286" s="17"/>
      <c r="AB286" s="17"/>
      <c r="AC286" s="17"/>
      <c r="AD286" s="17"/>
      <c r="AE286" s="17"/>
      <c r="AF286" s="17"/>
      <c r="AG286" s="24"/>
    </row>
    <row r="287" spans="1:33" ht="12.75">
      <c r="A287" s="171"/>
      <c r="B287" s="11"/>
      <c r="C287" s="171"/>
      <c r="E287" s="1546"/>
      <c r="F287" s="1411"/>
      <c r="G287" s="1411"/>
      <c r="H287" s="1411"/>
      <c r="I287" s="1411"/>
      <c r="J287" s="1411"/>
      <c r="K287" s="1411"/>
      <c r="L287" s="1411"/>
      <c r="M287" s="223"/>
      <c r="N287" s="17"/>
      <c r="O287" s="17"/>
      <c r="P287" s="17"/>
      <c r="Q287" s="17"/>
      <c r="R287" s="17"/>
      <c r="S287" s="17"/>
      <c r="T287" s="17"/>
      <c r="U287" s="17"/>
      <c r="V287" s="17"/>
      <c r="W287" s="17"/>
      <c r="X287" s="17"/>
      <c r="Y287" s="17"/>
      <c r="Z287" s="17"/>
      <c r="AA287" s="17"/>
      <c r="AB287" s="17"/>
      <c r="AC287" s="17"/>
      <c r="AD287" s="17"/>
      <c r="AE287" s="17"/>
      <c r="AF287" s="17"/>
      <c r="AG287" s="24"/>
    </row>
    <row r="288" spans="1:33" ht="12.75">
      <c r="A288" s="171"/>
      <c r="B288" s="11"/>
      <c r="C288" s="171"/>
      <c r="E288" s="1546"/>
      <c r="F288" s="1411"/>
      <c r="G288" s="1411"/>
      <c r="H288" s="1411"/>
      <c r="I288" s="1411"/>
      <c r="J288" s="1411"/>
      <c r="K288" s="1411"/>
      <c r="L288" s="1411"/>
      <c r="M288" s="223"/>
      <c r="N288" s="17"/>
      <c r="O288" s="17"/>
      <c r="P288" s="17"/>
      <c r="Q288" s="17"/>
      <c r="R288" s="17"/>
      <c r="S288" s="17"/>
      <c r="T288" s="17"/>
      <c r="U288" s="17"/>
      <c r="V288" s="17"/>
      <c r="W288" s="17"/>
      <c r="X288" s="17"/>
      <c r="Y288" s="17"/>
      <c r="Z288" s="17"/>
      <c r="AA288" s="17"/>
      <c r="AB288" s="17"/>
      <c r="AC288" s="17"/>
      <c r="AD288" s="17"/>
      <c r="AE288" s="17"/>
      <c r="AF288" s="17"/>
      <c r="AG288" s="24"/>
    </row>
    <row r="289" spans="1:33" ht="12.75">
      <c r="A289" s="171"/>
      <c r="B289" s="11"/>
      <c r="C289" s="171"/>
      <c r="E289" s="1546"/>
      <c r="F289" s="1411"/>
      <c r="G289" s="1411"/>
      <c r="H289" s="1411"/>
      <c r="I289" s="1411"/>
      <c r="J289" s="1411"/>
      <c r="K289" s="1411"/>
      <c r="L289" s="1411"/>
      <c r="M289" s="223"/>
      <c r="N289" s="17"/>
      <c r="O289" s="17"/>
      <c r="P289" s="17"/>
      <c r="Q289" s="17"/>
      <c r="R289" s="17"/>
      <c r="S289" s="17"/>
      <c r="T289" s="17"/>
      <c r="U289" s="17"/>
      <c r="V289" s="17"/>
      <c r="W289" s="17"/>
      <c r="X289" s="17"/>
      <c r="Y289" s="17"/>
      <c r="Z289" s="17"/>
      <c r="AA289" s="17"/>
      <c r="AB289" s="17"/>
      <c r="AC289" s="17"/>
      <c r="AD289" s="17"/>
      <c r="AE289" s="17"/>
      <c r="AF289" s="17"/>
      <c r="AG289" s="24"/>
    </row>
    <row r="290" spans="1:33" ht="12.75">
      <c r="A290" s="171"/>
      <c r="B290" s="11"/>
      <c r="C290" s="171"/>
      <c r="E290" s="1546"/>
      <c r="F290" s="1411"/>
      <c r="G290" s="1411"/>
      <c r="H290" s="1411"/>
      <c r="I290" s="1411"/>
      <c r="J290" s="1411"/>
      <c r="K290" s="1411"/>
      <c r="L290" s="1411"/>
      <c r="M290" s="223"/>
      <c r="N290" s="17"/>
      <c r="O290" s="17"/>
      <c r="P290" s="17"/>
      <c r="Q290" s="17"/>
      <c r="R290" s="17"/>
      <c r="S290" s="17"/>
      <c r="T290" s="17"/>
      <c r="U290" s="17"/>
      <c r="V290" s="17"/>
      <c r="W290" s="17"/>
      <c r="X290" s="17"/>
      <c r="Y290" s="17"/>
      <c r="Z290" s="17"/>
      <c r="AA290" s="17"/>
      <c r="AB290" s="17"/>
      <c r="AC290" s="17"/>
      <c r="AD290" s="17"/>
      <c r="AE290" s="17"/>
      <c r="AF290" s="17"/>
      <c r="AG290" s="24"/>
    </row>
    <row r="291" spans="1:33" ht="12.75">
      <c r="A291" s="171"/>
      <c r="B291" s="4"/>
      <c r="C291" s="171"/>
      <c r="E291" s="1546"/>
      <c r="F291" s="1411"/>
      <c r="G291" s="1411"/>
      <c r="H291" s="1411"/>
      <c r="I291" s="1411"/>
      <c r="J291" s="1411"/>
      <c r="K291" s="1411"/>
      <c r="L291" s="1411"/>
      <c r="M291" s="223"/>
      <c r="N291" s="17"/>
      <c r="O291" s="17"/>
      <c r="P291" s="17"/>
      <c r="Q291" s="17"/>
      <c r="R291" s="17"/>
      <c r="S291" s="17"/>
      <c r="T291" s="17"/>
      <c r="U291" s="17"/>
      <c r="V291" s="17"/>
      <c r="W291" s="17"/>
      <c r="X291" s="17"/>
      <c r="Y291" s="17"/>
      <c r="Z291" s="17"/>
      <c r="AA291" s="17"/>
      <c r="AB291" s="17"/>
      <c r="AC291" s="17"/>
      <c r="AD291" s="17"/>
      <c r="AE291" s="17"/>
      <c r="AF291" s="17"/>
      <c r="AG291" s="24"/>
    </row>
    <row r="292" spans="1:33" ht="15.75">
      <c r="A292" s="171"/>
      <c r="B292" s="12"/>
      <c r="C292" s="171"/>
      <c r="E292" s="1546"/>
      <c r="F292" s="1411"/>
      <c r="G292" s="1411"/>
      <c r="H292" s="1411"/>
      <c r="I292" s="1411"/>
      <c r="J292" s="1411"/>
      <c r="K292" s="1411"/>
      <c r="L292" s="1411"/>
      <c r="M292" s="223"/>
      <c r="N292" s="17"/>
      <c r="O292" s="17"/>
      <c r="P292" s="17"/>
      <c r="Q292" s="17"/>
      <c r="R292" s="17"/>
      <c r="S292" s="17"/>
      <c r="T292" s="17"/>
      <c r="U292" s="17"/>
      <c r="V292" s="17"/>
      <c r="W292" s="17"/>
      <c r="X292" s="17"/>
      <c r="Y292" s="17"/>
      <c r="Z292" s="17"/>
      <c r="AA292" s="17"/>
      <c r="AB292" s="17"/>
      <c r="AC292" s="17"/>
      <c r="AD292" s="17"/>
      <c r="AE292" s="17"/>
      <c r="AF292" s="17"/>
      <c r="AG292" s="24"/>
    </row>
    <row r="293" spans="1:33" ht="15.75">
      <c r="A293" s="171"/>
      <c r="B293" s="12"/>
      <c r="C293" s="171"/>
      <c r="E293" s="1546"/>
      <c r="F293" s="1411"/>
      <c r="G293" s="1411"/>
      <c r="H293" s="1411"/>
      <c r="I293" s="1411"/>
      <c r="J293" s="1411"/>
      <c r="K293" s="1411"/>
      <c r="L293" s="1411"/>
      <c r="M293" s="223"/>
      <c r="N293" s="17"/>
      <c r="O293" s="17"/>
      <c r="P293" s="17"/>
      <c r="Q293" s="17"/>
      <c r="R293" s="17"/>
      <c r="S293" s="17"/>
      <c r="T293" s="17"/>
      <c r="U293" s="17"/>
      <c r="V293" s="17"/>
      <c r="W293" s="17"/>
      <c r="X293" s="17"/>
      <c r="Y293" s="17"/>
      <c r="Z293" s="17"/>
      <c r="AA293" s="17"/>
      <c r="AB293" s="17"/>
      <c r="AC293" s="17"/>
      <c r="AD293" s="17"/>
      <c r="AE293" s="17"/>
      <c r="AF293" s="17"/>
      <c r="AG293" s="24"/>
    </row>
    <row r="294" spans="1:33" ht="15.75">
      <c r="A294" s="171"/>
      <c r="B294" s="12"/>
      <c r="C294" s="171"/>
      <c r="E294" s="1546"/>
      <c r="F294" s="1411"/>
      <c r="G294" s="1411"/>
      <c r="H294" s="1411"/>
      <c r="I294" s="1411"/>
      <c r="J294" s="1411"/>
      <c r="K294" s="1411"/>
      <c r="L294" s="1411"/>
      <c r="M294" s="223"/>
      <c r="N294" s="17"/>
      <c r="O294" s="17"/>
      <c r="P294" s="17"/>
      <c r="Q294" s="17"/>
      <c r="R294" s="17"/>
      <c r="S294" s="17"/>
      <c r="T294" s="17"/>
      <c r="U294" s="17"/>
      <c r="V294" s="17"/>
      <c r="W294" s="17"/>
      <c r="X294" s="17"/>
      <c r="Y294" s="17"/>
      <c r="Z294" s="17"/>
      <c r="AA294" s="17"/>
      <c r="AB294" s="17"/>
      <c r="AC294" s="17"/>
      <c r="AD294" s="17"/>
      <c r="AE294" s="17"/>
      <c r="AF294" s="17"/>
      <c r="AG294" s="24"/>
    </row>
    <row r="295" spans="1:33" ht="15.75">
      <c r="A295" s="171"/>
      <c r="B295" s="12"/>
      <c r="C295" s="171"/>
      <c r="E295" s="1546"/>
      <c r="F295" s="1411"/>
      <c r="G295" s="1411"/>
      <c r="H295" s="1411"/>
      <c r="I295" s="1411"/>
      <c r="J295" s="1411"/>
      <c r="K295" s="1411"/>
      <c r="L295" s="1411"/>
      <c r="M295" s="223"/>
      <c r="N295" s="17"/>
      <c r="O295" s="17"/>
      <c r="P295" s="17"/>
      <c r="Q295" s="17"/>
      <c r="R295" s="17"/>
      <c r="S295" s="17"/>
      <c r="T295" s="17"/>
      <c r="U295" s="17"/>
      <c r="V295" s="17"/>
      <c r="W295" s="17"/>
      <c r="X295" s="17"/>
      <c r="Y295" s="17"/>
      <c r="Z295" s="17"/>
      <c r="AA295" s="17"/>
      <c r="AB295" s="17"/>
      <c r="AC295" s="17"/>
      <c r="AD295" s="17"/>
      <c r="AE295" s="17"/>
      <c r="AF295" s="17"/>
      <c r="AG295" s="24"/>
    </row>
    <row r="296" spans="1:33" ht="15.75">
      <c r="A296" s="171"/>
      <c r="B296" s="12"/>
      <c r="C296" s="171"/>
      <c r="E296" s="1546"/>
      <c r="F296" s="1411"/>
      <c r="G296" s="1411"/>
      <c r="H296" s="1411"/>
      <c r="I296" s="1411"/>
      <c r="J296" s="1411"/>
      <c r="K296" s="1411"/>
      <c r="L296" s="1411"/>
      <c r="M296" s="223"/>
      <c r="N296" s="17"/>
      <c r="O296" s="17"/>
      <c r="P296" s="17"/>
      <c r="Q296" s="17"/>
      <c r="R296" s="17"/>
      <c r="S296" s="17"/>
      <c r="T296" s="17"/>
      <c r="U296" s="17"/>
      <c r="V296" s="17"/>
      <c r="W296" s="17"/>
      <c r="X296" s="17"/>
      <c r="Y296" s="17"/>
      <c r="Z296" s="17"/>
      <c r="AA296" s="17"/>
      <c r="AB296" s="17"/>
      <c r="AC296" s="17"/>
      <c r="AD296" s="17"/>
      <c r="AE296" s="17"/>
      <c r="AF296" s="17"/>
      <c r="AG296" s="24"/>
    </row>
    <row r="297" spans="1:33" ht="78" customHeight="1">
      <c r="A297" s="171"/>
      <c r="B297" s="12"/>
      <c r="C297" s="171"/>
      <c r="E297" s="1546"/>
      <c r="F297" s="1411"/>
      <c r="G297" s="1411"/>
      <c r="H297" s="1411"/>
      <c r="I297" s="1411"/>
      <c r="J297" s="1411"/>
      <c r="K297" s="1411"/>
      <c r="L297" s="1411"/>
      <c r="M297" s="223"/>
      <c r="N297" s="17"/>
      <c r="O297" s="17"/>
      <c r="P297" s="17"/>
      <c r="Q297" s="17"/>
      <c r="R297" s="17"/>
      <c r="S297" s="17"/>
      <c r="T297" s="17"/>
      <c r="U297" s="17"/>
      <c r="V297" s="17"/>
      <c r="W297" s="17"/>
      <c r="X297" s="17"/>
      <c r="Y297" s="17"/>
      <c r="Z297" s="17"/>
      <c r="AA297" s="17"/>
      <c r="AB297" s="17"/>
      <c r="AC297" s="17"/>
      <c r="AD297" s="17"/>
      <c r="AE297" s="17"/>
      <c r="AF297" s="17"/>
      <c r="AG297" s="24"/>
    </row>
    <row r="298" spans="1:33" ht="12.75">
      <c r="A298" s="171"/>
      <c r="B298" s="4"/>
      <c r="C298" s="171"/>
      <c r="E298" s="1546"/>
      <c r="F298" s="1411"/>
      <c r="G298" s="1411"/>
      <c r="H298" s="1411"/>
      <c r="I298" s="1411"/>
      <c r="J298" s="1411"/>
      <c r="K298" s="1411"/>
      <c r="L298" s="1411"/>
      <c r="M298" s="223"/>
      <c r="N298" s="17"/>
      <c r="O298" s="17"/>
      <c r="P298" s="17"/>
      <c r="Q298" s="17"/>
      <c r="R298" s="17"/>
      <c r="S298" s="17"/>
      <c r="T298" s="17"/>
      <c r="U298" s="17"/>
      <c r="V298" s="17"/>
      <c r="W298" s="17"/>
      <c r="X298" s="17"/>
      <c r="Y298" s="17"/>
      <c r="Z298" s="17"/>
      <c r="AA298" s="17"/>
      <c r="AB298" s="17"/>
      <c r="AC298" s="17"/>
      <c r="AD298" s="17"/>
      <c r="AE298" s="17"/>
      <c r="AF298" s="17"/>
      <c r="AG298" s="24"/>
    </row>
    <row r="299" spans="1:33">
      <c r="A299" s="171"/>
      <c r="B299" s="9"/>
      <c r="C299" s="171"/>
      <c r="E299" s="1546"/>
      <c r="F299" s="1411"/>
      <c r="G299" s="1411"/>
      <c r="H299" s="1411"/>
      <c r="I299" s="1411"/>
      <c r="J299" s="1411"/>
      <c r="K299" s="1411"/>
      <c r="L299" s="1411"/>
      <c r="M299" s="223"/>
      <c r="N299" s="17"/>
      <c r="O299" s="17"/>
      <c r="P299" s="17"/>
      <c r="Q299" s="17"/>
      <c r="R299" s="17"/>
      <c r="S299" s="17"/>
      <c r="T299" s="17"/>
      <c r="U299" s="17"/>
      <c r="V299" s="17"/>
      <c r="W299" s="17"/>
      <c r="X299" s="17"/>
      <c r="Y299" s="17"/>
      <c r="Z299" s="17"/>
      <c r="AA299" s="17"/>
      <c r="AB299" s="17"/>
      <c r="AC299" s="17"/>
      <c r="AD299" s="17"/>
      <c r="AE299" s="17"/>
      <c r="AF299" s="17"/>
      <c r="AG299" s="24"/>
    </row>
    <row r="300" spans="1:33" ht="15.75">
      <c r="A300" s="171"/>
      <c r="B300" s="7"/>
      <c r="C300" s="171"/>
      <c r="E300" s="1546"/>
      <c r="F300" s="1411"/>
      <c r="G300" s="1411"/>
      <c r="H300" s="1411"/>
      <c r="I300" s="1411"/>
      <c r="J300" s="1411"/>
      <c r="K300" s="1411"/>
      <c r="L300" s="1411"/>
      <c r="M300" s="223"/>
      <c r="N300" s="17"/>
      <c r="O300" s="17"/>
      <c r="P300" s="17"/>
      <c r="Q300" s="17"/>
      <c r="R300" s="17"/>
      <c r="S300" s="17"/>
      <c r="T300" s="17"/>
      <c r="U300" s="17"/>
      <c r="V300" s="17"/>
      <c r="W300" s="17"/>
      <c r="X300" s="17"/>
      <c r="Y300" s="17"/>
      <c r="Z300" s="17"/>
      <c r="AA300" s="17"/>
      <c r="AB300" s="17"/>
      <c r="AC300" s="17"/>
      <c r="AD300" s="17"/>
      <c r="AE300" s="17"/>
      <c r="AF300" s="17"/>
      <c r="AG300" s="24"/>
    </row>
    <row r="301" spans="1:33" ht="18" customHeight="1">
      <c r="A301" s="171"/>
      <c r="B301" s="4"/>
      <c r="C301" s="171"/>
      <c r="E301" s="1554"/>
      <c r="F301" s="1555"/>
      <c r="G301" s="1555"/>
      <c r="H301" s="1555"/>
      <c r="I301" s="1555"/>
      <c r="J301" s="1555"/>
      <c r="K301" s="1555"/>
      <c r="L301" s="1555"/>
      <c r="M301" s="223"/>
      <c r="N301" s="17"/>
      <c r="O301" s="17"/>
      <c r="P301" s="17"/>
      <c r="Q301" s="17"/>
      <c r="R301" s="17"/>
      <c r="S301" s="17"/>
      <c r="T301" s="17"/>
      <c r="U301" s="17"/>
      <c r="V301" s="17"/>
      <c r="W301" s="17"/>
      <c r="X301" s="17"/>
      <c r="Y301" s="17"/>
      <c r="Z301" s="17"/>
      <c r="AA301" s="17"/>
      <c r="AB301" s="17"/>
      <c r="AC301" s="17"/>
      <c r="AD301" s="17"/>
      <c r="AE301" s="17"/>
      <c r="AF301" s="17"/>
      <c r="AG301" s="24"/>
    </row>
    <row r="302" spans="1:33" ht="18" customHeight="1">
      <c r="A302" s="171"/>
      <c r="B302" s="4"/>
      <c r="C302" s="171"/>
      <c r="E302" s="848"/>
      <c r="F302" s="848"/>
      <c r="G302" s="848"/>
      <c r="H302" s="848"/>
      <c r="I302" s="848"/>
      <c r="J302" s="848"/>
      <c r="K302" s="848"/>
      <c r="L302" s="848"/>
      <c r="M302" s="849"/>
      <c r="N302" s="17"/>
      <c r="O302" s="17"/>
      <c r="P302" s="17"/>
      <c r="Q302" s="17"/>
      <c r="R302" s="17"/>
      <c r="S302" s="17"/>
      <c r="T302" s="17"/>
      <c r="U302" s="17"/>
      <c r="V302" s="17"/>
      <c r="W302" s="17"/>
      <c r="X302" s="17"/>
      <c r="Y302" s="17"/>
      <c r="Z302" s="17"/>
      <c r="AA302" s="17"/>
      <c r="AB302" s="17"/>
      <c r="AC302" s="17"/>
      <c r="AD302" s="17"/>
      <c r="AE302" s="17"/>
      <c r="AF302" s="17"/>
      <c r="AG302" s="24"/>
    </row>
    <row r="303" spans="1:33">
      <c r="A303" s="171"/>
      <c r="B303" s="9"/>
      <c r="C303" s="171"/>
      <c r="E303" s="164"/>
      <c r="F303" s="164"/>
      <c r="G303" s="164"/>
      <c r="H303" s="164"/>
      <c r="I303" s="164"/>
      <c r="J303" s="164"/>
      <c r="K303" s="164"/>
      <c r="L303" s="164"/>
      <c r="M303" s="164"/>
      <c r="N303" s="164"/>
      <c r="O303" s="164"/>
      <c r="P303" s="164"/>
      <c r="Q303" s="164"/>
      <c r="R303" s="164"/>
      <c r="S303" s="164"/>
      <c r="T303" s="164"/>
      <c r="U303" s="164"/>
      <c r="V303" s="164"/>
      <c r="W303" s="164"/>
      <c r="X303" s="164"/>
      <c r="Y303" s="164"/>
      <c r="Z303" s="164"/>
      <c r="AA303" s="164"/>
      <c r="AB303" s="164"/>
      <c r="AC303" s="164"/>
      <c r="AD303" s="164"/>
      <c r="AE303" s="164"/>
      <c r="AF303" s="164"/>
      <c r="AG303" s="24"/>
    </row>
    <row r="304" spans="1:33">
      <c r="A304" s="171"/>
      <c r="B304" s="9"/>
      <c r="C304" s="171"/>
      <c r="E304" s="1590" t="s">
        <v>605</v>
      </c>
      <c r="F304" s="1590"/>
      <c r="G304" s="1590"/>
      <c r="H304" s="1590"/>
      <c r="I304" s="1590"/>
      <c r="J304" s="1590"/>
      <c r="K304" s="1590"/>
      <c r="L304" s="1590"/>
      <c r="M304" s="164"/>
      <c r="N304" s="164"/>
      <c r="O304" s="164"/>
      <c r="P304" s="164"/>
      <c r="Q304" s="164"/>
      <c r="R304" s="164"/>
      <c r="S304" s="164"/>
      <c r="T304" s="164"/>
      <c r="U304" s="164"/>
      <c r="V304" s="164"/>
      <c r="W304" s="164"/>
      <c r="X304" s="164"/>
      <c r="Y304" s="164"/>
      <c r="Z304" s="164"/>
      <c r="AA304" s="164"/>
      <c r="AB304" s="164"/>
      <c r="AC304" s="164"/>
      <c r="AD304" s="164"/>
      <c r="AE304" s="164"/>
      <c r="AF304" s="164"/>
      <c r="AG304" s="24"/>
    </row>
    <row r="305" spans="1:33" ht="15.75">
      <c r="A305" s="171"/>
      <c r="B305" s="7"/>
      <c r="C305" s="171"/>
      <c r="E305" s="1590"/>
      <c r="F305" s="1590"/>
      <c r="G305" s="1590"/>
      <c r="H305" s="1590"/>
      <c r="I305" s="1590"/>
      <c r="J305" s="1590"/>
      <c r="K305" s="1590"/>
      <c r="L305" s="1590"/>
      <c r="M305" s="164"/>
      <c r="N305" s="164"/>
      <c r="O305" s="164"/>
      <c r="P305" s="164"/>
      <c r="Q305" s="164"/>
      <c r="R305" s="164"/>
      <c r="S305" s="164"/>
      <c r="T305" s="164"/>
      <c r="U305" s="164"/>
      <c r="V305" s="164"/>
      <c r="W305" s="164"/>
      <c r="X305" s="164"/>
      <c r="Y305" s="164"/>
      <c r="Z305" s="164"/>
      <c r="AA305" s="164"/>
      <c r="AB305" s="164"/>
      <c r="AC305" s="164"/>
      <c r="AD305" s="164"/>
      <c r="AE305" s="164"/>
      <c r="AF305" s="164"/>
      <c r="AG305" s="24"/>
    </row>
    <row r="306" spans="1:33" ht="12.75">
      <c r="A306" s="171"/>
      <c r="B306" s="4"/>
      <c r="C306" s="171"/>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24"/>
    </row>
    <row r="307" spans="1:33" ht="12.75">
      <c r="A307" s="171"/>
      <c r="B307" s="4"/>
      <c r="C307" s="171"/>
      <c r="E307" s="1544" t="s">
        <v>1572</v>
      </c>
      <c r="F307" s="1545"/>
      <c r="G307" s="1545"/>
      <c r="H307" s="1545"/>
      <c r="I307" s="1545"/>
      <c r="J307" s="1545"/>
      <c r="K307" s="1545"/>
      <c r="L307" s="1545"/>
      <c r="M307" s="215"/>
      <c r="N307" s="17"/>
      <c r="O307" s="17"/>
      <c r="P307" s="17"/>
      <c r="Q307" s="17"/>
      <c r="R307" s="17"/>
      <c r="S307" s="17"/>
      <c r="T307" s="17"/>
      <c r="U307" s="17"/>
      <c r="V307" s="17"/>
      <c r="W307" s="17"/>
      <c r="X307" s="17"/>
      <c r="Y307" s="17"/>
      <c r="Z307" s="17"/>
      <c r="AA307" s="17"/>
      <c r="AB307" s="17"/>
      <c r="AC307" s="17"/>
      <c r="AD307" s="17"/>
      <c r="AE307" s="17"/>
      <c r="AF307" s="17"/>
      <c r="AG307" s="24"/>
    </row>
    <row r="308" spans="1:33" ht="12.75">
      <c r="A308" s="171"/>
      <c r="B308" s="4"/>
      <c r="C308" s="171"/>
      <c r="E308" s="1546"/>
      <c r="F308" s="1411"/>
      <c r="G308" s="1411"/>
      <c r="H308" s="1411"/>
      <c r="I308" s="1411"/>
      <c r="J308" s="1411"/>
      <c r="K308" s="1411"/>
      <c r="L308" s="1411"/>
      <c r="M308" s="216"/>
      <c r="N308" s="17"/>
      <c r="O308" s="17"/>
      <c r="P308" s="17"/>
      <c r="Q308" s="17"/>
      <c r="R308" s="17"/>
      <c r="S308" s="17"/>
      <c r="T308" s="17"/>
      <c r="U308" s="17"/>
      <c r="V308" s="17"/>
      <c r="W308" s="17"/>
      <c r="X308" s="17"/>
      <c r="Y308" s="17"/>
      <c r="Z308" s="17"/>
      <c r="AA308" s="17"/>
      <c r="AB308" s="17"/>
      <c r="AC308" s="17"/>
      <c r="AD308" s="17"/>
      <c r="AE308" s="17"/>
      <c r="AF308" s="17"/>
      <c r="AG308" s="24"/>
    </row>
    <row r="309" spans="1:33" ht="12.75">
      <c r="A309" s="171"/>
      <c r="B309" s="4"/>
      <c r="C309" s="171"/>
      <c r="E309" s="1546"/>
      <c r="F309" s="1411"/>
      <c r="G309" s="1411"/>
      <c r="H309" s="1411"/>
      <c r="I309" s="1411"/>
      <c r="J309" s="1411"/>
      <c r="K309" s="1411"/>
      <c r="L309" s="1411"/>
      <c r="M309" s="216"/>
      <c r="N309" s="17"/>
      <c r="O309" s="17"/>
      <c r="P309" s="17"/>
      <c r="Q309" s="17"/>
      <c r="R309" s="17"/>
      <c r="S309" s="17"/>
      <c r="T309" s="17"/>
      <c r="U309" s="17"/>
      <c r="V309" s="17"/>
      <c r="W309" s="17"/>
      <c r="X309" s="17"/>
      <c r="Y309" s="17"/>
      <c r="Z309" s="17"/>
      <c r="AA309" s="17"/>
      <c r="AB309" s="17"/>
      <c r="AC309" s="17"/>
      <c r="AD309" s="17"/>
      <c r="AE309" s="17"/>
      <c r="AF309" s="17"/>
      <c r="AG309" s="24"/>
    </row>
    <row r="310" spans="1:33" ht="12.75">
      <c r="A310" s="171"/>
      <c r="B310" s="4"/>
      <c r="C310" s="171"/>
      <c r="E310" s="1546"/>
      <c r="F310" s="1411"/>
      <c r="G310" s="1411"/>
      <c r="H310" s="1411"/>
      <c r="I310" s="1411"/>
      <c r="J310" s="1411"/>
      <c r="K310" s="1411"/>
      <c r="L310" s="1411"/>
      <c r="M310" s="17"/>
      <c r="N310" s="17"/>
      <c r="O310" s="17"/>
      <c r="P310" s="17"/>
      <c r="Q310" s="17"/>
      <c r="R310" s="17"/>
      <c r="S310" s="17"/>
      <c r="T310" s="17"/>
      <c r="U310" s="17"/>
      <c r="V310" s="17"/>
      <c r="W310" s="17"/>
      <c r="X310" s="17"/>
      <c r="Y310" s="17"/>
      <c r="Z310" s="17"/>
      <c r="AA310" s="17"/>
      <c r="AB310" s="17"/>
      <c r="AC310" s="17"/>
      <c r="AD310" s="17"/>
      <c r="AE310" s="17"/>
      <c r="AF310" s="17"/>
      <c r="AG310" s="24"/>
    </row>
    <row r="311" spans="1:33" ht="15.75">
      <c r="A311" s="171"/>
      <c r="B311" s="7"/>
      <c r="C311" s="171"/>
      <c r="E311" s="1532" t="s">
        <v>606</v>
      </c>
      <c r="F311" s="1597" t="s">
        <v>607</v>
      </c>
      <c r="G311" s="1411"/>
      <c r="H311" s="1597">
        <v>2025</v>
      </c>
      <c r="I311" s="1411"/>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24"/>
    </row>
    <row r="312" spans="1:33" ht="13.35" customHeight="1">
      <c r="A312" s="171"/>
      <c r="B312" s="4"/>
      <c r="C312" s="171"/>
      <c r="E312" s="1411"/>
      <c r="F312" s="220" t="s">
        <v>608</v>
      </c>
      <c r="G312" s="220" t="s">
        <v>609</v>
      </c>
      <c r="H312" s="220" t="s">
        <v>608</v>
      </c>
      <c r="I312" s="220" t="s">
        <v>609</v>
      </c>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24"/>
    </row>
    <row r="313" spans="1:33" ht="15.6" customHeight="1">
      <c r="A313" s="171"/>
      <c r="B313" s="4"/>
      <c r="C313" s="171"/>
      <c r="E313" s="767" t="s">
        <v>610</v>
      </c>
      <c r="F313" s="221">
        <v>292</v>
      </c>
      <c r="G313" s="850">
        <f>F313/F317</f>
        <v>0.54275092936802971</v>
      </c>
      <c r="H313" s="221">
        <v>369</v>
      </c>
      <c r="I313" s="850">
        <v>0.57299999999999995</v>
      </c>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24"/>
    </row>
    <row r="314" spans="1:33" ht="15.6" customHeight="1">
      <c r="A314" s="171"/>
      <c r="B314" s="4"/>
      <c r="C314" s="171"/>
      <c r="E314" s="194" t="s">
        <v>611</v>
      </c>
      <c r="F314" s="193">
        <v>81</v>
      </c>
      <c r="G314" s="768">
        <f>F314/F317</f>
        <v>0.15055762081784388</v>
      </c>
      <c r="H314" s="193">
        <v>73</v>
      </c>
      <c r="I314" s="768">
        <v>0.1134</v>
      </c>
      <c r="J314" s="164"/>
      <c r="K314" s="164"/>
      <c r="L314" s="164"/>
      <c r="M314" s="164"/>
      <c r="N314" s="164"/>
      <c r="O314" s="164"/>
      <c r="P314" s="164"/>
      <c r="Q314" s="164"/>
      <c r="R314" s="164"/>
      <c r="S314" s="164"/>
      <c r="T314" s="164"/>
      <c r="U314" s="164"/>
      <c r="V314" s="164"/>
      <c r="W314" s="164"/>
      <c r="X314" s="164"/>
      <c r="Y314" s="164"/>
      <c r="Z314" s="164"/>
      <c r="AA314" s="164"/>
      <c r="AB314" s="164"/>
      <c r="AC314" s="164"/>
      <c r="AD314" s="164"/>
      <c r="AE314" s="164"/>
      <c r="AF314" s="164"/>
      <c r="AG314" s="24"/>
    </row>
    <row r="315" spans="1:33" ht="15.6" customHeight="1">
      <c r="A315" s="171"/>
      <c r="B315" s="4"/>
      <c r="C315" s="171"/>
      <c r="E315" s="317" t="s">
        <v>612</v>
      </c>
      <c r="F315" s="329">
        <v>137</v>
      </c>
      <c r="G315" s="851">
        <f>F315/F317</f>
        <v>0.25464684014869887</v>
      </c>
      <c r="H315" s="329">
        <v>156</v>
      </c>
      <c r="I315" s="851">
        <v>0.2422</v>
      </c>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24"/>
    </row>
    <row r="316" spans="1:33" ht="17.100000000000001" customHeight="1">
      <c r="A316" s="171"/>
      <c r="B316" s="66"/>
      <c r="C316" s="171"/>
      <c r="E316" s="194" t="s">
        <v>613</v>
      </c>
      <c r="F316" s="193">
        <v>28</v>
      </c>
      <c r="G316" s="768">
        <f>F316/F317</f>
        <v>5.204460966542751E-2</v>
      </c>
      <c r="H316" s="193">
        <v>46</v>
      </c>
      <c r="I316" s="768">
        <v>7.1400000000000005E-2</v>
      </c>
      <c r="J316" s="213"/>
      <c r="K316" s="213"/>
      <c r="L316" s="213"/>
      <c r="M316" s="213"/>
      <c r="N316" s="17"/>
      <c r="O316" s="17"/>
      <c r="P316" s="17"/>
      <c r="Q316" s="17"/>
      <c r="R316" s="17"/>
      <c r="S316" s="17"/>
      <c r="T316" s="17"/>
      <c r="U316" s="17"/>
      <c r="V316" s="17"/>
      <c r="W316" s="17"/>
      <c r="X316" s="17"/>
      <c r="Y316" s="17"/>
      <c r="Z316" s="17"/>
      <c r="AA316" s="17"/>
      <c r="AB316" s="17"/>
      <c r="AC316" s="17"/>
      <c r="AD316" s="17"/>
      <c r="AE316" s="17"/>
      <c r="AF316" s="17"/>
      <c r="AG316" s="24"/>
    </row>
    <row r="317" spans="1:33" ht="15.6" customHeight="1">
      <c r="A317" s="171"/>
      <c r="B317" s="66"/>
      <c r="C317" s="171"/>
      <c r="E317" s="785" t="s">
        <v>614</v>
      </c>
      <c r="F317" s="831">
        <f t="shared" ref="F317:I317" si="0">SUM(F313:F316)</f>
        <v>538</v>
      </c>
      <c r="G317" s="852">
        <f t="shared" si="0"/>
        <v>1</v>
      </c>
      <c r="H317" s="786">
        <f t="shared" si="0"/>
        <v>644</v>
      </c>
      <c r="I317" s="853">
        <f t="shared" si="0"/>
        <v>0.99999999999999989</v>
      </c>
      <c r="J317" s="213"/>
      <c r="K317" s="213"/>
      <c r="L317" s="213"/>
      <c r="M317" s="213"/>
      <c r="N317" s="17"/>
      <c r="O317" s="17"/>
      <c r="P317" s="17"/>
      <c r="Q317" s="17"/>
      <c r="R317" s="17"/>
      <c r="S317" s="17"/>
      <c r="T317" s="17"/>
      <c r="U317" s="17"/>
      <c r="V317" s="17"/>
      <c r="W317" s="17"/>
      <c r="X317" s="17"/>
      <c r="Y317" s="17"/>
      <c r="Z317" s="17"/>
      <c r="AA317" s="17"/>
      <c r="AB317" s="17"/>
      <c r="AC317" s="17"/>
      <c r="AD317" s="17"/>
      <c r="AE317" s="17"/>
      <c r="AF317" s="17"/>
      <c r="AG317" s="24"/>
    </row>
    <row r="318" spans="1:33" ht="12.75">
      <c r="A318" s="171"/>
      <c r="B318" s="4"/>
      <c r="C318" s="171"/>
      <c r="E318" s="224"/>
      <c r="F318" s="224"/>
      <c r="G318" s="224"/>
      <c r="H318" s="224"/>
      <c r="I318" s="224"/>
      <c r="J318" s="213"/>
      <c r="K318" s="213"/>
      <c r="L318" s="213"/>
      <c r="M318" s="213"/>
      <c r="N318" s="17"/>
      <c r="O318" s="17"/>
      <c r="P318" s="17"/>
      <c r="Q318" s="17"/>
      <c r="R318" s="17"/>
      <c r="S318" s="17"/>
      <c r="T318" s="17"/>
      <c r="U318" s="17"/>
      <c r="V318" s="17"/>
      <c r="W318" s="17"/>
      <c r="X318" s="17"/>
      <c r="Y318" s="17"/>
      <c r="Z318" s="17"/>
      <c r="AA318" s="17"/>
      <c r="AB318" s="17"/>
      <c r="AC318" s="17"/>
      <c r="AD318" s="17"/>
      <c r="AE318" s="17"/>
      <c r="AF318" s="17"/>
      <c r="AG318" s="24"/>
    </row>
    <row r="319" spans="1:33" ht="12.75">
      <c r="A319" s="171"/>
      <c r="B319" s="4"/>
      <c r="C319" s="171"/>
      <c r="E319" s="1596" t="s">
        <v>615</v>
      </c>
      <c r="F319" s="1411"/>
      <c r="G319" s="1411"/>
      <c r="H319" s="1411"/>
      <c r="I319" s="1411"/>
      <c r="J319" s="213"/>
      <c r="K319" s="213"/>
      <c r="L319" s="213"/>
      <c r="M319" s="213"/>
      <c r="N319" s="17"/>
      <c r="O319" s="17"/>
      <c r="P319" s="17"/>
      <c r="Q319" s="17"/>
      <c r="R319" s="17"/>
      <c r="S319" s="17"/>
      <c r="T319" s="17"/>
      <c r="U319" s="17"/>
      <c r="V319" s="17"/>
      <c r="W319" s="17"/>
      <c r="X319" s="17"/>
      <c r="Y319" s="17"/>
      <c r="Z319" s="17"/>
      <c r="AA319" s="17"/>
      <c r="AB319" s="17"/>
      <c r="AC319" s="17"/>
      <c r="AD319" s="17"/>
      <c r="AE319" s="17"/>
      <c r="AF319" s="17"/>
      <c r="AG319" s="24"/>
    </row>
    <row r="320" spans="1:33" ht="15.75" customHeight="1">
      <c r="A320" s="171"/>
      <c r="B320" s="9"/>
      <c r="C320" s="171"/>
      <c r="E320" s="1411"/>
      <c r="F320" s="1411"/>
      <c r="G320" s="1411"/>
      <c r="H320" s="1411"/>
      <c r="I320" s="1411"/>
      <c r="J320" s="116"/>
      <c r="K320" s="116"/>
      <c r="L320" s="116"/>
      <c r="M320" s="216"/>
      <c r="N320" s="17"/>
      <c r="O320" s="17"/>
      <c r="P320" s="17"/>
      <c r="Q320" s="17"/>
      <c r="R320" s="17"/>
      <c r="S320" s="17"/>
      <c r="T320" s="17"/>
      <c r="U320" s="17"/>
      <c r="V320" s="17"/>
      <c r="W320" s="17"/>
      <c r="X320" s="17"/>
      <c r="Y320" s="17"/>
      <c r="Z320" s="17"/>
      <c r="AA320" s="17"/>
      <c r="AB320" s="17"/>
      <c r="AC320" s="17"/>
      <c r="AD320" s="17"/>
      <c r="AE320" s="17"/>
      <c r="AF320" s="17"/>
      <c r="AG320" s="24"/>
    </row>
    <row r="321" spans="1:33" ht="15.75" customHeight="1">
      <c r="A321" s="171"/>
      <c r="B321" s="9"/>
      <c r="C321" s="171"/>
      <c r="E321" s="1411"/>
      <c r="F321" s="1411"/>
      <c r="G321" s="1411"/>
      <c r="H321" s="1411"/>
      <c r="I321" s="1411"/>
      <c r="J321" s="116"/>
      <c r="K321" s="116"/>
      <c r="L321" s="116"/>
      <c r="M321" s="216"/>
      <c r="N321" s="17"/>
      <c r="O321" s="17"/>
      <c r="P321" s="17"/>
      <c r="Q321" s="17"/>
      <c r="R321" s="17"/>
      <c r="S321" s="17"/>
      <c r="T321" s="17"/>
      <c r="U321" s="17"/>
      <c r="V321" s="17"/>
      <c r="W321" s="17"/>
      <c r="X321" s="17"/>
      <c r="Y321" s="17"/>
      <c r="Z321" s="17"/>
      <c r="AA321" s="17"/>
      <c r="AB321" s="17"/>
      <c r="AC321" s="17"/>
      <c r="AD321" s="17"/>
      <c r="AE321" s="17"/>
      <c r="AF321" s="17"/>
      <c r="AG321" s="24"/>
    </row>
    <row r="322" spans="1:33" ht="15.75" customHeight="1">
      <c r="A322" s="171"/>
      <c r="B322" s="9"/>
      <c r="C322" s="171"/>
      <c r="E322" s="1411"/>
      <c r="F322" s="1411"/>
      <c r="G322" s="1411"/>
      <c r="H322" s="1411"/>
      <c r="I322" s="1411"/>
      <c r="J322" s="116"/>
      <c r="K322" s="116"/>
      <c r="L322" s="116"/>
      <c r="M322" s="216"/>
      <c r="N322" s="17"/>
      <c r="O322" s="17"/>
      <c r="P322" s="17"/>
      <c r="Q322" s="17"/>
      <c r="R322" s="17"/>
      <c r="S322" s="17"/>
      <c r="T322" s="17"/>
      <c r="U322" s="17"/>
      <c r="V322" s="17"/>
      <c r="W322" s="17"/>
      <c r="X322" s="17"/>
      <c r="Y322" s="17"/>
      <c r="Z322" s="17"/>
      <c r="AA322" s="17"/>
      <c r="AB322" s="17"/>
      <c r="AC322" s="17"/>
      <c r="AD322" s="17"/>
      <c r="AE322" s="17"/>
      <c r="AF322" s="17"/>
      <c r="AG322" s="24"/>
    </row>
    <row r="323" spans="1:33" ht="15.75" customHeight="1">
      <c r="A323" s="171"/>
      <c r="B323" s="9"/>
      <c r="C323" s="171"/>
      <c r="E323" s="1411"/>
      <c r="F323" s="1411"/>
      <c r="G323" s="1411"/>
      <c r="H323" s="1411"/>
      <c r="I323" s="1411"/>
      <c r="J323" s="116"/>
      <c r="K323" s="116"/>
      <c r="L323" s="116"/>
      <c r="M323" s="216"/>
      <c r="N323" s="17"/>
      <c r="O323" s="17"/>
      <c r="P323" s="17"/>
      <c r="Q323" s="17"/>
      <c r="R323" s="17"/>
      <c r="S323" s="17"/>
      <c r="T323" s="17"/>
      <c r="U323" s="17"/>
      <c r="V323" s="17"/>
      <c r="W323" s="17"/>
      <c r="X323" s="17"/>
      <c r="Y323" s="17"/>
      <c r="Z323" s="17"/>
      <c r="AA323" s="17"/>
      <c r="AB323" s="17"/>
      <c r="AC323" s="17"/>
      <c r="AD323" s="17"/>
      <c r="AE323" s="17"/>
      <c r="AF323" s="17"/>
      <c r="AG323" s="24"/>
    </row>
    <row r="324" spans="1:33" ht="24" customHeight="1">
      <c r="A324" s="171"/>
      <c r="B324" s="9"/>
      <c r="C324" s="171"/>
      <c r="E324" s="1411"/>
      <c r="F324" s="1411"/>
      <c r="G324" s="1411"/>
      <c r="H324" s="1411"/>
      <c r="I324" s="1411"/>
      <c r="J324" s="116"/>
      <c r="K324" s="116"/>
      <c r="L324" s="116"/>
      <c r="M324" s="216"/>
      <c r="N324" s="17"/>
      <c r="O324" s="17"/>
      <c r="P324" s="17"/>
      <c r="Q324" s="17"/>
      <c r="R324" s="17"/>
      <c r="S324" s="17"/>
      <c r="T324" s="17"/>
      <c r="U324" s="17"/>
      <c r="V324" s="17"/>
      <c r="W324" s="17"/>
      <c r="X324" s="17"/>
      <c r="Y324" s="17"/>
      <c r="Z324" s="17"/>
      <c r="AA324" s="17"/>
      <c r="AB324" s="17"/>
      <c r="AC324" s="17"/>
      <c r="AD324" s="17"/>
      <c r="AE324" s="17"/>
      <c r="AF324" s="17"/>
      <c r="AG324" s="24"/>
    </row>
    <row r="325" spans="1:33" ht="15.75" customHeight="1">
      <c r="A325" s="171"/>
      <c r="B325" s="9"/>
      <c r="C325" s="171"/>
      <c r="E325" s="116"/>
      <c r="F325" s="116"/>
      <c r="G325" s="116"/>
      <c r="H325" s="116"/>
      <c r="I325" s="116"/>
      <c r="J325" s="116"/>
      <c r="K325" s="116"/>
      <c r="L325" s="116"/>
      <c r="M325" s="216"/>
      <c r="N325" s="17"/>
      <c r="O325" s="17"/>
      <c r="P325" s="17"/>
      <c r="Q325" s="17"/>
      <c r="R325" s="17"/>
      <c r="S325" s="17"/>
      <c r="T325" s="17"/>
      <c r="U325" s="17"/>
      <c r="V325" s="17"/>
      <c r="W325" s="17"/>
      <c r="X325" s="17"/>
      <c r="Y325" s="17"/>
      <c r="Z325" s="17"/>
      <c r="AA325" s="17"/>
      <c r="AB325" s="17"/>
      <c r="AC325" s="17"/>
      <c r="AD325" s="17"/>
      <c r="AE325" s="17"/>
      <c r="AF325" s="17"/>
      <c r="AG325" s="24"/>
    </row>
    <row r="326" spans="1:33" ht="15.75" customHeight="1">
      <c r="A326" s="171"/>
      <c r="B326" s="9"/>
      <c r="C326" s="171"/>
      <c r="E326" s="1591" t="s">
        <v>1499</v>
      </c>
      <c r="F326" s="1592"/>
      <c r="G326" s="1592"/>
      <c r="H326" s="1592"/>
      <c r="I326" s="1592"/>
      <c r="J326" s="1592"/>
      <c r="K326" s="1592"/>
      <c r="L326" s="1592"/>
      <c r="M326" s="215"/>
      <c r="N326" s="17"/>
      <c r="O326" s="17"/>
      <c r="P326" s="17"/>
      <c r="Q326" s="17"/>
      <c r="R326" s="17"/>
      <c r="S326" s="17"/>
      <c r="T326" s="17"/>
      <c r="U326" s="17"/>
      <c r="V326" s="17"/>
      <c r="W326" s="17"/>
      <c r="X326" s="17"/>
      <c r="Y326" s="17"/>
      <c r="Z326" s="17"/>
      <c r="AA326" s="17"/>
      <c r="AB326" s="17"/>
      <c r="AC326" s="17"/>
      <c r="AD326" s="17"/>
      <c r="AE326" s="17"/>
      <c r="AF326" s="17"/>
      <c r="AG326" s="24" t="s">
        <v>616</v>
      </c>
    </row>
    <row r="327" spans="1:33" ht="15.75">
      <c r="A327" s="171"/>
      <c r="B327" s="7"/>
      <c r="C327" s="171"/>
      <c r="E327" s="1593"/>
      <c r="F327" s="1594"/>
      <c r="G327" s="1594"/>
      <c r="H327" s="1594"/>
      <c r="I327" s="1594"/>
      <c r="J327" s="1594"/>
      <c r="K327" s="1594"/>
      <c r="L327" s="1594"/>
      <c r="M327" s="17"/>
      <c r="N327" s="17"/>
      <c r="O327" s="17"/>
      <c r="P327" s="17"/>
      <c r="Q327" s="17"/>
      <c r="R327" s="17"/>
      <c r="S327" s="17"/>
      <c r="T327" s="17"/>
      <c r="U327" s="17"/>
      <c r="V327" s="17"/>
      <c r="W327" s="17"/>
      <c r="X327" s="17"/>
      <c r="Y327" s="17"/>
      <c r="Z327" s="17"/>
      <c r="AA327" s="17"/>
      <c r="AB327" s="17"/>
      <c r="AC327" s="17"/>
      <c r="AD327" s="17"/>
      <c r="AE327" s="17"/>
      <c r="AF327" s="17"/>
      <c r="AG327" s="24"/>
    </row>
    <row r="328" spans="1:33" ht="12.75">
      <c r="A328" s="171"/>
      <c r="B328" s="4"/>
      <c r="C328" s="171"/>
      <c r="E328" s="1593"/>
      <c r="F328" s="1594"/>
      <c r="G328" s="1594"/>
      <c r="H328" s="1594"/>
      <c r="I328" s="1594"/>
      <c r="J328" s="1594"/>
      <c r="K328" s="1594"/>
      <c r="L328" s="1594"/>
      <c r="M328" s="17"/>
      <c r="N328" s="17"/>
      <c r="O328" s="17"/>
      <c r="P328" s="17"/>
      <c r="Q328" s="17"/>
      <c r="R328" s="17"/>
      <c r="S328" s="17"/>
      <c r="T328" s="17"/>
      <c r="U328" s="17"/>
      <c r="V328" s="17"/>
      <c r="W328" s="17"/>
      <c r="X328" s="17"/>
      <c r="Y328" s="17"/>
      <c r="Z328" s="17"/>
      <c r="AA328" s="17"/>
      <c r="AB328" s="17"/>
      <c r="AC328" s="17"/>
      <c r="AD328" s="17"/>
      <c r="AE328" s="17"/>
      <c r="AF328" s="17"/>
      <c r="AG328" s="24"/>
    </row>
    <row r="329" spans="1:33" ht="12.75">
      <c r="A329" s="171"/>
      <c r="B329" s="4"/>
      <c r="C329" s="171"/>
      <c r="E329" s="1593"/>
      <c r="F329" s="1594"/>
      <c r="G329" s="1594"/>
      <c r="H329" s="1594"/>
      <c r="I329" s="1594"/>
      <c r="J329" s="1594"/>
      <c r="K329" s="1594"/>
      <c r="L329" s="1594"/>
      <c r="M329" s="17"/>
      <c r="N329" s="17"/>
      <c r="O329" s="17"/>
      <c r="P329" s="17"/>
      <c r="Q329" s="17"/>
      <c r="R329" s="17"/>
      <c r="S329" s="17"/>
      <c r="T329" s="17"/>
      <c r="U329" s="17"/>
      <c r="V329" s="17"/>
      <c r="W329" s="17"/>
      <c r="X329" s="17"/>
      <c r="Y329" s="17"/>
      <c r="Z329" s="17"/>
      <c r="AA329" s="17"/>
      <c r="AB329" s="17"/>
      <c r="AC329" s="17"/>
      <c r="AD329" s="17"/>
      <c r="AE329" s="17"/>
      <c r="AF329" s="17"/>
      <c r="AG329" s="24"/>
    </row>
    <row r="330" spans="1:33" ht="12.75">
      <c r="A330" s="171"/>
      <c r="B330" s="4"/>
      <c r="C330" s="171"/>
      <c r="E330" s="1593"/>
      <c r="F330" s="1594"/>
      <c r="G330" s="1594"/>
      <c r="H330" s="1594"/>
      <c r="I330" s="1594"/>
      <c r="J330" s="1594"/>
      <c r="K330" s="1594"/>
      <c r="L330" s="1594"/>
      <c r="M330" s="17"/>
      <c r="N330" s="17"/>
      <c r="O330" s="17"/>
      <c r="P330" s="17"/>
      <c r="Q330" s="17"/>
      <c r="R330" s="17"/>
      <c r="S330" s="17"/>
      <c r="T330" s="17"/>
      <c r="U330" s="17"/>
      <c r="V330" s="17"/>
      <c r="W330" s="17"/>
      <c r="X330" s="17"/>
      <c r="Y330" s="17"/>
      <c r="Z330" s="17"/>
      <c r="AA330" s="17"/>
      <c r="AB330" s="17"/>
      <c r="AC330" s="17"/>
      <c r="AD330" s="17"/>
      <c r="AE330" s="17"/>
      <c r="AF330" s="17"/>
      <c r="AG330" s="24"/>
    </row>
    <row r="331" spans="1:33" ht="12.75">
      <c r="A331" s="171"/>
      <c r="B331" s="4"/>
      <c r="C331" s="171"/>
      <c r="E331" s="1593"/>
      <c r="F331" s="1594"/>
      <c r="G331" s="1594"/>
      <c r="H331" s="1594"/>
      <c r="I331" s="1594"/>
      <c r="J331" s="1594"/>
      <c r="K331" s="1594"/>
      <c r="L331" s="1594"/>
      <c r="M331" s="17"/>
      <c r="N331" s="17"/>
      <c r="O331" s="17"/>
      <c r="P331" s="17"/>
      <c r="Q331" s="17"/>
      <c r="R331" s="17"/>
      <c r="S331" s="17"/>
      <c r="T331" s="17"/>
      <c r="U331" s="17"/>
      <c r="V331" s="17"/>
      <c r="W331" s="17"/>
      <c r="X331" s="17"/>
      <c r="Y331" s="17"/>
      <c r="Z331" s="17"/>
      <c r="AA331" s="17"/>
      <c r="AB331" s="17"/>
      <c r="AC331" s="17"/>
      <c r="AD331" s="17"/>
      <c r="AE331" s="17"/>
      <c r="AF331" s="17"/>
      <c r="AG331" s="24"/>
    </row>
    <row r="332" spans="1:33" ht="12.75">
      <c r="A332" s="171"/>
      <c r="B332" s="4"/>
      <c r="C332" s="171"/>
      <c r="E332" s="1593"/>
      <c r="F332" s="1594"/>
      <c r="G332" s="1594"/>
      <c r="H332" s="1594"/>
      <c r="I332" s="1594"/>
      <c r="J332" s="1594"/>
      <c r="K332" s="1594"/>
      <c r="L332" s="1594"/>
      <c r="M332" s="17"/>
      <c r="N332" s="17"/>
      <c r="O332" s="17"/>
      <c r="P332" s="17"/>
      <c r="Q332" s="17"/>
      <c r="R332" s="17"/>
      <c r="S332" s="17"/>
      <c r="T332" s="17"/>
      <c r="U332" s="17"/>
      <c r="V332" s="17"/>
      <c r="W332" s="17"/>
      <c r="X332" s="17"/>
      <c r="Y332" s="17"/>
      <c r="Z332" s="17"/>
      <c r="AA332" s="17"/>
      <c r="AB332" s="17"/>
      <c r="AC332" s="17"/>
      <c r="AD332" s="17"/>
      <c r="AE332" s="17"/>
      <c r="AF332" s="17"/>
      <c r="AG332" s="24"/>
    </row>
    <row r="333" spans="1:33" ht="12.75">
      <c r="A333" s="171"/>
      <c r="B333" s="4"/>
      <c r="C333" s="171"/>
      <c r="E333" s="1593"/>
      <c r="F333" s="1594"/>
      <c r="G333" s="1594"/>
      <c r="H333" s="1594"/>
      <c r="I333" s="1594"/>
      <c r="J333" s="1594"/>
      <c r="K333" s="1594"/>
      <c r="L333" s="1594"/>
      <c r="M333" s="17"/>
      <c r="N333" s="17"/>
      <c r="O333" s="17"/>
      <c r="P333" s="17"/>
      <c r="Q333" s="17"/>
      <c r="R333" s="17"/>
      <c r="S333" s="17"/>
      <c r="T333" s="17"/>
      <c r="U333" s="17"/>
      <c r="V333" s="17"/>
      <c r="W333" s="17"/>
      <c r="X333" s="17"/>
      <c r="Y333" s="17"/>
      <c r="Z333" s="17"/>
      <c r="AA333" s="17"/>
      <c r="AB333" s="17"/>
      <c r="AC333" s="17"/>
      <c r="AD333" s="17"/>
      <c r="AE333" s="17"/>
      <c r="AF333" s="17"/>
      <c r="AG333" s="24"/>
    </row>
    <row r="334" spans="1:33" ht="42.6" customHeight="1">
      <c r="A334" s="171"/>
      <c r="B334" s="4"/>
      <c r="C334" s="171"/>
      <c r="E334" s="1593"/>
      <c r="F334" s="1594"/>
      <c r="G334" s="1594"/>
      <c r="H334" s="1594"/>
      <c r="I334" s="1594"/>
      <c r="J334" s="1594"/>
      <c r="K334" s="1594"/>
      <c r="L334" s="1594"/>
      <c r="M334" s="17"/>
      <c r="N334" s="17"/>
      <c r="O334" s="17"/>
      <c r="P334" s="17"/>
      <c r="Q334" s="17"/>
      <c r="R334" s="17"/>
      <c r="S334" s="17"/>
      <c r="T334" s="17"/>
      <c r="U334" s="17"/>
      <c r="V334" s="17"/>
      <c r="W334" s="17"/>
      <c r="X334" s="17"/>
      <c r="Y334" s="17"/>
      <c r="Z334" s="17"/>
      <c r="AA334" s="17"/>
      <c r="AB334" s="17"/>
      <c r="AC334" s="17"/>
      <c r="AD334" s="17"/>
      <c r="AE334" s="17"/>
      <c r="AF334" s="17"/>
      <c r="AG334" s="24"/>
    </row>
    <row r="335" spans="1:33">
      <c r="A335" s="171"/>
      <c r="B335" s="9"/>
      <c r="C335" s="171"/>
      <c r="E335" s="1593"/>
      <c r="F335" s="1594"/>
      <c r="G335" s="1594"/>
      <c r="H335" s="1594"/>
      <c r="I335" s="1594"/>
      <c r="J335" s="1594"/>
      <c r="K335" s="1594"/>
      <c r="L335" s="1594"/>
      <c r="M335" s="17"/>
      <c r="N335" s="17"/>
      <c r="O335" s="17"/>
      <c r="P335" s="17"/>
      <c r="Q335" s="17"/>
      <c r="R335" s="17"/>
      <c r="S335" s="17"/>
      <c r="T335" s="17"/>
      <c r="U335" s="17"/>
      <c r="V335" s="17"/>
      <c r="W335" s="17"/>
      <c r="X335" s="17"/>
      <c r="Y335" s="17"/>
      <c r="Z335" s="17"/>
      <c r="AA335" s="17"/>
      <c r="AB335" s="17"/>
      <c r="AC335" s="17"/>
      <c r="AD335" s="17"/>
      <c r="AE335" s="17"/>
      <c r="AF335" s="17"/>
      <c r="AG335" s="24"/>
    </row>
    <row r="336" spans="1:33" ht="12.75">
      <c r="A336" s="171"/>
      <c r="B336" s="4"/>
      <c r="C336" s="171"/>
      <c r="E336" s="1593"/>
      <c r="F336" s="1594"/>
      <c r="G336" s="1594"/>
      <c r="H336" s="1594"/>
      <c r="I336" s="1594"/>
      <c r="J336" s="1594"/>
      <c r="K336" s="1594"/>
      <c r="L336" s="1594"/>
      <c r="M336" s="17"/>
      <c r="N336" s="17"/>
      <c r="O336" s="17"/>
      <c r="P336" s="17"/>
      <c r="Q336" s="17"/>
      <c r="R336" s="17"/>
      <c r="S336" s="17"/>
      <c r="T336" s="17"/>
      <c r="U336" s="17"/>
      <c r="V336" s="17"/>
      <c r="W336" s="17"/>
      <c r="X336" s="17"/>
      <c r="Y336" s="17"/>
      <c r="Z336" s="17"/>
      <c r="AA336" s="17"/>
      <c r="AB336" s="17"/>
      <c r="AC336" s="17"/>
      <c r="AD336" s="17"/>
      <c r="AE336" s="17"/>
      <c r="AF336" s="17"/>
      <c r="AG336" s="24"/>
    </row>
    <row r="337" spans="1:33" ht="12.75">
      <c r="A337" s="171"/>
      <c r="B337" s="11"/>
      <c r="C337" s="171"/>
      <c r="E337" s="1593"/>
      <c r="F337" s="1594"/>
      <c r="G337" s="1594"/>
      <c r="H337" s="1594"/>
      <c r="I337" s="1594"/>
      <c r="J337" s="1594"/>
      <c r="K337" s="1594"/>
      <c r="L337" s="1594"/>
      <c r="M337" s="17"/>
      <c r="N337" s="17"/>
      <c r="O337" s="17"/>
      <c r="P337" s="17"/>
      <c r="Q337" s="17"/>
      <c r="R337" s="17"/>
      <c r="S337" s="17"/>
      <c r="T337" s="17"/>
      <c r="U337" s="17"/>
      <c r="V337" s="17"/>
      <c r="W337" s="17"/>
      <c r="X337" s="17"/>
      <c r="Y337" s="17"/>
      <c r="Z337" s="17"/>
      <c r="AA337" s="17"/>
      <c r="AB337" s="17"/>
      <c r="AC337" s="17"/>
      <c r="AD337" s="17"/>
      <c r="AE337" s="17"/>
      <c r="AF337" s="17"/>
      <c r="AG337" s="24"/>
    </row>
    <row r="338" spans="1:33">
      <c r="A338" s="171"/>
      <c r="B338" s="4"/>
      <c r="C338" s="171"/>
      <c r="E338" s="118"/>
      <c r="F338" s="118"/>
      <c r="G338" s="118"/>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24"/>
    </row>
    <row r="339" spans="1:33">
      <c r="A339" s="171"/>
      <c r="B339" s="4"/>
      <c r="C339" s="171"/>
      <c r="E339" s="118"/>
      <c r="F339" s="118"/>
      <c r="G339" s="118"/>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24"/>
    </row>
    <row r="340" spans="1:33">
      <c r="A340" s="171"/>
      <c r="B340" s="4"/>
      <c r="C340" s="171"/>
      <c r="E340" s="1514" t="s">
        <v>617</v>
      </c>
      <c r="F340" s="1411"/>
      <c r="G340" s="1411"/>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24"/>
    </row>
    <row r="341" spans="1:33">
      <c r="A341" s="171"/>
      <c r="B341" s="9"/>
      <c r="C341" s="171"/>
      <c r="E341" s="164"/>
      <c r="F341" s="164"/>
      <c r="G341" s="164"/>
      <c r="H341" s="164"/>
      <c r="I341" s="164"/>
      <c r="J341" s="164"/>
      <c r="K341" s="164"/>
      <c r="L341" s="164"/>
      <c r="M341" s="164"/>
      <c r="N341" s="164"/>
      <c r="O341" s="164"/>
      <c r="P341" s="164"/>
      <c r="Q341" s="164"/>
      <c r="R341" s="164"/>
      <c r="S341" s="164"/>
      <c r="T341" s="164"/>
      <c r="U341" s="164"/>
      <c r="V341" s="164"/>
      <c r="W341" s="164"/>
      <c r="X341" s="164"/>
      <c r="Y341" s="164"/>
      <c r="Z341" s="164"/>
      <c r="AA341" s="164"/>
      <c r="AB341" s="164"/>
      <c r="AC341" s="164"/>
      <c r="AD341" s="164"/>
      <c r="AE341" s="164"/>
      <c r="AF341" s="164"/>
      <c r="AG341" s="24"/>
    </row>
    <row r="342" spans="1:33" ht="15" customHeight="1">
      <c r="A342" s="171"/>
      <c r="B342" s="9"/>
      <c r="C342" s="171"/>
      <c r="E342" s="1590" t="s">
        <v>618</v>
      </c>
      <c r="F342" s="1590"/>
      <c r="G342" s="1590"/>
      <c r="H342" s="1590"/>
      <c r="I342" s="1590"/>
      <c r="J342" s="1590"/>
      <c r="K342" s="1590"/>
      <c r="L342" s="1590"/>
      <c r="M342" s="164"/>
      <c r="N342" s="164"/>
      <c r="O342" s="164"/>
      <c r="P342" s="164"/>
      <c r="Q342" s="164"/>
      <c r="R342" s="164"/>
      <c r="S342" s="164"/>
      <c r="T342" s="164"/>
      <c r="U342" s="164"/>
      <c r="V342" s="164"/>
      <c r="W342" s="164"/>
      <c r="X342" s="164"/>
      <c r="Y342" s="164"/>
      <c r="Z342" s="164"/>
      <c r="AA342" s="164"/>
      <c r="AB342" s="164"/>
      <c r="AC342" s="164"/>
      <c r="AD342" s="164"/>
      <c r="AE342" s="164"/>
      <c r="AF342" s="164"/>
      <c r="AG342" s="24"/>
    </row>
    <row r="343" spans="1:33" ht="15.75">
      <c r="A343" s="171"/>
      <c r="B343" s="7"/>
      <c r="C343" s="171"/>
      <c r="E343" s="1590"/>
      <c r="F343" s="1590"/>
      <c r="G343" s="1590"/>
      <c r="H343" s="1590"/>
      <c r="I343" s="1590"/>
      <c r="J343" s="1590"/>
      <c r="K343" s="1590"/>
      <c r="L343" s="1590"/>
      <c r="M343" s="164"/>
      <c r="N343" s="164"/>
      <c r="O343" s="164"/>
      <c r="P343" s="164"/>
      <c r="Q343" s="164"/>
      <c r="R343" s="164"/>
      <c r="S343" s="164"/>
      <c r="T343" s="164"/>
      <c r="U343" s="164"/>
      <c r="V343" s="164"/>
      <c r="W343" s="164"/>
      <c r="X343" s="164"/>
      <c r="Y343" s="164"/>
      <c r="Z343" s="164"/>
      <c r="AA343" s="164"/>
      <c r="AB343" s="164"/>
      <c r="AC343" s="164"/>
      <c r="AD343" s="164"/>
      <c r="AE343" s="164"/>
      <c r="AF343" s="164"/>
      <c r="AG343" s="24"/>
    </row>
    <row r="344" spans="1:33" ht="13.5" customHeight="1">
      <c r="A344" s="171"/>
      <c r="B344" s="4"/>
      <c r="C344" s="171"/>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24"/>
    </row>
    <row r="345" spans="1:33" ht="16.5" customHeight="1">
      <c r="A345" s="171"/>
      <c r="B345" s="9"/>
      <c r="C345" s="171"/>
      <c r="E345" s="1544" t="s">
        <v>1500</v>
      </c>
      <c r="F345" s="1545"/>
      <c r="G345" s="1545"/>
      <c r="H345" s="1545"/>
      <c r="I345" s="1545"/>
      <c r="J345" s="1545"/>
      <c r="K345" s="1545"/>
      <c r="L345" s="1545"/>
      <c r="M345" s="215"/>
      <c r="N345" s="17"/>
      <c r="O345" s="17"/>
      <c r="P345" s="17"/>
      <c r="Q345" s="17"/>
      <c r="R345" s="17"/>
      <c r="S345" s="17"/>
      <c r="T345" s="17"/>
      <c r="U345" s="17"/>
      <c r="V345" s="17"/>
      <c r="W345" s="17"/>
      <c r="X345" s="17"/>
      <c r="Y345" s="17"/>
      <c r="Z345" s="17"/>
      <c r="AA345" s="17"/>
      <c r="AB345" s="17"/>
      <c r="AC345" s="17"/>
      <c r="AD345" s="17"/>
      <c r="AE345" s="17"/>
      <c r="AF345" s="17"/>
      <c r="AG345" s="24" t="s">
        <v>619</v>
      </c>
    </row>
    <row r="346" spans="1:33" ht="15.75">
      <c r="A346" s="171"/>
      <c r="B346" s="7"/>
      <c r="C346" s="171"/>
      <c r="E346" s="1546"/>
      <c r="F346" s="1411"/>
      <c r="G346" s="1411"/>
      <c r="H346" s="1411"/>
      <c r="I346" s="1411"/>
      <c r="J346" s="1411"/>
      <c r="K346" s="1411"/>
      <c r="L346" s="1411"/>
      <c r="M346" s="17"/>
      <c r="N346" s="17"/>
      <c r="O346" s="17"/>
      <c r="P346" s="17"/>
      <c r="Q346" s="17"/>
      <c r="R346" s="17"/>
      <c r="S346" s="17"/>
      <c r="T346" s="17"/>
      <c r="U346" s="17"/>
      <c r="V346" s="17"/>
      <c r="W346" s="17"/>
      <c r="X346" s="17"/>
      <c r="Y346" s="17"/>
      <c r="Z346" s="17"/>
      <c r="AA346" s="17"/>
      <c r="AB346" s="17"/>
      <c r="AC346" s="17"/>
      <c r="AD346" s="17"/>
      <c r="AE346" s="17"/>
      <c r="AF346" s="17"/>
      <c r="AG346" s="24"/>
    </row>
    <row r="347" spans="1:33" ht="12.75">
      <c r="A347" s="171"/>
      <c r="B347" s="4"/>
      <c r="C347" s="171"/>
      <c r="E347" s="1546"/>
      <c r="F347" s="1411"/>
      <c r="G347" s="1411"/>
      <c r="H347" s="1411"/>
      <c r="I347" s="1411"/>
      <c r="J347" s="1411"/>
      <c r="K347" s="1411"/>
      <c r="L347" s="1411"/>
      <c r="M347" s="17"/>
      <c r="N347" s="17"/>
      <c r="O347" s="17"/>
      <c r="P347" s="17"/>
      <c r="Q347" s="17"/>
      <c r="R347" s="17"/>
      <c r="S347" s="17"/>
      <c r="T347" s="17"/>
      <c r="U347" s="17"/>
      <c r="V347" s="17"/>
      <c r="W347" s="17"/>
      <c r="X347" s="17"/>
      <c r="Y347" s="17"/>
      <c r="Z347" s="17"/>
      <c r="AA347" s="17"/>
      <c r="AB347" s="17"/>
      <c r="AC347" s="17"/>
      <c r="AD347" s="17"/>
      <c r="AE347" s="17"/>
      <c r="AF347" s="17"/>
      <c r="AG347" s="24"/>
    </row>
    <row r="348" spans="1:33" ht="12.75">
      <c r="A348" s="171"/>
      <c r="B348" s="4"/>
      <c r="C348" s="171"/>
      <c r="E348" s="1546"/>
      <c r="F348" s="1411"/>
      <c r="G348" s="1411"/>
      <c r="H348" s="1411"/>
      <c r="I348" s="1411"/>
      <c r="J348" s="1411"/>
      <c r="K348" s="1411"/>
      <c r="L348" s="1411"/>
      <c r="M348" s="17"/>
      <c r="N348" s="17"/>
      <c r="O348" s="17"/>
      <c r="P348" s="17"/>
      <c r="Q348" s="17"/>
      <c r="R348" s="17"/>
      <c r="S348" s="17"/>
      <c r="T348" s="17"/>
      <c r="U348" s="17"/>
      <c r="V348" s="17"/>
      <c r="W348" s="17"/>
      <c r="X348" s="17"/>
      <c r="Y348" s="17"/>
      <c r="Z348" s="17"/>
      <c r="AA348" s="17"/>
      <c r="AB348" s="17"/>
      <c r="AC348" s="17"/>
      <c r="AD348" s="17"/>
      <c r="AE348" s="17"/>
      <c r="AF348" s="17"/>
      <c r="AG348" s="24"/>
    </row>
    <row r="349" spans="1:33" ht="12.75">
      <c r="A349" s="171"/>
      <c r="B349" s="4"/>
      <c r="C349" s="171"/>
      <c r="E349" s="1546"/>
      <c r="F349" s="1411"/>
      <c r="G349" s="1411"/>
      <c r="H349" s="1411"/>
      <c r="I349" s="1411"/>
      <c r="J349" s="1411"/>
      <c r="K349" s="1411"/>
      <c r="L349" s="1411"/>
      <c r="M349" s="17"/>
      <c r="N349" s="17"/>
      <c r="O349" s="17"/>
      <c r="P349" s="17"/>
      <c r="Q349" s="17"/>
      <c r="R349" s="17"/>
      <c r="S349" s="17"/>
      <c r="T349" s="17"/>
      <c r="U349" s="17"/>
      <c r="V349" s="17"/>
      <c r="W349" s="17"/>
      <c r="X349" s="17"/>
      <c r="Y349" s="17"/>
      <c r="Z349" s="17"/>
      <c r="AA349" s="17"/>
      <c r="AB349" s="17"/>
      <c r="AC349" s="17"/>
      <c r="AD349" s="17"/>
      <c r="AE349" s="17"/>
      <c r="AF349" s="17"/>
      <c r="AG349" s="24"/>
    </row>
    <row r="350" spans="1:33" ht="12.75">
      <c r="A350" s="171"/>
      <c r="B350" s="4"/>
      <c r="C350" s="171"/>
      <c r="E350" s="1546"/>
      <c r="F350" s="1411"/>
      <c r="G350" s="1411"/>
      <c r="H350" s="1411"/>
      <c r="I350" s="1411"/>
      <c r="J350" s="1411"/>
      <c r="K350" s="1411"/>
      <c r="L350" s="1411"/>
      <c r="M350" s="17"/>
      <c r="N350" s="17"/>
      <c r="O350" s="17"/>
      <c r="P350" s="17"/>
      <c r="Q350" s="17"/>
      <c r="R350" s="17"/>
      <c r="S350" s="17"/>
      <c r="T350" s="17"/>
      <c r="U350" s="17"/>
      <c r="V350" s="17"/>
      <c r="W350" s="17"/>
      <c r="X350" s="17"/>
      <c r="Y350" s="17"/>
      <c r="Z350" s="17"/>
      <c r="AA350" s="17"/>
      <c r="AB350" s="17"/>
      <c r="AC350" s="17"/>
      <c r="AD350" s="17"/>
      <c r="AE350" s="17"/>
      <c r="AF350" s="17"/>
      <c r="AG350" s="24"/>
    </row>
    <row r="351" spans="1:33" ht="12.75">
      <c r="A351" s="171"/>
      <c r="B351" s="4"/>
      <c r="C351" s="171"/>
      <c r="E351" s="1546"/>
      <c r="F351" s="1411"/>
      <c r="G351" s="1411"/>
      <c r="H351" s="1411"/>
      <c r="I351" s="1411"/>
      <c r="J351" s="1411"/>
      <c r="K351" s="1411"/>
      <c r="L351" s="1411"/>
      <c r="M351" s="17"/>
      <c r="N351" s="17"/>
      <c r="O351" s="17"/>
      <c r="P351" s="17"/>
      <c r="Q351" s="17"/>
      <c r="R351" s="17"/>
      <c r="S351" s="17"/>
      <c r="T351" s="17"/>
      <c r="U351" s="17"/>
      <c r="V351" s="17"/>
      <c r="W351" s="17"/>
      <c r="X351" s="17"/>
      <c r="Y351" s="17"/>
      <c r="Z351" s="17"/>
      <c r="AA351" s="17"/>
      <c r="AB351" s="17"/>
      <c r="AC351" s="17"/>
      <c r="AD351" s="17"/>
      <c r="AE351" s="17"/>
      <c r="AF351" s="17"/>
      <c r="AG351" s="24"/>
    </row>
    <row r="352" spans="1:33">
      <c r="A352" s="171"/>
      <c r="B352" s="9"/>
      <c r="C352" s="171"/>
      <c r="E352" s="1546"/>
      <c r="F352" s="1411"/>
      <c r="G352" s="1411"/>
      <c r="H352" s="1411"/>
      <c r="I352" s="1411"/>
      <c r="J352" s="1411"/>
      <c r="K352" s="1411"/>
      <c r="L352" s="1411"/>
      <c r="M352" s="17"/>
      <c r="N352" s="17"/>
      <c r="O352" s="17"/>
      <c r="P352" s="17"/>
      <c r="Q352" s="17"/>
      <c r="R352" s="17"/>
      <c r="S352" s="17"/>
      <c r="T352" s="17"/>
      <c r="U352" s="17"/>
      <c r="V352" s="17"/>
      <c r="W352" s="17"/>
      <c r="X352" s="17"/>
      <c r="Y352" s="17"/>
      <c r="Z352" s="17"/>
      <c r="AA352" s="17"/>
      <c r="AB352" s="17"/>
      <c r="AC352" s="17"/>
      <c r="AD352" s="17"/>
      <c r="AE352" s="17"/>
      <c r="AF352" s="17"/>
      <c r="AG352" s="24"/>
    </row>
    <row r="353" spans="1:33" ht="15.75">
      <c r="A353" s="171"/>
      <c r="B353" s="7"/>
      <c r="C353" s="171"/>
      <c r="E353" s="1546"/>
      <c r="F353" s="1411"/>
      <c r="G353" s="1411"/>
      <c r="H353" s="1411"/>
      <c r="I353" s="1411"/>
      <c r="J353" s="1411"/>
      <c r="K353" s="1411"/>
      <c r="L353" s="1411"/>
      <c r="M353" s="17"/>
      <c r="N353" s="17"/>
      <c r="O353" s="17"/>
      <c r="P353" s="17"/>
      <c r="Q353" s="17"/>
      <c r="R353" s="17"/>
      <c r="S353" s="17"/>
      <c r="T353" s="17"/>
      <c r="U353" s="17"/>
      <c r="V353" s="17"/>
      <c r="W353" s="17"/>
      <c r="X353" s="17"/>
      <c r="Y353" s="17"/>
      <c r="Z353" s="17"/>
      <c r="AA353" s="17"/>
      <c r="AB353" s="17"/>
      <c r="AC353" s="17"/>
      <c r="AD353" s="17"/>
      <c r="AE353" s="17"/>
      <c r="AF353" s="17"/>
      <c r="AG353" s="24"/>
    </row>
    <row r="354" spans="1:33" ht="12.75">
      <c r="A354" s="171"/>
      <c r="B354" s="4"/>
      <c r="C354" s="171"/>
      <c r="E354" s="1546"/>
      <c r="F354" s="1411"/>
      <c r="G354" s="1411"/>
      <c r="H354" s="1411"/>
      <c r="I354" s="1411"/>
      <c r="J354" s="1411"/>
      <c r="K354" s="1411"/>
      <c r="L354" s="1411"/>
      <c r="M354" s="17"/>
      <c r="N354" s="17"/>
      <c r="O354" s="17"/>
      <c r="P354" s="17"/>
      <c r="Q354" s="17"/>
      <c r="R354" s="17"/>
      <c r="S354" s="17"/>
      <c r="T354" s="17"/>
      <c r="U354" s="17"/>
      <c r="V354" s="17"/>
      <c r="W354" s="17"/>
      <c r="X354" s="17"/>
      <c r="Y354" s="17"/>
      <c r="Z354" s="17"/>
      <c r="AA354" s="17"/>
      <c r="AB354" s="17"/>
      <c r="AC354" s="17"/>
      <c r="AD354" s="17"/>
      <c r="AE354" s="17"/>
      <c r="AF354" s="17"/>
      <c r="AG354" s="24"/>
    </row>
    <row r="355" spans="1:33" ht="12.75">
      <c r="A355" s="171"/>
      <c r="B355" s="4"/>
      <c r="C355" s="171"/>
      <c r="E355" s="1546"/>
      <c r="F355" s="1411"/>
      <c r="G355" s="1411"/>
      <c r="H355" s="1411"/>
      <c r="I355" s="1411"/>
      <c r="J355" s="1411"/>
      <c r="K355" s="1411"/>
      <c r="L355" s="1411"/>
      <c r="M355" s="17"/>
      <c r="N355" s="17"/>
      <c r="O355" s="17"/>
      <c r="P355" s="17"/>
      <c r="Q355" s="17"/>
      <c r="R355" s="17"/>
      <c r="S355" s="17"/>
      <c r="T355" s="17"/>
      <c r="U355" s="17"/>
      <c r="V355" s="17"/>
      <c r="W355" s="17"/>
      <c r="X355" s="17"/>
      <c r="Y355" s="17"/>
      <c r="Z355" s="17"/>
      <c r="AA355" s="17"/>
      <c r="AB355" s="17"/>
      <c r="AC355" s="17"/>
      <c r="AD355" s="17"/>
      <c r="AE355" s="17"/>
      <c r="AF355" s="17"/>
      <c r="AG355" s="24"/>
    </row>
    <row r="356" spans="1:33" ht="12.75">
      <c r="A356" s="171"/>
      <c r="B356" s="4"/>
      <c r="C356" s="171"/>
      <c r="E356" s="1546"/>
      <c r="F356" s="1411"/>
      <c r="G356" s="1411"/>
      <c r="H356" s="1411"/>
      <c r="I356" s="1411"/>
      <c r="J356" s="1411"/>
      <c r="K356" s="1411"/>
      <c r="L356" s="1411"/>
      <c r="M356" s="17"/>
      <c r="N356" s="17"/>
      <c r="O356" s="17"/>
      <c r="P356" s="17"/>
      <c r="Q356" s="17"/>
      <c r="R356" s="17"/>
      <c r="S356" s="17"/>
      <c r="T356" s="17"/>
      <c r="U356" s="17"/>
      <c r="V356" s="17"/>
      <c r="W356" s="17"/>
      <c r="X356" s="17"/>
      <c r="Y356" s="17"/>
      <c r="Z356" s="17"/>
      <c r="AA356" s="17"/>
      <c r="AB356" s="17"/>
      <c r="AC356" s="17"/>
      <c r="AD356" s="17"/>
      <c r="AE356" s="17"/>
      <c r="AF356" s="17"/>
      <c r="AG356" s="24"/>
    </row>
    <row r="357" spans="1:33" ht="12.75">
      <c r="A357" s="171"/>
      <c r="B357" s="4"/>
      <c r="C357" s="171"/>
      <c r="E357" s="1546"/>
      <c r="F357" s="1411"/>
      <c r="G357" s="1411"/>
      <c r="H357" s="1411"/>
      <c r="I357" s="1411"/>
      <c r="J357" s="1411"/>
      <c r="K357" s="1411"/>
      <c r="L357" s="1411"/>
      <c r="M357" s="17"/>
      <c r="N357" s="17"/>
      <c r="O357" s="17"/>
      <c r="P357" s="17"/>
      <c r="Q357" s="17"/>
      <c r="R357" s="17"/>
      <c r="S357" s="17"/>
      <c r="T357" s="17"/>
      <c r="U357" s="17"/>
      <c r="V357" s="17"/>
      <c r="W357" s="17"/>
      <c r="X357" s="17"/>
      <c r="Y357" s="17"/>
      <c r="Z357" s="17"/>
      <c r="AA357" s="17"/>
      <c r="AB357" s="17"/>
      <c r="AC357" s="17"/>
      <c r="AD357" s="17"/>
      <c r="AE357" s="17"/>
      <c r="AF357" s="17"/>
      <c r="AG357" s="24"/>
    </row>
    <row r="358" spans="1:33" ht="14.25" customHeight="1">
      <c r="A358" s="171"/>
      <c r="B358" s="66"/>
      <c r="C358" s="171"/>
      <c r="E358" s="1546"/>
      <c r="F358" s="1411"/>
      <c r="G358" s="1411"/>
      <c r="H358" s="1411"/>
      <c r="I358" s="1411"/>
      <c r="J358" s="1411"/>
      <c r="K358" s="1411"/>
      <c r="L358" s="1411"/>
      <c r="M358" s="17"/>
      <c r="N358" s="17"/>
      <c r="O358" s="17"/>
      <c r="P358" s="17"/>
      <c r="Q358" s="17"/>
      <c r="R358" s="17"/>
      <c r="S358" s="17"/>
      <c r="T358" s="17"/>
      <c r="U358" s="17"/>
      <c r="V358" s="17"/>
      <c r="W358" s="17"/>
      <c r="X358" s="17"/>
      <c r="Y358" s="17"/>
      <c r="Z358" s="17"/>
      <c r="AA358" s="17"/>
      <c r="AB358" s="17"/>
      <c r="AC358" s="17"/>
      <c r="AD358" s="17"/>
      <c r="AE358" s="17"/>
      <c r="AF358" s="17"/>
      <c r="AG358" s="24"/>
    </row>
    <row r="359" spans="1:33" ht="12.75">
      <c r="A359" s="171"/>
      <c r="B359" s="4"/>
      <c r="C359" s="171"/>
      <c r="E359" s="1546"/>
      <c r="F359" s="1411"/>
      <c r="G359" s="1411"/>
      <c r="H359" s="1411"/>
      <c r="I359" s="1411"/>
      <c r="J359" s="1411"/>
      <c r="K359" s="1411"/>
      <c r="L359" s="1411"/>
      <c r="M359" s="17"/>
      <c r="N359" s="17"/>
      <c r="O359" s="17"/>
      <c r="P359" s="17"/>
      <c r="Q359" s="17"/>
      <c r="R359" s="17"/>
      <c r="S359" s="17"/>
      <c r="T359" s="17"/>
      <c r="U359" s="17"/>
      <c r="V359" s="17"/>
      <c r="W359" s="17"/>
      <c r="X359" s="17"/>
      <c r="Y359" s="17"/>
      <c r="Z359" s="17"/>
      <c r="AA359" s="17"/>
      <c r="AB359" s="17"/>
      <c r="AC359" s="17"/>
      <c r="AD359" s="17"/>
      <c r="AE359" s="17"/>
      <c r="AF359" s="17"/>
      <c r="AG359" s="24"/>
    </row>
    <row r="360" spans="1:33">
      <c r="A360" s="171"/>
      <c r="B360" s="9"/>
      <c r="C360" s="171"/>
      <c r="E360" s="1546"/>
      <c r="F360" s="1411"/>
      <c r="G360" s="1411"/>
      <c r="H360" s="1411"/>
      <c r="I360" s="1411"/>
      <c r="J360" s="1411"/>
      <c r="K360" s="1411"/>
      <c r="L360" s="1411"/>
      <c r="M360" s="17"/>
      <c r="N360" s="17"/>
      <c r="O360" s="17"/>
      <c r="P360" s="17"/>
      <c r="Q360" s="17"/>
      <c r="R360" s="17"/>
      <c r="S360" s="17"/>
      <c r="T360" s="17"/>
      <c r="U360" s="17"/>
      <c r="V360" s="17"/>
      <c r="W360" s="17"/>
      <c r="X360" s="17"/>
      <c r="Y360" s="17"/>
      <c r="Z360" s="17"/>
      <c r="AA360" s="17"/>
      <c r="AB360" s="17"/>
      <c r="AC360" s="17"/>
      <c r="AD360" s="17"/>
      <c r="AE360" s="17"/>
      <c r="AF360" s="17"/>
      <c r="AG360" s="24"/>
    </row>
    <row r="361" spans="1:33" ht="15.75">
      <c r="A361" s="171"/>
      <c r="B361" s="7"/>
      <c r="C361" s="171"/>
      <c r="E361" s="1546"/>
      <c r="F361" s="1411"/>
      <c r="G361" s="1411"/>
      <c r="H361" s="1411"/>
      <c r="I361" s="1411"/>
      <c r="J361" s="1411"/>
      <c r="K361" s="1411"/>
      <c r="L361" s="1411"/>
      <c r="M361" s="17"/>
      <c r="N361" s="17"/>
      <c r="O361" s="17"/>
      <c r="P361" s="17"/>
      <c r="Q361" s="17"/>
      <c r="R361" s="17"/>
      <c r="S361" s="17"/>
      <c r="T361" s="17"/>
      <c r="U361" s="17"/>
      <c r="V361" s="17"/>
      <c r="W361" s="17"/>
      <c r="X361" s="17"/>
      <c r="Y361" s="17"/>
      <c r="Z361" s="17"/>
      <c r="AA361" s="17"/>
      <c r="AB361" s="17"/>
      <c r="AC361" s="17"/>
      <c r="AD361" s="17"/>
      <c r="AE361" s="17"/>
      <c r="AF361" s="17"/>
      <c r="AG361" s="24"/>
    </row>
    <row r="362" spans="1:33" ht="43.35" customHeight="1">
      <c r="A362" s="171"/>
      <c r="B362" s="4"/>
      <c r="C362" s="171"/>
      <c r="E362" s="1546"/>
      <c r="F362" s="1411"/>
      <c r="G362" s="1411"/>
      <c r="H362" s="1411"/>
      <c r="I362" s="1411"/>
      <c r="J362" s="1411"/>
      <c r="K362" s="1411"/>
      <c r="L362" s="1411"/>
      <c r="M362" s="17"/>
      <c r="N362" s="17"/>
      <c r="O362" s="17"/>
      <c r="P362" s="17"/>
      <c r="Q362" s="17"/>
      <c r="R362" s="17"/>
      <c r="S362" s="17"/>
      <c r="T362" s="17"/>
      <c r="U362" s="17"/>
      <c r="V362" s="17"/>
      <c r="W362" s="17"/>
      <c r="X362" s="17"/>
      <c r="Y362" s="17"/>
      <c r="Z362" s="17"/>
      <c r="AA362" s="17"/>
      <c r="AB362" s="17"/>
      <c r="AC362" s="17"/>
      <c r="AD362" s="17"/>
      <c r="AE362" s="17"/>
      <c r="AF362" s="17"/>
      <c r="AG362" s="24"/>
    </row>
    <row r="363" spans="1:33" ht="12.75">
      <c r="A363" s="171"/>
      <c r="B363" s="4"/>
      <c r="C363" s="171"/>
      <c r="E363" s="1546"/>
      <c r="F363" s="1411"/>
      <c r="G363" s="1411"/>
      <c r="H363" s="1411"/>
      <c r="I363" s="1411"/>
      <c r="J363" s="1411"/>
      <c r="K363" s="1411"/>
      <c r="L363" s="1411"/>
      <c r="M363" s="17"/>
      <c r="N363" s="17"/>
      <c r="O363" s="17"/>
      <c r="P363" s="17"/>
      <c r="Q363" s="17"/>
      <c r="R363" s="17"/>
      <c r="S363" s="17"/>
      <c r="T363" s="17"/>
      <c r="U363" s="17"/>
      <c r="V363" s="17"/>
      <c r="W363" s="17"/>
      <c r="X363" s="17"/>
      <c r="Y363" s="17"/>
      <c r="Z363" s="17"/>
      <c r="AA363" s="17"/>
      <c r="AB363" s="17"/>
      <c r="AC363" s="17"/>
      <c r="AD363" s="17"/>
      <c r="AE363" s="17"/>
      <c r="AF363" s="17"/>
      <c r="AG363" s="24"/>
    </row>
    <row r="364" spans="1:33">
      <c r="A364" s="171"/>
      <c r="B364" s="9"/>
      <c r="C364" s="171"/>
      <c r="E364" s="1546"/>
      <c r="F364" s="1411"/>
      <c r="G364" s="1411"/>
      <c r="H364" s="1411"/>
      <c r="I364" s="1411"/>
      <c r="J364" s="1411"/>
      <c r="K364" s="1411"/>
      <c r="L364" s="1411"/>
      <c r="M364" s="17"/>
      <c r="N364" s="17"/>
      <c r="O364" s="17"/>
      <c r="P364" s="17"/>
      <c r="Q364" s="17"/>
      <c r="R364" s="17"/>
      <c r="S364" s="17"/>
      <c r="T364" s="17"/>
      <c r="U364" s="17"/>
      <c r="V364" s="17"/>
      <c r="W364" s="17"/>
      <c r="X364" s="17"/>
      <c r="Y364" s="17"/>
      <c r="Z364" s="17"/>
      <c r="AA364" s="17"/>
      <c r="AB364" s="17"/>
      <c r="AC364" s="17"/>
      <c r="AD364" s="17"/>
      <c r="AE364" s="17"/>
      <c r="AF364" s="17"/>
      <c r="AG364" s="24"/>
    </row>
    <row r="365" spans="1:33" ht="32.1" customHeight="1">
      <c r="A365" s="171"/>
      <c r="B365" s="4"/>
      <c r="C365" s="171"/>
      <c r="E365" s="1546"/>
      <c r="F365" s="1411"/>
      <c r="G365" s="1411"/>
      <c r="H365" s="1411"/>
      <c r="I365" s="1411"/>
      <c r="J365" s="1411"/>
      <c r="K365" s="1411"/>
      <c r="L365" s="1411"/>
      <c r="M365" s="17"/>
      <c r="N365" s="17"/>
      <c r="O365" s="17"/>
      <c r="P365" s="17"/>
      <c r="Q365" s="17"/>
      <c r="R365" s="17"/>
      <c r="S365" s="17"/>
      <c r="T365" s="17"/>
      <c r="U365" s="17"/>
      <c r="V365" s="17"/>
      <c r="W365" s="17"/>
      <c r="X365" s="17"/>
      <c r="Y365" s="17"/>
      <c r="Z365" s="17"/>
      <c r="AA365" s="17"/>
      <c r="AB365" s="17"/>
      <c r="AC365" s="17"/>
      <c r="AD365" s="17"/>
      <c r="AE365" s="17"/>
      <c r="AF365" s="17"/>
      <c r="AG365" s="24"/>
    </row>
    <row r="366" spans="1:33" ht="12.75">
      <c r="A366" s="171"/>
      <c r="B366" s="11"/>
      <c r="C366" s="171"/>
      <c r="E366" s="1546"/>
      <c r="F366" s="1411"/>
      <c r="G366" s="1411"/>
      <c r="H366" s="1411"/>
      <c r="I366" s="1411"/>
      <c r="J366" s="1411"/>
      <c r="K366" s="1411"/>
      <c r="L366" s="1411"/>
      <c r="M366" s="17"/>
      <c r="N366" s="17"/>
      <c r="O366" s="17"/>
      <c r="P366" s="17"/>
      <c r="Q366" s="17"/>
      <c r="R366" s="17"/>
      <c r="S366" s="17"/>
      <c r="T366" s="17"/>
      <c r="U366" s="17"/>
      <c r="V366" s="17"/>
      <c r="W366" s="17"/>
      <c r="X366" s="17"/>
      <c r="Y366" s="17"/>
      <c r="Z366" s="17"/>
      <c r="AA366" s="17"/>
      <c r="AB366" s="17"/>
      <c r="AC366" s="17"/>
      <c r="AD366" s="17"/>
      <c r="AE366" s="17"/>
      <c r="AF366" s="17"/>
      <c r="AG366" s="24"/>
    </row>
    <row r="367" spans="1:33" ht="20.25" customHeight="1">
      <c r="A367" s="171"/>
      <c r="B367" s="12"/>
      <c r="C367" s="171"/>
      <c r="E367" s="1595" t="s">
        <v>1662</v>
      </c>
      <c r="F367" s="1595"/>
      <c r="G367" s="1595"/>
      <c r="H367" s="1595"/>
      <c r="I367" s="1595"/>
      <c r="J367" s="1595"/>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24"/>
    </row>
    <row r="368" spans="1:33" ht="20.25" customHeight="1">
      <c r="A368" s="171"/>
      <c r="B368" s="12"/>
      <c r="C368" s="171"/>
      <c r="E368" s="1595"/>
      <c r="F368" s="1595"/>
      <c r="G368" s="1595"/>
      <c r="H368" s="1595"/>
      <c r="I368" s="1595"/>
      <c r="J368" s="1595"/>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24"/>
    </row>
    <row r="369" spans="1:33" ht="29.25" customHeight="1">
      <c r="A369" s="171"/>
      <c r="B369" s="4"/>
      <c r="C369" s="171"/>
      <c r="E369" s="184" t="s">
        <v>620</v>
      </c>
      <c r="F369" s="1561" t="s">
        <v>621</v>
      </c>
      <c r="G369" s="1411"/>
      <c r="H369" s="1561" t="s">
        <v>622</v>
      </c>
      <c r="I369" s="1411"/>
      <c r="J369" s="1411"/>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24"/>
    </row>
    <row r="370" spans="1:33" ht="51" customHeight="1">
      <c r="A370" s="171"/>
      <c r="B370" s="9"/>
      <c r="C370" s="171"/>
      <c r="E370" s="186" t="s">
        <v>623</v>
      </c>
      <c r="F370" s="1562" t="s">
        <v>624</v>
      </c>
      <c r="G370" s="1551"/>
      <c r="H370" s="1563" t="s">
        <v>625</v>
      </c>
      <c r="I370" s="1416"/>
      <c r="J370" s="1416"/>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24"/>
    </row>
    <row r="371" spans="1:33" ht="60" customHeight="1">
      <c r="A371" s="171"/>
      <c r="B371" s="7"/>
      <c r="C371" s="171"/>
      <c r="E371" s="225" t="s">
        <v>626</v>
      </c>
      <c r="F371" s="1559" t="s">
        <v>627</v>
      </c>
      <c r="G371" s="1439"/>
      <c r="H371" s="1560" t="s">
        <v>628</v>
      </c>
      <c r="I371" s="1439"/>
      <c r="J371" s="1439"/>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24"/>
    </row>
    <row r="372" spans="1:33" ht="55.5" customHeight="1">
      <c r="A372" s="171"/>
      <c r="B372" s="4"/>
      <c r="C372" s="171"/>
      <c r="E372" s="197" t="s">
        <v>629</v>
      </c>
      <c r="F372" s="1564" t="s">
        <v>630</v>
      </c>
      <c r="G372" s="1541"/>
      <c r="H372" s="1565" t="s">
        <v>628</v>
      </c>
      <c r="I372" s="1439"/>
      <c r="J372" s="1439"/>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24"/>
    </row>
    <row r="373" spans="1:33" ht="37.5" customHeight="1">
      <c r="A373" s="171"/>
      <c r="B373" s="9"/>
      <c r="C373" s="171"/>
      <c r="E373" s="225" t="s">
        <v>631</v>
      </c>
      <c r="F373" s="1566" t="s">
        <v>632</v>
      </c>
      <c r="G373" s="1439"/>
      <c r="H373" s="1566" t="s">
        <v>633</v>
      </c>
      <c r="I373" s="1439"/>
      <c r="J373" s="1439"/>
      <c r="AG373" s="24"/>
    </row>
    <row r="374" spans="1:33" ht="15.75">
      <c r="A374" s="171"/>
      <c r="B374" s="7"/>
      <c r="C374" s="171"/>
      <c r="E374" s="227"/>
      <c r="F374" s="228"/>
      <c r="G374" s="228"/>
      <c r="H374" s="228"/>
      <c r="I374" s="228"/>
      <c r="J374" s="228"/>
      <c r="K374" s="228"/>
      <c r="L374" s="228"/>
      <c r="M374" s="229"/>
      <c r="AG374" s="24"/>
    </row>
    <row r="375" spans="1:33" ht="12.75">
      <c r="A375" s="171"/>
      <c r="B375" s="4"/>
      <c r="C375" s="171"/>
      <c r="E375" s="1567" t="s">
        <v>634</v>
      </c>
      <c r="F375" s="1545"/>
      <c r="G375" s="1545"/>
      <c r="H375" s="1545"/>
      <c r="I375" s="1545"/>
      <c r="J375" s="1545"/>
      <c r="AG375" s="24"/>
    </row>
    <row r="376" spans="1:33" ht="12.75">
      <c r="A376" s="171"/>
      <c r="B376" s="4"/>
      <c r="C376" s="171"/>
      <c r="E376" s="230" t="s">
        <v>635</v>
      </c>
      <c r="AG376" s="24"/>
    </row>
    <row r="377" spans="1:33" ht="12.75">
      <c r="A377" s="171"/>
      <c r="B377" s="4"/>
      <c r="C377" s="171"/>
      <c r="E377" s="230" t="s">
        <v>636</v>
      </c>
      <c r="AG377" s="24"/>
    </row>
    <row r="378" spans="1:33" ht="12.75">
      <c r="A378" s="171"/>
      <c r="B378" s="4"/>
      <c r="C378" s="171"/>
      <c r="E378" s="871" t="s">
        <v>637</v>
      </c>
      <c r="AG378" s="24"/>
    </row>
    <row r="379" spans="1:33" ht="12.75">
      <c r="A379" s="171"/>
      <c r="B379" s="4"/>
      <c r="C379" s="171"/>
      <c r="AG379" s="24"/>
    </row>
    <row r="380" spans="1:33">
      <c r="A380" s="171"/>
      <c r="B380" s="9"/>
      <c r="C380" s="171"/>
      <c r="AG380" s="24"/>
    </row>
    <row r="381" spans="1:33" ht="15.75">
      <c r="A381" s="171"/>
      <c r="B381" s="7"/>
      <c r="C381" s="171"/>
      <c r="AG381" s="24"/>
    </row>
    <row r="382" spans="1:33" ht="12.75">
      <c r="A382" s="171"/>
      <c r="B382" s="4"/>
      <c r="C382" s="171"/>
      <c r="AG382" s="24"/>
    </row>
    <row r="383" spans="1:33" ht="12.75">
      <c r="A383" s="171"/>
      <c r="B383" s="4"/>
      <c r="C383" s="171"/>
      <c r="AG383" s="24"/>
    </row>
    <row r="384" spans="1:33" ht="12.75">
      <c r="A384" s="171"/>
      <c r="B384" s="4"/>
      <c r="C384" s="171"/>
      <c r="AG384" s="24"/>
    </row>
    <row r="385" spans="1:33" ht="12.75">
      <c r="A385" s="171"/>
      <c r="B385" s="4"/>
      <c r="C385" s="171"/>
      <c r="AG385" s="24"/>
    </row>
    <row r="386" spans="1:33" ht="12.75">
      <c r="A386" s="171"/>
      <c r="B386" s="66"/>
      <c r="C386" s="171"/>
      <c r="AG386" s="24"/>
    </row>
    <row r="387" spans="1:33" ht="12.75">
      <c r="A387" s="171"/>
      <c r="B387" s="4"/>
      <c r="C387" s="171"/>
      <c r="AG387" s="24"/>
    </row>
    <row r="388" spans="1:33">
      <c r="A388" s="171"/>
      <c r="B388" s="9"/>
      <c r="C388" s="171"/>
      <c r="AG388" s="24"/>
    </row>
    <row r="389" spans="1:33" ht="15.75">
      <c r="A389" s="171"/>
      <c r="B389" s="7"/>
      <c r="C389" s="171"/>
      <c r="AG389" s="24"/>
    </row>
    <row r="390" spans="1:33" ht="12.75">
      <c r="A390" s="171"/>
      <c r="B390" s="4"/>
      <c r="C390" s="171"/>
      <c r="AG390" s="24"/>
    </row>
    <row r="391" spans="1:33" ht="12.75">
      <c r="A391" s="171"/>
      <c r="B391" s="4"/>
      <c r="C391" s="171"/>
      <c r="AG391" s="24"/>
    </row>
    <row r="392" spans="1:33" ht="12.75">
      <c r="A392" s="171"/>
      <c r="B392" s="4"/>
      <c r="C392" s="171"/>
      <c r="AG392" s="24"/>
    </row>
    <row r="393" spans="1:33" ht="12.75">
      <c r="A393" s="171"/>
      <c r="B393" s="4"/>
      <c r="C393" s="171"/>
      <c r="AG393" s="24"/>
    </row>
    <row r="394" spans="1:33" ht="12.75">
      <c r="A394" s="171"/>
      <c r="B394" s="4"/>
      <c r="C394" s="171"/>
      <c r="AG394" s="24"/>
    </row>
    <row r="395" spans="1:33" ht="12.75">
      <c r="A395" s="171"/>
      <c r="B395" s="4"/>
      <c r="C395" s="171"/>
      <c r="AG395" s="24"/>
    </row>
    <row r="396" spans="1:33">
      <c r="A396" s="171"/>
      <c r="B396" s="9"/>
      <c r="C396" s="171"/>
      <c r="AG396" s="24"/>
    </row>
    <row r="397" spans="1:33" ht="15.75">
      <c r="A397" s="171"/>
      <c r="B397" s="7"/>
      <c r="C397" s="171"/>
      <c r="AG397" s="24"/>
    </row>
    <row r="398" spans="1:33" ht="12.75">
      <c r="A398" s="171"/>
      <c r="B398" s="4"/>
      <c r="C398" s="171"/>
      <c r="AG398" s="24"/>
    </row>
    <row r="399" spans="1:33" ht="12.75">
      <c r="A399" s="171"/>
      <c r="B399" s="11"/>
      <c r="C399" s="171"/>
      <c r="AG399" s="24"/>
    </row>
    <row r="400" spans="1:33" ht="12.75">
      <c r="A400" s="171"/>
      <c r="B400" s="4"/>
      <c r="C400" s="171"/>
      <c r="AG400" s="24"/>
    </row>
    <row r="401" spans="1:33" ht="15.75">
      <c r="A401" s="171"/>
      <c r="B401" s="12"/>
      <c r="C401" s="171"/>
      <c r="AG401" s="24"/>
    </row>
    <row r="402" spans="1:33" ht="12.75">
      <c r="A402" s="171"/>
      <c r="B402" s="4"/>
      <c r="C402" s="171"/>
      <c r="AG402" s="24"/>
    </row>
    <row r="403" spans="1:33">
      <c r="A403" s="171"/>
      <c r="B403" s="9"/>
      <c r="C403" s="171"/>
      <c r="AG403" s="24"/>
    </row>
    <row r="404" spans="1:33" ht="15.75">
      <c r="A404" s="171"/>
      <c r="B404" s="7"/>
      <c r="C404" s="171"/>
      <c r="AG404" s="24"/>
    </row>
    <row r="405" spans="1:33" ht="12.75">
      <c r="A405" s="171"/>
      <c r="B405" s="4"/>
      <c r="C405" s="171"/>
      <c r="AG405" s="24"/>
    </row>
    <row r="406" spans="1:33">
      <c r="A406" s="171"/>
      <c r="B406" s="9"/>
      <c r="C406" s="171"/>
      <c r="AG406" s="24"/>
    </row>
    <row r="407" spans="1:33" ht="15.75">
      <c r="A407" s="171"/>
      <c r="B407" s="7"/>
      <c r="C407" s="171"/>
      <c r="AG407" s="24"/>
    </row>
    <row r="408" spans="1:33" ht="12.75">
      <c r="A408" s="171"/>
      <c r="B408" s="4"/>
      <c r="C408" s="171"/>
      <c r="AG408" s="24"/>
    </row>
    <row r="409" spans="1:33" ht="12.75">
      <c r="A409" s="171"/>
      <c r="B409" s="4"/>
      <c r="C409" s="171"/>
      <c r="AG409" s="24"/>
    </row>
    <row r="410" spans="1:33" ht="12.75">
      <c r="A410" s="171"/>
      <c r="B410" s="4"/>
      <c r="C410" s="171"/>
      <c r="AG410" s="24"/>
    </row>
    <row r="411" spans="1:33" ht="12.75">
      <c r="A411" s="171"/>
      <c r="B411" s="4"/>
      <c r="C411" s="171"/>
      <c r="AG411" s="24"/>
    </row>
    <row r="412" spans="1:33" ht="12.75">
      <c r="A412" s="171"/>
      <c r="B412" s="4"/>
      <c r="C412" s="171"/>
      <c r="AG412" s="24"/>
    </row>
    <row r="413" spans="1:33">
      <c r="A413" s="171"/>
      <c r="B413" s="9"/>
      <c r="C413" s="171"/>
      <c r="AG413" s="24"/>
    </row>
    <row r="414" spans="1:33" ht="15.75">
      <c r="A414" s="171"/>
      <c r="B414" s="7"/>
      <c r="C414" s="171"/>
      <c r="AG414" s="24"/>
    </row>
    <row r="415" spans="1:33" ht="12.75">
      <c r="A415" s="171"/>
      <c r="B415" s="4"/>
      <c r="C415" s="171"/>
      <c r="AG415" s="24"/>
    </row>
    <row r="416" spans="1:33" ht="12.75">
      <c r="A416" s="171"/>
      <c r="B416" s="4"/>
      <c r="C416" s="171"/>
      <c r="AG416" s="24"/>
    </row>
    <row r="417" spans="1:33" ht="12.75">
      <c r="A417" s="171"/>
      <c r="B417" s="4"/>
      <c r="C417" s="171"/>
      <c r="AG417" s="24"/>
    </row>
    <row r="418" spans="1:33" ht="12.75">
      <c r="A418" s="171"/>
      <c r="B418" s="4"/>
      <c r="C418" s="171"/>
      <c r="AG418" s="24"/>
    </row>
    <row r="419" spans="1:33" ht="12.75">
      <c r="A419" s="171"/>
      <c r="B419" s="66"/>
      <c r="C419" s="171"/>
      <c r="AG419" s="24"/>
    </row>
    <row r="420" spans="1:33" ht="12.75">
      <c r="A420" s="171"/>
      <c r="B420" s="4"/>
      <c r="C420" s="171"/>
      <c r="AG420" s="24"/>
    </row>
    <row r="421" spans="1:33">
      <c r="A421" s="171"/>
      <c r="B421" s="9"/>
      <c r="C421" s="171"/>
      <c r="AG421" s="24"/>
    </row>
    <row r="422" spans="1:33" ht="15.75">
      <c r="A422" s="171"/>
      <c r="B422" s="7"/>
      <c r="C422" s="171"/>
      <c r="AG422" s="24"/>
    </row>
    <row r="423" spans="1:33" ht="12.75">
      <c r="A423" s="171"/>
      <c r="B423" s="4"/>
      <c r="C423" s="171"/>
      <c r="AG423" s="24"/>
    </row>
    <row r="424" spans="1:33" ht="12.75">
      <c r="A424" s="171"/>
      <c r="B424" s="4"/>
      <c r="C424" s="171"/>
      <c r="AG424" s="24"/>
    </row>
    <row r="425" spans="1:33" ht="12.75">
      <c r="A425" s="171"/>
      <c r="B425" s="4"/>
      <c r="C425" s="171"/>
      <c r="AG425" s="24"/>
    </row>
    <row r="426" spans="1:33" ht="12.75">
      <c r="A426" s="171"/>
      <c r="B426" s="4"/>
      <c r="C426" s="171"/>
      <c r="AG426" s="24"/>
    </row>
    <row r="427" spans="1:33" ht="12.75">
      <c r="A427" s="171"/>
      <c r="B427" s="4"/>
      <c r="C427" s="171"/>
      <c r="AG427" s="24"/>
    </row>
    <row r="428" spans="1:33" ht="12.75">
      <c r="A428" s="171"/>
      <c r="B428" s="4"/>
      <c r="C428" s="171"/>
      <c r="AG428" s="24"/>
    </row>
    <row r="429" spans="1:33">
      <c r="A429" s="171"/>
      <c r="B429" s="9"/>
      <c r="C429" s="171"/>
      <c r="AG429" s="24"/>
    </row>
    <row r="430" spans="1:33" ht="15.75">
      <c r="A430" s="171"/>
      <c r="B430" s="7"/>
      <c r="C430" s="171"/>
      <c r="AG430" s="24"/>
    </row>
    <row r="431" spans="1:33" ht="12.75">
      <c r="A431" s="171"/>
      <c r="B431" s="4"/>
      <c r="C431" s="171"/>
      <c r="AG431" s="24"/>
    </row>
    <row r="432" spans="1:33" ht="12.75">
      <c r="A432" s="171"/>
      <c r="B432" s="11"/>
      <c r="C432" s="171"/>
      <c r="AG432" s="24"/>
    </row>
    <row r="433" spans="1:33" ht="12.75">
      <c r="A433" s="171"/>
      <c r="B433" s="4"/>
      <c r="C433" s="171"/>
      <c r="AG433" s="24"/>
    </row>
    <row r="434" spans="1:33" ht="15.75">
      <c r="A434" s="171"/>
      <c r="B434" s="12"/>
      <c r="C434" s="171"/>
      <c r="AG434" s="24"/>
    </row>
    <row r="435" spans="1:33" ht="12.75">
      <c r="A435" s="171"/>
      <c r="B435" s="4"/>
      <c r="C435" s="171"/>
      <c r="AG435" s="24"/>
    </row>
    <row r="436" spans="1:33">
      <c r="A436" s="171"/>
      <c r="B436" s="9"/>
      <c r="C436" s="171"/>
      <c r="AG436" s="24"/>
    </row>
    <row r="437" spans="1:33" ht="15.75">
      <c r="A437" s="171"/>
      <c r="B437" s="7"/>
      <c r="C437" s="171"/>
      <c r="AG437" s="24"/>
    </row>
    <row r="438" spans="1:33" ht="12.75">
      <c r="A438" s="171"/>
      <c r="B438" s="4"/>
      <c r="C438" s="171"/>
      <c r="AG438" s="24"/>
    </row>
    <row r="439" spans="1:33">
      <c r="A439" s="171"/>
      <c r="B439" s="9"/>
      <c r="C439" s="171"/>
      <c r="AG439" s="24"/>
    </row>
    <row r="440" spans="1:33" ht="15.75">
      <c r="A440" s="171"/>
      <c r="B440" s="7"/>
      <c r="C440" s="171"/>
      <c r="AG440" s="24"/>
    </row>
    <row r="441" spans="1:33" ht="12.75">
      <c r="A441" s="171"/>
      <c r="B441" s="4"/>
      <c r="C441" s="171"/>
      <c r="AG441" s="24"/>
    </row>
    <row r="442" spans="1:33" ht="12.75">
      <c r="A442" s="171"/>
      <c r="B442" s="4"/>
      <c r="C442" s="171"/>
      <c r="AG442" s="24"/>
    </row>
    <row r="443" spans="1:33" ht="12.75">
      <c r="A443" s="171"/>
      <c r="B443" s="4"/>
      <c r="C443" s="171"/>
      <c r="AG443" s="24"/>
    </row>
    <row r="444" spans="1:33" ht="12.75">
      <c r="A444" s="171"/>
      <c r="B444" s="4"/>
      <c r="C444" s="171"/>
      <c r="AG444" s="24"/>
    </row>
    <row r="445" spans="1:33" ht="12.75">
      <c r="A445" s="171"/>
      <c r="B445" s="4"/>
      <c r="C445" s="171"/>
      <c r="AG445" s="24"/>
    </row>
    <row r="446" spans="1:33">
      <c r="A446" s="171"/>
      <c r="B446" s="9"/>
      <c r="C446" s="171"/>
      <c r="AG446" s="24"/>
    </row>
    <row r="447" spans="1:33" ht="15.75">
      <c r="A447" s="171"/>
      <c r="B447" s="7"/>
      <c r="C447" s="171"/>
      <c r="AG447" s="24"/>
    </row>
    <row r="448" spans="1:33" ht="12.75">
      <c r="A448" s="171"/>
      <c r="B448" s="4"/>
      <c r="C448" s="171"/>
      <c r="AG448" s="24"/>
    </row>
    <row r="449" spans="1:33" ht="12.75">
      <c r="A449" s="171"/>
      <c r="B449" s="4"/>
      <c r="C449" s="171"/>
      <c r="AG449" s="24"/>
    </row>
    <row r="450" spans="1:33" ht="12.75">
      <c r="A450" s="171"/>
      <c r="B450" s="4"/>
      <c r="C450" s="171"/>
      <c r="AG450" s="24"/>
    </row>
    <row r="451" spans="1:33" ht="12.75">
      <c r="A451" s="171"/>
      <c r="B451" s="4"/>
      <c r="C451" s="171"/>
      <c r="AG451" s="24"/>
    </row>
    <row r="452" spans="1:33" ht="12.75">
      <c r="A452" s="171"/>
      <c r="B452" s="66"/>
      <c r="C452" s="171"/>
      <c r="AG452" s="24"/>
    </row>
    <row r="453" spans="1:33" ht="12.75">
      <c r="A453" s="171"/>
      <c r="B453" s="4"/>
      <c r="C453" s="171"/>
      <c r="AG453" s="24"/>
    </row>
    <row r="454" spans="1:33">
      <c r="A454" s="171"/>
      <c r="B454" s="9"/>
      <c r="C454" s="171"/>
      <c r="AG454" s="24"/>
    </row>
    <row r="455" spans="1:33" ht="15.75">
      <c r="A455" s="171"/>
      <c r="B455" s="7"/>
      <c r="C455" s="171"/>
      <c r="AG455" s="24"/>
    </row>
    <row r="456" spans="1:33" ht="12.75">
      <c r="A456" s="171"/>
      <c r="B456" s="4"/>
      <c r="C456" s="171"/>
      <c r="AG456" s="24"/>
    </row>
    <row r="457" spans="1:33" ht="12.75">
      <c r="A457" s="171"/>
      <c r="B457" s="4"/>
      <c r="C457" s="171"/>
      <c r="AG457" s="24"/>
    </row>
    <row r="458" spans="1:33" ht="12.75">
      <c r="A458" s="171"/>
      <c r="B458" s="4"/>
      <c r="C458" s="171"/>
      <c r="AG458" s="24"/>
    </row>
    <row r="459" spans="1:33" ht="12.75">
      <c r="A459" s="171"/>
      <c r="B459" s="4"/>
      <c r="C459" s="171"/>
      <c r="AG459" s="24"/>
    </row>
    <row r="460" spans="1:33" ht="12.75">
      <c r="A460" s="171"/>
      <c r="B460" s="4"/>
      <c r="C460" s="171"/>
      <c r="AG460" s="24"/>
    </row>
    <row r="461" spans="1:33" ht="12.75">
      <c r="A461" s="171"/>
      <c r="B461" s="4"/>
      <c r="C461" s="171"/>
      <c r="AG461" s="24"/>
    </row>
    <row r="462" spans="1:33">
      <c r="A462" s="171"/>
      <c r="B462" s="9"/>
      <c r="C462" s="171"/>
      <c r="AG462" s="24"/>
    </row>
    <row r="463" spans="1:33" ht="15.75">
      <c r="A463" s="171"/>
      <c r="B463" s="7"/>
      <c r="C463" s="171"/>
      <c r="AG463" s="24"/>
    </row>
    <row r="464" spans="1:33" ht="12.75">
      <c r="A464" s="171"/>
      <c r="B464" s="4"/>
      <c r="C464" s="171"/>
      <c r="AG464" s="24"/>
    </row>
    <row r="465" spans="1:33" ht="12.75">
      <c r="A465" s="171"/>
      <c r="B465" s="11"/>
      <c r="C465" s="171"/>
      <c r="AG465" s="24"/>
    </row>
    <row r="466" spans="1:33" ht="12.75">
      <c r="A466" s="171"/>
      <c r="B466" s="4"/>
      <c r="C466" s="171"/>
      <c r="AG466" s="24"/>
    </row>
    <row r="467" spans="1:33" ht="15.75">
      <c r="A467" s="171"/>
      <c r="B467" s="12"/>
      <c r="C467" s="171"/>
      <c r="AG467" s="24"/>
    </row>
    <row r="468" spans="1:33" ht="12.75">
      <c r="A468" s="171"/>
      <c r="B468" s="4"/>
      <c r="C468" s="171"/>
      <c r="AG468" s="24"/>
    </row>
    <row r="469" spans="1:33">
      <c r="A469" s="171"/>
      <c r="B469" s="9"/>
      <c r="C469" s="171"/>
      <c r="AG469" s="24"/>
    </row>
    <row r="470" spans="1:33" ht="15.75">
      <c r="A470" s="171"/>
      <c r="B470" s="7"/>
      <c r="C470" s="171"/>
      <c r="AG470" s="24"/>
    </row>
    <row r="471" spans="1:33" ht="12.75">
      <c r="A471" s="171"/>
      <c r="B471" s="4"/>
      <c r="C471" s="171"/>
      <c r="AG471" s="24"/>
    </row>
    <row r="472" spans="1:33">
      <c r="A472" s="171"/>
      <c r="B472" s="9"/>
      <c r="C472" s="171"/>
      <c r="AG472" s="24"/>
    </row>
    <row r="473" spans="1:33" ht="15.75">
      <c r="A473" s="171"/>
      <c r="B473" s="7"/>
      <c r="C473" s="171"/>
      <c r="AG473" s="24"/>
    </row>
    <row r="474" spans="1:33" ht="12.75">
      <c r="A474" s="171"/>
      <c r="B474" s="4"/>
      <c r="C474" s="171"/>
      <c r="AG474" s="24"/>
    </row>
    <row r="475" spans="1:33" ht="12.75">
      <c r="A475" s="171"/>
      <c r="B475" s="4"/>
      <c r="C475" s="171"/>
      <c r="AG475" s="24"/>
    </row>
    <row r="476" spans="1:33" ht="12.75">
      <c r="A476" s="171"/>
      <c r="B476" s="4"/>
      <c r="C476" s="171"/>
      <c r="AG476" s="24"/>
    </row>
    <row r="477" spans="1:33" ht="12.75">
      <c r="A477" s="171"/>
      <c r="B477" s="4"/>
      <c r="C477" s="171"/>
      <c r="AG477" s="24"/>
    </row>
    <row r="478" spans="1:33" ht="12.75">
      <c r="A478" s="171"/>
      <c r="B478" s="4"/>
      <c r="C478" s="171"/>
      <c r="AG478" s="24"/>
    </row>
    <row r="479" spans="1:33">
      <c r="A479" s="171"/>
      <c r="B479" s="9"/>
      <c r="C479" s="171"/>
      <c r="AG479" s="24"/>
    </row>
    <row r="480" spans="1:33" ht="15.75">
      <c r="A480" s="171"/>
      <c r="B480" s="7"/>
      <c r="C480" s="171"/>
      <c r="AG480" s="24"/>
    </row>
    <row r="481" spans="1:33" ht="12.75">
      <c r="A481" s="171"/>
      <c r="B481" s="4"/>
      <c r="C481" s="171"/>
      <c r="AG481" s="24"/>
    </row>
    <row r="482" spans="1:33" ht="12.75">
      <c r="A482" s="171"/>
      <c r="B482" s="4"/>
      <c r="C482" s="171"/>
      <c r="AG482" s="24"/>
    </row>
    <row r="483" spans="1:33" ht="12.75">
      <c r="A483" s="171"/>
      <c r="B483" s="4"/>
      <c r="C483" s="171"/>
      <c r="AG483" s="24"/>
    </row>
    <row r="484" spans="1:33" ht="12.75">
      <c r="A484" s="171"/>
      <c r="B484" s="4"/>
      <c r="C484" s="171"/>
      <c r="AG484" s="24"/>
    </row>
    <row r="485" spans="1:33" ht="12.75">
      <c r="A485" s="171"/>
      <c r="B485" s="66"/>
      <c r="C485" s="171"/>
      <c r="AG485" s="24"/>
    </row>
    <row r="486" spans="1:33" ht="12.75">
      <c r="A486" s="171"/>
      <c r="B486" s="4"/>
      <c r="C486" s="171"/>
      <c r="AG486" s="24"/>
    </row>
    <row r="487" spans="1:33">
      <c r="A487" s="171"/>
      <c r="B487" s="9"/>
      <c r="C487" s="171"/>
      <c r="AG487" s="24"/>
    </row>
    <row r="488" spans="1:33" ht="15.75">
      <c r="A488" s="171"/>
      <c r="B488" s="7"/>
      <c r="C488" s="171"/>
      <c r="AG488" s="24"/>
    </row>
    <row r="489" spans="1:33" ht="12.75">
      <c r="A489" s="171"/>
      <c r="B489" s="4"/>
      <c r="C489" s="171"/>
      <c r="AG489" s="24"/>
    </row>
    <row r="490" spans="1:33" ht="12.75">
      <c r="A490" s="171"/>
      <c r="B490" s="4"/>
      <c r="C490" s="171"/>
      <c r="AG490" s="24"/>
    </row>
    <row r="491" spans="1:33" ht="12.75">
      <c r="A491" s="171"/>
      <c r="B491" s="4"/>
      <c r="C491" s="171"/>
      <c r="AG491" s="24"/>
    </row>
    <row r="492" spans="1:33" ht="12.75">
      <c r="A492" s="171"/>
      <c r="B492" s="4"/>
      <c r="C492" s="171"/>
      <c r="AG492" s="24"/>
    </row>
    <row r="493" spans="1:33" ht="12.75">
      <c r="A493" s="171"/>
      <c r="B493" s="4"/>
      <c r="C493" s="171"/>
      <c r="AG493" s="24"/>
    </row>
    <row r="494" spans="1:33" ht="12.75">
      <c r="A494" s="171"/>
      <c r="B494" s="4"/>
      <c r="C494" s="171"/>
      <c r="AG494" s="24"/>
    </row>
    <row r="495" spans="1:33">
      <c r="A495" s="171"/>
      <c r="B495" s="9"/>
      <c r="C495" s="171"/>
      <c r="AG495" s="24"/>
    </row>
    <row r="496" spans="1:33" ht="15.75">
      <c r="A496" s="171"/>
      <c r="B496" s="7"/>
      <c r="C496" s="171"/>
      <c r="AG496" s="24"/>
    </row>
    <row r="497" spans="1:33" ht="12.75">
      <c r="A497" s="171"/>
      <c r="B497" s="4"/>
      <c r="C497" s="171"/>
      <c r="AG497" s="24"/>
    </row>
    <row r="498" spans="1:33" ht="12.75">
      <c r="A498" s="171"/>
      <c r="B498" s="11"/>
      <c r="C498" s="171"/>
      <c r="AG498" s="24"/>
    </row>
    <row r="499" spans="1:33" ht="12.75">
      <c r="A499" s="171"/>
      <c r="B499" s="4"/>
      <c r="C499" s="171"/>
      <c r="AG499" s="24"/>
    </row>
    <row r="500" spans="1:33" ht="15.75">
      <c r="A500" s="171"/>
      <c r="B500" s="12"/>
      <c r="C500" s="171"/>
      <c r="AG500" s="24"/>
    </row>
    <row r="501" spans="1:33" ht="12.75">
      <c r="A501" s="171"/>
      <c r="B501" s="4"/>
      <c r="C501" s="171"/>
      <c r="AG501" s="24"/>
    </row>
    <row r="502" spans="1:33">
      <c r="A502" s="171"/>
      <c r="B502" s="9"/>
      <c r="C502" s="171"/>
      <c r="AG502" s="24"/>
    </row>
    <row r="503" spans="1:33" ht="15.75">
      <c r="A503" s="171"/>
      <c r="B503" s="7"/>
      <c r="C503" s="171"/>
      <c r="AG503" s="24"/>
    </row>
    <row r="504" spans="1:33" ht="12.75">
      <c r="A504" s="171"/>
      <c r="B504" s="4"/>
      <c r="C504" s="171"/>
      <c r="AG504" s="24"/>
    </row>
    <row r="505" spans="1:33">
      <c r="A505" s="171"/>
      <c r="B505" s="9"/>
      <c r="C505" s="171"/>
      <c r="AG505" s="24"/>
    </row>
    <row r="506" spans="1:33" ht="15.75">
      <c r="A506" s="171"/>
      <c r="B506" s="7"/>
      <c r="C506" s="171"/>
      <c r="AG506" s="24"/>
    </row>
    <row r="507" spans="1:33" ht="12.75">
      <c r="A507" s="171"/>
      <c r="B507" s="4"/>
      <c r="C507" s="171"/>
      <c r="AG507" s="24"/>
    </row>
    <row r="508" spans="1:33" ht="12.75">
      <c r="A508" s="171"/>
      <c r="B508" s="4"/>
      <c r="C508" s="171"/>
      <c r="AG508" s="24"/>
    </row>
    <row r="509" spans="1:33" ht="12.75">
      <c r="A509" s="171"/>
      <c r="B509" s="4"/>
      <c r="C509" s="171"/>
      <c r="AG509" s="24"/>
    </row>
    <row r="510" spans="1:33" ht="12.75">
      <c r="A510" s="171"/>
      <c r="B510" s="4"/>
      <c r="C510" s="171"/>
      <c r="AG510" s="24"/>
    </row>
    <row r="511" spans="1:33" ht="12.75">
      <c r="A511" s="171"/>
      <c r="B511" s="4"/>
      <c r="C511" s="171"/>
      <c r="AG511" s="24"/>
    </row>
    <row r="512" spans="1:33">
      <c r="A512" s="171"/>
      <c r="B512" s="9"/>
      <c r="C512" s="171"/>
      <c r="AG512" s="24"/>
    </row>
    <row r="513" spans="1:33" ht="15.75">
      <c r="A513" s="171"/>
      <c r="B513" s="7"/>
      <c r="C513" s="171"/>
      <c r="AG513" s="24"/>
    </row>
    <row r="514" spans="1:33" ht="12.75">
      <c r="A514" s="171"/>
      <c r="B514" s="4"/>
      <c r="C514" s="171"/>
      <c r="AG514" s="24"/>
    </row>
    <row r="515" spans="1:33" ht="12.75">
      <c r="A515" s="171"/>
      <c r="B515" s="4"/>
      <c r="C515" s="171"/>
      <c r="AG515" s="24"/>
    </row>
    <row r="516" spans="1:33" ht="12.75">
      <c r="A516" s="171"/>
      <c r="B516" s="4"/>
      <c r="C516" s="171"/>
      <c r="AG516" s="24"/>
    </row>
    <row r="517" spans="1:33" ht="12.75">
      <c r="A517" s="171"/>
      <c r="B517" s="4"/>
      <c r="C517" s="171"/>
      <c r="AG517" s="24"/>
    </row>
    <row r="518" spans="1:33" ht="12.75">
      <c r="A518" s="171"/>
      <c r="B518" s="66"/>
      <c r="C518" s="171"/>
      <c r="AG518" s="24"/>
    </row>
    <row r="519" spans="1:33" ht="12.75">
      <c r="A519" s="171"/>
      <c r="B519" s="4"/>
      <c r="C519" s="171"/>
      <c r="AG519" s="24"/>
    </row>
    <row r="520" spans="1:33">
      <c r="A520" s="171"/>
      <c r="B520" s="9"/>
      <c r="C520" s="171"/>
      <c r="AG520" s="24"/>
    </row>
    <row r="521" spans="1:33" ht="15.75">
      <c r="A521" s="171"/>
      <c r="B521" s="7"/>
      <c r="C521" s="171"/>
      <c r="AG521" s="24"/>
    </row>
    <row r="522" spans="1:33" ht="12.75">
      <c r="A522" s="171"/>
      <c r="B522" s="4"/>
      <c r="C522" s="171"/>
      <c r="AG522" s="24"/>
    </row>
    <row r="523" spans="1:33" ht="12.75">
      <c r="A523" s="171"/>
      <c r="B523" s="4"/>
      <c r="C523" s="171"/>
      <c r="AG523" s="24"/>
    </row>
    <row r="524" spans="1:33" ht="12.75">
      <c r="A524" s="171"/>
      <c r="B524" s="4"/>
      <c r="C524" s="171"/>
      <c r="AG524" s="24"/>
    </row>
    <row r="525" spans="1:33" ht="12.75">
      <c r="A525" s="171"/>
      <c r="B525" s="4"/>
      <c r="C525" s="171"/>
      <c r="AG525" s="24"/>
    </row>
    <row r="526" spans="1:33" ht="12.75">
      <c r="A526" s="171"/>
      <c r="B526" s="4"/>
      <c r="C526" s="171"/>
      <c r="AG526" s="24"/>
    </row>
    <row r="527" spans="1:33" ht="12.75">
      <c r="A527" s="171"/>
      <c r="B527" s="4"/>
      <c r="C527" s="171"/>
      <c r="AG527" s="24"/>
    </row>
    <row r="528" spans="1:33">
      <c r="A528" s="171"/>
      <c r="B528" s="9"/>
      <c r="C528" s="171"/>
      <c r="AG528" s="24"/>
    </row>
    <row r="529" spans="1:33" ht="15.75">
      <c r="A529" s="171"/>
      <c r="B529" s="7"/>
      <c r="C529" s="171"/>
      <c r="AG529" s="24"/>
    </row>
    <row r="530" spans="1:33" ht="12.75">
      <c r="A530" s="171"/>
      <c r="B530" s="4"/>
      <c r="C530" s="171"/>
      <c r="AG530" s="24"/>
    </row>
    <row r="531" spans="1:33" ht="12.75">
      <c r="A531" s="171"/>
      <c r="B531" s="11"/>
      <c r="C531" s="171"/>
      <c r="AG531" s="24"/>
    </row>
    <row r="532" spans="1:33" ht="12.75">
      <c r="A532" s="171"/>
      <c r="B532" s="4"/>
      <c r="C532" s="171"/>
      <c r="AG532" s="24"/>
    </row>
    <row r="533" spans="1:33" ht="15.75">
      <c r="A533" s="171"/>
      <c r="B533" s="12"/>
      <c r="C533" s="171"/>
      <c r="AG533" s="24"/>
    </row>
    <row r="534" spans="1:33" ht="12.75">
      <c r="A534" s="171"/>
      <c r="B534" s="4"/>
      <c r="C534" s="171"/>
      <c r="AG534" s="24"/>
    </row>
    <row r="535" spans="1:33">
      <c r="A535" s="171"/>
      <c r="B535" s="9"/>
      <c r="C535" s="171"/>
      <c r="AG535" s="24"/>
    </row>
    <row r="536" spans="1:33" ht="15.75">
      <c r="A536" s="171"/>
      <c r="B536" s="7"/>
      <c r="C536" s="171"/>
      <c r="AG536" s="24"/>
    </row>
    <row r="537" spans="1:33" ht="12.75">
      <c r="A537" s="171"/>
      <c r="B537" s="4"/>
      <c r="C537" s="171"/>
      <c r="AG537" s="24"/>
    </row>
    <row r="538" spans="1:33">
      <c r="A538" s="171"/>
      <c r="B538" s="9"/>
      <c r="C538" s="171"/>
      <c r="AG538" s="24"/>
    </row>
    <row r="539" spans="1:33" ht="15.75">
      <c r="A539" s="171"/>
      <c r="B539" s="7"/>
      <c r="C539" s="171"/>
      <c r="AG539" s="24"/>
    </row>
    <row r="540" spans="1:33" ht="12.75">
      <c r="A540" s="171"/>
      <c r="B540" s="4"/>
      <c r="C540" s="171"/>
      <c r="AG540" s="24"/>
    </row>
    <row r="541" spans="1:33" ht="12.75">
      <c r="A541" s="171"/>
      <c r="B541" s="4"/>
      <c r="C541" s="171"/>
      <c r="AG541" s="24"/>
    </row>
    <row r="542" spans="1:33" ht="12.75">
      <c r="A542" s="171"/>
      <c r="B542" s="4"/>
      <c r="C542" s="171"/>
      <c r="AG542" s="24"/>
    </row>
    <row r="543" spans="1:33" ht="12.75">
      <c r="A543" s="171"/>
      <c r="B543" s="4"/>
      <c r="C543" s="171"/>
      <c r="AG543" s="24"/>
    </row>
    <row r="544" spans="1:33" ht="12.75">
      <c r="A544" s="171"/>
      <c r="B544" s="4"/>
      <c r="C544" s="171"/>
      <c r="AG544" s="24"/>
    </row>
    <row r="545" spans="1:33">
      <c r="A545" s="171"/>
      <c r="B545" s="9"/>
      <c r="C545" s="171"/>
      <c r="AG545" s="24"/>
    </row>
    <row r="546" spans="1:33" ht="15.75">
      <c r="A546" s="171"/>
      <c r="B546" s="7"/>
      <c r="C546" s="171"/>
      <c r="AG546" s="24"/>
    </row>
    <row r="547" spans="1:33" ht="12.75">
      <c r="A547" s="171"/>
      <c r="B547" s="4"/>
      <c r="C547" s="171"/>
      <c r="AG547" s="24"/>
    </row>
    <row r="548" spans="1:33" ht="12.75">
      <c r="A548" s="171"/>
      <c r="B548" s="4"/>
      <c r="C548" s="171"/>
      <c r="AG548" s="24"/>
    </row>
    <row r="549" spans="1:33" ht="12.75">
      <c r="A549" s="171"/>
      <c r="B549" s="4"/>
      <c r="C549" s="171"/>
      <c r="AG549" s="24"/>
    </row>
    <row r="550" spans="1:33" ht="12.75">
      <c r="A550" s="171"/>
      <c r="B550" s="4"/>
      <c r="C550" s="171"/>
      <c r="AG550" s="24"/>
    </row>
    <row r="551" spans="1:33" ht="12.75">
      <c r="A551" s="171"/>
      <c r="B551" s="66"/>
      <c r="C551" s="171"/>
      <c r="AG551" s="24"/>
    </row>
    <row r="552" spans="1:33" ht="12.75">
      <c r="A552" s="171"/>
      <c r="B552" s="4"/>
      <c r="C552" s="171"/>
      <c r="AG552" s="24"/>
    </row>
    <row r="553" spans="1:33">
      <c r="A553" s="171"/>
      <c r="B553" s="9"/>
      <c r="C553" s="171"/>
      <c r="AG553" s="24"/>
    </row>
    <row r="554" spans="1:33" ht="15.75">
      <c r="A554" s="171"/>
      <c r="B554" s="7"/>
      <c r="C554" s="171"/>
      <c r="AG554" s="24"/>
    </row>
    <row r="555" spans="1:33" ht="12.75">
      <c r="A555" s="171"/>
      <c r="B555" s="4"/>
      <c r="C555" s="171"/>
      <c r="AG555" s="24"/>
    </row>
    <row r="556" spans="1:33" ht="12.75">
      <c r="A556" s="171"/>
      <c r="B556" s="4"/>
      <c r="C556" s="171"/>
      <c r="AG556" s="24"/>
    </row>
    <row r="557" spans="1:33" ht="12.75">
      <c r="A557" s="171"/>
      <c r="B557" s="4"/>
      <c r="C557" s="171"/>
      <c r="AG557" s="24"/>
    </row>
    <row r="558" spans="1:33" ht="12.75">
      <c r="A558" s="171"/>
      <c r="B558" s="4"/>
      <c r="C558" s="171"/>
      <c r="AG558" s="24"/>
    </row>
    <row r="559" spans="1:33" ht="12.75">
      <c r="A559" s="171"/>
      <c r="B559" s="4"/>
      <c r="C559" s="171"/>
      <c r="AG559" s="24"/>
    </row>
    <row r="560" spans="1:33" ht="12.75">
      <c r="A560" s="171"/>
      <c r="B560" s="4"/>
      <c r="C560" s="171"/>
      <c r="AG560" s="24"/>
    </row>
    <row r="561" spans="1:33">
      <c r="A561" s="171"/>
      <c r="B561" s="9"/>
      <c r="C561" s="171"/>
      <c r="AG561" s="24"/>
    </row>
    <row r="562" spans="1:33" ht="15.75">
      <c r="A562" s="171"/>
      <c r="B562" s="7"/>
      <c r="C562" s="171"/>
      <c r="AG562" s="24"/>
    </row>
    <row r="563" spans="1:33" ht="12.75">
      <c r="A563" s="171"/>
      <c r="B563" s="4"/>
      <c r="C563" s="171"/>
      <c r="AG563" s="24"/>
    </row>
    <row r="564" spans="1:33" ht="12.75">
      <c r="A564" s="171"/>
      <c r="B564" s="11"/>
      <c r="C564" s="171"/>
      <c r="AG564" s="24"/>
    </row>
    <row r="565" spans="1:33" ht="12.75">
      <c r="A565" s="171"/>
      <c r="B565" s="4"/>
      <c r="C565" s="171"/>
      <c r="AG565" s="24"/>
    </row>
    <row r="566" spans="1:33" ht="15.75">
      <c r="A566" s="171"/>
      <c r="B566" s="12"/>
      <c r="C566" s="171"/>
      <c r="AG566" s="24"/>
    </row>
    <row r="567" spans="1:33" ht="12.75">
      <c r="A567" s="171"/>
      <c r="B567" s="4"/>
      <c r="C567" s="171"/>
      <c r="AG567" s="24"/>
    </row>
    <row r="568" spans="1:33">
      <c r="A568" s="171"/>
      <c r="B568" s="9"/>
      <c r="C568" s="171"/>
      <c r="AG568" s="24"/>
    </row>
    <row r="569" spans="1:33" ht="15.75">
      <c r="A569" s="171"/>
      <c r="B569" s="7"/>
      <c r="C569" s="171"/>
      <c r="AG569" s="24"/>
    </row>
    <row r="570" spans="1:33" ht="12.75">
      <c r="A570" s="171"/>
      <c r="B570" s="4"/>
      <c r="C570" s="171"/>
      <c r="AG570" s="24"/>
    </row>
    <row r="571" spans="1:33">
      <c r="A571" s="171"/>
      <c r="B571" s="9"/>
      <c r="C571" s="171"/>
      <c r="AG571" s="24"/>
    </row>
    <row r="572" spans="1:33" ht="15.75">
      <c r="A572" s="171"/>
      <c r="B572" s="7"/>
      <c r="C572" s="171"/>
      <c r="AG572" s="24"/>
    </row>
    <row r="573" spans="1:33" ht="12.75">
      <c r="A573" s="171"/>
      <c r="B573" s="4"/>
      <c r="C573" s="171"/>
      <c r="AG573" s="24"/>
    </row>
    <row r="574" spans="1:33" ht="12.75">
      <c r="A574" s="171"/>
      <c r="B574" s="4"/>
      <c r="C574" s="171"/>
      <c r="AG574" s="24"/>
    </row>
    <row r="575" spans="1:33" ht="12.75">
      <c r="A575" s="171"/>
      <c r="B575" s="4"/>
      <c r="C575" s="171"/>
      <c r="AG575" s="24"/>
    </row>
    <row r="576" spans="1:33" ht="12.75">
      <c r="A576" s="171"/>
      <c r="B576" s="4"/>
      <c r="C576" s="171"/>
      <c r="AG576" s="24"/>
    </row>
    <row r="577" spans="1:33" ht="12.75">
      <c r="A577" s="171"/>
      <c r="B577" s="4"/>
      <c r="C577" s="171"/>
      <c r="AG577" s="24"/>
    </row>
    <row r="578" spans="1:33">
      <c r="A578" s="171"/>
      <c r="B578" s="9"/>
      <c r="C578" s="171"/>
      <c r="AG578" s="24"/>
    </row>
    <row r="579" spans="1:33" ht="15.75">
      <c r="A579" s="171"/>
      <c r="B579" s="7"/>
      <c r="C579" s="171"/>
      <c r="AG579" s="24"/>
    </row>
    <row r="580" spans="1:33" ht="12.75">
      <c r="A580" s="171"/>
      <c r="B580" s="4"/>
      <c r="C580" s="171"/>
      <c r="AG580" s="24"/>
    </row>
    <row r="581" spans="1:33" ht="12.75">
      <c r="A581" s="171"/>
      <c r="B581" s="4"/>
      <c r="C581" s="171"/>
      <c r="AG581" s="24"/>
    </row>
    <row r="582" spans="1:33" ht="12.75">
      <c r="A582" s="171"/>
      <c r="B582" s="4"/>
      <c r="C582" s="171"/>
      <c r="AG582" s="24"/>
    </row>
    <row r="583" spans="1:33" ht="12.75">
      <c r="A583" s="171"/>
      <c r="B583" s="4"/>
      <c r="C583" s="171"/>
      <c r="AG583" s="24"/>
    </row>
    <row r="584" spans="1:33" ht="12.75">
      <c r="A584" s="171"/>
      <c r="B584" s="66"/>
      <c r="C584" s="171"/>
      <c r="AG584" s="24"/>
    </row>
    <row r="585" spans="1:33" ht="12.75">
      <c r="A585" s="171"/>
      <c r="B585" s="4"/>
      <c r="C585" s="171"/>
      <c r="AG585" s="24"/>
    </row>
    <row r="586" spans="1:33">
      <c r="A586" s="171"/>
      <c r="B586" s="9"/>
      <c r="C586" s="171"/>
      <c r="AG586" s="24"/>
    </row>
    <row r="587" spans="1:33" ht="15.75">
      <c r="A587" s="171"/>
      <c r="B587" s="7"/>
      <c r="C587" s="171"/>
      <c r="AG587" s="24"/>
    </row>
    <row r="588" spans="1:33" ht="12.75">
      <c r="A588" s="171"/>
      <c r="B588" s="4"/>
      <c r="C588" s="171"/>
      <c r="AG588" s="24"/>
    </row>
    <row r="589" spans="1:33" ht="12.75">
      <c r="A589" s="171"/>
      <c r="B589" s="4"/>
      <c r="C589" s="171"/>
      <c r="AG589" s="24"/>
    </row>
    <row r="590" spans="1:33" ht="12.75">
      <c r="A590" s="171"/>
      <c r="B590" s="4"/>
      <c r="C590" s="171"/>
      <c r="AG590" s="24"/>
    </row>
    <row r="591" spans="1:33" ht="12.75">
      <c r="A591" s="171"/>
      <c r="B591" s="4"/>
      <c r="C591" s="171"/>
      <c r="AG591" s="24"/>
    </row>
    <row r="592" spans="1:33" ht="12.75">
      <c r="A592" s="171"/>
      <c r="B592" s="4"/>
      <c r="C592" s="171"/>
      <c r="AG592" s="24"/>
    </row>
    <row r="593" spans="1:33" ht="12.75">
      <c r="A593" s="171"/>
      <c r="B593" s="4"/>
      <c r="C593" s="171"/>
      <c r="AG593" s="24"/>
    </row>
    <row r="594" spans="1:33">
      <c r="A594" s="171"/>
      <c r="B594" s="9"/>
      <c r="C594" s="171"/>
      <c r="AG594" s="24"/>
    </row>
    <row r="595" spans="1:33" ht="15.75">
      <c r="A595" s="171"/>
      <c r="B595" s="7"/>
      <c r="C595" s="171"/>
      <c r="AG595" s="24"/>
    </row>
    <row r="596" spans="1:33" ht="12.75">
      <c r="A596" s="171"/>
      <c r="B596" s="4"/>
      <c r="C596" s="171"/>
      <c r="AG596" s="24"/>
    </row>
    <row r="597" spans="1:33" ht="12.75">
      <c r="A597" s="171"/>
      <c r="B597" s="11"/>
      <c r="C597" s="171"/>
      <c r="AG597" s="24"/>
    </row>
    <row r="598" spans="1:33" ht="12.75">
      <c r="A598" s="171"/>
      <c r="B598" s="4"/>
      <c r="C598" s="171"/>
      <c r="AG598" s="24"/>
    </row>
    <row r="599" spans="1:33" ht="15.75">
      <c r="A599" s="171"/>
      <c r="B599" s="12"/>
      <c r="C599" s="171"/>
      <c r="AG599" s="24"/>
    </row>
    <row r="600" spans="1:33" ht="12.75">
      <c r="A600" s="171"/>
      <c r="B600" s="4"/>
      <c r="C600" s="171"/>
      <c r="AG600" s="24"/>
    </row>
    <row r="601" spans="1:33">
      <c r="A601" s="171"/>
      <c r="B601" s="9"/>
      <c r="C601" s="171"/>
      <c r="AG601" s="24"/>
    </row>
    <row r="602" spans="1:33" ht="15.75">
      <c r="A602" s="171"/>
      <c r="B602" s="7"/>
      <c r="C602" s="171"/>
      <c r="AG602" s="24"/>
    </row>
    <row r="603" spans="1:33" ht="12.75">
      <c r="A603" s="171"/>
      <c r="B603" s="4"/>
      <c r="C603" s="171"/>
      <c r="AG603" s="24"/>
    </row>
    <row r="604" spans="1:33">
      <c r="A604" s="171"/>
      <c r="B604" s="9"/>
      <c r="C604" s="171"/>
      <c r="AG604" s="24"/>
    </row>
    <row r="605" spans="1:33" ht="15.75">
      <c r="A605" s="171"/>
      <c r="B605" s="7"/>
      <c r="C605" s="171"/>
      <c r="AG605" s="24"/>
    </row>
    <row r="606" spans="1:33" ht="12.75">
      <c r="A606" s="171"/>
      <c r="B606" s="4"/>
      <c r="C606" s="171"/>
      <c r="AG606" s="24"/>
    </row>
    <row r="607" spans="1:33" ht="12.75">
      <c r="A607" s="171"/>
      <c r="B607" s="4"/>
      <c r="C607" s="171"/>
      <c r="AG607" s="24"/>
    </row>
    <row r="608" spans="1:33" ht="12.75">
      <c r="A608" s="171"/>
      <c r="B608" s="4"/>
      <c r="C608" s="171"/>
      <c r="AG608" s="24"/>
    </row>
    <row r="609" spans="1:33" ht="12.75">
      <c r="A609" s="171"/>
      <c r="B609" s="4"/>
      <c r="C609" s="171"/>
      <c r="AG609" s="24"/>
    </row>
    <row r="610" spans="1:33" ht="12.75">
      <c r="A610" s="171"/>
      <c r="B610" s="4"/>
      <c r="C610" s="171"/>
      <c r="AG610" s="24"/>
    </row>
    <row r="611" spans="1:33">
      <c r="A611" s="171"/>
      <c r="B611" s="9"/>
      <c r="C611" s="171"/>
      <c r="AG611" s="24"/>
    </row>
    <row r="612" spans="1:33" ht="15.75">
      <c r="A612" s="171"/>
      <c r="B612" s="7"/>
      <c r="C612" s="171"/>
      <c r="AG612" s="24"/>
    </row>
    <row r="613" spans="1:33" ht="12.75">
      <c r="A613" s="171"/>
      <c r="B613" s="4"/>
      <c r="C613" s="171"/>
      <c r="AG613" s="24"/>
    </row>
    <row r="614" spans="1:33" ht="12.75">
      <c r="A614" s="171"/>
      <c r="B614" s="4"/>
      <c r="C614" s="171"/>
      <c r="AG614" s="24"/>
    </row>
    <row r="615" spans="1:33" ht="12.75">
      <c r="A615" s="171"/>
      <c r="B615" s="4"/>
      <c r="C615" s="171"/>
      <c r="AG615" s="24"/>
    </row>
    <row r="616" spans="1:33" ht="12.75">
      <c r="A616" s="171"/>
      <c r="B616" s="4"/>
      <c r="C616" s="171"/>
      <c r="AG616" s="24"/>
    </row>
    <row r="617" spans="1:33" ht="12.75">
      <c r="A617" s="171"/>
      <c r="B617" s="66"/>
      <c r="C617" s="171"/>
      <c r="AG617" s="24"/>
    </row>
    <row r="618" spans="1:33" ht="12.75">
      <c r="A618" s="171"/>
      <c r="B618" s="4"/>
      <c r="C618" s="171"/>
      <c r="AG618" s="24"/>
    </row>
    <row r="619" spans="1:33">
      <c r="A619" s="171"/>
      <c r="B619" s="9"/>
      <c r="C619" s="171"/>
      <c r="AG619" s="24"/>
    </row>
    <row r="620" spans="1:33" ht="15.75">
      <c r="A620" s="171"/>
      <c r="B620" s="7"/>
      <c r="C620" s="171"/>
      <c r="AG620" s="24"/>
    </row>
    <row r="621" spans="1:33" ht="12.75">
      <c r="A621" s="171"/>
      <c r="B621" s="4"/>
      <c r="C621" s="171"/>
      <c r="AG621" s="24"/>
    </row>
    <row r="622" spans="1:33" ht="12.75">
      <c r="A622" s="171"/>
      <c r="B622" s="4"/>
      <c r="C622" s="171"/>
      <c r="AG622" s="24"/>
    </row>
    <row r="623" spans="1:33" ht="12.75">
      <c r="A623" s="171"/>
      <c r="B623" s="4"/>
      <c r="C623" s="171"/>
      <c r="AG623" s="24"/>
    </row>
    <row r="624" spans="1:33" ht="12.75">
      <c r="A624" s="171"/>
      <c r="B624" s="4"/>
      <c r="C624" s="171"/>
      <c r="AG624" s="24"/>
    </row>
    <row r="625" spans="1:33" ht="12.75">
      <c r="A625" s="171"/>
      <c r="B625" s="4"/>
      <c r="C625" s="171"/>
      <c r="AG625" s="24"/>
    </row>
    <row r="626" spans="1:33" ht="12.75">
      <c r="A626" s="171"/>
      <c r="B626" s="4"/>
      <c r="C626" s="171"/>
      <c r="AG626" s="24"/>
    </row>
    <row r="627" spans="1:33">
      <c r="A627" s="171"/>
      <c r="B627" s="9"/>
      <c r="C627" s="171"/>
      <c r="AG627" s="24"/>
    </row>
    <row r="628" spans="1:33" ht="15.75">
      <c r="A628" s="171"/>
      <c r="B628" s="7"/>
      <c r="C628" s="171"/>
      <c r="AG628" s="24"/>
    </row>
    <row r="629" spans="1:33" ht="12.75">
      <c r="A629" s="171"/>
      <c r="B629" s="4"/>
      <c r="C629" s="171"/>
      <c r="AG629" s="24"/>
    </row>
    <row r="630" spans="1:33" ht="12.75">
      <c r="A630" s="171"/>
      <c r="B630" s="11"/>
      <c r="C630" s="171"/>
      <c r="AG630" s="24"/>
    </row>
    <row r="631" spans="1:33" ht="12.75">
      <c r="A631" s="171"/>
      <c r="B631" s="4"/>
      <c r="C631" s="171"/>
      <c r="AG631" s="24"/>
    </row>
    <row r="632" spans="1:33" ht="15.75">
      <c r="A632" s="171"/>
      <c r="B632" s="12"/>
      <c r="C632" s="171"/>
      <c r="AG632" s="24"/>
    </row>
    <row r="633" spans="1:33" ht="12.75">
      <c r="A633" s="171"/>
      <c r="B633" s="4"/>
      <c r="C633" s="171"/>
      <c r="AG633" s="24"/>
    </row>
    <row r="634" spans="1:33">
      <c r="A634" s="171"/>
      <c r="B634" s="9"/>
      <c r="C634" s="171"/>
      <c r="AG634" s="24"/>
    </row>
    <row r="635" spans="1:33" ht="15.75">
      <c r="A635" s="171"/>
      <c r="B635" s="7"/>
      <c r="C635" s="171"/>
      <c r="AG635" s="24"/>
    </row>
    <row r="636" spans="1:33" ht="12.75">
      <c r="A636" s="171"/>
      <c r="B636" s="4"/>
      <c r="C636" s="171"/>
      <c r="AG636" s="24"/>
    </row>
    <row r="637" spans="1:33">
      <c r="A637" s="171"/>
      <c r="B637" s="9"/>
      <c r="C637" s="171"/>
      <c r="AG637" s="24"/>
    </row>
    <row r="638" spans="1:33" ht="15.75">
      <c r="A638" s="171"/>
      <c r="B638" s="7"/>
      <c r="C638" s="171"/>
      <c r="AG638" s="24"/>
    </row>
    <row r="639" spans="1:33" ht="12.75">
      <c r="A639" s="171"/>
      <c r="B639" s="4"/>
      <c r="C639" s="171"/>
      <c r="AG639" s="24"/>
    </row>
    <row r="640" spans="1:33" ht="12.75">
      <c r="A640" s="171"/>
      <c r="B640" s="4"/>
      <c r="C640" s="171"/>
      <c r="AG640" s="24"/>
    </row>
    <row r="641" spans="1:33" ht="12.75">
      <c r="A641" s="171"/>
      <c r="B641" s="4"/>
      <c r="C641" s="171"/>
      <c r="AG641" s="24"/>
    </row>
    <row r="642" spans="1:33" ht="12.75">
      <c r="A642" s="171"/>
      <c r="B642" s="4"/>
      <c r="C642" s="171"/>
      <c r="AG642" s="24"/>
    </row>
    <row r="643" spans="1:33" ht="12.75">
      <c r="A643" s="171"/>
      <c r="B643" s="4"/>
      <c r="C643" s="171"/>
      <c r="AG643" s="24"/>
    </row>
    <row r="644" spans="1:33">
      <c r="A644" s="171"/>
      <c r="B644" s="9"/>
      <c r="C644" s="171"/>
      <c r="AG644" s="24"/>
    </row>
    <row r="645" spans="1:33" ht="15.75">
      <c r="A645" s="171"/>
      <c r="B645" s="7"/>
      <c r="C645" s="171"/>
      <c r="AG645" s="24"/>
    </row>
    <row r="646" spans="1:33" ht="12.75">
      <c r="A646" s="171"/>
      <c r="B646" s="4"/>
      <c r="C646" s="171"/>
      <c r="AG646" s="24"/>
    </row>
    <row r="647" spans="1:33" ht="12.75">
      <c r="A647" s="171"/>
      <c r="B647" s="4"/>
      <c r="C647" s="171"/>
      <c r="AG647" s="24"/>
    </row>
    <row r="648" spans="1:33" ht="12.75">
      <c r="A648" s="171"/>
      <c r="B648" s="4"/>
      <c r="C648" s="171"/>
      <c r="AG648" s="24"/>
    </row>
    <row r="649" spans="1:33" ht="12.75">
      <c r="A649" s="171"/>
      <c r="B649" s="4"/>
      <c r="C649" s="171"/>
      <c r="AG649" s="24"/>
    </row>
    <row r="650" spans="1:33" ht="12.75">
      <c r="A650" s="171"/>
      <c r="B650" s="66"/>
      <c r="C650" s="171"/>
      <c r="AG650" s="24"/>
    </row>
    <row r="651" spans="1:33" ht="12.75">
      <c r="A651" s="171"/>
      <c r="B651" s="4"/>
      <c r="C651" s="171"/>
      <c r="AG651" s="24"/>
    </row>
    <row r="652" spans="1:33">
      <c r="A652" s="171"/>
      <c r="B652" s="9"/>
      <c r="C652" s="171"/>
      <c r="AG652" s="24"/>
    </row>
    <row r="653" spans="1:33" ht="15.75">
      <c r="A653" s="171"/>
      <c r="B653" s="7"/>
      <c r="C653" s="171"/>
      <c r="AG653" s="24"/>
    </row>
    <row r="654" spans="1:33" ht="12.75">
      <c r="A654" s="171"/>
      <c r="B654" s="4"/>
      <c r="C654" s="171"/>
      <c r="AG654" s="24"/>
    </row>
    <row r="655" spans="1:33" ht="12.75">
      <c r="A655" s="171"/>
      <c r="B655" s="4"/>
      <c r="C655" s="171"/>
      <c r="AG655" s="24"/>
    </row>
    <row r="656" spans="1:33" ht="12.75">
      <c r="A656" s="171"/>
      <c r="B656" s="4"/>
      <c r="C656" s="171"/>
      <c r="AG656" s="24"/>
    </row>
    <row r="657" spans="1:33" ht="12.75">
      <c r="A657" s="171"/>
      <c r="B657" s="4"/>
      <c r="C657" s="171"/>
      <c r="AG657" s="24"/>
    </row>
    <row r="658" spans="1:33" ht="12.75">
      <c r="A658" s="171"/>
      <c r="B658" s="4"/>
      <c r="C658" s="171"/>
      <c r="AG658" s="24"/>
    </row>
    <row r="659" spans="1:33" ht="12.75">
      <c r="A659" s="171"/>
      <c r="B659" s="4"/>
      <c r="C659" s="171"/>
      <c r="AG659" s="24"/>
    </row>
    <row r="660" spans="1:33">
      <c r="A660" s="171"/>
      <c r="B660" s="9"/>
      <c r="C660" s="171"/>
      <c r="AG660" s="24"/>
    </row>
    <row r="661" spans="1:33" ht="15.75">
      <c r="A661" s="171"/>
      <c r="B661" s="7"/>
      <c r="C661" s="171"/>
      <c r="AG661" s="24"/>
    </row>
    <row r="662" spans="1:33" ht="12.75">
      <c r="A662" s="171"/>
      <c r="B662" s="4"/>
      <c r="C662" s="171"/>
      <c r="AG662" s="24"/>
    </row>
    <row r="663" spans="1:33" ht="12.75">
      <c r="A663" s="171"/>
      <c r="B663" s="11"/>
      <c r="C663" s="171"/>
      <c r="AG663" s="24"/>
    </row>
    <row r="664" spans="1:33" ht="12.75">
      <c r="A664" s="171"/>
      <c r="B664" s="4"/>
      <c r="C664" s="171"/>
      <c r="AG664" s="24"/>
    </row>
    <row r="665" spans="1:33" ht="15.75">
      <c r="A665" s="171"/>
      <c r="B665" s="12"/>
      <c r="C665" s="171"/>
      <c r="AG665" s="24"/>
    </row>
    <row r="666" spans="1:33" ht="12.75">
      <c r="A666" s="171"/>
      <c r="B666" s="4"/>
      <c r="C666" s="171"/>
      <c r="AG666" s="24"/>
    </row>
    <row r="667" spans="1:33">
      <c r="A667" s="171"/>
      <c r="B667" s="9"/>
      <c r="C667" s="171"/>
      <c r="AG667" s="24"/>
    </row>
    <row r="668" spans="1:33" ht="15.75">
      <c r="A668" s="171"/>
      <c r="B668" s="7"/>
      <c r="C668" s="171"/>
      <c r="AG668" s="24"/>
    </row>
    <row r="669" spans="1:33" ht="12.75">
      <c r="A669" s="171"/>
      <c r="B669" s="4"/>
      <c r="C669" s="171"/>
      <c r="AG669" s="24"/>
    </row>
    <row r="670" spans="1:33">
      <c r="A670" s="171"/>
      <c r="B670" s="9"/>
      <c r="C670" s="171"/>
      <c r="AG670" s="24"/>
    </row>
    <row r="671" spans="1:33" ht="15.75">
      <c r="A671" s="171"/>
      <c r="B671" s="7"/>
      <c r="C671" s="171"/>
      <c r="AG671" s="24"/>
    </row>
    <row r="672" spans="1:33" ht="12.75">
      <c r="A672" s="171"/>
      <c r="B672" s="4"/>
      <c r="C672" s="171"/>
      <c r="AG672" s="24"/>
    </row>
    <row r="673" spans="1:33" ht="12.75">
      <c r="A673" s="171"/>
      <c r="B673" s="4"/>
      <c r="C673" s="171"/>
      <c r="AG673" s="24"/>
    </row>
    <row r="674" spans="1:33" ht="12.75">
      <c r="A674" s="171"/>
      <c r="B674" s="4"/>
      <c r="C674" s="171"/>
      <c r="AG674" s="24"/>
    </row>
    <row r="675" spans="1:33" ht="12.75">
      <c r="A675" s="171"/>
      <c r="B675" s="4"/>
      <c r="C675" s="171"/>
      <c r="AG675" s="24"/>
    </row>
    <row r="676" spans="1:33" ht="12.75">
      <c r="A676" s="171"/>
      <c r="B676" s="4"/>
      <c r="C676" s="171"/>
      <c r="AG676" s="24"/>
    </row>
    <row r="677" spans="1:33">
      <c r="A677" s="171"/>
      <c r="B677" s="9"/>
      <c r="C677" s="171"/>
      <c r="AG677" s="24"/>
    </row>
    <row r="678" spans="1:33" ht="15.75">
      <c r="A678" s="171"/>
      <c r="B678" s="7"/>
      <c r="C678" s="171"/>
      <c r="AG678" s="24"/>
    </row>
    <row r="679" spans="1:33" ht="12.75">
      <c r="A679" s="171"/>
      <c r="B679" s="4"/>
      <c r="C679" s="171"/>
      <c r="AG679" s="24"/>
    </row>
    <row r="680" spans="1:33" ht="12.75">
      <c r="A680" s="171"/>
      <c r="B680" s="4"/>
      <c r="C680" s="171"/>
      <c r="AG680" s="24"/>
    </row>
    <row r="681" spans="1:33" ht="12.75">
      <c r="A681" s="171"/>
      <c r="B681" s="4"/>
      <c r="C681" s="171"/>
      <c r="AG681" s="24"/>
    </row>
    <row r="682" spans="1:33" ht="12.75">
      <c r="A682" s="171"/>
      <c r="B682" s="4"/>
      <c r="C682" s="171"/>
      <c r="AG682" s="24"/>
    </row>
    <row r="683" spans="1:33" ht="12.75">
      <c r="A683" s="171"/>
      <c r="B683" s="66"/>
      <c r="C683" s="171"/>
      <c r="AG683" s="24"/>
    </row>
    <row r="684" spans="1:33" ht="12.75">
      <c r="A684" s="171"/>
      <c r="B684" s="4"/>
      <c r="C684" s="171"/>
      <c r="AG684" s="24"/>
    </row>
    <row r="685" spans="1:33">
      <c r="A685" s="171"/>
      <c r="B685" s="9"/>
      <c r="C685" s="171"/>
      <c r="AG685" s="24"/>
    </row>
    <row r="686" spans="1:33" ht="15.75">
      <c r="A686" s="171"/>
      <c r="B686" s="7"/>
      <c r="C686" s="171"/>
      <c r="AG686" s="24"/>
    </row>
    <row r="687" spans="1:33" ht="12.75">
      <c r="A687" s="171"/>
      <c r="B687" s="4"/>
      <c r="C687" s="171"/>
      <c r="AG687" s="24"/>
    </row>
    <row r="688" spans="1:33" ht="12.75">
      <c r="A688" s="171"/>
      <c r="B688" s="4"/>
      <c r="C688" s="171"/>
      <c r="AG688" s="24"/>
    </row>
    <row r="689" spans="1:33" ht="12.75">
      <c r="A689" s="171"/>
      <c r="B689" s="4"/>
      <c r="C689" s="171"/>
      <c r="AG689" s="24"/>
    </row>
    <row r="690" spans="1:33" ht="12.75">
      <c r="A690" s="171"/>
      <c r="B690" s="4"/>
      <c r="C690" s="171"/>
      <c r="AG690" s="24"/>
    </row>
    <row r="691" spans="1:33" ht="12.75">
      <c r="A691" s="171"/>
      <c r="B691" s="4"/>
      <c r="C691" s="171"/>
      <c r="AG691" s="24"/>
    </row>
    <row r="692" spans="1:33" ht="12.75">
      <c r="A692" s="171"/>
      <c r="B692" s="4"/>
      <c r="C692" s="171"/>
      <c r="AG692" s="24"/>
    </row>
    <row r="693" spans="1:33">
      <c r="A693" s="171"/>
      <c r="B693" s="9"/>
      <c r="C693" s="171"/>
      <c r="AG693" s="24"/>
    </row>
    <row r="694" spans="1:33" ht="15.75">
      <c r="A694" s="171"/>
      <c r="B694" s="7"/>
      <c r="C694" s="171"/>
      <c r="AG694" s="24"/>
    </row>
    <row r="695" spans="1:33" ht="12.75">
      <c r="A695" s="171"/>
      <c r="B695" s="4"/>
      <c r="C695" s="171"/>
      <c r="AG695" s="24"/>
    </row>
    <row r="696" spans="1:33" ht="12.75">
      <c r="A696" s="171"/>
      <c r="B696" s="11"/>
      <c r="C696" s="171"/>
      <c r="AG696" s="24"/>
    </row>
    <row r="697" spans="1:33" ht="12.75">
      <c r="A697" s="171"/>
      <c r="B697" s="4"/>
      <c r="C697" s="171"/>
      <c r="AG697" s="24"/>
    </row>
    <row r="698" spans="1:33" ht="15.75">
      <c r="A698" s="171"/>
      <c r="B698" s="12"/>
      <c r="C698" s="171"/>
      <c r="AG698" s="24"/>
    </row>
    <row r="699" spans="1:33" ht="12.75">
      <c r="A699" s="171"/>
      <c r="B699" s="4"/>
      <c r="C699" s="171"/>
      <c r="AG699" s="24"/>
    </row>
    <row r="700" spans="1:33">
      <c r="A700" s="171"/>
      <c r="B700" s="9"/>
      <c r="C700" s="171"/>
      <c r="AG700" s="24"/>
    </row>
    <row r="701" spans="1:33" ht="15.75">
      <c r="A701" s="171"/>
      <c r="B701" s="7"/>
      <c r="C701" s="171"/>
      <c r="AG701" s="24"/>
    </row>
    <row r="702" spans="1:33" ht="12.75">
      <c r="A702" s="171"/>
      <c r="B702" s="4"/>
      <c r="C702" s="171"/>
      <c r="AG702" s="24"/>
    </row>
    <row r="703" spans="1:33">
      <c r="A703" s="171"/>
      <c r="B703" s="9"/>
      <c r="C703" s="171"/>
      <c r="AG703" s="24"/>
    </row>
    <row r="704" spans="1:33" ht="15.75">
      <c r="A704" s="171"/>
      <c r="B704" s="7"/>
      <c r="C704" s="171"/>
      <c r="AG704" s="24"/>
    </row>
    <row r="705" spans="1:33" ht="12.75">
      <c r="A705" s="171"/>
      <c r="B705" s="4"/>
      <c r="C705" s="171"/>
      <c r="AG705" s="24"/>
    </row>
    <row r="706" spans="1:33" ht="12.75">
      <c r="A706" s="171"/>
      <c r="B706" s="4"/>
      <c r="C706" s="171"/>
      <c r="AG706" s="24"/>
    </row>
    <row r="707" spans="1:33" ht="12.75">
      <c r="A707" s="171"/>
      <c r="B707" s="4"/>
      <c r="C707" s="171"/>
      <c r="AG707" s="24"/>
    </row>
    <row r="708" spans="1:33" ht="12.75">
      <c r="A708" s="171"/>
      <c r="B708" s="4"/>
      <c r="C708" s="171"/>
      <c r="AG708" s="24"/>
    </row>
    <row r="709" spans="1:33" ht="12.75">
      <c r="A709" s="171"/>
      <c r="B709" s="4"/>
      <c r="C709" s="171"/>
      <c r="AG709" s="24"/>
    </row>
    <row r="710" spans="1:33">
      <c r="A710" s="171"/>
      <c r="B710" s="9"/>
      <c r="C710" s="171"/>
      <c r="AG710" s="24"/>
    </row>
    <row r="711" spans="1:33" ht="15.75">
      <c r="A711" s="171"/>
      <c r="B711" s="7"/>
      <c r="C711" s="171"/>
      <c r="AG711" s="24"/>
    </row>
    <row r="712" spans="1:33" ht="12.75">
      <c r="A712" s="171"/>
      <c r="B712" s="4"/>
      <c r="C712" s="171"/>
      <c r="AG712" s="24"/>
    </row>
    <row r="713" spans="1:33" ht="12.75">
      <c r="A713" s="171"/>
      <c r="B713" s="4"/>
      <c r="C713" s="171"/>
      <c r="AG713" s="24"/>
    </row>
    <row r="714" spans="1:33" ht="12.75">
      <c r="A714" s="171"/>
      <c r="B714" s="4"/>
      <c r="C714" s="171"/>
      <c r="AG714" s="24"/>
    </row>
    <row r="715" spans="1:33" ht="12.75">
      <c r="A715" s="171"/>
      <c r="B715" s="4"/>
      <c r="C715" s="171"/>
      <c r="AG715" s="24"/>
    </row>
    <row r="716" spans="1:33" ht="12.75">
      <c r="A716" s="171"/>
      <c r="B716" s="66"/>
      <c r="C716" s="171"/>
      <c r="AG716" s="24"/>
    </row>
    <row r="717" spans="1:33" ht="12.75">
      <c r="A717" s="171"/>
      <c r="B717" s="4"/>
      <c r="C717" s="171"/>
      <c r="AG717" s="24"/>
    </row>
    <row r="718" spans="1:33">
      <c r="A718" s="171"/>
      <c r="B718" s="9"/>
      <c r="C718" s="171"/>
      <c r="AG718" s="24"/>
    </row>
    <row r="719" spans="1:33" ht="15.75">
      <c r="A719" s="171"/>
      <c r="B719" s="7"/>
      <c r="C719" s="171"/>
      <c r="AG719" s="24"/>
    </row>
    <row r="720" spans="1:33" ht="12.75">
      <c r="A720" s="171"/>
      <c r="B720" s="4"/>
      <c r="C720" s="171"/>
      <c r="AG720" s="24"/>
    </row>
    <row r="721" spans="1:33" ht="12.75">
      <c r="A721" s="171"/>
      <c r="B721" s="4"/>
      <c r="C721" s="171"/>
      <c r="AG721" s="24"/>
    </row>
    <row r="722" spans="1:33" ht="12.75">
      <c r="A722" s="171"/>
      <c r="B722" s="4"/>
      <c r="C722" s="171"/>
      <c r="AG722" s="24"/>
    </row>
    <row r="723" spans="1:33" ht="12.75">
      <c r="A723" s="171"/>
      <c r="B723" s="4"/>
      <c r="C723" s="171"/>
      <c r="AG723" s="24"/>
    </row>
    <row r="724" spans="1:33" ht="12.75">
      <c r="A724" s="171"/>
      <c r="B724" s="4"/>
      <c r="C724" s="171"/>
      <c r="AG724" s="24"/>
    </row>
    <row r="725" spans="1:33" ht="12.75">
      <c r="A725" s="171"/>
      <c r="B725" s="4"/>
      <c r="C725" s="171"/>
      <c r="AG725" s="24"/>
    </row>
    <row r="726" spans="1:33">
      <c r="A726" s="171"/>
      <c r="B726" s="9"/>
      <c r="C726" s="171"/>
      <c r="AG726" s="24"/>
    </row>
    <row r="727" spans="1:33" ht="15.75">
      <c r="A727" s="171"/>
      <c r="B727" s="7"/>
      <c r="C727" s="171"/>
      <c r="AG727" s="24"/>
    </row>
    <row r="728" spans="1:33" ht="12.75">
      <c r="A728" s="171"/>
      <c r="B728" s="4"/>
      <c r="C728" s="171"/>
      <c r="AG728" s="24"/>
    </row>
    <row r="729" spans="1:33" ht="12.75">
      <c r="A729" s="171"/>
      <c r="B729" s="11"/>
      <c r="C729" s="171"/>
      <c r="AG729" s="24"/>
    </row>
    <row r="730" spans="1:33" ht="12.75">
      <c r="A730" s="171"/>
      <c r="B730" s="4"/>
      <c r="C730" s="171"/>
      <c r="AG730" s="24"/>
    </row>
    <row r="731" spans="1:33" ht="15.75">
      <c r="A731" s="171"/>
      <c r="B731" s="12"/>
      <c r="C731" s="171"/>
      <c r="AG731" s="24"/>
    </row>
    <row r="732" spans="1:33" ht="12.75">
      <c r="A732" s="171"/>
      <c r="B732" s="4"/>
      <c r="C732" s="171"/>
      <c r="AG732" s="24"/>
    </row>
    <row r="733" spans="1:33">
      <c r="A733" s="171"/>
      <c r="B733" s="9"/>
      <c r="C733" s="171"/>
      <c r="AG733" s="24"/>
    </row>
    <row r="734" spans="1:33" ht="15.75">
      <c r="A734" s="171"/>
      <c r="B734" s="7"/>
      <c r="C734" s="171"/>
      <c r="AG734" s="24"/>
    </row>
    <row r="735" spans="1:33" ht="12.75">
      <c r="A735" s="171"/>
      <c r="B735" s="4"/>
      <c r="C735" s="171"/>
      <c r="AG735" s="24"/>
    </row>
    <row r="736" spans="1:33">
      <c r="A736" s="171"/>
      <c r="B736" s="9"/>
      <c r="C736" s="171"/>
      <c r="AG736" s="24"/>
    </row>
    <row r="737" spans="1:33" ht="15.75">
      <c r="A737" s="171"/>
      <c r="B737" s="7"/>
      <c r="C737" s="171"/>
      <c r="AG737" s="24"/>
    </row>
    <row r="738" spans="1:33" ht="12.75">
      <c r="A738" s="171"/>
      <c r="B738" s="4"/>
      <c r="C738" s="171"/>
      <c r="AG738" s="24"/>
    </row>
    <row r="739" spans="1:33" ht="12.75">
      <c r="A739" s="171"/>
      <c r="B739" s="4"/>
      <c r="C739" s="171"/>
      <c r="AG739" s="24"/>
    </row>
    <row r="740" spans="1:33" ht="12.75">
      <c r="A740" s="171"/>
      <c r="B740" s="4"/>
      <c r="C740" s="171"/>
      <c r="AG740" s="24"/>
    </row>
    <row r="741" spans="1:33" ht="12.75">
      <c r="A741" s="171"/>
      <c r="B741" s="4"/>
      <c r="C741" s="171"/>
      <c r="AG741" s="24"/>
    </row>
    <row r="742" spans="1:33" ht="12.75">
      <c r="A742" s="171"/>
      <c r="B742" s="4"/>
      <c r="C742" s="171"/>
      <c r="AG742" s="24"/>
    </row>
    <row r="743" spans="1:33">
      <c r="A743" s="171"/>
      <c r="B743" s="9"/>
      <c r="C743" s="171"/>
      <c r="AG743" s="24"/>
    </row>
    <row r="744" spans="1:33" ht="15.75">
      <c r="A744" s="171"/>
      <c r="B744" s="7"/>
      <c r="C744" s="171"/>
      <c r="AG744" s="24"/>
    </row>
    <row r="745" spans="1:33" ht="12.75">
      <c r="A745" s="171"/>
      <c r="B745" s="4"/>
      <c r="C745" s="171"/>
      <c r="AG745" s="24"/>
    </row>
    <row r="746" spans="1:33" ht="12.75">
      <c r="A746" s="171"/>
      <c r="B746" s="4"/>
      <c r="C746" s="171"/>
      <c r="AG746" s="24"/>
    </row>
    <row r="747" spans="1:33" ht="12.75">
      <c r="A747" s="171"/>
      <c r="B747" s="4"/>
      <c r="C747" s="171"/>
      <c r="AG747" s="24"/>
    </row>
    <row r="748" spans="1:33" ht="12.75">
      <c r="A748" s="171"/>
      <c r="B748" s="4"/>
      <c r="C748" s="171"/>
      <c r="AG748" s="24"/>
    </row>
    <row r="749" spans="1:33" ht="12.75">
      <c r="A749" s="171"/>
      <c r="B749" s="66"/>
      <c r="C749" s="171"/>
      <c r="AG749" s="24"/>
    </row>
    <row r="750" spans="1:33" ht="12.75">
      <c r="A750" s="171"/>
      <c r="B750" s="4"/>
      <c r="C750" s="171"/>
      <c r="AG750" s="24"/>
    </row>
    <row r="751" spans="1:33">
      <c r="A751" s="171"/>
      <c r="B751" s="9"/>
      <c r="C751" s="171"/>
      <c r="AG751" s="24"/>
    </row>
    <row r="752" spans="1:33" ht="15.75">
      <c r="A752" s="171"/>
      <c r="B752" s="7"/>
      <c r="C752" s="171"/>
      <c r="AG752" s="24"/>
    </row>
    <row r="753" spans="1:33" ht="12.75">
      <c r="A753" s="171"/>
      <c r="B753" s="4"/>
      <c r="C753" s="171"/>
      <c r="AG753" s="24"/>
    </row>
    <row r="754" spans="1:33" ht="12.75">
      <c r="A754" s="171"/>
      <c r="B754" s="4"/>
      <c r="C754" s="171"/>
      <c r="AG754" s="24"/>
    </row>
    <row r="755" spans="1:33" ht="12.75">
      <c r="A755" s="171"/>
      <c r="B755" s="4"/>
      <c r="C755" s="171"/>
      <c r="AG755" s="24"/>
    </row>
    <row r="756" spans="1:33" ht="12.75">
      <c r="A756" s="171"/>
      <c r="B756" s="4"/>
      <c r="C756" s="171"/>
      <c r="AG756" s="24"/>
    </row>
    <row r="757" spans="1:33" ht="12.75">
      <c r="A757" s="171"/>
      <c r="B757" s="4"/>
      <c r="C757" s="171"/>
      <c r="AG757" s="24"/>
    </row>
    <row r="758" spans="1:33" ht="12.75">
      <c r="A758" s="171"/>
      <c r="B758" s="4"/>
      <c r="C758" s="171"/>
      <c r="AG758" s="24"/>
    </row>
    <row r="759" spans="1:33">
      <c r="A759" s="171"/>
      <c r="B759" s="9"/>
      <c r="C759" s="171"/>
      <c r="AG759" s="24"/>
    </row>
    <row r="760" spans="1:33" ht="15.75">
      <c r="A760" s="171"/>
      <c r="B760" s="7"/>
      <c r="C760" s="171"/>
      <c r="AG760" s="24"/>
    </row>
    <row r="761" spans="1:33" ht="12.75">
      <c r="A761" s="171"/>
      <c r="B761" s="4"/>
      <c r="C761" s="171"/>
      <c r="AG761" s="24"/>
    </row>
    <row r="762" spans="1:33" ht="12.75">
      <c r="A762" s="171"/>
      <c r="B762" s="11"/>
      <c r="C762" s="171"/>
      <c r="AG762" s="24"/>
    </row>
    <row r="763" spans="1:33" ht="12.75">
      <c r="A763" s="171"/>
      <c r="B763" s="4"/>
      <c r="C763" s="171"/>
      <c r="AG763" s="24"/>
    </row>
    <row r="764" spans="1:33" ht="15.75">
      <c r="A764" s="171"/>
      <c r="B764" s="12"/>
      <c r="C764" s="171"/>
      <c r="AG764" s="24"/>
    </row>
    <row r="765" spans="1:33" ht="12.75">
      <c r="A765" s="171"/>
      <c r="B765" s="4"/>
      <c r="C765" s="171"/>
      <c r="AG765" s="24"/>
    </row>
    <row r="766" spans="1:33">
      <c r="A766" s="171"/>
      <c r="B766" s="9"/>
      <c r="C766" s="171"/>
      <c r="AG766" s="24"/>
    </row>
    <row r="767" spans="1:33" ht="15.75">
      <c r="A767" s="171"/>
      <c r="B767" s="7"/>
      <c r="C767" s="171"/>
      <c r="AG767" s="24"/>
    </row>
    <row r="768" spans="1:33" ht="12.75">
      <c r="A768" s="171"/>
      <c r="B768" s="4"/>
      <c r="C768" s="171"/>
      <c r="AG768" s="24"/>
    </row>
    <row r="769" spans="1:33">
      <c r="A769" s="171"/>
      <c r="B769" s="9"/>
      <c r="C769" s="171"/>
      <c r="AG769" s="24"/>
    </row>
    <row r="770" spans="1:33" ht="15.75">
      <c r="A770" s="171"/>
      <c r="B770" s="7"/>
      <c r="C770" s="171"/>
      <c r="AG770" s="24"/>
    </row>
    <row r="771" spans="1:33" ht="12.75">
      <c r="A771" s="171"/>
      <c r="B771" s="4"/>
      <c r="C771" s="171"/>
      <c r="AG771" s="24"/>
    </row>
    <row r="772" spans="1:33" ht="12.75">
      <c r="A772" s="171"/>
      <c r="B772" s="4"/>
      <c r="C772" s="171"/>
      <c r="AG772" s="24"/>
    </row>
    <row r="773" spans="1:33" ht="12.75">
      <c r="A773" s="171"/>
      <c r="B773" s="4"/>
      <c r="C773" s="171"/>
      <c r="AG773" s="24"/>
    </row>
    <row r="774" spans="1:33" ht="12.75">
      <c r="A774" s="171"/>
      <c r="B774" s="4"/>
      <c r="C774" s="171"/>
      <c r="AG774" s="24"/>
    </row>
    <row r="775" spans="1:33" ht="12.75">
      <c r="A775" s="171"/>
      <c r="B775" s="4"/>
      <c r="C775" s="171"/>
      <c r="AG775" s="24"/>
    </row>
    <row r="776" spans="1:33">
      <c r="A776" s="171"/>
      <c r="B776" s="9"/>
      <c r="C776" s="171"/>
      <c r="AG776" s="24"/>
    </row>
    <row r="777" spans="1:33" ht="15.75">
      <c r="A777" s="171"/>
      <c r="B777" s="7"/>
      <c r="C777" s="171"/>
      <c r="AG777" s="24"/>
    </row>
    <row r="778" spans="1:33" ht="12.75">
      <c r="A778" s="171"/>
      <c r="B778" s="4"/>
      <c r="C778" s="171"/>
      <c r="AG778" s="24"/>
    </row>
    <row r="779" spans="1:33" ht="12.75">
      <c r="A779" s="171"/>
      <c r="B779" s="4"/>
      <c r="C779" s="171"/>
      <c r="AG779" s="24"/>
    </row>
    <row r="780" spans="1:33" ht="12.75">
      <c r="A780" s="171"/>
      <c r="B780" s="4"/>
      <c r="C780" s="171"/>
      <c r="AG780" s="24"/>
    </row>
    <row r="781" spans="1:33" ht="12.75">
      <c r="A781" s="171"/>
      <c r="B781" s="4"/>
      <c r="C781" s="171"/>
      <c r="AG781" s="24"/>
    </row>
    <row r="782" spans="1:33" ht="12.75">
      <c r="A782" s="171"/>
      <c r="B782" s="66"/>
      <c r="C782" s="171"/>
      <c r="AG782" s="24"/>
    </row>
    <row r="783" spans="1:33" ht="12.75">
      <c r="A783" s="171"/>
      <c r="B783" s="4"/>
      <c r="C783" s="171"/>
      <c r="AG783" s="24"/>
    </row>
    <row r="784" spans="1:33">
      <c r="A784" s="171"/>
      <c r="B784" s="9"/>
      <c r="C784" s="171"/>
      <c r="AG784" s="24"/>
    </row>
    <row r="785" spans="1:33" ht="15.75">
      <c r="A785" s="171"/>
      <c r="B785" s="7"/>
      <c r="C785" s="171"/>
      <c r="AG785" s="24"/>
    </row>
    <row r="786" spans="1:33" ht="12.75">
      <c r="A786" s="171"/>
      <c r="B786" s="4"/>
      <c r="C786" s="171"/>
      <c r="AG786" s="24"/>
    </row>
    <row r="787" spans="1:33" ht="12.75">
      <c r="A787" s="171"/>
      <c r="B787" s="4"/>
      <c r="C787" s="171"/>
      <c r="AG787" s="24"/>
    </row>
    <row r="788" spans="1:33" ht="12.75">
      <c r="A788" s="171"/>
      <c r="B788" s="4"/>
      <c r="C788" s="171"/>
      <c r="AG788" s="24"/>
    </row>
    <row r="789" spans="1:33" ht="12.75">
      <c r="A789" s="171"/>
      <c r="B789" s="4"/>
      <c r="C789" s="171"/>
      <c r="AG789" s="24"/>
    </row>
    <row r="790" spans="1:33" ht="12.75">
      <c r="A790" s="171"/>
      <c r="B790" s="4"/>
      <c r="C790" s="171"/>
      <c r="AG790" s="24"/>
    </row>
    <row r="791" spans="1:33" ht="12.75">
      <c r="A791" s="171"/>
      <c r="B791" s="4"/>
      <c r="C791" s="171"/>
      <c r="AG791" s="24"/>
    </row>
    <row r="792" spans="1:33">
      <c r="A792" s="171"/>
      <c r="B792" s="9"/>
      <c r="C792" s="171"/>
      <c r="AG792" s="24"/>
    </row>
    <row r="793" spans="1:33" ht="15.75">
      <c r="A793" s="171"/>
      <c r="B793" s="7"/>
      <c r="C793" s="171"/>
      <c r="AG793" s="24"/>
    </row>
    <row r="794" spans="1:33" ht="12.75">
      <c r="A794" s="171"/>
      <c r="B794" s="4"/>
      <c r="C794" s="171"/>
      <c r="AG794" s="24"/>
    </row>
    <row r="795" spans="1:33" ht="12.75">
      <c r="A795" s="171"/>
      <c r="B795" s="11"/>
      <c r="C795" s="171"/>
      <c r="AG795" s="24"/>
    </row>
    <row r="796" spans="1:33" ht="12.75">
      <c r="A796" s="171"/>
      <c r="B796" s="4"/>
      <c r="C796" s="171"/>
      <c r="AG796" s="24"/>
    </row>
    <row r="797" spans="1:33" ht="15.75">
      <c r="A797" s="171"/>
      <c r="B797" s="12"/>
      <c r="C797" s="171"/>
      <c r="AG797" s="24"/>
    </row>
    <row r="798" spans="1:33" ht="12.75">
      <c r="A798" s="171"/>
      <c r="B798" s="4"/>
      <c r="C798" s="171"/>
      <c r="AG798" s="24"/>
    </row>
    <row r="799" spans="1:33">
      <c r="A799" s="171"/>
      <c r="B799" s="9"/>
      <c r="C799" s="171"/>
      <c r="AG799" s="24"/>
    </row>
    <row r="800" spans="1:33" ht="15.75">
      <c r="A800" s="171"/>
      <c r="B800" s="7"/>
      <c r="C800" s="171"/>
      <c r="AG800" s="24"/>
    </row>
    <row r="801" spans="1:33" ht="12.75">
      <c r="A801" s="171"/>
      <c r="B801" s="4"/>
      <c r="C801" s="171"/>
      <c r="AG801" s="24"/>
    </row>
    <row r="802" spans="1:33">
      <c r="A802" s="171"/>
      <c r="B802" s="9"/>
      <c r="C802" s="171"/>
      <c r="AG802" s="24"/>
    </row>
    <row r="803" spans="1:33" ht="15.75">
      <c r="A803" s="171"/>
      <c r="B803" s="7"/>
      <c r="C803" s="171"/>
      <c r="AG803" s="24"/>
    </row>
    <row r="804" spans="1:33" ht="12.75">
      <c r="A804" s="171"/>
      <c r="B804" s="4"/>
      <c r="C804" s="171"/>
      <c r="AG804" s="24"/>
    </row>
    <row r="805" spans="1:33" ht="12.75">
      <c r="A805" s="171"/>
      <c r="B805" s="4"/>
      <c r="C805" s="171"/>
      <c r="AG805" s="24"/>
    </row>
    <row r="806" spans="1:33" ht="12.75">
      <c r="A806" s="171"/>
      <c r="B806" s="4"/>
      <c r="C806" s="171"/>
      <c r="AG806" s="24"/>
    </row>
    <row r="807" spans="1:33" ht="12.75">
      <c r="A807" s="171"/>
      <c r="B807" s="4"/>
      <c r="C807" s="171"/>
      <c r="AG807" s="24"/>
    </row>
    <row r="808" spans="1:33" ht="12.75">
      <c r="A808" s="171"/>
      <c r="B808" s="4"/>
      <c r="C808" s="171"/>
      <c r="AG808" s="24"/>
    </row>
    <row r="809" spans="1:33">
      <c r="A809" s="171"/>
      <c r="B809" s="9"/>
      <c r="C809" s="171"/>
      <c r="AG809" s="24"/>
    </row>
    <row r="810" spans="1:33" ht="15.75">
      <c r="A810" s="171"/>
      <c r="B810" s="7"/>
      <c r="C810" s="171"/>
      <c r="AG810" s="24"/>
    </row>
    <row r="811" spans="1:33" ht="12.75">
      <c r="A811" s="171"/>
      <c r="B811" s="4"/>
      <c r="C811" s="171"/>
      <c r="AG811" s="24"/>
    </row>
    <row r="812" spans="1:33" ht="12.75">
      <c r="A812" s="171"/>
      <c r="B812" s="4"/>
      <c r="C812" s="171"/>
      <c r="AG812" s="24"/>
    </row>
    <row r="813" spans="1:33" ht="12.75">
      <c r="A813" s="171"/>
      <c r="B813" s="4"/>
      <c r="C813" s="171"/>
      <c r="AG813" s="24"/>
    </row>
    <row r="814" spans="1:33" ht="12.75">
      <c r="A814" s="171"/>
      <c r="B814" s="4"/>
      <c r="C814" s="171"/>
      <c r="AG814" s="24"/>
    </row>
    <row r="815" spans="1:33" ht="12.75">
      <c r="A815" s="171"/>
      <c r="B815" s="66"/>
      <c r="C815" s="171"/>
      <c r="AG815" s="24"/>
    </row>
    <row r="816" spans="1:33" ht="12.75">
      <c r="A816" s="171"/>
      <c r="B816" s="4"/>
      <c r="C816" s="171"/>
      <c r="AG816" s="24"/>
    </row>
    <row r="817" spans="1:33">
      <c r="A817" s="171"/>
      <c r="B817" s="9"/>
      <c r="C817" s="171"/>
      <c r="AG817" s="24"/>
    </row>
    <row r="818" spans="1:33" ht="15.75">
      <c r="A818" s="171"/>
      <c r="B818" s="7"/>
      <c r="C818" s="171"/>
      <c r="AG818" s="24"/>
    </row>
    <row r="819" spans="1:33" ht="12.75">
      <c r="A819" s="171"/>
      <c r="B819" s="4"/>
      <c r="C819" s="171"/>
      <c r="AG819" s="24"/>
    </row>
    <row r="820" spans="1:33" ht="12.75">
      <c r="A820" s="171"/>
      <c r="B820" s="4"/>
      <c r="C820" s="171"/>
      <c r="AG820" s="24"/>
    </row>
    <row r="821" spans="1:33" ht="12.75">
      <c r="A821" s="171"/>
      <c r="B821" s="4"/>
      <c r="C821" s="171"/>
      <c r="AG821" s="24"/>
    </row>
    <row r="822" spans="1:33" ht="12.75">
      <c r="A822" s="171"/>
      <c r="B822" s="4"/>
      <c r="C822" s="171"/>
      <c r="AG822" s="24"/>
    </row>
    <row r="823" spans="1:33" ht="12.75">
      <c r="A823" s="171"/>
      <c r="B823" s="4"/>
      <c r="C823" s="171"/>
      <c r="AG823" s="24"/>
    </row>
    <row r="824" spans="1:33" ht="12.75">
      <c r="A824" s="171"/>
      <c r="B824" s="4"/>
      <c r="C824" s="171"/>
      <c r="AG824" s="24"/>
    </row>
    <row r="825" spans="1:33">
      <c r="A825" s="171"/>
      <c r="B825" s="9"/>
      <c r="C825" s="171"/>
      <c r="AG825" s="24"/>
    </row>
    <row r="826" spans="1:33" ht="15.75">
      <c r="A826" s="171"/>
      <c r="B826" s="7"/>
      <c r="C826" s="171"/>
      <c r="AG826" s="24"/>
    </row>
    <row r="827" spans="1:33" ht="12.75">
      <c r="A827" s="171"/>
      <c r="B827" s="4"/>
      <c r="C827" s="171"/>
      <c r="AG827" s="24"/>
    </row>
    <row r="828" spans="1:33" ht="12.75">
      <c r="A828" s="171"/>
      <c r="B828" s="11"/>
      <c r="C828" s="171"/>
      <c r="AG828" s="24"/>
    </row>
    <row r="829" spans="1:33" ht="12.75">
      <c r="A829" s="171"/>
      <c r="B829" s="4"/>
      <c r="C829" s="171"/>
      <c r="AG829" s="24"/>
    </row>
    <row r="830" spans="1:33" ht="15.75">
      <c r="A830" s="171"/>
      <c r="B830" s="12"/>
      <c r="C830" s="171"/>
      <c r="AG830" s="24"/>
    </row>
    <row r="831" spans="1:33" ht="12.75">
      <c r="A831" s="171"/>
      <c r="B831" s="4"/>
      <c r="C831" s="171"/>
      <c r="AG831" s="24"/>
    </row>
    <row r="832" spans="1:33">
      <c r="A832" s="171"/>
      <c r="B832" s="9"/>
      <c r="C832" s="171"/>
      <c r="AG832" s="24"/>
    </row>
    <row r="833" spans="1:33" ht="15.75">
      <c r="A833" s="171"/>
      <c r="B833" s="7"/>
      <c r="C833" s="171"/>
      <c r="AG833" s="24"/>
    </row>
    <row r="834" spans="1:33" ht="12.75">
      <c r="A834" s="171"/>
      <c r="B834" s="4"/>
      <c r="C834" s="171"/>
      <c r="AG834" s="24"/>
    </row>
    <row r="835" spans="1:33">
      <c r="A835" s="171"/>
      <c r="B835" s="9"/>
      <c r="C835" s="171"/>
      <c r="AG835" s="24"/>
    </row>
    <row r="836" spans="1:33" ht="15.75">
      <c r="A836" s="171"/>
      <c r="B836" s="7"/>
      <c r="C836" s="171"/>
      <c r="AG836" s="24"/>
    </row>
    <row r="837" spans="1:33" ht="12.75">
      <c r="A837" s="171"/>
      <c r="B837" s="4"/>
      <c r="C837" s="171"/>
      <c r="AG837" s="24"/>
    </row>
    <row r="838" spans="1:33" ht="12.75">
      <c r="A838" s="171"/>
      <c r="B838" s="4"/>
      <c r="C838" s="171"/>
      <c r="AG838" s="24"/>
    </row>
    <row r="839" spans="1:33" ht="12.75">
      <c r="A839" s="171"/>
      <c r="B839" s="4"/>
      <c r="C839" s="171"/>
      <c r="AG839" s="24"/>
    </row>
    <row r="840" spans="1:33" ht="12.75">
      <c r="A840" s="171"/>
      <c r="B840" s="4"/>
      <c r="C840" s="171"/>
      <c r="AG840" s="24"/>
    </row>
    <row r="841" spans="1:33" ht="12.75">
      <c r="A841" s="171"/>
      <c r="B841" s="4"/>
      <c r="C841" s="171"/>
      <c r="AG841" s="24"/>
    </row>
    <row r="842" spans="1:33">
      <c r="A842" s="171"/>
      <c r="B842" s="9"/>
      <c r="C842" s="171"/>
      <c r="AG842" s="24"/>
    </row>
    <row r="843" spans="1:33" ht="15.75">
      <c r="A843" s="171"/>
      <c r="B843" s="7"/>
      <c r="C843" s="171"/>
      <c r="AG843" s="24"/>
    </row>
    <row r="844" spans="1:33" ht="12.75">
      <c r="A844" s="171"/>
      <c r="B844" s="4"/>
      <c r="C844" s="171"/>
      <c r="AG844" s="24"/>
    </row>
    <row r="845" spans="1:33" ht="12.75">
      <c r="A845" s="171"/>
      <c r="B845" s="4"/>
      <c r="C845" s="171"/>
      <c r="AG845" s="24"/>
    </row>
    <row r="846" spans="1:33" ht="12.75">
      <c r="A846" s="171"/>
      <c r="B846" s="4"/>
      <c r="C846" s="171"/>
      <c r="AG846" s="24"/>
    </row>
    <row r="847" spans="1:33" ht="12.75">
      <c r="A847" s="171"/>
      <c r="B847" s="4"/>
      <c r="C847" s="171"/>
      <c r="AG847" s="24"/>
    </row>
    <row r="848" spans="1:33" ht="12.75">
      <c r="A848" s="171"/>
      <c r="B848" s="66"/>
      <c r="C848" s="171"/>
      <c r="AG848" s="24"/>
    </row>
    <row r="849" spans="1:33" ht="12.75">
      <c r="A849" s="171"/>
      <c r="B849" s="4"/>
      <c r="C849" s="171"/>
      <c r="AG849" s="24"/>
    </row>
    <row r="850" spans="1:33">
      <c r="A850" s="171"/>
      <c r="B850" s="9"/>
      <c r="C850" s="171"/>
      <c r="AG850" s="24"/>
    </row>
    <row r="851" spans="1:33" ht="15.75">
      <c r="A851" s="171"/>
      <c r="B851" s="7"/>
      <c r="C851" s="171"/>
      <c r="AG851" s="24"/>
    </row>
    <row r="852" spans="1:33" ht="12.75">
      <c r="A852" s="171"/>
      <c r="B852" s="4"/>
      <c r="C852" s="171"/>
      <c r="AG852" s="24"/>
    </row>
    <row r="853" spans="1:33" ht="12.75">
      <c r="A853" s="171"/>
      <c r="B853" s="4"/>
      <c r="C853" s="171"/>
      <c r="AG853" s="24"/>
    </row>
    <row r="854" spans="1:33" ht="12.75">
      <c r="A854" s="171"/>
      <c r="B854" s="4"/>
      <c r="C854" s="171"/>
      <c r="AG854" s="24"/>
    </row>
    <row r="855" spans="1:33" ht="12.75">
      <c r="A855" s="171"/>
      <c r="B855" s="4"/>
      <c r="C855" s="171"/>
      <c r="AG855" s="24"/>
    </row>
    <row r="856" spans="1:33" ht="12.75">
      <c r="A856" s="171"/>
      <c r="B856" s="4"/>
      <c r="C856" s="171"/>
      <c r="AG856" s="24"/>
    </row>
    <row r="857" spans="1:33" ht="12.75">
      <c r="A857" s="171"/>
      <c r="B857" s="4"/>
      <c r="C857" s="171"/>
      <c r="AG857" s="24"/>
    </row>
    <row r="858" spans="1:33">
      <c r="A858" s="171"/>
      <c r="B858" s="9"/>
      <c r="C858" s="171"/>
      <c r="AG858" s="24"/>
    </row>
    <row r="859" spans="1:33" ht="15.75">
      <c r="A859" s="171"/>
      <c r="B859" s="7"/>
      <c r="C859" s="171"/>
      <c r="AG859" s="24"/>
    </row>
    <row r="860" spans="1:33" ht="12.75">
      <c r="A860" s="171"/>
      <c r="B860" s="4"/>
      <c r="C860" s="171"/>
      <c r="AG860" s="24"/>
    </row>
    <row r="861" spans="1:33" ht="12.75">
      <c r="A861" s="171"/>
      <c r="B861" s="11"/>
      <c r="C861" s="171"/>
      <c r="AG861" s="24"/>
    </row>
    <row r="862" spans="1:33" ht="12.75">
      <c r="A862" s="171"/>
      <c r="B862" s="4"/>
      <c r="C862" s="171"/>
      <c r="AG862" s="24"/>
    </row>
    <row r="863" spans="1:33" ht="15.75">
      <c r="A863" s="171"/>
      <c r="B863" s="12"/>
      <c r="C863" s="171"/>
      <c r="AG863" s="24"/>
    </row>
    <row r="864" spans="1:33" ht="12.75">
      <c r="A864" s="171"/>
      <c r="B864" s="4"/>
      <c r="C864" s="171"/>
      <c r="AG864" s="24"/>
    </row>
    <row r="865" spans="1:33">
      <c r="A865" s="171"/>
      <c r="B865" s="9"/>
      <c r="C865" s="171"/>
      <c r="AG865" s="24"/>
    </row>
    <row r="866" spans="1:33" ht="15.75">
      <c r="A866" s="171"/>
      <c r="B866" s="7"/>
      <c r="C866" s="171"/>
      <c r="AG866" s="24"/>
    </row>
    <row r="867" spans="1:33" ht="12.75">
      <c r="A867" s="171"/>
      <c r="B867" s="4"/>
      <c r="C867" s="171"/>
      <c r="AG867" s="24"/>
    </row>
    <row r="868" spans="1:33">
      <c r="A868" s="171"/>
      <c r="B868" s="9"/>
      <c r="C868" s="171"/>
      <c r="AG868" s="24"/>
    </row>
    <row r="869" spans="1:33" ht="15.75">
      <c r="A869" s="171"/>
      <c r="B869" s="7"/>
      <c r="C869" s="171"/>
      <c r="AG869" s="24"/>
    </row>
    <row r="870" spans="1:33" ht="12.75">
      <c r="A870" s="171"/>
      <c r="B870" s="4"/>
      <c r="C870" s="171"/>
      <c r="AG870" s="24"/>
    </row>
    <row r="871" spans="1:33" ht="12.75">
      <c r="A871" s="171"/>
      <c r="B871" s="4"/>
      <c r="C871" s="171"/>
      <c r="AG871" s="24"/>
    </row>
    <row r="872" spans="1:33" ht="12.75">
      <c r="A872" s="171"/>
      <c r="B872" s="4"/>
      <c r="C872" s="171"/>
      <c r="AG872" s="24"/>
    </row>
    <row r="873" spans="1:33" ht="12.75">
      <c r="A873" s="171"/>
      <c r="B873" s="4"/>
      <c r="C873" s="171"/>
      <c r="AG873" s="24"/>
    </row>
    <row r="874" spans="1:33" ht="12.75">
      <c r="A874" s="171"/>
      <c r="B874" s="4"/>
      <c r="C874" s="171"/>
      <c r="AG874" s="24"/>
    </row>
    <row r="875" spans="1:33">
      <c r="A875" s="171"/>
      <c r="B875" s="9"/>
      <c r="C875" s="171"/>
      <c r="AG875" s="24"/>
    </row>
    <row r="876" spans="1:33" ht="15.75">
      <c r="A876" s="171"/>
      <c r="B876" s="7"/>
      <c r="C876" s="171"/>
      <c r="AG876" s="24"/>
    </row>
    <row r="877" spans="1:33" ht="12.75">
      <c r="A877" s="171"/>
      <c r="B877" s="4"/>
      <c r="C877" s="171"/>
      <c r="AG877" s="24"/>
    </row>
    <row r="878" spans="1:33" ht="12.75">
      <c r="A878" s="171"/>
      <c r="B878" s="4"/>
      <c r="C878" s="171"/>
      <c r="AG878" s="24"/>
    </row>
    <row r="879" spans="1:33" ht="12.75">
      <c r="A879" s="171"/>
      <c r="B879" s="4"/>
      <c r="C879" s="171"/>
      <c r="AG879" s="24"/>
    </row>
    <row r="880" spans="1:33" ht="12.75">
      <c r="A880" s="171"/>
      <c r="B880" s="4"/>
      <c r="C880" s="171"/>
      <c r="AG880" s="24"/>
    </row>
    <row r="881" spans="1:33" ht="12.75">
      <c r="A881" s="171"/>
      <c r="B881" s="66"/>
      <c r="C881" s="171"/>
      <c r="AG881" s="24"/>
    </row>
    <row r="882" spans="1:33" ht="12.75">
      <c r="A882" s="171"/>
      <c r="B882" s="4"/>
      <c r="C882" s="171"/>
      <c r="AG882" s="24"/>
    </row>
    <row r="883" spans="1:33">
      <c r="A883" s="171"/>
      <c r="B883" s="9"/>
      <c r="C883" s="171"/>
      <c r="AG883" s="24"/>
    </row>
    <row r="884" spans="1:33" ht="15.75">
      <c r="A884" s="171"/>
      <c r="B884" s="7"/>
      <c r="C884" s="171"/>
      <c r="AG884" s="24"/>
    </row>
    <row r="885" spans="1:33" ht="12.75">
      <c r="A885" s="171"/>
      <c r="B885" s="4"/>
      <c r="C885" s="171"/>
      <c r="AG885" s="24"/>
    </row>
    <row r="886" spans="1:33" ht="12.75">
      <c r="A886" s="171"/>
      <c r="B886" s="4"/>
      <c r="C886" s="171"/>
      <c r="AG886" s="24"/>
    </row>
    <row r="887" spans="1:33" ht="12.75">
      <c r="A887" s="171"/>
      <c r="B887" s="4"/>
      <c r="C887" s="171"/>
      <c r="AG887" s="24"/>
    </row>
    <row r="888" spans="1:33" ht="12.75">
      <c r="A888" s="171"/>
      <c r="B888" s="4"/>
      <c r="C888" s="171"/>
      <c r="AG888" s="24"/>
    </row>
    <row r="889" spans="1:33" ht="12.75">
      <c r="A889" s="171"/>
      <c r="B889" s="4"/>
      <c r="C889" s="171"/>
      <c r="AG889" s="24"/>
    </row>
    <row r="890" spans="1:33" ht="12.75">
      <c r="A890" s="171"/>
      <c r="B890" s="4"/>
      <c r="C890" s="171"/>
      <c r="AG890" s="24"/>
    </row>
    <row r="891" spans="1:33">
      <c r="A891" s="171"/>
      <c r="B891" s="9"/>
      <c r="C891" s="171"/>
      <c r="AG891" s="24"/>
    </row>
    <row r="892" spans="1:33" ht="15.75">
      <c r="A892" s="171"/>
      <c r="B892" s="7"/>
      <c r="C892" s="171"/>
      <c r="AG892" s="24"/>
    </row>
    <row r="893" spans="1:33" ht="12.75">
      <c r="A893" s="171"/>
      <c r="B893" s="4"/>
      <c r="C893" s="171"/>
      <c r="AG893" s="24"/>
    </row>
    <row r="894" spans="1:33" ht="12.75">
      <c r="A894" s="171"/>
      <c r="B894" s="11"/>
      <c r="C894" s="171"/>
      <c r="AG894" s="24"/>
    </row>
    <row r="895" spans="1:33" ht="12.75">
      <c r="A895" s="171"/>
      <c r="B895" s="4"/>
      <c r="C895" s="171"/>
      <c r="AG895" s="24"/>
    </row>
    <row r="896" spans="1:33" ht="15.75">
      <c r="A896" s="171"/>
      <c r="B896" s="12"/>
      <c r="C896" s="171"/>
      <c r="AG896" s="24"/>
    </row>
    <row r="897" spans="1:33" ht="12.75">
      <c r="A897" s="171"/>
      <c r="B897" s="4"/>
      <c r="C897" s="171"/>
      <c r="AG897" s="24"/>
    </row>
    <row r="898" spans="1:33">
      <c r="A898" s="171"/>
      <c r="B898" s="9"/>
      <c r="C898" s="171"/>
      <c r="AG898" s="24"/>
    </row>
    <row r="899" spans="1:33" ht="15.75">
      <c r="A899" s="171"/>
      <c r="B899" s="7"/>
      <c r="C899" s="171"/>
      <c r="AG899" s="24"/>
    </row>
    <row r="900" spans="1:33" ht="12.75">
      <c r="A900" s="171"/>
      <c r="B900" s="4"/>
      <c r="C900" s="171"/>
      <c r="AG900" s="24"/>
    </row>
    <row r="901" spans="1:33">
      <c r="A901" s="171"/>
      <c r="B901" s="9"/>
      <c r="C901" s="171"/>
      <c r="AG901" s="24"/>
    </row>
    <row r="902" spans="1:33" ht="15.75">
      <c r="A902" s="171"/>
      <c r="B902" s="7"/>
      <c r="C902" s="171"/>
      <c r="AG902" s="24"/>
    </row>
    <row r="903" spans="1:33" ht="12.75">
      <c r="A903" s="171"/>
      <c r="B903" s="4"/>
      <c r="C903" s="171"/>
      <c r="AG903" s="24"/>
    </row>
    <row r="904" spans="1:33" ht="12.75">
      <c r="A904" s="171"/>
      <c r="B904" s="4"/>
      <c r="C904" s="171"/>
      <c r="AG904" s="24"/>
    </row>
    <row r="905" spans="1:33" ht="12.75">
      <c r="A905" s="171"/>
      <c r="B905" s="4"/>
      <c r="C905" s="171"/>
      <c r="AG905" s="24"/>
    </row>
    <row r="906" spans="1:33" ht="12.75">
      <c r="A906" s="171"/>
      <c r="B906" s="4"/>
      <c r="C906" s="171"/>
      <c r="AG906" s="24"/>
    </row>
    <row r="907" spans="1:33" ht="12.75">
      <c r="A907" s="171"/>
      <c r="B907" s="4"/>
      <c r="C907" s="171"/>
      <c r="AG907" s="24"/>
    </row>
    <row r="908" spans="1:33">
      <c r="A908" s="171"/>
      <c r="B908" s="9"/>
      <c r="C908" s="171"/>
      <c r="AG908" s="24"/>
    </row>
    <row r="909" spans="1:33" ht="15.75">
      <c r="A909" s="171"/>
      <c r="B909" s="7"/>
      <c r="C909" s="171"/>
      <c r="AG909" s="24"/>
    </row>
    <row r="910" spans="1:33" ht="12.75">
      <c r="A910" s="171"/>
      <c r="B910" s="4"/>
      <c r="C910" s="171"/>
      <c r="AG910" s="24"/>
    </row>
    <row r="911" spans="1:33" ht="12.75">
      <c r="A911" s="171"/>
      <c r="B911" s="4"/>
      <c r="C911" s="171"/>
      <c r="AG911" s="24"/>
    </row>
    <row r="912" spans="1:33" ht="12.75">
      <c r="A912" s="171"/>
      <c r="B912" s="4"/>
      <c r="C912" s="171"/>
      <c r="AG912" s="24"/>
    </row>
    <row r="913" spans="1:33" ht="12.75">
      <c r="A913" s="171"/>
      <c r="B913" s="4"/>
      <c r="C913" s="171"/>
      <c r="AG913" s="24"/>
    </row>
    <row r="914" spans="1:33" ht="12.75">
      <c r="A914" s="171"/>
      <c r="B914" s="66"/>
      <c r="C914" s="171"/>
      <c r="AG914" s="24"/>
    </row>
    <row r="915" spans="1:33" ht="12.75">
      <c r="A915" s="171"/>
      <c r="B915" s="4"/>
      <c r="C915" s="171"/>
      <c r="AG915" s="24"/>
    </row>
    <row r="916" spans="1:33">
      <c r="A916" s="171"/>
      <c r="B916" s="9"/>
      <c r="C916" s="171"/>
      <c r="AG916" s="24"/>
    </row>
    <row r="917" spans="1:33" ht="15.75">
      <c r="A917" s="171"/>
      <c r="B917" s="7"/>
      <c r="C917" s="171"/>
      <c r="AG917" s="24"/>
    </row>
    <row r="918" spans="1:33" ht="12.75">
      <c r="A918" s="171"/>
      <c r="B918" s="4"/>
      <c r="C918" s="171"/>
      <c r="AG918" s="24"/>
    </row>
    <row r="919" spans="1:33" ht="12.75">
      <c r="A919" s="171"/>
      <c r="B919" s="4"/>
      <c r="C919" s="171"/>
      <c r="AG919" s="24"/>
    </row>
    <row r="920" spans="1:33" ht="12.75">
      <c r="A920" s="171"/>
      <c r="B920" s="4"/>
      <c r="C920" s="171"/>
      <c r="AG920" s="24"/>
    </row>
    <row r="921" spans="1:33" ht="12.75">
      <c r="A921" s="171"/>
      <c r="B921" s="4"/>
      <c r="C921" s="171"/>
      <c r="AG921" s="24"/>
    </row>
    <row r="922" spans="1:33" ht="12.75">
      <c r="A922" s="171"/>
      <c r="B922" s="4"/>
      <c r="C922" s="171"/>
      <c r="AG922" s="24"/>
    </row>
    <row r="923" spans="1:33" ht="12.75">
      <c r="A923" s="171"/>
      <c r="B923" s="4"/>
      <c r="C923" s="171"/>
      <c r="AG923" s="24"/>
    </row>
    <row r="924" spans="1:33">
      <c r="A924" s="171"/>
      <c r="B924" s="9"/>
      <c r="C924" s="171"/>
      <c r="AG924" s="24"/>
    </row>
    <row r="925" spans="1:33" ht="15.75">
      <c r="A925" s="171"/>
      <c r="B925" s="7"/>
      <c r="C925" s="171"/>
      <c r="AG925" s="24"/>
    </row>
    <row r="926" spans="1:33" ht="12.75">
      <c r="A926" s="171"/>
      <c r="B926" s="4"/>
      <c r="C926" s="171"/>
      <c r="AG926" s="24"/>
    </row>
    <row r="927" spans="1:33" ht="12.75">
      <c r="A927" s="171"/>
      <c r="B927" s="11"/>
      <c r="C927" s="171"/>
      <c r="AG927" s="24"/>
    </row>
    <row r="928" spans="1:33" ht="12.75">
      <c r="A928" s="171"/>
      <c r="B928" s="4"/>
      <c r="C928" s="171"/>
      <c r="AG928" s="24"/>
    </row>
    <row r="929" spans="1:33" ht="15.75">
      <c r="A929" s="171"/>
      <c r="B929" s="12"/>
      <c r="C929" s="171"/>
      <c r="AG929" s="24"/>
    </row>
    <row r="930" spans="1:33" ht="12.75">
      <c r="A930" s="171"/>
      <c r="B930" s="4"/>
      <c r="C930" s="171"/>
      <c r="AG930" s="24"/>
    </row>
    <row r="931" spans="1:33">
      <c r="A931" s="171"/>
      <c r="B931" s="9"/>
      <c r="C931" s="171"/>
      <c r="AG931" s="24"/>
    </row>
    <row r="932" spans="1:33" ht="15.75">
      <c r="A932" s="171"/>
      <c r="B932" s="7"/>
      <c r="C932" s="171"/>
      <c r="AG932" s="24"/>
    </row>
    <row r="933" spans="1:33" ht="12.75">
      <c r="A933" s="171"/>
      <c r="B933" s="4"/>
      <c r="C933" s="171"/>
      <c r="AG933" s="24"/>
    </row>
    <row r="934" spans="1:33">
      <c r="A934" s="171"/>
      <c r="B934" s="9"/>
      <c r="C934" s="171"/>
      <c r="AG934" s="24"/>
    </row>
    <row r="935" spans="1:33" ht="15.75">
      <c r="A935" s="171"/>
      <c r="B935" s="7"/>
      <c r="C935" s="171"/>
      <c r="AG935" s="24"/>
    </row>
    <row r="936" spans="1:33" ht="12.75">
      <c r="A936" s="171"/>
      <c r="B936" s="4"/>
      <c r="C936" s="171"/>
      <c r="AG936" s="24"/>
    </row>
    <row r="937" spans="1:33" ht="12.75">
      <c r="A937" s="171"/>
      <c r="B937" s="4"/>
      <c r="C937" s="171"/>
      <c r="AG937" s="24"/>
    </row>
    <row r="938" spans="1:33" ht="12.75">
      <c r="A938" s="171"/>
      <c r="B938" s="4"/>
      <c r="C938" s="171"/>
      <c r="AG938" s="24"/>
    </row>
    <row r="939" spans="1:33" ht="12.75">
      <c r="A939" s="171"/>
      <c r="B939" s="4"/>
      <c r="C939" s="171"/>
      <c r="AG939" s="24"/>
    </row>
    <row r="940" spans="1:33" ht="12.75">
      <c r="A940" s="171"/>
      <c r="B940" s="4"/>
      <c r="C940" s="171"/>
      <c r="AG940" s="24"/>
    </row>
    <row r="941" spans="1:33">
      <c r="A941" s="171"/>
      <c r="B941" s="9"/>
      <c r="C941" s="171"/>
      <c r="AG941" s="24"/>
    </row>
    <row r="942" spans="1:33" ht="15.75">
      <c r="A942" s="171"/>
      <c r="B942" s="7"/>
      <c r="C942" s="171"/>
      <c r="AG942" s="24"/>
    </row>
    <row r="943" spans="1:33" ht="12.75">
      <c r="A943" s="171"/>
      <c r="B943" s="4"/>
      <c r="C943" s="171"/>
      <c r="AG943" s="24"/>
    </row>
    <row r="944" spans="1:33" ht="12.75">
      <c r="A944" s="171"/>
      <c r="B944" s="4"/>
      <c r="C944" s="171"/>
      <c r="AG944" s="24"/>
    </row>
    <row r="945" spans="1:33" ht="12.75">
      <c r="A945" s="171"/>
      <c r="B945" s="4"/>
      <c r="C945" s="171"/>
      <c r="AG945" s="24"/>
    </row>
    <row r="946" spans="1:33" ht="12.75">
      <c r="A946" s="171"/>
      <c r="B946" s="4"/>
      <c r="C946" s="171"/>
      <c r="AG946" s="24"/>
    </row>
    <row r="947" spans="1:33" ht="12.75">
      <c r="A947" s="171"/>
      <c r="B947" s="66"/>
      <c r="C947" s="171"/>
      <c r="AG947" s="24"/>
    </row>
    <row r="948" spans="1:33" ht="12.75">
      <c r="A948" s="171"/>
      <c r="B948" s="4"/>
      <c r="C948" s="171"/>
      <c r="AG948" s="24"/>
    </row>
    <row r="949" spans="1:33">
      <c r="A949" s="171"/>
      <c r="B949" s="9"/>
      <c r="C949" s="171"/>
      <c r="AG949" s="24"/>
    </row>
    <row r="950" spans="1:33" ht="15.75">
      <c r="A950" s="171"/>
      <c r="B950" s="7"/>
      <c r="C950" s="171"/>
      <c r="AG950" s="24"/>
    </row>
    <row r="951" spans="1:33" ht="12.75">
      <c r="A951" s="171"/>
      <c r="B951" s="4"/>
      <c r="C951" s="171"/>
      <c r="AG951" s="24"/>
    </row>
    <row r="952" spans="1:33" ht="12.75">
      <c r="A952" s="171"/>
      <c r="B952" s="4"/>
      <c r="C952" s="171"/>
      <c r="AG952" s="24"/>
    </row>
    <row r="953" spans="1:33" ht="12.75">
      <c r="A953" s="171"/>
      <c r="B953" s="4"/>
      <c r="C953" s="171"/>
      <c r="AG953" s="24"/>
    </row>
    <row r="954" spans="1:33" ht="12.75">
      <c r="A954" s="171"/>
      <c r="B954" s="4"/>
      <c r="C954" s="171"/>
      <c r="AG954" s="24"/>
    </row>
    <row r="955" spans="1:33" ht="12.75">
      <c r="A955" s="171"/>
      <c r="B955" s="4"/>
      <c r="C955" s="171"/>
      <c r="AG955" s="24"/>
    </row>
    <row r="956" spans="1:33" ht="12.75">
      <c r="A956" s="171"/>
      <c r="B956" s="4"/>
      <c r="C956" s="171"/>
      <c r="AG956" s="24"/>
    </row>
    <row r="957" spans="1:33">
      <c r="A957" s="171"/>
      <c r="B957" s="9"/>
      <c r="C957" s="171"/>
      <c r="AG957" s="24"/>
    </row>
    <row r="958" spans="1:33" ht="15.75">
      <c r="A958" s="171"/>
      <c r="B958" s="7"/>
      <c r="C958" s="171"/>
      <c r="AG958" s="24"/>
    </row>
    <row r="959" spans="1:33" ht="12.75">
      <c r="A959" s="171"/>
      <c r="B959" s="4"/>
      <c r="C959" s="171"/>
      <c r="AG959" s="24"/>
    </row>
    <row r="960" spans="1:33" ht="12.75">
      <c r="A960" s="171"/>
      <c r="B960" s="11"/>
      <c r="C960" s="171"/>
      <c r="AG960" s="24"/>
    </row>
    <row r="961" spans="1:33" ht="12.75">
      <c r="A961" s="171"/>
      <c r="B961" s="4"/>
      <c r="C961" s="171"/>
      <c r="AG961" s="24"/>
    </row>
    <row r="962" spans="1:33" ht="15.75">
      <c r="A962" s="171"/>
      <c r="B962" s="12"/>
      <c r="C962" s="171"/>
      <c r="AG962" s="24"/>
    </row>
    <row r="963" spans="1:33" ht="12.75">
      <c r="A963" s="171"/>
      <c r="B963" s="4"/>
      <c r="C963" s="171"/>
      <c r="AG963" s="24"/>
    </row>
    <row r="964" spans="1:33">
      <c r="A964" s="171"/>
      <c r="B964" s="9"/>
      <c r="C964" s="171"/>
      <c r="AG964" s="24"/>
    </row>
    <row r="965" spans="1:33" ht="15.75">
      <c r="A965" s="171"/>
      <c r="B965" s="7"/>
      <c r="C965" s="171"/>
      <c r="AG965" s="24"/>
    </row>
    <row r="966" spans="1:33" ht="12.75">
      <c r="A966" s="171"/>
      <c r="B966" s="4"/>
      <c r="C966" s="171"/>
      <c r="AG966" s="24"/>
    </row>
    <row r="967" spans="1:33">
      <c r="A967" s="171"/>
      <c r="B967" s="9"/>
      <c r="C967" s="171"/>
      <c r="AG967" s="24"/>
    </row>
    <row r="968" spans="1:33" ht="15.75">
      <c r="A968" s="171"/>
      <c r="B968" s="7"/>
      <c r="C968" s="171"/>
      <c r="AG968" s="24"/>
    </row>
    <row r="969" spans="1:33" ht="12.75">
      <c r="A969" s="171"/>
      <c r="B969" s="4"/>
      <c r="C969" s="171"/>
      <c r="AG969" s="24"/>
    </row>
    <row r="970" spans="1:33" ht="12.75">
      <c r="A970" s="171"/>
      <c r="B970" s="4"/>
      <c r="C970" s="171"/>
      <c r="AG970" s="24"/>
    </row>
    <row r="971" spans="1:33" ht="12.75">
      <c r="A971" s="171"/>
      <c r="B971" s="4"/>
      <c r="C971" s="171"/>
      <c r="AG971" s="24"/>
    </row>
    <row r="972" spans="1:33" ht="12.75">
      <c r="A972" s="171"/>
      <c r="B972" s="4"/>
      <c r="C972" s="171"/>
      <c r="AG972" s="24"/>
    </row>
    <row r="973" spans="1:33" ht="12.75">
      <c r="A973" s="171"/>
      <c r="B973" s="4"/>
      <c r="C973" s="171"/>
      <c r="AG973" s="24"/>
    </row>
    <row r="974" spans="1:33">
      <c r="A974" s="171"/>
      <c r="B974" s="9"/>
      <c r="C974" s="171"/>
      <c r="AG974" s="24"/>
    </row>
    <row r="975" spans="1:33" ht="15.75">
      <c r="A975" s="171"/>
      <c r="B975" s="7"/>
      <c r="C975" s="171"/>
      <c r="AG975" s="24"/>
    </row>
    <row r="976" spans="1:33" ht="12.75">
      <c r="A976" s="171"/>
      <c r="B976" s="4"/>
      <c r="C976" s="171"/>
      <c r="AG976" s="24"/>
    </row>
    <row r="977" spans="1:33" ht="12.75">
      <c r="A977" s="171"/>
      <c r="B977" s="4"/>
      <c r="C977" s="171"/>
      <c r="AG977" s="24"/>
    </row>
    <row r="978" spans="1:33" ht="12.75">
      <c r="A978" s="171"/>
      <c r="B978" s="4"/>
      <c r="C978" s="171"/>
      <c r="AG978" s="24"/>
    </row>
    <row r="979" spans="1:33" ht="12.75">
      <c r="A979" s="171"/>
      <c r="B979" s="4"/>
      <c r="C979" s="171"/>
      <c r="AG979" s="24"/>
    </row>
    <row r="980" spans="1:33" ht="12.75">
      <c r="A980" s="171"/>
      <c r="B980" s="66"/>
      <c r="C980" s="171"/>
      <c r="AG980" s="24"/>
    </row>
    <row r="981" spans="1:33" ht="12.75">
      <c r="A981" s="171"/>
      <c r="B981" s="4"/>
      <c r="C981" s="171"/>
      <c r="AG981" s="24"/>
    </row>
    <row r="982" spans="1:33">
      <c r="A982" s="171"/>
      <c r="B982" s="9"/>
      <c r="C982" s="171"/>
      <c r="AG982" s="24"/>
    </row>
    <row r="983" spans="1:33" ht="15.75">
      <c r="A983" s="171"/>
      <c r="B983" s="7"/>
      <c r="C983" s="171"/>
      <c r="AG983" s="24"/>
    </row>
    <row r="984" spans="1:33" ht="12.75">
      <c r="A984" s="171"/>
      <c r="B984" s="4"/>
      <c r="C984" s="171"/>
      <c r="AG984" s="24"/>
    </row>
    <row r="985" spans="1:33" ht="12.75">
      <c r="A985" s="171"/>
      <c r="B985" s="4"/>
      <c r="C985" s="171"/>
      <c r="AG985" s="24"/>
    </row>
    <row r="986" spans="1:33" ht="12.75">
      <c r="A986" s="171"/>
      <c r="B986" s="4"/>
      <c r="C986" s="171"/>
      <c r="AG986" s="24"/>
    </row>
    <row r="987" spans="1:33" ht="12.75">
      <c r="A987" s="171"/>
      <c r="B987" s="4"/>
      <c r="C987" s="171"/>
      <c r="AG987" s="24"/>
    </row>
    <row r="988" spans="1:33" ht="12.75">
      <c r="A988" s="171"/>
      <c r="B988" s="4"/>
      <c r="C988" s="171"/>
      <c r="AG988" s="24"/>
    </row>
    <row r="989" spans="1:33" ht="12.75">
      <c r="A989" s="171"/>
      <c r="B989" s="4"/>
      <c r="C989" s="171"/>
      <c r="AG989" s="24"/>
    </row>
    <row r="990" spans="1:33">
      <c r="A990" s="171"/>
      <c r="B990" s="9"/>
      <c r="C990" s="171"/>
      <c r="AG990" s="24"/>
    </row>
    <row r="991" spans="1:33" ht="15.75">
      <c r="A991" s="171"/>
      <c r="B991" s="7"/>
      <c r="C991" s="171"/>
      <c r="AG991" s="24"/>
    </row>
    <row r="992" spans="1:33" ht="12.75">
      <c r="A992" s="171"/>
      <c r="B992" s="4"/>
      <c r="C992" s="171"/>
      <c r="AG992" s="24"/>
    </row>
    <row r="993" spans="1:33" ht="12.75">
      <c r="A993" s="171"/>
      <c r="B993" s="11"/>
      <c r="C993" s="171"/>
      <c r="AG993" s="24"/>
    </row>
    <row r="994" spans="1:33" ht="12.75">
      <c r="A994" s="171"/>
      <c r="B994" s="4"/>
      <c r="C994" s="171"/>
      <c r="AG994" s="24"/>
    </row>
    <row r="995" spans="1:33" ht="15.75">
      <c r="A995" s="171"/>
      <c r="B995" s="12"/>
      <c r="C995" s="171"/>
      <c r="AG995" s="24"/>
    </row>
    <row r="996" spans="1:33" ht="12.75">
      <c r="A996" s="171"/>
      <c r="B996" s="4"/>
      <c r="C996" s="171"/>
      <c r="AG996" s="24"/>
    </row>
    <row r="997" spans="1:33">
      <c r="A997" s="171"/>
      <c r="B997" s="9"/>
      <c r="C997" s="171"/>
      <c r="AG997" s="24"/>
    </row>
    <row r="998" spans="1:33" ht="15.75">
      <c r="A998" s="171"/>
      <c r="B998" s="7"/>
      <c r="C998" s="171"/>
      <c r="AG998" s="24"/>
    </row>
    <row r="999" spans="1:33" ht="12.75">
      <c r="A999" s="171"/>
      <c r="B999" s="4"/>
      <c r="C999" s="171"/>
      <c r="AG999" s="24"/>
    </row>
    <row r="1000" spans="1:33">
      <c r="A1000" s="171"/>
      <c r="B1000" s="9"/>
      <c r="C1000" s="171"/>
      <c r="AG1000" s="24"/>
    </row>
    <row r="1001" spans="1:33" ht="15.75">
      <c r="A1001" s="171"/>
      <c r="B1001" s="7"/>
      <c r="C1001" s="171"/>
      <c r="AG1001" s="24"/>
    </row>
    <row r="1002" spans="1:33" ht="12.75">
      <c r="A1002" s="171"/>
      <c r="B1002" s="4"/>
      <c r="C1002" s="171"/>
      <c r="AG1002" s="24"/>
    </row>
    <row r="1003" spans="1:33" ht="12.75">
      <c r="A1003" s="171"/>
      <c r="B1003" s="4"/>
      <c r="C1003" s="171"/>
      <c r="AG1003" s="24"/>
    </row>
    <row r="1004" spans="1:33" ht="12.75">
      <c r="A1004" s="171"/>
      <c r="B1004" s="4"/>
      <c r="C1004" s="171"/>
      <c r="AG1004" s="24"/>
    </row>
    <row r="1005" spans="1:33" ht="12.75">
      <c r="A1005" s="171"/>
      <c r="B1005" s="4"/>
      <c r="C1005" s="171"/>
      <c r="AG1005" s="24"/>
    </row>
    <row r="1006" spans="1:33" ht="12.75">
      <c r="A1006" s="171"/>
      <c r="B1006" s="4"/>
      <c r="C1006" s="171"/>
      <c r="AG1006" s="24"/>
    </row>
    <row r="1007" spans="1:33">
      <c r="A1007" s="171"/>
      <c r="B1007" s="9"/>
      <c r="C1007" s="171"/>
      <c r="AG1007" s="24"/>
    </row>
    <row r="1008" spans="1:33" ht="15.75">
      <c r="A1008" s="171"/>
      <c r="B1008" s="7"/>
      <c r="C1008" s="171"/>
      <c r="AG1008" s="24"/>
    </row>
    <row r="1009" spans="1:33" ht="12.75">
      <c r="A1009" s="171"/>
      <c r="B1009" s="4"/>
      <c r="C1009" s="171"/>
      <c r="AG1009" s="24"/>
    </row>
    <row r="1010" spans="1:33" ht="12.75">
      <c r="A1010" s="171"/>
      <c r="B1010" s="4"/>
      <c r="C1010" s="171"/>
      <c r="AG1010" s="24"/>
    </row>
    <row r="1011" spans="1:33" ht="12.75">
      <c r="A1011" s="171"/>
      <c r="B1011" s="4"/>
      <c r="C1011" s="171"/>
      <c r="AG1011" s="24"/>
    </row>
    <row r="1012" spans="1:33" ht="12.75">
      <c r="A1012" s="171"/>
      <c r="B1012" s="4"/>
      <c r="C1012" s="171"/>
      <c r="AG1012" s="24"/>
    </row>
    <row r="1013" spans="1:33" ht="12.75">
      <c r="A1013" s="171"/>
      <c r="B1013" s="66"/>
      <c r="C1013" s="171"/>
      <c r="AG1013" s="24"/>
    </row>
    <row r="1014" spans="1:33" ht="12.75">
      <c r="A1014" s="171"/>
      <c r="B1014" s="4"/>
      <c r="C1014" s="171"/>
      <c r="AG1014" s="24"/>
    </row>
    <row r="1015" spans="1:33">
      <c r="A1015" s="171"/>
      <c r="B1015" s="9"/>
      <c r="C1015" s="171"/>
      <c r="AG1015" s="24"/>
    </row>
    <row r="1016" spans="1:33" ht="15.75">
      <c r="A1016" s="171"/>
      <c r="B1016" s="7"/>
      <c r="C1016" s="171"/>
      <c r="AG1016" s="24"/>
    </row>
    <row r="1017" spans="1:33" ht="12.75">
      <c r="A1017" s="171"/>
      <c r="B1017" s="4"/>
      <c r="C1017" s="171"/>
      <c r="AG1017" s="24"/>
    </row>
    <row r="1018" spans="1:33" ht="12.75">
      <c r="A1018" s="171"/>
      <c r="B1018" s="4"/>
      <c r="C1018" s="171"/>
      <c r="AG1018" s="24"/>
    </row>
    <row r="1019" spans="1:33" ht="12.75">
      <c r="A1019" s="171"/>
      <c r="B1019" s="4"/>
      <c r="C1019" s="171"/>
      <c r="AG1019" s="24"/>
    </row>
    <row r="1020" spans="1:33" ht="12.75">
      <c r="A1020" s="171"/>
      <c r="B1020" s="4"/>
      <c r="C1020" s="171"/>
      <c r="AG1020" s="24"/>
    </row>
    <row r="1021" spans="1:33" ht="12.75">
      <c r="A1021" s="171"/>
      <c r="B1021" s="4"/>
      <c r="C1021" s="171"/>
      <c r="AG1021" s="24"/>
    </row>
    <row r="1022" spans="1:33" ht="12.75">
      <c r="A1022" s="171"/>
      <c r="B1022" s="4"/>
      <c r="C1022" s="171"/>
      <c r="AG1022" s="24"/>
    </row>
    <row r="1023" spans="1:33">
      <c r="A1023" s="171"/>
      <c r="B1023" s="9"/>
      <c r="C1023" s="171"/>
      <c r="AG1023" s="24"/>
    </row>
    <row r="1024" spans="1:33" ht="15.75">
      <c r="A1024" s="171"/>
      <c r="B1024" s="7"/>
      <c r="C1024" s="171"/>
      <c r="AG1024" s="24"/>
    </row>
    <row r="1025" spans="1:33" ht="12.75">
      <c r="A1025" s="171"/>
      <c r="B1025" s="4"/>
      <c r="C1025" s="171"/>
      <c r="AG1025" s="24"/>
    </row>
    <row r="1026" spans="1:33" ht="12.75">
      <c r="A1026" s="171"/>
      <c r="B1026" s="4"/>
      <c r="C1026" s="171"/>
      <c r="AG1026" s="24"/>
    </row>
    <row r="1027" spans="1:33" ht="12.75">
      <c r="A1027" s="171"/>
      <c r="B1027" s="4"/>
      <c r="C1027" s="171"/>
      <c r="AG1027" s="24"/>
    </row>
    <row r="1028" spans="1:33" ht="12.75">
      <c r="A1028" s="171"/>
      <c r="B1028" s="4"/>
      <c r="C1028" s="171"/>
      <c r="AG1028" s="24"/>
    </row>
    <row r="1029" spans="1:33" ht="12.75">
      <c r="A1029" s="171"/>
      <c r="B1029" s="4"/>
      <c r="C1029" s="171"/>
      <c r="AG1029" s="24"/>
    </row>
    <row r="1030" spans="1:33" ht="12.75">
      <c r="A1030" s="171"/>
      <c r="B1030" s="4"/>
      <c r="C1030" s="171"/>
      <c r="AG1030" s="24"/>
    </row>
    <row r="1031" spans="1:33" ht="12.75">
      <c r="A1031" s="171"/>
      <c r="B1031" s="4"/>
      <c r="C1031" s="171"/>
      <c r="AG1031" s="24"/>
    </row>
    <row r="1032" spans="1:33" ht="12.75">
      <c r="A1032" s="171"/>
      <c r="B1032" s="4"/>
      <c r="C1032" s="171"/>
      <c r="AG1032" s="24"/>
    </row>
    <row r="1033" spans="1:33" ht="12.75">
      <c r="A1033" s="171"/>
      <c r="B1033" s="4"/>
      <c r="C1033" s="171"/>
      <c r="AG1033" s="24"/>
    </row>
    <row r="1034" spans="1:33" ht="12.75">
      <c r="A1034" s="171"/>
      <c r="B1034" s="4"/>
      <c r="C1034" s="171"/>
      <c r="AG1034" s="24"/>
    </row>
    <row r="1035" spans="1:33" ht="12.75">
      <c r="A1035" s="171"/>
      <c r="B1035" s="4"/>
      <c r="C1035" s="171"/>
      <c r="AG1035" s="24"/>
    </row>
  </sheetData>
  <sheetProtection algorithmName="SHA-512" hashValue="K+VkEW67o44ROO81aP7Te6frFCfCSEF6yEsiyEraFkn4Fdj7FD1PedqIFU5pJSr3Nc3ITNncA0ZfAjrvgHJ00A==" saltValue="YyA3yR6RmJ7auk58DR3d1A==" spinCount="100000" sheet="1" objects="1" scenarios="1"/>
  <mergeCells count="100">
    <mergeCell ref="E213:L214"/>
    <mergeCell ref="E304:L305"/>
    <mergeCell ref="E326:L337"/>
    <mergeCell ref="E342:L343"/>
    <mergeCell ref="E367:J368"/>
    <mergeCell ref="E319:I324"/>
    <mergeCell ref="E340:G340"/>
    <mergeCell ref="E270:L301"/>
    <mergeCell ref="E307:L310"/>
    <mergeCell ref="E311:E312"/>
    <mergeCell ref="F311:G311"/>
    <mergeCell ref="H311:I311"/>
    <mergeCell ref="H260:H261"/>
    <mergeCell ref="E260:G261"/>
    <mergeCell ref="E262:G262"/>
    <mergeCell ref="E265:G265"/>
    <mergeCell ref="Q135:T135"/>
    <mergeCell ref="F152:I158"/>
    <mergeCell ref="E152:E158"/>
    <mergeCell ref="Q152:T158"/>
    <mergeCell ref="J152:L158"/>
    <mergeCell ref="M152:P158"/>
    <mergeCell ref="M139:P145"/>
    <mergeCell ref="Q139:T145"/>
    <mergeCell ref="M146:P151"/>
    <mergeCell ref="Q146:T151"/>
    <mergeCell ref="F135:I135"/>
    <mergeCell ref="E136:E137"/>
    <mergeCell ref="F136:I137"/>
    <mergeCell ref="J136:L137"/>
    <mergeCell ref="M136:P137"/>
    <mergeCell ref="Q136:T137"/>
    <mergeCell ref="E114:G114"/>
    <mergeCell ref="E117:K117"/>
    <mergeCell ref="E118:L128"/>
    <mergeCell ref="J135:L135"/>
    <mergeCell ref="M135:P135"/>
    <mergeCell ref="S82:Y82"/>
    <mergeCell ref="E94:Y94"/>
    <mergeCell ref="E95:Y95"/>
    <mergeCell ref="E98:O98"/>
    <mergeCell ref="E100:L111"/>
    <mergeCell ref="G67:H67"/>
    <mergeCell ref="I67:L67"/>
    <mergeCell ref="E73:L80"/>
    <mergeCell ref="E82:L82"/>
    <mergeCell ref="M82:R82"/>
    <mergeCell ref="E51:E65"/>
    <mergeCell ref="G51:H56"/>
    <mergeCell ref="I51:L56"/>
    <mergeCell ref="G57:H66"/>
    <mergeCell ref="I57:L66"/>
    <mergeCell ref="G28:H29"/>
    <mergeCell ref="I28:L29"/>
    <mergeCell ref="E24:F29"/>
    <mergeCell ref="E30:F50"/>
    <mergeCell ref="G30:H50"/>
    <mergeCell ref="I30:L50"/>
    <mergeCell ref="E21:F23"/>
    <mergeCell ref="G21:H23"/>
    <mergeCell ref="I21:L23"/>
    <mergeCell ref="G24:H27"/>
    <mergeCell ref="I24:L27"/>
    <mergeCell ref="E3:K3"/>
    <mergeCell ref="E4:L15"/>
    <mergeCell ref="E16:L16"/>
    <mergeCell ref="E20:H20"/>
    <mergeCell ref="I20:L20"/>
    <mergeCell ref="F372:G372"/>
    <mergeCell ref="H372:J372"/>
    <mergeCell ref="F373:G373"/>
    <mergeCell ref="H373:J373"/>
    <mergeCell ref="E375:J375"/>
    <mergeCell ref="F371:G371"/>
    <mergeCell ref="H371:J371"/>
    <mergeCell ref="E345:L366"/>
    <mergeCell ref="F369:G369"/>
    <mergeCell ref="H369:J369"/>
    <mergeCell ref="F370:G370"/>
    <mergeCell ref="H370:J370"/>
    <mergeCell ref="E266:G266"/>
    <mergeCell ref="E216:L231"/>
    <mergeCell ref="E237:L255"/>
    <mergeCell ref="E257:G257"/>
    <mergeCell ref="E258:G258"/>
    <mergeCell ref="E259:G259"/>
    <mergeCell ref="E211:G211"/>
    <mergeCell ref="E139:E145"/>
    <mergeCell ref="F139:I145"/>
    <mergeCell ref="J139:L145"/>
    <mergeCell ref="E146:E151"/>
    <mergeCell ref="F146:I151"/>
    <mergeCell ref="J146:L151"/>
    <mergeCell ref="E160:T161"/>
    <mergeCell ref="Q138:T138"/>
    <mergeCell ref="J138:L138"/>
    <mergeCell ref="M138:P138"/>
    <mergeCell ref="E166:L191"/>
    <mergeCell ref="E197:L207"/>
    <mergeCell ref="F138:I138"/>
  </mergeCells>
  <conditionalFormatting sqref="B965:B1035">
    <cfRule type="notContainsBlanks" dxfId="45" priority="1">
      <formula>LEN(TRIM(B965))&gt;0</formula>
    </cfRule>
  </conditionalFormatting>
  <conditionalFormatting sqref="B989 B996 B4 B37 B66 B111:B113 B148 B164 B179 B217 B219 B256 B259 B276 B298 B327 B338:B340 B344 B369 B373 B389 B402 B423 B435 B439 B468 B489 B501 B507 B534 B539 B557 B567 B589 B600 B607 B633 B639 B657 B666 B689 B699 B732 B739 B741 B765 B789 B791 B798 B831 B839 B841 B864 B889 B891 B897 B930 B939 B963">
    <cfRule type="notContainsBlanks" dxfId="44" priority="3">
      <formula>LEN(TRIM(B4))&gt;0</formula>
    </cfRule>
  </conditionalFormatting>
  <conditionalFormatting sqref="B1029:B1035">
    <cfRule type="containsBlanks" dxfId="43" priority="2">
      <formula>LEN(TRIM(B1029))=0</formula>
    </cfRule>
  </conditionalFormatting>
  <hyperlinks>
    <hyperlink ref="B3" location="Materialidade!A1" display="Materialidade" xr:uid="{00000000-0004-0000-0500-000000000000}"/>
    <hyperlink ref="B6" location="'Compromissos 2030'!A1" display="Compromissos 2030" xr:uid="{00000000-0004-0000-0500-000001000000}"/>
    <hyperlink ref="B10" location="'Governança Corporativa'!A1" display="Governança Corporativa" xr:uid="{00000000-0004-0000-0500-000002000000}"/>
    <hyperlink ref="B11" location="'Reputação, Governo e Engajament'!A1" display="Reputação, Governo e Engajamento" xr:uid="{00000000-0004-0000-0500-000003000000}"/>
    <hyperlink ref="B12" location="'Cadeia de Valor'!A1" display="Cadeia de Valor " xr:uid="{00000000-0004-0000-0500-000004000000}"/>
    <hyperlink ref="B13" location="'Inovação, Tecnologia e Dados'!A1" display="Inovação, Tecnologia e Dados" xr:uid="{00000000-0004-0000-0500-000005000000}"/>
    <hyperlink ref="E16" r:id="rId1" xr:uid="{00000000-0004-0000-0500-000006000000}"/>
    <hyperlink ref="B17" location="'Biodiversidade e clima'!A1" display="Biodiversidade e Clima" xr:uid="{00000000-0004-0000-0500-000007000000}"/>
    <hyperlink ref="B18" location="Energia!A1" display="Energia" xr:uid="{00000000-0004-0000-0500-000008000000}"/>
    <hyperlink ref="B19" location="'Recursos Hídricos'!A1" display="Recursos Hídricos" xr:uid="{00000000-0004-0000-0500-000009000000}"/>
    <hyperlink ref="B20" location="'Resíduos'!A1" display="Resíduos" xr:uid="{00000000-0004-0000-0500-00000A000000}"/>
    <hyperlink ref="B21" location="'Circularidade e Ecodesign'!A1" display="Circularidade e Ecodesign" xr:uid="{00000000-0004-0000-0500-00000B000000}"/>
    <hyperlink ref="B25" location="'Pessoas Colaboradoras'!A1" display="Pessoas Colaboradoras" xr:uid="{00000000-0004-0000-0500-00000C000000}"/>
    <hyperlink ref="B26" location="'Saúde, Segurança e Bem-Estar'!A1" display="Saúde, Segurança e Bem-Estar" xr:uid="{00000000-0004-0000-0500-00000D000000}"/>
    <hyperlink ref="B27" location="'Direitos Humanos'!A1" display="Direitos Humanos" xr:uid="{00000000-0004-0000-0500-00000E000000}"/>
    <hyperlink ref="B28" location="'Impacto Social'!A1" display="Impacto Social" xr:uid="{00000000-0004-0000-0500-00000F000000}"/>
    <hyperlink ref="B29" location="'Experiência do Cliente'!A1" display="Experiência do Cliente" xr:uid="{00000000-0004-0000-0500-000010000000}"/>
    <hyperlink ref="B33" location="'Verificação Externa'!A1" display="Verificação Externa" xr:uid="{00000000-0004-0000-0500-000011000000}"/>
    <hyperlink ref="E73" r:id="rId2" xr:uid="{00000000-0004-0000-0500-000012000000}"/>
    <hyperlink ref="E94" r:id="rId3" xr:uid="{00000000-0004-0000-0500-000013000000}"/>
    <hyperlink ref="E129" r:id="rId4" xr:uid="{00000000-0004-0000-0500-000014000000}"/>
    <hyperlink ref="E270" r:id="rId5" xr:uid="{00000000-0004-0000-0500-000015000000}"/>
    <hyperlink ref="B32" location="Sumário!A1" display="Sumário" xr:uid="{59910382-8A23-4EF1-B728-1F723708A5F5}"/>
  </hyperlinks>
  <pageMargins left="0.511811024" right="0.511811024" top="0.78740157499999996" bottom="0.78740157499999996" header="0.31496062000000002" footer="0.31496062000000002"/>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D993"/>
  <sheetViews>
    <sheetView showGridLines="0" showRowColHeaders="0" topLeftCell="A7" zoomScale="80" zoomScaleNormal="80" workbookViewId="0">
      <selection activeCell="B32" sqref="B32"/>
    </sheetView>
  </sheetViews>
  <sheetFormatPr defaultColWidth="11.125" defaultRowHeight="15" customHeight="1"/>
  <cols>
    <col min="1" max="1" width="1.875" customWidth="1"/>
    <col min="2" max="2" width="30.875" customWidth="1"/>
    <col min="3" max="3" width="1.875" customWidth="1"/>
    <col min="4" max="4" width="1.375" customWidth="1"/>
    <col min="5" max="5" width="16.875" customWidth="1"/>
    <col min="6" max="6" width="11.125" customWidth="1"/>
    <col min="7" max="7" width="14.125" customWidth="1"/>
    <col min="8" max="9" width="11.125" customWidth="1"/>
    <col min="11" max="11" width="15.375" customWidth="1"/>
    <col min="12" max="12" width="12.625" customWidth="1"/>
    <col min="13" max="13" width="14.125" customWidth="1"/>
    <col min="14" max="14" width="13" customWidth="1"/>
    <col min="15" max="15" width="11.125" customWidth="1"/>
    <col min="16" max="16" width="11.875" customWidth="1"/>
    <col min="17" max="17" width="13.875" customWidth="1"/>
    <col min="18" max="18" width="11.875" customWidth="1"/>
    <col min="19" max="19" width="16.625" customWidth="1"/>
    <col min="20" max="23" width="11.875" customWidth="1"/>
    <col min="24" max="24" width="16.125" customWidth="1"/>
    <col min="26" max="30" width="11.125" hidden="1"/>
  </cols>
  <sheetData>
    <row r="1" spans="1:30" ht="39" customHeight="1">
      <c r="A1" s="1" t="s">
        <v>638</v>
      </c>
      <c r="B1" s="2"/>
      <c r="C1" s="1"/>
      <c r="AC1" s="24"/>
    </row>
    <row r="2" spans="1:30" ht="14.25">
      <c r="A2" s="1"/>
      <c r="B2" s="4"/>
      <c r="C2" s="1"/>
      <c r="E2" s="1583" t="s">
        <v>639</v>
      </c>
      <c r="F2" s="1411"/>
      <c r="G2" s="1411"/>
      <c r="H2" s="1411"/>
      <c r="I2" s="1411"/>
      <c r="J2" s="1411"/>
      <c r="K2" s="1411"/>
      <c r="L2" s="1411"/>
      <c r="M2" s="1411"/>
      <c r="N2" s="164"/>
      <c r="AC2" s="24"/>
    </row>
    <row r="3" spans="1:30" ht="15.75">
      <c r="A3" s="6"/>
      <c r="B3" s="7" t="s">
        <v>1</v>
      </c>
      <c r="C3" s="6"/>
      <c r="E3" s="164"/>
      <c r="F3" s="164"/>
      <c r="G3" s="164"/>
      <c r="H3" s="164"/>
      <c r="I3" s="164"/>
      <c r="J3" s="164"/>
      <c r="K3" s="164"/>
      <c r="L3" s="164"/>
      <c r="N3" s="231"/>
      <c r="AC3" s="24"/>
    </row>
    <row r="4" spans="1:30" ht="12.75">
      <c r="A4" s="6"/>
      <c r="B4" s="8"/>
      <c r="C4" s="6"/>
      <c r="E4" s="1568" t="s">
        <v>1501</v>
      </c>
      <c r="F4" s="1411"/>
      <c r="G4" s="1411"/>
      <c r="H4" s="1411"/>
      <c r="I4" s="1411"/>
      <c r="J4" s="1411"/>
      <c r="K4" s="1411"/>
      <c r="L4" s="1411"/>
      <c r="M4" s="116"/>
      <c r="N4" s="232"/>
      <c r="O4" s="233"/>
      <c r="P4" s="233"/>
      <c r="Q4" s="233"/>
      <c r="AC4" s="24"/>
    </row>
    <row r="5" spans="1:30" ht="15" customHeight="1">
      <c r="A5" s="1"/>
      <c r="B5" s="9"/>
      <c r="C5" s="1"/>
      <c r="E5" s="1411"/>
      <c r="F5" s="1411"/>
      <c r="G5" s="1411"/>
      <c r="H5" s="1411"/>
      <c r="I5" s="1411"/>
      <c r="J5" s="1411"/>
      <c r="K5" s="1411"/>
      <c r="L5" s="1411"/>
      <c r="M5" s="116"/>
      <c r="N5" s="234"/>
      <c r="O5" s="235"/>
      <c r="P5" s="235"/>
      <c r="Q5" s="235"/>
      <c r="R5" s="116"/>
      <c r="S5" s="116"/>
      <c r="T5" s="116"/>
      <c r="U5" s="116"/>
      <c r="AC5" s="24"/>
    </row>
    <row r="6" spans="1:30" ht="15.75">
      <c r="A6" s="1"/>
      <c r="B6" s="7" t="s">
        <v>640</v>
      </c>
      <c r="C6" s="1"/>
      <c r="E6" s="1411"/>
      <c r="F6" s="1411"/>
      <c r="G6" s="1411"/>
      <c r="H6" s="1411"/>
      <c r="I6" s="1411"/>
      <c r="J6" s="1411"/>
      <c r="K6" s="1411"/>
      <c r="L6" s="1411"/>
      <c r="M6" s="116"/>
      <c r="N6" s="234"/>
      <c r="O6" s="235"/>
      <c r="P6" s="235"/>
      <c r="Q6" s="235"/>
      <c r="R6" s="116"/>
      <c r="S6" s="116"/>
      <c r="T6" s="116"/>
      <c r="U6" s="116"/>
      <c r="AC6" s="24"/>
    </row>
    <row r="7" spans="1:30" ht="12.75">
      <c r="A7" s="1"/>
      <c r="B7" s="8"/>
      <c r="C7" s="1"/>
      <c r="E7" s="1411"/>
      <c r="F7" s="1411"/>
      <c r="G7" s="1411"/>
      <c r="H7" s="1411"/>
      <c r="I7" s="1411"/>
      <c r="J7" s="1411"/>
      <c r="K7" s="1411"/>
      <c r="L7" s="1411"/>
      <c r="M7" s="116"/>
      <c r="N7" s="236"/>
      <c r="O7" s="233"/>
      <c r="P7" s="233"/>
      <c r="Q7" s="233"/>
      <c r="AC7" s="24"/>
    </row>
    <row r="8" spans="1:30">
      <c r="A8" s="10"/>
      <c r="B8" s="9"/>
      <c r="C8" s="10"/>
      <c r="E8" s="1411"/>
      <c r="F8" s="1411"/>
      <c r="G8" s="1411"/>
      <c r="H8" s="1411"/>
      <c r="I8" s="1411"/>
      <c r="J8" s="1411"/>
      <c r="K8" s="1411"/>
      <c r="L8" s="1411"/>
      <c r="M8" s="116"/>
      <c r="N8" s="237"/>
      <c r="O8" s="238"/>
      <c r="P8" s="238"/>
      <c r="Q8" s="238"/>
      <c r="R8" s="239"/>
      <c r="S8" s="239"/>
      <c r="T8" s="239"/>
      <c r="U8" s="239"/>
      <c r="V8" s="240"/>
      <c r="W8" s="240"/>
      <c r="X8" s="240"/>
      <c r="Y8" s="241"/>
      <c r="Z8" s="241"/>
      <c r="AA8" s="241"/>
      <c r="AB8" s="241"/>
      <c r="AC8" s="242"/>
      <c r="AD8" s="241"/>
    </row>
    <row r="9" spans="1:30" ht="15.75">
      <c r="A9" s="1"/>
      <c r="B9" s="7" t="s">
        <v>3</v>
      </c>
      <c r="C9" s="1"/>
      <c r="E9" s="1411"/>
      <c r="F9" s="1411"/>
      <c r="G9" s="1411"/>
      <c r="H9" s="1411"/>
      <c r="I9" s="1411"/>
      <c r="J9" s="1411"/>
      <c r="K9" s="1411"/>
      <c r="L9" s="1411"/>
      <c r="M9" s="116"/>
      <c r="N9" s="243"/>
      <c r="O9" s="244"/>
      <c r="P9" s="244"/>
      <c r="Q9" s="244"/>
      <c r="R9" s="166"/>
      <c r="S9" s="166"/>
      <c r="T9" s="166"/>
      <c r="U9" s="166"/>
      <c r="V9" s="166"/>
      <c r="W9" s="166"/>
      <c r="X9" s="166"/>
      <c r="Y9" s="167"/>
      <c r="Z9" s="167"/>
      <c r="AA9" s="167"/>
      <c r="AB9" s="167"/>
      <c r="AC9" s="245"/>
      <c r="AD9" s="167"/>
    </row>
    <row r="10" spans="1:30" ht="12.75">
      <c r="A10" s="1"/>
      <c r="B10" s="4" t="s">
        <v>4</v>
      </c>
      <c r="C10" s="1"/>
      <c r="E10" s="1411"/>
      <c r="F10" s="1411"/>
      <c r="G10" s="1411"/>
      <c r="H10" s="1411"/>
      <c r="I10" s="1411"/>
      <c r="J10" s="1411"/>
      <c r="K10" s="1411"/>
      <c r="L10" s="1411"/>
      <c r="M10" s="116"/>
      <c r="N10" s="246"/>
      <c r="O10" s="247"/>
      <c r="P10" s="247"/>
      <c r="Q10" s="247"/>
      <c r="R10" s="1610"/>
      <c r="S10" s="1411"/>
      <c r="T10" s="1411"/>
      <c r="U10" s="1411"/>
      <c r="V10" s="1411"/>
      <c r="W10" s="1411"/>
      <c r="X10" s="1411"/>
      <c r="Y10" s="166"/>
      <c r="Z10" s="166"/>
      <c r="AA10" s="166"/>
      <c r="AB10" s="166"/>
      <c r="AC10" s="248"/>
      <c r="AD10" s="166"/>
    </row>
    <row r="11" spans="1:30" ht="12.75">
      <c r="A11" s="1"/>
      <c r="B11" s="1394" t="s">
        <v>5</v>
      </c>
      <c r="C11" s="1"/>
      <c r="E11" s="1411"/>
      <c r="F11" s="1411"/>
      <c r="G11" s="1411"/>
      <c r="H11" s="1411"/>
      <c r="I11" s="1411"/>
      <c r="J11" s="1411"/>
      <c r="K11" s="1411"/>
      <c r="L11" s="1411"/>
      <c r="M11" s="116"/>
      <c r="N11" s="246"/>
      <c r="O11" s="1611"/>
      <c r="P11" s="1611"/>
      <c r="Q11" s="1611"/>
      <c r="R11" s="1604"/>
      <c r="S11" s="1604"/>
      <c r="T11" s="1604"/>
      <c r="U11" s="1604"/>
      <c r="V11" s="1604"/>
      <c r="W11" s="1604"/>
      <c r="X11" s="1604"/>
      <c r="Y11" s="1600"/>
      <c r="Z11" s="1600"/>
      <c r="AA11" s="1600"/>
      <c r="AB11" s="1600"/>
      <c r="AC11" s="1601"/>
      <c r="AD11" s="1600"/>
    </row>
    <row r="12" spans="1:30" ht="12.75">
      <c r="A12" s="1"/>
      <c r="B12" s="4" t="s">
        <v>6</v>
      </c>
      <c r="C12" s="1"/>
      <c r="E12" s="1411"/>
      <c r="F12" s="1411"/>
      <c r="G12" s="1411"/>
      <c r="H12" s="1411"/>
      <c r="I12" s="1411"/>
      <c r="J12" s="1411"/>
      <c r="K12" s="1411"/>
      <c r="L12" s="1411"/>
      <c r="M12" s="116"/>
      <c r="N12" s="246"/>
      <c r="O12" s="1411"/>
      <c r="P12" s="1411"/>
      <c r="Q12" s="1411"/>
      <c r="R12" s="1411"/>
      <c r="S12" s="1411"/>
      <c r="T12" s="1411"/>
      <c r="U12" s="1411"/>
      <c r="V12" s="1411"/>
      <c r="W12" s="1411"/>
      <c r="X12" s="1411"/>
      <c r="Y12" s="1411"/>
      <c r="Z12" s="1411"/>
      <c r="AA12" s="1411"/>
      <c r="AB12" s="1411"/>
      <c r="AC12" s="1411"/>
      <c r="AD12" s="1411"/>
    </row>
    <row r="13" spans="1:30" ht="12.75">
      <c r="A13" s="1"/>
      <c r="B13" s="4" t="s">
        <v>7</v>
      </c>
      <c r="C13" s="1"/>
      <c r="E13" s="1411"/>
      <c r="F13" s="1411"/>
      <c r="G13" s="1411"/>
      <c r="H13" s="1411"/>
      <c r="I13" s="1411"/>
      <c r="J13" s="1411"/>
      <c r="K13" s="1411"/>
      <c r="L13" s="1411"/>
      <c r="M13" s="116"/>
      <c r="N13" s="246"/>
      <c r="O13" s="1411"/>
      <c r="P13" s="1411"/>
      <c r="Q13" s="1411"/>
      <c r="R13" s="1411"/>
      <c r="S13" s="1411"/>
      <c r="T13" s="1411"/>
      <c r="U13" s="1411"/>
      <c r="V13" s="1411"/>
      <c r="W13" s="1411"/>
      <c r="X13" s="1411"/>
      <c r="AC13" s="24"/>
    </row>
    <row r="14" spans="1:30" ht="12.75">
      <c r="A14" s="1"/>
      <c r="B14" s="8"/>
      <c r="C14" s="1"/>
      <c r="E14" s="1411"/>
      <c r="F14" s="1411"/>
      <c r="G14" s="1411"/>
      <c r="H14" s="1411"/>
      <c r="I14" s="1411"/>
      <c r="J14" s="1411"/>
      <c r="K14" s="1411"/>
      <c r="L14" s="1411"/>
      <c r="M14" s="116"/>
      <c r="N14" s="246"/>
      <c r="O14" s="1411"/>
      <c r="P14" s="1411"/>
      <c r="Q14" s="1411"/>
      <c r="R14" s="1411"/>
      <c r="S14" s="1411"/>
      <c r="T14" s="1411"/>
      <c r="U14" s="1411"/>
      <c r="V14" s="1411"/>
      <c r="W14" s="1411"/>
      <c r="X14" s="1411"/>
      <c r="AC14" s="24"/>
    </row>
    <row r="15" spans="1:30">
      <c r="A15" s="1"/>
      <c r="B15" s="9"/>
      <c r="C15" s="1"/>
      <c r="E15" s="1411"/>
      <c r="F15" s="1411"/>
      <c r="G15" s="1411"/>
      <c r="H15" s="1411"/>
      <c r="I15" s="1411"/>
      <c r="J15" s="1411"/>
      <c r="K15" s="1411"/>
      <c r="L15" s="1411"/>
      <c r="M15" s="116"/>
      <c r="N15" s="246"/>
      <c r="O15" s="1602"/>
      <c r="P15" s="1602"/>
      <c r="Q15" s="1602"/>
      <c r="R15" s="1603"/>
      <c r="S15" s="1603"/>
      <c r="T15" s="1603"/>
      <c r="U15" s="1603"/>
      <c r="V15" s="1603"/>
      <c r="W15" s="1603"/>
      <c r="X15" s="1603"/>
      <c r="AC15" s="24"/>
    </row>
    <row r="16" spans="1:30" ht="15.75">
      <c r="A16" s="1"/>
      <c r="B16" s="7" t="s">
        <v>8</v>
      </c>
      <c r="C16" s="1"/>
      <c r="E16" s="1411"/>
      <c r="F16" s="1411"/>
      <c r="G16" s="1411"/>
      <c r="H16" s="1411"/>
      <c r="I16" s="1411"/>
      <c r="J16" s="1411"/>
      <c r="K16" s="1411"/>
      <c r="L16" s="1411"/>
      <c r="M16" s="116"/>
      <c r="N16" s="246"/>
      <c r="O16" s="1411"/>
      <c r="P16" s="1411"/>
      <c r="Q16" s="1411"/>
      <c r="R16" s="1411"/>
      <c r="S16" s="1411"/>
      <c r="T16" s="1411"/>
      <c r="U16" s="1411"/>
      <c r="V16" s="1411"/>
      <c r="W16" s="1411"/>
      <c r="X16" s="1411"/>
      <c r="AC16" s="24"/>
    </row>
    <row r="17" spans="1:29" ht="12.75">
      <c r="A17" s="1"/>
      <c r="B17" s="4" t="s">
        <v>9</v>
      </c>
      <c r="C17" s="1"/>
      <c r="E17" s="1411"/>
      <c r="F17" s="1411"/>
      <c r="G17" s="1411"/>
      <c r="H17" s="1411"/>
      <c r="I17" s="1411"/>
      <c r="J17" s="1411"/>
      <c r="K17" s="1411"/>
      <c r="L17" s="1411"/>
      <c r="M17" s="116"/>
      <c r="N17" s="246"/>
      <c r="O17" s="1411"/>
      <c r="P17" s="1411"/>
      <c r="Q17" s="1411"/>
      <c r="R17" s="1411"/>
      <c r="S17" s="1411"/>
      <c r="T17" s="1411"/>
      <c r="U17" s="1411"/>
      <c r="V17" s="1411"/>
      <c r="W17" s="1411"/>
      <c r="X17" s="1411"/>
      <c r="AC17" s="24"/>
    </row>
    <row r="18" spans="1:29" ht="12.75">
      <c r="A18" s="1"/>
      <c r="B18" s="4" t="s">
        <v>10</v>
      </c>
      <c r="C18" s="1"/>
      <c r="E18" s="1411"/>
      <c r="F18" s="1411"/>
      <c r="G18" s="1411"/>
      <c r="H18" s="1411"/>
      <c r="I18" s="1411"/>
      <c r="J18" s="1411"/>
      <c r="K18" s="1411"/>
      <c r="L18" s="1411"/>
      <c r="M18" s="116"/>
      <c r="N18" s="246"/>
      <c r="O18" s="1411"/>
      <c r="P18" s="1411"/>
      <c r="Q18" s="1411"/>
      <c r="R18" s="1411"/>
      <c r="S18" s="1411"/>
      <c r="T18" s="1411"/>
      <c r="U18" s="1411"/>
      <c r="V18" s="1411"/>
      <c r="W18" s="1411"/>
      <c r="X18" s="1411"/>
      <c r="AC18" s="24"/>
    </row>
    <row r="19" spans="1:29" ht="12.75">
      <c r="A19" s="1"/>
      <c r="B19" s="4" t="s">
        <v>11</v>
      </c>
      <c r="C19" s="1"/>
      <c r="E19" s="1411"/>
      <c r="F19" s="1411"/>
      <c r="G19" s="1411"/>
      <c r="H19" s="1411"/>
      <c r="I19" s="1411"/>
      <c r="J19" s="1411"/>
      <c r="K19" s="1411"/>
      <c r="L19" s="1411"/>
      <c r="M19" s="116"/>
      <c r="N19" s="246"/>
      <c r="O19" s="1411"/>
      <c r="P19" s="1411"/>
      <c r="Q19" s="1411"/>
      <c r="R19" s="1411"/>
      <c r="S19" s="1411"/>
      <c r="T19" s="1411"/>
      <c r="U19" s="1411"/>
      <c r="V19" s="1411"/>
      <c r="W19" s="1411"/>
      <c r="X19" s="1411"/>
      <c r="AC19" s="24"/>
    </row>
    <row r="20" spans="1:29" ht="12.75">
      <c r="A20" s="1"/>
      <c r="B20" s="4" t="s">
        <v>12</v>
      </c>
      <c r="C20" s="250"/>
      <c r="E20" s="1411"/>
      <c r="F20" s="1411"/>
      <c r="G20" s="1411"/>
      <c r="H20" s="1411"/>
      <c r="I20" s="1411"/>
      <c r="J20" s="1411"/>
      <c r="K20" s="1411"/>
      <c r="L20" s="1411"/>
      <c r="M20" s="116"/>
      <c r="N20" s="246"/>
      <c r="O20" s="1605"/>
      <c r="P20" s="1605"/>
      <c r="Q20" s="1605"/>
      <c r="R20" s="1606"/>
      <c r="S20" s="1607"/>
      <c r="T20" s="1607"/>
      <c r="U20" s="1607"/>
      <c r="V20" s="1606"/>
      <c r="W20" s="1607"/>
      <c r="X20" s="1606"/>
      <c r="AC20" s="24"/>
    </row>
    <row r="21" spans="1:29" ht="12.75">
      <c r="A21" s="1"/>
      <c r="B21" s="4" t="s">
        <v>13</v>
      </c>
      <c r="C21" s="1"/>
      <c r="E21" s="1411"/>
      <c r="F21" s="1411"/>
      <c r="G21" s="1411"/>
      <c r="H21" s="1411"/>
      <c r="I21" s="1411"/>
      <c r="J21" s="1411"/>
      <c r="K21" s="1411"/>
      <c r="L21" s="1411"/>
      <c r="M21" s="116"/>
      <c r="N21" s="246"/>
      <c r="O21" s="1411"/>
      <c r="P21" s="1411"/>
      <c r="Q21" s="1411"/>
      <c r="R21" s="1411"/>
      <c r="S21" s="1411"/>
      <c r="T21" s="1411"/>
      <c r="U21" s="1411"/>
      <c r="V21" s="1411"/>
      <c r="W21" s="1411"/>
      <c r="X21" s="1411"/>
      <c r="AC21" s="24"/>
    </row>
    <row r="22" spans="1:29" ht="12.75">
      <c r="A22" s="1"/>
      <c r="B22" s="8"/>
      <c r="C22" s="1"/>
      <c r="E22" s="1411"/>
      <c r="F22" s="1411"/>
      <c r="G22" s="1411"/>
      <c r="H22" s="1411"/>
      <c r="I22" s="1411"/>
      <c r="J22" s="1411"/>
      <c r="K22" s="1411"/>
      <c r="L22" s="1411"/>
      <c r="M22" s="116"/>
      <c r="N22" s="246"/>
      <c r="O22" s="1411"/>
      <c r="P22" s="1411"/>
      <c r="Q22" s="1411"/>
      <c r="R22" s="1411"/>
      <c r="S22" s="1411"/>
      <c r="T22" s="1411"/>
      <c r="U22" s="1411"/>
      <c r="V22" s="1411"/>
      <c r="W22" s="1411"/>
      <c r="X22" s="1411"/>
      <c r="AC22" s="24"/>
    </row>
    <row r="23" spans="1:29">
      <c r="A23" s="1"/>
      <c r="B23" s="9"/>
      <c r="C23" s="1"/>
      <c r="E23" s="1411"/>
      <c r="F23" s="1411"/>
      <c r="G23" s="1411"/>
      <c r="H23" s="1411"/>
      <c r="I23" s="1411"/>
      <c r="J23" s="1411"/>
      <c r="K23" s="1411"/>
      <c r="L23" s="1411"/>
      <c r="M23" s="116"/>
      <c r="N23" s="246"/>
      <c r="O23" s="1411"/>
      <c r="P23" s="1411"/>
      <c r="Q23" s="1411"/>
      <c r="R23" s="1411"/>
      <c r="S23" s="1411"/>
      <c r="T23" s="1411"/>
      <c r="U23" s="1411"/>
      <c r="V23" s="1411"/>
      <c r="W23" s="1411"/>
      <c r="X23" s="1411"/>
      <c r="AC23" s="24"/>
    </row>
    <row r="24" spans="1:29" ht="15.75">
      <c r="A24" s="1"/>
      <c r="B24" s="7" t="s">
        <v>14</v>
      </c>
      <c r="C24" s="1"/>
      <c r="E24" s="1411"/>
      <c r="F24" s="1411"/>
      <c r="G24" s="1411"/>
      <c r="H24" s="1411"/>
      <c r="I24" s="1411"/>
      <c r="J24" s="1411"/>
      <c r="K24" s="1411"/>
      <c r="L24" s="1411"/>
      <c r="M24" s="116"/>
      <c r="N24" s="246"/>
      <c r="O24" s="1411"/>
      <c r="P24" s="1411"/>
      <c r="Q24" s="1411"/>
      <c r="R24" s="1411"/>
      <c r="S24" s="1411"/>
      <c r="T24" s="1411"/>
      <c r="U24" s="1411"/>
      <c r="V24" s="1411"/>
      <c r="W24" s="1411"/>
      <c r="X24" s="1411"/>
      <c r="AC24" s="24"/>
    </row>
    <row r="25" spans="1:29" ht="12.75">
      <c r="A25" s="1"/>
      <c r="B25" s="4" t="s">
        <v>15</v>
      </c>
      <c r="C25" s="1"/>
      <c r="E25" s="1411"/>
      <c r="F25" s="1411"/>
      <c r="G25" s="1411"/>
      <c r="H25" s="1411"/>
      <c r="I25" s="1411"/>
      <c r="J25" s="1411"/>
      <c r="K25" s="1411"/>
      <c r="L25" s="1411"/>
      <c r="M25" s="116"/>
      <c r="N25" s="246"/>
      <c r="O25" s="1411"/>
      <c r="P25" s="1411"/>
      <c r="Q25" s="1411"/>
      <c r="R25" s="1411"/>
      <c r="S25" s="1411"/>
      <c r="T25" s="1411"/>
      <c r="U25" s="1411"/>
      <c r="V25" s="1411"/>
      <c r="W25" s="1411"/>
      <c r="X25" s="1411"/>
      <c r="AC25" s="24"/>
    </row>
    <row r="26" spans="1:29" ht="12.75">
      <c r="A26" s="1"/>
      <c r="B26" s="4" t="s">
        <v>16</v>
      </c>
      <c r="C26" s="1"/>
      <c r="E26" s="1411"/>
      <c r="F26" s="1411"/>
      <c r="G26" s="1411"/>
      <c r="H26" s="1411"/>
      <c r="I26" s="1411"/>
      <c r="J26" s="1411"/>
      <c r="K26" s="1411"/>
      <c r="L26" s="1411"/>
      <c r="M26" s="116"/>
      <c r="N26" s="246"/>
      <c r="O26" s="1411"/>
      <c r="P26" s="1411"/>
      <c r="Q26" s="1411"/>
      <c r="R26" s="1411"/>
      <c r="S26" s="1411"/>
      <c r="T26" s="1411"/>
      <c r="U26" s="1411"/>
      <c r="V26" s="1411"/>
      <c r="W26" s="1411"/>
      <c r="X26" s="1411"/>
      <c r="AC26" s="24"/>
    </row>
    <row r="27" spans="1:29" ht="12.75">
      <c r="A27" s="1"/>
      <c r="B27" s="4" t="s">
        <v>17</v>
      </c>
      <c r="C27" s="1"/>
      <c r="E27" s="1411"/>
      <c r="F27" s="1411"/>
      <c r="G27" s="1411"/>
      <c r="H27" s="1411"/>
      <c r="I27" s="1411"/>
      <c r="J27" s="1411"/>
      <c r="K27" s="1411"/>
      <c r="L27" s="1411"/>
      <c r="M27" s="116"/>
      <c r="N27" s="246"/>
      <c r="O27" s="1411"/>
      <c r="P27" s="1411"/>
      <c r="Q27" s="1411"/>
      <c r="R27" s="1411"/>
      <c r="S27" s="1411"/>
      <c r="T27" s="1411"/>
      <c r="U27" s="1411"/>
      <c r="V27" s="1411"/>
      <c r="W27" s="1411"/>
      <c r="X27" s="1411"/>
      <c r="AC27" s="24"/>
    </row>
    <row r="28" spans="1:29" ht="12.75">
      <c r="A28" s="1"/>
      <c r="B28" s="4" t="s">
        <v>18</v>
      </c>
      <c r="C28" s="1"/>
      <c r="E28" s="1411"/>
      <c r="F28" s="1411"/>
      <c r="G28" s="1411"/>
      <c r="H28" s="1411"/>
      <c r="I28" s="1411"/>
      <c r="J28" s="1411"/>
      <c r="K28" s="1411"/>
      <c r="L28" s="1411"/>
      <c r="M28" s="116"/>
      <c r="N28" s="246"/>
      <c r="O28" s="1411"/>
      <c r="P28" s="1411"/>
      <c r="Q28" s="1411"/>
      <c r="R28" s="1411"/>
      <c r="S28" s="1411"/>
      <c r="T28" s="1411"/>
      <c r="U28" s="1411"/>
      <c r="V28" s="1411"/>
      <c r="W28" s="1411"/>
      <c r="X28" s="1411"/>
      <c r="AC28" s="24"/>
    </row>
    <row r="29" spans="1:29" ht="12.75">
      <c r="A29" s="1"/>
      <c r="B29" s="4" t="s">
        <v>19</v>
      </c>
      <c r="C29" s="1"/>
      <c r="E29" s="1411"/>
      <c r="F29" s="1411"/>
      <c r="G29" s="1411"/>
      <c r="H29" s="1411"/>
      <c r="I29" s="1411"/>
      <c r="J29" s="1411"/>
      <c r="K29" s="1411"/>
      <c r="L29" s="1411"/>
      <c r="M29" s="116"/>
      <c r="N29" s="246"/>
      <c r="O29" s="1411"/>
      <c r="P29" s="1411"/>
      <c r="Q29" s="1411"/>
      <c r="R29" s="1411"/>
      <c r="S29" s="1411"/>
      <c r="T29" s="1411"/>
      <c r="U29" s="1411"/>
      <c r="V29" s="1411"/>
      <c r="W29" s="1411"/>
      <c r="X29" s="1411"/>
      <c r="AC29" s="24"/>
    </row>
    <row r="30" spans="1:29" ht="12.75">
      <c r="A30" s="1"/>
      <c r="B30" s="8"/>
      <c r="C30" s="1"/>
      <c r="E30" s="1411"/>
      <c r="F30" s="1411"/>
      <c r="G30" s="1411"/>
      <c r="H30" s="1411"/>
      <c r="I30" s="1411"/>
      <c r="J30" s="1411"/>
      <c r="K30" s="1411"/>
      <c r="L30" s="1411"/>
      <c r="M30" s="116"/>
      <c r="N30" s="246"/>
      <c r="O30" s="1411"/>
      <c r="P30" s="1411"/>
      <c r="Q30" s="1411"/>
      <c r="R30" s="1411"/>
      <c r="S30" s="1411"/>
      <c r="T30" s="1411"/>
      <c r="U30" s="1411"/>
      <c r="V30" s="1411"/>
      <c r="W30" s="1411"/>
      <c r="X30" s="1411"/>
      <c r="AC30" s="24"/>
    </row>
    <row r="31" spans="1:29">
      <c r="A31" s="1"/>
      <c r="B31" s="9"/>
      <c r="C31" s="250"/>
      <c r="E31" s="1411"/>
      <c r="F31" s="1411"/>
      <c r="G31" s="1411"/>
      <c r="H31" s="1411"/>
      <c r="I31" s="1411"/>
      <c r="J31" s="1411"/>
      <c r="K31" s="1411"/>
      <c r="L31" s="1411"/>
      <c r="M31" s="116"/>
      <c r="N31" s="246"/>
      <c r="O31" s="1411"/>
      <c r="P31" s="1411"/>
      <c r="Q31" s="1411"/>
      <c r="R31" s="1411"/>
      <c r="S31" s="1411"/>
      <c r="T31" s="1411"/>
      <c r="U31" s="1411"/>
      <c r="V31" s="1411"/>
      <c r="W31" s="1411"/>
      <c r="X31" s="1411"/>
      <c r="AC31" s="24"/>
    </row>
    <row r="32" spans="1:29" ht="15.75">
      <c r="A32" s="1"/>
      <c r="B32" s="1404" t="s">
        <v>20</v>
      </c>
      <c r="C32" s="1"/>
      <c r="E32" s="1411"/>
      <c r="F32" s="1411"/>
      <c r="G32" s="1411"/>
      <c r="H32" s="1411"/>
      <c r="I32" s="1411"/>
      <c r="J32" s="1411"/>
      <c r="K32" s="1411"/>
      <c r="L32" s="1411"/>
      <c r="M32" s="116"/>
      <c r="N32" s="246"/>
      <c r="O32" s="1608"/>
      <c r="P32" s="1608"/>
      <c r="Q32" s="1608"/>
      <c r="R32" s="1609"/>
      <c r="S32" s="1609"/>
      <c r="T32" s="1609"/>
      <c r="U32" s="1609"/>
      <c r="V32" s="1609"/>
      <c r="W32" s="1609"/>
      <c r="X32" s="1609"/>
      <c r="AC32" s="24"/>
    </row>
    <row r="33" spans="1:29" ht="12.75">
      <c r="A33" s="1"/>
      <c r="B33" s="4" t="s">
        <v>21</v>
      </c>
      <c r="C33" s="1"/>
      <c r="E33" s="1411"/>
      <c r="F33" s="1411"/>
      <c r="G33" s="1411"/>
      <c r="H33" s="1411"/>
      <c r="I33" s="1411"/>
      <c r="J33" s="1411"/>
      <c r="K33" s="1411"/>
      <c r="L33" s="1411"/>
      <c r="M33" s="116"/>
      <c r="N33" s="246"/>
      <c r="O33" s="1411"/>
      <c r="P33" s="1411"/>
      <c r="Q33" s="1411"/>
      <c r="R33" s="1411"/>
      <c r="S33" s="1411"/>
      <c r="T33" s="1411"/>
      <c r="U33" s="1411"/>
      <c r="V33" s="1411"/>
      <c r="W33" s="1411"/>
      <c r="X33" s="1411"/>
      <c r="AC33" s="24"/>
    </row>
    <row r="34" spans="1:29" ht="12.75">
      <c r="A34" s="1"/>
      <c r="B34" s="11"/>
      <c r="C34" s="1"/>
      <c r="E34" s="1411"/>
      <c r="F34" s="1411"/>
      <c r="G34" s="1411"/>
      <c r="H34" s="1411"/>
      <c r="I34" s="1411"/>
      <c r="J34" s="1411"/>
      <c r="K34" s="1411"/>
      <c r="L34" s="1411"/>
      <c r="M34" s="116"/>
      <c r="N34" s="246"/>
      <c r="O34" s="1411"/>
      <c r="P34" s="1411"/>
      <c r="Q34" s="1411"/>
      <c r="R34" s="1411"/>
      <c r="S34" s="1411"/>
      <c r="T34" s="1411"/>
      <c r="U34" s="1411"/>
      <c r="V34" s="1411"/>
      <c r="W34" s="1411"/>
      <c r="X34" s="1411"/>
      <c r="AC34" s="24"/>
    </row>
    <row r="35" spans="1:29" ht="12.75">
      <c r="A35" s="1"/>
      <c r="B35" s="4"/>
      <c r="C35" s="1"/>
      <c r="E35" s="1411"/>
      <c r="F35" s="1411"/>
      <c r="G35" s="1411"/>
      <c r="H35" s="1411"/>
      <c r="I35" s="1411"/>
      <c r="J35" s="1411"/>
      <c r="K35" s="1411"/>
      <c r="L35" s="1411"/>
      <c r="M35" s="116"/>
      <c r="N35" s="246"/>
      <c r="O35" s="1411"/>
      <c r="P35" s="1411"/>
      <c r="Q35" s="1411"/>
      <c r="R35" s="1411"/>
      <c r="S35" s="1411"/>
      <c r="T35" s="1411"/>
      <c r="U35" s="1411"/>
      <c r="V35" s="1411"/>
      <c r="W35" s="1411"/>
      <c r="X35" s="1411"/>
      <c r="AC35" s="24"/>
    </row>
    <row r="36" spans="1:29" ht="15.75">
      <c r="A36" s="1"/>
      <c r="B36" s="12"/>
      <c r="C36" s="1"/>
      <c r="E36" s="1411"/>
      <c r="F36" s="1411"/>
      <c r="G36" s="1411"/>
      <c r="H36" s="1411"/>
      <c r="I36" s="1411"/>
      <c r="J36" s="1411"/>
      <c r="K36" s="1411"/>
      <c r="L36" s="1411"/>
      <c r="M36" s="116"/>
      <c r="N36" s="246"/>
      <c r="O36" s="1411"/>
      <c r="P36" s="1411"/>
      <c r="Q36" s="1411"/>
      <c r="R36" s="1411"/>
      <c r="S36" s="1411"/>
      <c r="T36" s="1411"/>
      <c r="U36" s="1411"/>
      <c r="V36" s="1411"/>
      <c r="W36" s="1411"/>
      <c r="X36" s="1411"/>
      <c r="AC36" s="24"/>
    </row>
    <row r="37" spans="1:29" ht="12.75">
      <c r="A37" s="1"/>
      <c r="B37" s="4"/>
      <c r="C37" s="1"/>
      <c r="E37" s="1411"/>
      <c r="F37" s="1411"/>
      <c r="G37" s="1411"/>
      <c r="H37" s="1411"/>
      <c r="I37" s="1411"/>
      <c r="J37" s="1411"/>
      <c r="K37" s="1411"/>
      <c r="L37" s="1411"/>
      <c r="M37" s="116"/>
      <c r="AC37" s="24"/>
    </row>
    <row r="38" spans="1:29" ht="51" customHeight="1">
      <c r="A38" s="1"/>
      <c r="B38" s="9"/>
      <c r="C38" s="1"/>
      <c r="E38" s="1411"/>
      <c r="F38" s="1411"/>
      <c r="G38" s="1411"/>
      <c r="H38" s="1411"/>
      <c r="I38" s="1411"/>
      <c r="J38" s="1411"/>
      <c r="K38" s="1411"/>
      <c r="L38" s="1411"/>
      <c r="M38" s="116"/>
      <c r="AC38" s="24"/>
    </row>
    <row r="39" spans="1:29" ht="50.45" customHeight="1">
      <c r="A39" s="1"/>
      <c r="B39" s="7"/>
      <c r="C39" s="1"/>
      <c r="E39" s="1411"/>
      <c r="F39" s="1411"/>
      <c r="G39" s="1411"/>
      <c r="H39" s="1411"/>
      <c r="I39" s="1411"/>
      <c r="J39" s="1411"/>
      <c r="K39" s="1411"/>
      <c r="L39" s="1411"/>
      <c r="M39" s="116"/>
      <c r="AC39" s="24"/>
    </row>
    <row r="40" spans="1:29" ht="12.75">
      <c r="A40" s="1"/>
      <c r="B40" s="4"/>
      <c r="C40" s="1"/>
      <c r="E40" s="1411"/>
      <c r="F40" s="1411"/>
      <c r="G40" s="1411"/>
      <c r="H40" s="1411"/>
      <c r="I40" s="1411"/>
      <c r="J40" s="1411"/>
      <c r="K40" s="1411"/>
      <c r="L40" s="1411"/>
      <c r="M40" s="116"/>
      <c r="AC40" s="24"/>
    </row>
    <row r="41" spans="1:29" ht="12.75">
      <c r="A41" s="1"/>
      <c r="B41" s="4"/>
      <c r="C41" s="1"/>
      <c r="E41" s="1411"/>
      <c r="F41" s="1411"/>
      <c r="G41" s="1411"/>
      <c r="H41" s="1411"/>
      <c r="I41" s="1411"/>
      <c r="J41" s="1411"/>
      <c r="K41" s="1411"/>
      <c r="L41" s="1411"/>
      <c r="M41" s="116"/>
      <c r="AC41" s="24"/>
    </row>
    <row r="42" spans="1:29" ht="12.75">
      <c r="A42" s="1"/>
      <c r="B42" s="4"/>
      <c r="C42" s="1"/>
      <c r="E42" s="1411"/>
      <c r="F42" s="1411"/>
      <c r="G42" s="1411"/>
      <c r="H42" s="1411"/>
      <c r="I42" s="1411"/>
      <c r="J42" s="1411"/>
      <c r="K42" s="1411"/>
      <c r="L42" s="1411"/>
      <c r="M42" s="116"/>
      <c r="AC42" s="24"/>
    </row>
    <row r="43" spans="1:29">
      <c r="A43" s="1"/>
      <c r="B43" s="9"/>
      <c r="C43" s="1"/>
      <c r="E43" s="1411"/>
      <c r="F43" s="1411"/>
      <c r="G43" s="1411"/>
      <c r="H43" s="1411"/>
      <c r="I43" s="1411"/>
      <c r="J43" s="1411"/>
      <c r="K43" s="1411"/>
      <c r="L43" s="1411"/>
      <c r="M43" s="116"/>
      <c r="AC43" s="24"/>
    </row>
    <row r="44" spans="1:29" ht="15.75">
      <c r="A44" s="1"/>
      <c r="B44" s="7"/>
      <c r="C44" s="1"/>
      <c r="E44" s="1411"/>
      <c r="F44" s="1411"/>
      <c r="G44" s="1411"/>
      <c r="H44" s="1411"/>
      <c r="I44" s="1411"/>
      <c r="J44" s="1411"/>
      <c r="K44" s="1411"/>
      <c r="L44" s="1411"/>
      <c r="M44" s="116"/>
      <c r="AC44" s="24"/>
    </row>
    <row r="45" spans="1:29" ht="12.75">
      <c r="A45" s="1"/>
      <c r="B45" s="4"/>
      <c r="C45" s="1"/>
      <c r="E45" s="1411"/>
      <c r="F45" s="1411"/>
      <c r="G45" s="1411"/>
      <c r="H45" s="1411"/>
      <c r="I45" s="1411"/>
      <c r="J45" s="1411"/>
      <c r="K45" s="1411"/>
      <c r="L45" s="1411"/>
      <c r="M45" s="116"/>
      <c r="AC45" s="24"/>
    </row>
    <row r="46" spans="1:29" ht="12.75">
      <c r="A46" s="1"/>
      <c r="B46" s="4"/>
      <c r="C46" s="1"/>
      <c r="M46" s="116"/>
      <c r="AC46" s="24"/>
    </row>
    <row r="47" spans="1:29" ht="12.75">
      <c r="A47" s="1"/>
      <c r="B47" s="4"/>
      <c r="C47" s="1"/>
      <c r="M47" s="116"/>
      <c r="AC47" s="24"/>
    </row>
    <row r="48" spans="1:29" ht="12.75">
      <c r="A48" s="1"/>
      <c r="B48" s="4"/>
      <c r="C48" s="1"/>
      <c r="M48" s="116"/>
      <c r="AC48" s="24"/>
    </row>
    <row r="49" spans="1:29" ht="15.75">
      <c r="A49" s="1"/>
      <c r="B49" s="7"/>
      <c r="C49" s="1"/>
      <c r="E49" s="1583" t="s">
        <v>641</v>
      </c>
      <c r="F49" s="1411"/>
      <c r="G49" s="1411"/>
      <c r="H49" s="1411"/>
      <c r="I49" s="1411"/>
      <c r="J49" s="1411"/>
      <c r="K49" s="1411"/>
      <c r="L49" s="1411"/>
      <c r="M49" s="164"/>
      <c r="AC49" s="24"/>
    </row>
    <row r="50" spans="1:29" ht="12.75">
      <c r="A50" s="1"/>
      <c r="B50" s="4"/>
      <c r="C50" s="1"/>
      <c r="AC50" s="24"/>
    </row>
    <row r="51" spans="1:29" ht="42" customHeight="1">
      <c r="A51" s="1"/>
      <c r="B51" s="4"/>
      <c r="C51" s="1"/>
      <c r="E51" s="1459" t="s">
        <v>1502</v>
      </c>
      <c r="F51" s="1535"/>
      <c r="G51" s="1535"/>
      <c r="H51" s="1535"/>
      <c r="I51" s="1535"/>
      <c r="J51" s="1535"/>
      <c r="K51" s="1535"/>
      <c r="L51" s="1535"/>
      <c r="M51" s="116"/>
      <c r="AC51" s="24" t="s">
        <v>616</v>
      </c>
    </row>
    <row r="52" spans="1:29" ht="42" customHeight="1">
      <c r="A52" s="1"/>
      <c r="B52" s="4"/>
      <c r="C52" s="1"/>
      <c r="E52" s="1459"/>
      <c r="F52" s="1535"/>
      <c r="G52" s="1535"/>
      <c r="H52" s="1535"/>
      <c r="I52" s="1535"/>
      <c r="J52" s="1535"/>
      <c r="K52" s="1535"/>
      <c r="L52" s="1535"/>
      <c r="M52" s="116"/>
      <c r="AC52" s="24"/>
    </row>
    <row r="53" spans="1:29" ht="42" customHeight="1">
      <c r="A53" s="1"/>
      <c r="B53" s="4"/>
      <c r="C53" s="1"/>
      <c r="E53" s="1459"/>
      <c r="F53" s="1535"/>
      <c r="G53" s="1535"/>
      <c r="H53" s="1535"/>
      <c r="I53" s="1535"/>
      <c r="J53" s="1535"/>
      <c r="K53" s="1535"/>
      <c r="L53" s="1535"/>
      <c r="M53" s="116"/>
      <c r="AC53" s="24"/>
    </row>
    <row r="54" spans="1:29" ht="12.75">
      <c r="A54" s="1"/>
      <c r="B54" s="4"/>
      <c r="C54" s="1"/>
      <c r="E54" s="1535"/>
      <c r="F54" s="1535"/>
      <c r="G54" s="1535"/>
      <c r="H54" s="1535"/>
      <c r="I54" s="1535"/>
      <c r="J54" s="1535"/>
      <c r="K54" s="1535"/>
      <c r="L54" s="1535"/>
      <c r="M54" s="116"/>
      <c r="AC54" s="24"/>
    </row>
    <row r="55" spans="1:29" ht="12.75">
      <c r="A55" s="1"/>
      <c r="B55" s="4"/>
      <c r="C55" s="1"/>
      <c r="E55" s="1535"/>
      <c r="F55" s="1535"/>
      <c r="G55" s="1535"/>
      <c r="H55" s="1535"/>
      <c r="I55" s="1535"/>
      <c r="J55" s="1535"/>
      <c r="K55" s="1535"/>
      <c r="L55" s="1535"/>
      <c r="M55" s="116"/>
      <c r="AC55" s="24"/>
    </row>
    <row r="56" spans="1:29" ht="12.75">
      <c r="A56" s="1"/>
      <c r="B56" s="4"/>
      <c r="C56" s="1"/>
      <c r="E56" s="1535"/>
      <c r="F56" s="1535"/>
      <c r="G56" s="1535"/>
      <c r="H56" s="1535"/>
      <c r="I56" s="1535"/>
      <c r="J56" s="1535"/>
      <c r="K56" s="1535"/>
      <c r="L56" s="1535"/>
      <c r="M56" s="116"/>
      <c r="AC56" s="24"/>
    </row>
    <row r="57" spans="1:29" ht="12.75">
      <c r="A57" s="1"/>
      <c r="B57" s="66"/>
      <c r="C57" s="1"/>
      <c r="E57" s="1535"/>
      <c r="F57" s="1535"/>
      <c r="G57" s="1535"/>
      <c r="H57" s="1535"/>
      <c r="I57" s="1535"/>
      <c r="J57" s="1535"/>
      <c r="K57" s="1535"/>
      <c r="L57" s="1535"/>
      <c r="M57" s="116"/>
      <c r="AC57" s="24"/>
    </row>
    <row r="58" spans="1:29" ht="12.75">
      <c r="A58" s="1"/>
      <c r="B58" s="4"/>
      <c r="C58" s="1"/>
      <c r="E58" s="1535"/>
      <c r="F58" s="1535"/>
      <c r="G58" s="1535"/>
      <c r="H58" s="1535"/>
      <c r="I58" s="1535"/>
      <c r="J58" s="1535"/>
      <c r="K58" s="1535"/>
      <c r="L58" s="1535"/>
      <c r="M58" s="116"/>
      <c r="AC58" s="24"/>
    </row>
    <row r="59" spans="1:29" ht="12.75">
      <c r="A59" s="1"/>
      <c r="B59" s="4"/>
      <c r="C59" s="1"/>
      <c r="E59" s="1535"/>
      <c r="F59" s="1535"/>
      <c r="G59" s="1535"/>
      <c r="H59" s="1535"/>
      <c r="I59" s="1535"/>
      <c r="J59" s="1535"/>
      <c r="K59" s="1535"/>
      <c r="L59" s="1535"/>
      <c r="M59" s="116"/>
      <c r="AC59" s="24"/>
    </row>
    <row r="60" spans="1:29" ht="12.75">
      <c r="A60" s="1"/>
      <c r="B60" s="4"/>
      <c r="C60" s="1"/>
      <c r="E60" s="1535"/>
      <c r="F60" s="1535"/>
      <c r="G60" s="1535"/>
      <c r="H60" s="1535"/>
      <c r="I60" s="1535"/>
      <c r="J60" s="1535"/>
      <c r="K60" s="1535"/>
      <c r="L60" s="1535"/>
      <c r="M60" s="116"/>
      <c r="AC60" s="24"/>
    </row>
    <row r="61" spans="1:29">
      <c r="A61" s="1"/>
      <c r="B61" s="9"/>
      <c r="C61" s="1"/>
      <c r="E61" s="1535"/>
      <c r="F61" s="1535"/>
      <c r="G61" s="1535"/>
      <c r="H61" s="1535"/>
      <c r="I61" s="1535"/>
      <c r="J61" s="1535"/>
      <c r="K61" s="1535"/>
      <c r="L61" s="1535"/>
      <c r="M61" s="116"/>
      <c r="AC61" s="24"/>
    </row>
    <row r="62" spans="1:29" ht="15.75">
      <c r="A62" s="1"/>
      <c r="B62" s="7"/>
      <c r="C62" s="1"/>
      <c r="E62" s="1535"/>
      <c r="F62" s="1535"/>
      <c r="G62" s="1535"/>
      <c r="H62" s="1535"/>
      <c r="I62" s="1535"/>
      <c r="J62" s="1535"/>
      <c r="K62" s="1535"/>
      <c r="L62" s="1535"/>
      <c r="M62" s="116"/>
      <c r="AC62" s="24"/>
    </row>
    <row r="63" spans="1:29" ht="12.75">
      <c r="A63" s="1"/>
      <c r="B63" s="4"/>
      <c r="C63" s="1"/>
      <c r="E63" s="1535"/>
      <c r="F63" s="1535"/>
      <c r="G63" s="1535"/>
      <c r="H63" s="1535"/>
      <c r="I63" s="1535"/>
      <c r="J63" s="1535"/>
      <c r="K63" s="1535"/>
      <c r="L63" s="1535"/>
      <c r="M63" s="116"/>
      <c r="AC63" s="24"/>
    </row>
    <row r="64" spans="1:29" ht="12.75">
      <c r="A64" s="1"/>
      <c r="B64" s="4"/>
      <c r="C64" s="1"/>
      <c r="M64" s="116"/>
      <c r="AC64" s="24"/>
    </row>
    <row r="65" spans="1:29" ht="15.75">
      <c r="A65" s="1"/>
      <c r="B65" s="7"/>
      <c r="C65" s="1"/>
      <c r="M65" s="115"/>
      <c r="N65" s="115"/>
      <c r="O65" s="115"/>
      <c r="P65" s="115"/>
      <c r="Q65" s="115"/>
      <c r="R65" s="115"/>
      <c r="S65" s="115"/>
      <c r="T65" s="115"/>
      <c r="U65" s="115"/>
      <c r="V65" s="241"/>
      <c r="W65" s="241"/>
      <c r="X65" s="241"/>
      <c r="AC65" s="24"/>
    </row>
    <row r="66" spans="1:29" ht="30" customHeight="1">
      <c r="A66" s="1"/>
      <c r="B66" s="4"/>
      <c r="C66" s="1"/>
      <c r="E66" s="1583" t="s">
        <v>642</v>
      </c>
      <c r="F66" s="1411"/>
      <c r="G66" s="1411"/>
      <c r="H66" s="1411"/>
      <c r="I66" s="1411"/>
      <c r="J66" s="1411"/>
      <c r="K66" s="1411"/>
      <c r="L66" s="1411"/>
      <c r="M66" s="115"/>
      <c r="N66" s="115"/>
      <c r="O66" s="115"/>
      <c r="P66" s="115"/>
      <c r="Q66" s="115"/>
      <c r="R66" s="115"/>
      <c r="S66" s="115"/>
      <c r="T66" s="115"/>
      <c r="U66" s="115"/>
      <c r="V66" s="241"/>
      <c r="W66" s="241"/>
      <c r="X66" s="241"/>
      <c r="AC66" s="24"/>
    </row>
    <row r="67" spans="1:29" ht="12.75">
      <c r="A67" s="1"/>
      <c r="B67" s="11"/>
      <c r="C67" s="1"/>
      <c r="E67" s="167"/>
      <c r="F67" s="167"/>
      <c r="G67" s="167"/>
      <c r="H67" s="167"/>
      <c r="I67" s="167"/>
      <c r="J67" s="167"/>
      <c r="K67" s="167"/>
      <c r="L67" s="167"/>
      <c r="M67" s="167"/>
      <c r="N67" s="167"/>
      <c r="O67" s="167"/>
      <c r="P67" s="167"/>
      <c r="Q67" s="167"/>
      <c r="R67" s="167"/>
      <c r="S67" s="167"/>
      <c r="T67" s="167"/>
      <c r="U67" s="167"/>
      <c r="V67" s="167"/>
      <c r="W67" s="167"/>
      <c r="X67" s="167"/>
      <c r="AC67" s="24"/>
    </row>
    <row r="68" spans="1:29" ht="12.75">
      <c r="A68" s="1"/>
      <c r="B68" s="4"/>
      <c r="C68" s="1"/>
      <c r="E68" s="1543" t="s">
        <v>643</v>
      </c>
      <c r="F68" s="1411"/>
      <c r="G68" s="1411"/>
      <c r="H68" s="1411"/>
      <c r="I68" s="1411"/>
      <c r="J68" s="1411"/>
      <c r="K68" s="1411"/>
      <c r="L68" s="1411"/>
      <c r="M68" s="167"/>
      <c r="N68" s="167"/>
      <c r="O68" s="167"/>
      <c r="P68" s="167"/>
      <c r="Q68" s="167"/>
      <c r="R68" s="167"/>
      <c r="S68" s="167"/>
      <c r="T68" s="167"/>
      <c r="U68" s="167"/>
      <c r="V68" s="167"/>
      <c r="W68" s="167"/>
      <c r="X68" s="167"/>
      <c r="AC68" s="24"/>
    </row>
    <row r="69" spans="1:29" ht="15.75">
      <c r="A69" s="1"/>
      <c r="B69" s="12"/>
      <c r="C69" s="1"/>
      <c r="E69" s="1411"/>
      <c r="F69" s="1411"/>
      <c r="G69" s="1411"/>
      <c r="H69" s="1411"/>
      <c r="I69" s="1411"/>
      <c r="J69" s="1411"/>
      <c r="K69" s="1411"/>
      <c r="L69" s="1411"/>
      <c r="M69" s="167"/>
      <c r="N69" s="167"/>
      <c r="O69" s="167"/>
      <c r="P69" s="167"/>
      <c r="Q69" s="167"/>
      <c r="R69" s="167"/>
      <c r="S69" s="167"/>
      <c r="T69" s="167"/>
      <c r="U69" s="167"/>
      <c r="V69" s="167"/>
      <c r="W69" s="167"/>
      <c r="X69" s="167"/>
      <c r="AC69" s="24"/>
    </row>
    <row r="70" spans="1:29" ht="12.75">
      <c r="A70" s="1"/>
      <c r="B70" s="4"/>
      <c r="C70" s="1"/>
      <c r="E70" s="1411"/>
      <c r="F70" s="1411"/>
      <c r="G70" s="1411"/>
      <c r="H70" s="1411"/>
      <c r="I70" s="1411"/>
      <c r="J70" s="1411"/>
      <c r="K70" s="1411"/>
      <c r="L70" s="1411"/>
      <c r="M70" s="167"/>
      <c r="N70" s="167"/>
      <c r="O70" s="167"/>
      <c r="P70" s="167"/>
      <c r="Q70" s="167"/>
      <c r="R70" s="167"/>
      <c r="S70" s="167"/>
      <c r="T70" s="167"/>
      <c r="U70" s="167"/>
      <c r="V70" s="167"/>
      <c r="W70" s="167"/>
      <c r="X70" s="167"/>
      <c r="AC70" s="24"/>
    </row>
    <row r="71" spans="1:29">
      <c r="A71" s="1"/>
      <c r="B71" s="9"/>
      <c r="C71" s="1"/>
      <c r="E71" s="1411"/>
      <c r="F71" s="1411"/>
      <c r="G71" s="1411"/>
      <c r="H71" s="1411"/>
      <c r="I71" s="1411"/>
      <c r="J71" s="1411"/>
      <c r="K71" s="1411"/>
      <c r="L71" s="1411"/>
      <c r="M71" s="167"/>
      <c r="N71" s="167"/>
      <c r="O71" s="167"/>
      <c r="P71" s="167"/>
      <c r="Q71" s="167"/>
      <c r="R71" s="167"/>
      <c r="S71" s="167"/>
      <c r="T71" s="167"/>
      <c r="U71" s="167"/>
      <c r="V71" s="167"/>
      <c r="W71" s="167"/>
      <c r="X71" s="167"/>
      <c r="AC71" s="24"/>
    </row>
    <row r="72" spans="1:29" ht="15.75">
      <c r="A72" s="1"/>
      <c r="B72" s="7"/>
      <c r="C72" s="1"/>
      <c r="E72" s="1411"/>
      <c r="F72" s="1411"/>
      <c r="G72" s="1411"/>
      <c r="H72" s="1411"/>
      <c r="I72" s="1411"/>
      <c r="J72" s="1411"/>
      <c r="K72" s="1411"/>
      <c r="L72" s="1411"/>
      <c r="M72" s="167"/>
      <c r="N72" s="167"/>
      <c r="O72" s="167"/>
      <c r="P72" s="167"/>
      <c r="Q72" s="167"/>
      <c r="R72" s="167"/>
      <c r="S72" s="167"/>
      <c r="T72" s="167"/>
      <c r="U72" s="167"/>
      <c r="V72" s="167"/>
      <c r="W72" s="167"/>
      <c r="X72" s="167"/>
      <c r="AC72" s="24"/>
    </row>
    <row r="73" spans="1:29" ht="12.75">
      <c r="A73" s="1"/>
      <c r="B73" s="4"/>
      <c r="C73" s="1"/>
      <c r="E73" s="1411"/>
      <c r="F73" s="1411"/>
      <c r="G73" s="1411"/>
      <c r="H73" s="1411"/>
      <c r="I73" s="1411"/>
      <c r="J73" s="1411"/>
      <c r="K73" s="1411"/>
      <c r="L73" s="1411"/>
      <c r="M73" s="167"/>
      <c r="N73" s="167"/>
      <c r="O73" s="167"/>
      <c r="P73" s="167"/>
      <c r="Q73" s="167"/>
      <c r="R73" s="167"/>
      <c r="S73" s="167"/>
      <c r="T73" s="167"/>
      <c r="U73" s="167"/>
      <c r="V73" s="167"/>
      <c r="W73" s="167"/>
      <c r="X73" s="167"/>
      <c r="AC73" s="24"/>
    </row>
    <row r="74" spans="1:29">
      <c r="A74" s="1"/>
      <c r="B74" s="9"/>
      <c r="C74" s="1"/>
      <c r="E74" s="1411"/>
      <c r="F74" s="1411"/>
      <c r="G74" s="1411"/>
      <c r="H74" s="1411"/>
      <c r="I74" s="1411"/>
      <c r="J74" s="1411"/>
      <c r="K74" s="1411"/>
      <c r="L74" s="1411"/>
      <c r="M74" s="167"/>
      <c r="N74" s="167"/>
      <c r="O74" s="167"/>
      <c r="P74" s="167"/>
      <c r="Q74" s="167"/>
      <c r="R74" s="167"/>
      <c r="S74" s="167"/>
      <c r="T74" s="167"/>
      <c r="U74" s="167"/>
      <c r="V74" s="167"/>
      <c r="W74" s="167"/>
      <c r="X74" s="167"/>
      <c r="AC74" s="24"/>
    </row>
    <row r="75" spans="1:29">
      <c r="A75" s="1"/>
      <c r="B75" s="9"/>
      <c r="C75" s="1"/>
      <c r="E75" s="1411"/>
      <c r="F75" s="1411"/>
      <c r="G75" s="1411"/>
      <c r="H75" s="1411"/>
      <c r="I75" s="1411"/>
      <c r="J75" s="1411"/>
      <c r="K75" s="1411"/>
      <c r="L75" s="1411"/>
      <c r="M75" s="167"/>
      <c r="N75" s="167"/>
      <c r="O75" s="167"/>
      <c r="P75" s="167"/>
      <c r="Q75" s="167"/>
      <c r="R75" s="167"/>
      <c r="S75" s="167"/>
      <c r="T75" s="167"/>
      <c r="U75" s="167"/>
      <c r="V75" s="167"/>
      <c r="W75" s="167"/>
      <c r="X75" s="167"/>
      <c r="AC75" s="24"/>
    </row>
    <row r="76" spans="1:29" ht="15.75">
      <c r="A76" s="1"/>
      <c r="B76" s="7"/>
      <c r="C76" s="1"/>
      <c r="E76" s="1411"/>
      <c r="F76" s="1411"/>
      <c r="G76" s="1411"/>
      <c r="H76" s="1411"/>
      <c r="I76" s="1411"/>
      <c r="J76" s="1411"/>
      <c r="K76" s="1411"/>
      <c r="L76" s="1411"/>
      <c r="M76" s="167"/>
      <c r="N76" s="167"/>
      <c r="O76" s="167"/>
      <c r="P76" s="167"/>
      <c r="Q76" s="167"/>
      <c r="R76" s="167"/>
      <c r="S76" s="167"/>
      <c r="T76" s="167"/>
      <c r="U76" s="167"/>
      <c r="V76" s="167"/>
      <c r="W76" s="167"/>
      <c r="X76" s="167"/>
      <c r="AC76" s="24"/>
    </row>
    <row r="77" spans="1:29" ht="15.75">
      <c r="A77" s="1"/>
      <c r="B77" s="7"/>
      <c r="C77" s="1"/>
      <c r="E77" s="1411"/>
      <c r="F77" s="1411"/>
      <c r="G77" s="1411"/>
      <c r="H77" s="1411"/>
      <c r="I77" s="1411"/>
      <c r="J77" s="1411"/>
      <c r="K77" s="1411"/>
      <c r="L77" s="1411"/>
      <c r="M77" s="167"/>
      <c r="N77" s="167"/>
      <c r="O77" s="167"/>
      <c r="P77" s="167"/>
      <c r="Q77" s="167"/>
      <c r="R77" s="167"/>
      <c r="S77" s="167"/>
      <c r="T77" s="167"/>
      <c r="U77" s="167"/>
      <c r="V77" s="167"/>
      <c r="W77" s="167"/>
      <c r="X77" s="167"/>
      <c r="AC77" s="24"/>
    </row>
    <row r="78" spans="1:29" ht="12.75">
      <c r="A78" s="1"/>
      <c r="B78" s="4"/>
      <c r="C78" s="1"/>
      <c r="E78" s="1411"/>
      <c r="F78" s="1411"/>
      <c r="G78" s="1411"/>
      <c r="H78" s="1411"/>
      <c r="I78" s="1411"/>
      <c r="J78" s="1411"/>
      <c r="K78" s="1411"/>
      <c r="L78" s="1411"/>
      <c r="M78" s="167"/>
      <c r="N78" s="167"/>
      <c r="O78" s="167"/>
      <c r="P78" s="167"/>
      <c r="Q78" s="167"/>
      <c r="R78" s="167"/>
      <c r="S78" s="167"/>
      <c r="T78" s="167"/>
      <c r="U78" s="167"/>
      <c r="V78" s="167"/>
      <c r="W78" s="167"/>
      <c r="X78" s="167"/>
      <c r="AC78" s="24"/>
    </row>
    <row r="79" spans="1:29" ht="12.75">
      <c r="A79" s="1"/>
      <c r="B79" s="4"/>
      <c r="C79" s="1"/>
      <c r="E79" s="1411"/>
      <c r="F79" s="1411"/>
      <c r="G79" s="1411"/>
      <c r="H79" s="1411"/>
      <c r="I79" s="1411"/>
      <c r="J79" s="1411"/>
      <c r="K79" s="1411"/>
      <c r="L79" s="1411"/>
      <c r="M79" s="167"/>
      <c r="N79" s="167"/>
      <c r="O79" s="167"/>
      <c r="P79" s="167"/>
      <c r="Q79" s="167"/>
      <c r="R79" s="167"/>
      <c r="S79" s="167"/>
      <c r="T79" s="167"/>
      <c r="U79" s="167"/>
      <c r="V79" s="167"/>
      <c r="W79" s="167"/>
      <c r="X79" s="167"/>
      <c r="AC79" s="24"/>
    </row>
    <row r="80" spans="1:29" ht="12.75">
      <c r="A80" s="1"/>
      <c r="B80" s="4"/>
      <c r="C80" s="1"/>
      <c r="E80" s="1411"/>
      <c r="F80" s="1411"/>
      <c r="G80" s="1411"/>
      <c r="H80" s="1411"/>
      <c r="I80" s="1411"/>
      <c r="J80" s="1411"/>
      <c r="K80" s="1411"/>
      <c r="L80" s="1411"/>
      <c r="M80" s="167"/>
      <c r="N80" s="167"/>
      <c r="O80" s="167"/>
      <c r="P80" s="167"/>
      <c r="Q80" s="167"/>
      <c r="R80" s="167"/>
      <c r="S80" s="167"/>
      <c r="T80" s="167"/>
      <c r="U80" s="167"/>
      <c r="V80" s="167"/>
      <c r="W80" s="167"/>
      <c r="X80" s="167"/>
      <c r="AC80" s="24"/>
    </row>
    <row r="81" spans="1:29" ht="12.75">
      <c r="A81" s="1"/>
      <c r="B81" s="4"/>
      <c r="C81" s="1"/>
      <c r="E81" s="1411"/>
      <c r="F81" s="1411"/>
      <c r="G81" s="1411"/>
      <c r="H81" s="1411"/>
      <c r="I81" s="1411"/>
      <c r="J81" s="1411"/>
      <c r="K81" s="1411"/>
      <c r="L81" s="1411"/>
      <c r="M81" s="167"/>
      <c r="N81" s="167"/>
      <c r="O81" s="167"/>
      <c r="P81" s="167"/>
      <c r="Q81" s="167"/>
      <c r="R81" s="167"/>
      <c r="S81" s="167"/>
      <c r="T81" s="167"/>
      <c r="U81" s="167"/>
      <c r="V81" s="167"/>
      <c r="W81" s="167"/>
      <c r="X81" s="167"/>
      <c r="AC81" s="24"/>
    </row>
    <row r="82" spans="1:29" ht="35.450000000000003" customHeight="1">
      <c r="A82" s="1"/>
      <c r="B82" s="4"/>
      <c r="C82" s="1"/>
      <c r="E82" s="1411"/>
      <c r="F82" s="1411"/>
      <c r="G82" s="1411"/>
      <c r="H82" s="1411"/>
      <c r="I82" s="1411"/>
      <c r="J82" s="1411"/>
      <c r="K82" s="1411"/>
      <c r="L82" s="1411"/>
      <c r="M82" s="167"/>
      <c r="N82" s="167"/>
      <c r="O82" s="167"/>
      <c r="P82" s="167"/>
      <c r="Q82" s="167"/>
      <c r="R82" s="167"/>
      <c r="S82" s="167"/>
      <c r="T82" s="167"/>
      <c r="U82" s="167"/>
      <c r="V82" s="167"/>
      <c r="W82" s="167"/>
      <c r="X82" s="167"/>
      <c r="AC82" s="24"/>
    </row>
    <row r="83" spans="1:29" ht="12.75">
      <c r="A83" s="1"/>
      <c r="B83" s="4"/>
      <c r="C83" s="1"/>
      <c r="E83" s="1411"/>
      <c r="F83" s="1411"/>
      <c r="G83" s="1411"/>
      <c r="H83" s="1411"/>
      <c r="I83" s="1411"/>
      <c r="J83" s="1411"/>
      <c r="K83" s="1411"/>
      <c r="L83" s="1411"/>
      <c r="M83" s="167"/>
      <c r="N83" s="167"/>
      <c r="O83" s="167"/>
      <c r="P83" s="167"/>
      <c r="Q83" s="167"/>
      <c r="R83" s="167"/>
      <c r="S83" s="167"/>
      <c r="T83" s="167"/>
      <c r="U83" s="167"/>
      <c r="V83" s="167"/>
      <c r="W83" s="167"/>
      <c r="X83" s="167"/>
      <c r="AC83" s="24"/>
    </row>
    <row r="84" spans="1:29">
      <c r="A84" s="1"/>
      <c r="B84" s="9"/>
      <c r="C84" s="1"/>
      <c r="E84" s="1411"/>
      <c r="F84" s="1411"/>
      <c r="G84" s="1411"/>
      <c r="H84" s="1411"/>
      <c r="I84" s="1411"/>
      <c r="J84" s="1411"/>
      <c r="K84" s="1411"/>
      <c r="L84" s="1411"/>
      <c r="M84" s="167"/>
      <c r="N84" s="167"/>
      <c r="O84" s="167"/>
      <c r="P84" s="167"/>
      <c r="Q84" s="167"/>
      <c r="R84" s="167"/>
      <c r="S84" s="167"/>
      <c r="T84" s="167"/>
      <c r="U84" s="167"/>
      <c r="V84" s="167"/>
      <c r="W84" s="167"/>
      <c r="X84" s="167"/>
      <c r="AC84" s="24"/>
    </row>
    <row r="85" spans="1:29" ht="12.75">
      <c r="A85" s="1"/>
      <c r="B85" s="4"/>
      <c r="C85" s="1"/>
      <c r="E85" s="1411"/>
      <c r="F85" s="1411"/>
      <c r="G85" s="1411"/>
      <c r="H85" s="1411"/>
      <c r="I85" s="1411"/>
      <c r="J85" s="1411"/>
      <c r="K85" s="1411"/>
      <c r="L85" s="1411"/>
      <c r="M85" s="167"/>
      <c r="N85" s="167"/>
      <c r="O85" s="167"/>
      <c r="P85" s="167"/>
      <c r="Q85" s="167"/>
      <c r="R85" s="167"/>
      <c r="S85" s="167"/>
      <c r="T85" s="167"/>
      <c r="U85" s="167"/>
      <c r="V85" s="167"/>
      <c r="W85" s="167"/>
      <c r="X85" s="167"/>
      <c r="AC85" s="24"/>
    </row>
    <row r="86" spans="1:29" ht="12.75">
      <c r="A86" s="1"/>
      <c r="B86" s="4"/>
      <c r="C86" s="1"/>
      <c r="E86" s="167"/>
      <c r="F86" s="167"/>
      <c r="G86" s="167"/>
      <c r="H86" s="167"/>
      <c r="I86" s="167"/>
      <c r="J86" s="167"/>
      <c r="K86" s="167"/>
      <c r="L86" s="167"/>
      <c r="M86" s="167"/>
      <c r="N86" s="167"/>
      <c r="O86" s="167"/>
      <c r="P86" s="167"/>
      <c r="Q86" s="167"/>
      <c r="R86" s="167"/>
      <c r="S86" s="167"/>
      <c r="T86" s="167"/>
      <c r="U86" s="167"/>
      <c r="V86" s="167"/>
      <c r="W86" s="167"/>
      <c r="X86" s="167"/>
      <c r="AC86" s="24"/>
    </row>
    <row r="87" spans="1:29" ht="12.75">
      <c r="A87" s="1"/>
      <c r="B87" s="4"/>
      <c r="C87" s="1"/>
      <c r="E87" s="1437" t="s">
        <v>644</v>
      </c>
      <c r="F87" s="1612">
        <v>2023</v>
      </c>
      <c r="G87" s="1411"/>
      <c r="H87" s="1411"/>
      <c r="I87" s="1411"/>
      <c r="J87" s="1411"/>
      <c r="K87" s="1411"/>
      <c r="L87" s="1612" t="s">
        <v>645</v>
      </c>
      <c r="M87" s="1411"/>
      <c r="N87" s="1411"/>
      <c r="O87" s="1411"/>
      <c r="P87" s="1411"/>
      <c r="Q87" s="1411"/>
      <c r="R87" s="1612" t="s">
        <v>646</v>
      </c>
      <c r="S87" s="1411"/>
      <c r="T87" s="1411"/>
      <c r="U87" s="1411"/>
      <c r="V87" s="1411"/>
      <c r="W87" s="1411"/>
      <c r="X87" s="1411"/>
      <c r="AC87" s="24"/>
    </row>
    <row r="88" spans="1:29" ht="12.75">
      <c r="A88" s="1"/>
      <c r="B88" s="4"/>
      <c r="C88" s="1"/>
      <c r="E88" s="1411"/>
      <c r="F88" s="1561" t="s">
        <v>647</v>
      </c>
      <c r="G88" s="1561" t="s">
        <v>648</v>
      </c>
      <c r="H88" s="1561" t="s">
        <v>649</v>
      </c>
      <c r="I88" s="1561" t="s">
        <v>650</v>
      </c>
      <c r="J88" s="1561" t="s">
        <v>651</v>
      </c>
      <c r="K88" s="1561" t="s">
        <v>614</v>
      </c>
      <c r="L88" s="1561" t="s">
        <v>647</v>
      </c>
      <c r="M88" s="1561" t="s">
        <v>648</v>
      </c>
      <c r="N88" s="1561" t="s">
        <v>652</v>
      </c>
      <c r="O88" s="1561" t="s">
        <v>650</v>
      </c>
      <c r="P88" s="1561" t="s">
        <v>651</v>
      </c>
      <c r="Q88" s="1561" t="s">
        <v>614</v>
      </c>
      <c r="R88" s="1561" t="s">
        <v>647</v>
      </c>
      <c r="S88" s="1561" t="s">
        <v>648</v>
      </c>
      <c r="T88" s="1561" t="s">
        <v>649</v>
      </c>
      <c r="U88" s="1561" t="s">
        <v>653</v>
      </c>
      <c r="V88" s="1561" t="s">
        <v>654</v>
      </c>
      <c r="W88" s="1561" t="s">
        <v>651</v>
      </c>
      <c r="X88" s="1561" t="s">
        <v>614</v>
      </c>
      <c r="AC88" s="24"/>
    </row>
    <row r="89" spans="1:29" ht="12.75">
      <c r="A89" s="1"/>
      <c r="B89" s="66"/>
      <c r="C89" s="1"/>
      <c r="E89" s="1411"/>
      <c r="F89" s="1411"/>
      <c r="G89" s="1411"/>
      <c r="H89" s="1411"/>
      <c r="I89" s="1411"/>
      <c r="J89" s="1411"/>
      <c r="K89" s="1411"/>
      <c r="L89" s="1411"/>
      <c r="M89" s="1411"/>
      <c r="N89" s="1411"/>
      <c r="O89" s="1411"/>
      <c r="P89" s="1411"/>
      <c r="Q89" s="1411"/>
      <c r="R89" s="1411"/>
      <c r="S89" s="1411"/>
      <c r="T89" s="1411"/>
      <c r="U89" s="1411"/>
      <c r="V89" s="1411"/>
      <c r="W89" s="1411"/>
      <c r="X89" s="1411"/>
      <c r="AC89" s="24"/>
    </row>
    <row r="90" spans="1:29" ht="12.75">
      <c r="A90" s="1"/>
      <c r="B90" s="4"/>
      <c r="C90" s="1"/>
      <c r="E90" s="1411"/>
      <c r="F90" s="1411"/>
      <c r="G90" s="1411"/>
      <c r="H90" s="1411"/>
      <c r="I90" s="1411"/>
      <c r="J90" s="1411"/>
      <c r="K90" s="1411"/>
      <c r="L90" s="1411"/>
      <c r="M90" s="1411"/>
      <c r="N90" s="1411"/>
      <c r="O90" s="1411"/>
      <c r="P90" s="1411"/>
      <c r="Q90" s="1411"/>
      <c r="R90" s="1411"/>
      <c r="S90" s="1411"/>
      <c r="T90" s="1411"/>
      <c r="U90" s="1411"/>
      <c r="V90" s="1411"/>
      <c r="W90" s="1411"/>
      <c r="X90" s="1411"/>
      <c r="AC90" s="24"/>
    </row>
    <row r="91" spans="1:29">
      <c r="A91" s="1"/>
      <c r="B91" s="9"/>
      <c r="C91" s="1"/>
      <c r="E91" s="1411"/>
      <c r="F91" s="1411"/>
      <c r="G91" s="1411"/>
      <c r="H91" s="1411"/>
      <c r="I91" s="1411"/>
      <c r="J91" s="1411"/>
      <c r="K91" s="1411"/>
      <c r="L91" s="1411"/>
      <c r="M91" s="1411"/>
      <c r="N91" s="1411"/>
      <c r="O91" s="1411"/>
      <c r="P91" s="1411"/>
      <c r="Q91" s="1411"/>
      <c r="R91" s="1411"/>
      <c r="S91" s="1411"/>
      <c r="T91" s="1411"/>
      <c r="U91" s="1411"/>
      <c r="V91" s="1411"/>
      <c r="W91" s="1411"/>
      <c r="X91" s="1411"/>
      <c r="AC91" s="24"/>
    </row>
    <row r="92" spans="1:29" ht="15.75">
      <c r="A92" s="1"/>
      <c r="B92" s="7"/>
      <c r="C92" s="1"/>
      <c r="E92" s="1615" t="s">
        <v>655</v>
      </c>
      <c r="F92" s="1461">
        <v>0</v>
      </c>
      <c r="G92" s="1461">
        <v>0</v>
      </c>
      <c r="H92" s="1461">
        <v>0</v>
      </c>
      <c r="I92" s="1461">
        <v>0</v>
      </c>
      <c r="J92" s="1461">
        <v>0</v>
      </c>
      <c r="K92" s="1614">
        <f>SUM($F$92:$J$95)</f>
        <v>0</v>
      </c>
      <c r="L92" s="1461">
        <v>0</v>
      </c>
      <c r="M92" s="1461">
        <v>0</v>
      </c>
      <c r="N92" s="1461">
        <v>1</v>
      </c>
      <c r="O92" s="1461">
        <v>0</v>
      </c>
      <c r="P92" s="1461">
        <v>1</v>
      </c>
      <c r="Q92" s="1614">
        <f>SUM($L$92:$P$95)</f>
        <v>2</v>
      </c>
      <c r="R92" s="1588">
        <v>2</v>
      </c>
      <c r="S92" s="1461">
        <v>0</v>
      </c>
      <c r="T92" s="1461">
        <v>0</v>
      </c>
      <c r="U92" s="1461">
        <v>0</v>
      </c>
      <c r="V92" s="1461">
        <v>2</v>
      </c>
      <c r="W92" s="1461">
        <v>0</v>
      </c>
      <c r="X92" s="1613">
        <f>SUM($R$92:$W$95)</f>
        <v>4</v>
      </c>
      <c r="AC92" s="24"/>
    </row>
    <row r="93" spans="1:29" ht="12.75">
      <c r="A93" s="1"/>
      <c r="B93" s="4"/>
      <c r="C93" s="1"/>
      <c r="E93" s="1546"/>
      <c r="F93" s="1411"/>
      <c r="G93" s="1411"/>
      <c r="H93" s="1411"/>
      <c r="I93" s="1411"/>
      <c r="J93" s="1411"/>
      <c r="K93" s="1429"/>
      <c r="L93" s="1411"/>
      <c r="M93" s="1411"/>
      <c r="N93" s="1411"/>
      <c r="O93" s="1411"/>
      <c r="P93" s="1411"/>
      <c r="Q93" s="1429"/>
      <c r="R93" s="1546"/>
      <c r="S93" s="1411"/>
      <c r="T93" s="1411"/>
      <c r="U93" s="1411"/>
      <c r="V93" s="1411"/>
      <c r="W93" s="1411"/>
      <c r="X93" s="1533"/>
      <c r="AC93" s="24"/>
    </row>
    <row r="94" spans="1:29" ht="12.75">
      <c r="A94" s="1"/>
      <c r="B94" s="4"/>
      <c r="C94" s="1"/>
      <c r="E94" s="1546"/>
      <c r="F94" s="1411"/>
      <c r="G94" s="1411"/>
      <c r="H94" s="1411"/>
      <c r="I94" s="1411"/>
      <c r="J94" s="1411"/>
      <c r="K94" s="1429"/>
      <c r="L94" s="1411"/>
      <c r="M94" s="1411"/>
      <c r="N94" s="1411"/>
      <c r="O94" s="1411"/>
      <c r="P94" s="1411"/>
      <c r="Q94" s="1429"/>
      <c r="R94" s="1546"/>
      <c r="S94" s="1411"/>
      <c r="T94" s="1411"/>
      <c r="U94" s="1411"/>
      <c r="V94" s="1411"/>
      <c r="W94" s="1411"/>
      <c r="X94" s="1533"/>
      <c r="AC94" s="24"/>
    </row>
    <row r="95" spans="1:29" ht="12.75">
      <c r="A95" s="1"/>
      <c r="B95" s="4"/>
      <c r="C95" s="1"/>
      <c r="E95" s="1548"/>
      <c r="F95" s="1416"/>
      <c r="G95" s="1416"/>
      <c r="H95" s="1416"/>
      <c r="I95" s="1416"/>
      <c r="J95" s="1416"/>
      <c r="K95" s="1430"/>
      <c r="L95" s="1416"/>
      <c r="M95" s="1416"/>
      <c r="N95" s="1416"/>
      <c r="O95" s="1416"/>
      <c r="P95" s="1416"/>
      <c r="Q95" s="1430"/>
      <c r="R95" s="1548"/>
      <c r="S95" s="1416"/>
      <c r="T95" s="1416"/>
      <c r="U95" s="1416"/>
      <c r="V95" s="1416"/>
      <c r="W95" s="1416"/>
      <c r="X95" s="1551"/>
      <c r="AC95" s="24"/>
    </row>
    <row r="96" spans="1:29" ht="12.75">
      <c r="A96" s="1"/>
      <c r="B96" s="4"/>
      <c r="C96" s="1"/>
      <c r="E96" s="1575" t="s">
        <v>656</v>
      </c>
      <c r="F96" s="1523">
        <v>0</v>
      </c>
      <c r="G96" s="1523">
        <v>0</v>
      </c>
      <c r="H96" s="1523">
        <v>0</v>
      </c>
      <c r="I96" s="1523">
        <v>0</v>
      </c>
      <c r="J96" s="1523">
        <v>0</v>
      </c>
      <c r="K96" s="1464">
        <f>SUM($F$96:$J$98)</f>
        <v>0</v>
      </c>
      <c r="L96" s="1618">
        <v>0</v>
      </c>
      <c r="M96" s="1523">
        <v>0</v>
      </c>
      <c r="N96" s="1616">
        <v>131000</v>
      </c>
      <c r="O96" s="1523">
        <v>0</v>
      </c>
      <c r="P96" s="1616">
        <v>18600</v>
      </c>
      <c r="Q96" s="1617">
        <f>SUM($L$96:$P$100)</f>
        <v>149600</v>
      </c>
      <c r="R96" s="1620">
        <v>1387669.86</v>
      </c>
      <c r="S96" s="1523">
        <v>0</v>
      </c>
      <c r="T96" s="1523">
        <v>0</v>
      </c>
      <c r="U96" s="1523">
        <v>0</v>
      </c>
      <c r="V96" s="1616">
        <v>1502354.74</v>
      </c>
      <c r="W96" s="1523">
        <v>0</v>
      </c>
      <c r="X96" s="1617">
        <f>SUM($R$96:$W$100)</f>
        <v>2890024.6</v>
      </c>
      <c r="AC96" s="24"/>
    </row>
    <row r="97" spans="1:29" ht="12.75">
      <c r="A97" s="1"/>
      <c r="B97" s="4"/>
      <c r="C97" s="1"/>
      <c r="E97" s="1411"/>
      <c r="F97" s="1411"/>
      <c r="G97" s="1411"/>
      <c r="H97" s="1411"/>
      <c r="I97" s="1411"/>
      <c r="J97" s="1411"/>
      <c r="K97" s="1411"/>
      <c r="L97" s="1619"/>
      <c r="M97" s="1411"/>
      <c r="N97" s="1411"/>
      <c r="O97" s="1411"/>
      <c r="P97" s="1411"/>
      <c r="Q97" s="1411"/>
      <c r="R97" s="1619"/>
      <c r="S97" s="1411"/>
      <c r="T97" s="1411"/>
      <c r="U97" s="1411"/>
      <c r="V97" s="1411"/>
      <c r="W97" s="1411"/>
      <c r="X97" s="1411"/>
      <c r="AC97" s="24"/>
    </row>
    <row r="98" spans="1:29" ht="12.75">
      <c r="A98" s="1"/>
      <c r="B98" s="4"/>
      <c r="C98" s="1"/>
      <c r="E98" s="1411"/>
      <c r="F98" s="1411"/>
      <c r="G98" s="1411"/>
      <c r="H98" s="1411"/>
      <c r="I98" s="1411"/>
      <c r="J98" s="1411"/>
      <c r="K98" s="1411"/>
      <c r="L98" s="1619"/>
      <c r="M98" s="1411"/>
      <c r="N98" s="1411"/>
      <c r="O98" s="1411"/>
      <c r="P98" s="1411"/>
      <c r="Q98" s="1411"/>
      <c r="R98" s="1619"/>
      <c r="S98" s="1411"/>
      <c r="T98" s="1411"/>
      <c r="U98" s="1411"/>
      <c r="V98" s="1411"/>
      <c r="W98" s="1411"/>
      <c r="X98" s="1411"/>
      <c r="AC98" s="24"/>
    </row>
    <row r="99" spans="1:29">
      <c r="A99" s="1"/>
      <c r="B99" s="9"/>
      <c r="C99" s="1"/>
      <c r="E99" s="1411"/>
      <c r="F99" s="1411"/>
      <c r="G99" s="1411"/>
      <c r="H99" s="1411"/>
      <c r="I99" s="1411"/>
      <c r="J99" s="1411"/>
      <c r="K99" s="1411"/>
      <c r="L99" s="1619"/>
      <c r="M99" s="1411"/>
      <c r="N99" s="1411"/>
      <c r="O99" s="1411"/>
      <c r="P99" s="1411"/>
      <c r="Q99" s="1411"/>
      <c r="R99" s="1619"/>
      <c r="S99" s="1411"/>
      <c r="T99" s="1411"/>
      <c r="U99" s="1411"/>
      <c r="V99" s="1411"/>
      <c r="W99" s="1411"/>
      <c r="X99" s="1411"/>
      <c r="AC99" s="24"/>
    </row>
    <row r="100" spans="1:29" ht="15.75">
      <c r="A100" s="1"/>
      <c r="B100" s="7"/>
      <c r="C100" s="1"/>
      <c r="E100" s="1416"/>
      <c r="F100" s="1416"/>
      <c r="G100" s="1416"/>
      <c r="H100" s="1416"/>
      <c r="I100" s="1416"/>
      <c r="J100" s="1416"/>
      <c r="K100" s="1416"/>
      <c r="L100" s="1445"/>
      <c r="M100" s="1416"/>
      <c r="N100" s="1416"/>
      <c r="O100" s="1416"/>
      <c r="P100" s="1416"/>
      <c r="Q100" s="1416"/>
      <c r="R100" s="1445"/>
      <c r="S100" s="1416"/>
      <c r="T100" s="1416"/>
      <c r="U100" s="1416"/>
      <c r="V100" s="1416"/>
      <c r="W100" s="1416"/>
      <c r="X100" s="1416"/>
      <c r="AC100" s="24"/>
    </row>
    <row r="101" spans="1:29" ht="12.75">
      <c r="A101" s="1"/>
      <c r="B101" s="4"/>
      <c r="C101" s="1"/>
      <c r="E101" s="1630" t="s">
        <v>657</v>
      </c>
      <c r="F101" s="1622">
        <v>469804.99</v>
      </c>
      <c r="G101" s="1626">
        <v>17051000000</v>
      </c>
      <c r="H101" s="1622">
        <v>121186.33</v>
      </c>
      <c r="I101" s="1623">
        <v>0</v>
      </c>
      <c r="J101" s="1622">
        <v>101049.49</v>
      </c>
      <c r="K101" s="1627">
        <f>SUM($F$101:$J$104)</f>
        <v>17051692040.809999</v>
      </c>
      <c r="L101" s="1625">
        <v>9048461.1600000001</v>
      </c>
      <c r="M101" s="1626">
        <v>11300000000</v>
      </c>
      <c r="N101" s="1622">
        <v>314237.03999999998</v>
      </c>
      <c r="O101" s="1623">
        <v>0</v>
      </c>
      <c r="P101" s="1622">
        <v>88426.06</v>
      </c>
      <c r="Q101" s="1627">
        <f>SUM($L$101:$P$104)</f>
        <v>11309451124.26</v>
      </c>
      <c r="R101" s="1622">
        <v>8086709.2300000004</v>
      </c>
      <c r="S101" s="1621">
        <v>18538766904.59</v>
      </c>
      <c r="T101" s="1622">
        <v>241956.23</v>
      </c>
      <c r="U101" s="1623">
        <v>0</v>
      </c>
      <c r="V101" s="1623">
        <v>0</v>
      </c>
      <c r="W101" s="1622">
        <v>105215.1</v>
      </c>
      <c r="X101" s="1624">
        <f>SUM($R$101:$W$104)</f>
        <v>18547200785.149998</v>
      </c>
      <c r="AC101" s="24"/>
    </row>
    <row r="102" spans="1:29" ht="12.75">
      <c r="A102" s="1"/>
      <c r="B102" s="11"/>
      <c r="C102" s="250"/>
      <c r="E102" s="1497"/>
      <c r="F102" s="1497"/>
      <c r="G102" s="1497"/>
      <c r="H102" s="1497"/>
      <c r="I102" s="1497"/>
      <c r="J102" s="1497"/>
      <c r="K102" s="1628"/>
      <c r="L102" s="1533"/>
      <c r="M102" s="1497"/>
      <c r="N102" s="1497"/>
      <c r="O102" s="1497"/>
      <c r="P102" s="1497"/>
      <c r="Q102" s="1628"/>
      <c r="R102" s="1497"/>
      <c r="S102" s="1497"/>
      <c r="T102" s="1497"/>
      <c r="U102" s="1497"/>
      <c r="V102" s="1497"/>
      <c r="W102" s="1497"/>
      <c r="X102" s="1497"/>
      <c r="AC102" s="24"/>
    </row>
    <row r="103" spans="1:29" ht="12.75">
      <c r="A103" s="1"/>
      <c r="B103" s="4"/>
      <c r="C103" s="1"/>
      <c r="E103" s="1497"/>
      <c r="F103" s="1497"/>
      <c r="G103" s="1497"/>
      <c r="H103" s="1497"/>
      <c r="I103" s="1497"/>
      <c r="J103" s="1497"/>
      <c r="K103" s="1628"/>
      <c r="L103" s="1533"/>
      <c r="M103" s="1497"/>
      <c r="N103" s="1497"/>
      <c r="O103" s="1497"/>
      <c r="P103" s="1497"/>
      <c r="Q103" s="1628"/>
      <c r="R103" s="1497"/>
      <c r="S103" s="1497"/>
      <c r="T103" s="1497"/>
      <c r="U103" s="1497"/>
      <c r="V103" s="1497"/>
      <c r="W103" s="1497"/>
      <c r="X103" s="1497"/>
      <c r="AC103" s="24"/>
    </row>
    <row r="104" spans="1:29" ht="15.75">
      <c r="A104" s="1"/>
      <c r="B104" s="12"/>
      <c r="C104" s="1"/>
      <c r="E104" s="1498"/>
      <c r="F104" s="1498"/>
      <c r="G104" s="1498"/>
      <c r="H104" s="1498"/>
      <c r="I104" s="1498"/>
      <c r="J104" s="1498"/>
      <c r="K104" s="1629"/>
      <c r="L104" s="1551"/>
      <c r="M104" s="1498"/>
      <c r="N104" s="1498"/>
      <c r="O104" s="1498"/>
      <c r="P104" s="1498"/>
      <c r="Q104" s="1629"/>
      <c r="R104" s="1498"/>
      <c r="S104" s="1498"/>
      <c r="T104" s="1498"/>
      <c r="U104" s="1498"/>
      <c r="V104" s="1498"/>
      <c r="W104" s="1498"/>
      <c r="X104" s="1498"/>
      <c r="AC104" s="24"/>
    </row>
    <row r="105" spans="1:29" ht="12.75">
      <c r="A105" s="1"/>
      <c r="B105" s="4"/>
      <c r="C105" s="1"/>
      <c r="E105" s="251"/>
      <c r="AC105" s="24"/>
    </row>
    <row r="106" spans="1:29" ht="15" customHeight="1">
      <c r="A106" s="1"/>
      <c r="B106" s="9"/>
      <c r="C106" s="1"/>
      <c r="E106" s="1631" t="s">
        <v>1503</v>
      </c>
      <c r="F106" s="1632"/>
      <c r="G106" s="1632"/>
      <c r="H106" s="1632"/>
      <c r="I106" s="1632"/>
      <c r="J106" s="1632"/>
      <c r="K106" s="1632"/>
      <c r="L106" s="1632"/>
      <c r="M106" s="1632"/>
      <c r="N106" s="1632"/>
      <c r="O106" s="1632"/>
      <c r="P106" s="1632"/>
      <c r="AC106" s="24"/>
    </row>
    <row r="107" spans="1:29" ht="15.75">
      <c r="A107" s="1"/>
      <c r="B107" s="7"/>
      <c r="C107" s="1"/>
      <c r="E107" s="1631"/>
      <c r="F107" s="1632"/>
      <c r="G107" s="1632"/>
      <c r="H107" s="1632"/>
      <c r="I107" s="1632"/>
      <c r="J107" s="1632"/>
      <c r="K107" s="1632"/>
      <c r="L107" s="1632"/>
      <c r="M107" s="1632"/>
      <c r="N107" s="1632"/>
      <c r="O107" s="1632"/>
      <c r="P107" s="1632"/>
      <c r="S107" s="252"/>
      <c r="AC107" s="24"/>
    </row>
    <row r="108" spans="1:29" ht="12.75">
      <c r="A108" s="1"/>
      <c r="B108" s="4"/>
      <c r="C108" s="1"/>
      <c r="E108" s="1631"/>
      <c r="F108" s="1632"/>
      <c r="G108" s="1632"/>
      <c r="H108" s="1632"/>
      <c r="I108" s="1632"/>
      <c r="J108" s="1632"/>
      <c r="K108" s="1632"/>
      <c r="L108" s="1632"/>
      <c r="M108" s="1632"/>
      <c r="N108" s="1632"/>
      <c r="O108" s="1632"/>
      <c r="P108" s="1632"/>
      <c r="AC108" s="24"/>
    </row>
    <row r="109" spans="1:29">
      <c r="A109" s="1"/>
      <c r="B109" s="9"/>
      <c r="C109" s="1"/>
      <c r="E109" s="1631"/>
      <c r="F109" s="1632"/>
      <c r="G109" s="1632"/>
      <c r="H109" s="1632"/>
      <c r="I109" s="1632"/>
      <c r="J109" s="1632"/>
      <c r="K109" s="1632"/>
      <c r="L109" s="1632"/>
      <c r="M109" s="1632"/>
      <c r="N109" s="1632"/>
      <c r="O109" s="1632"/>
      <c r="P109" s="1632"/>
      <c r="AC109" s="24"/>
    </row>
    <row r="110" spans="1:29" ht="15.75">
      <c r="A110" s="1"/>
      <c r="B110" s="7"/>
      <c r="C110" s="1"/>
      <c r="E110" s="1631"/>
      <c r="F110" s="1632"/>
      <c r="G110" s="1632"/>
      <c r="H110" s="1632"/>
      <c r="I110" s="1632"/>
      <c r="J110" s="1632"/>
      <c r="K110" s="1632"/>
      <c r="L110" s="1632"/>
      <c r="M110" s="1632"/>
      <c r="N110" s="1632"/>
      <c r="O110" s="1632"/>
      <c r="P110" s="1632"/>
      <c r="AC110" s="24"/>
    </row>
    <row r="111" spans="1:29" ht="12.75">
      <c r="A111" s="1"/>
      <c r="B111" s="4"/>
      <c r="C111" s="1"/>
      <c r="E111" s="1631"/>
      <c r="F111" s="1632"/>
      <c r="G111" s="1632"/>
      <c r="H111" s="1632"/>
      <c r="I111" s="1632"/>
      <c r="J111" s="1632"/>
      <c r="K111" s="1632"/>
      <c r="L111" s="1632"/>
      <c r="M111" s="1632"/>
      <c r="N111" s="1632"/>
      <c r="O111" s="1632"/>
      <c r="P111" s="1632"/>
      <c r="AC111" s="24"/>
    </row>
    <row r="112" spans="1:29" ht="12.75">
      <c r="A112" s="1"/>
      <c r="B112" s="4"/>
      <c r="C112" s="1"/>
      <c r="E112" s="848"/>
      <c r="AC112" s="24"/>
    </row>
    <row r="113" spans="1:29" ht="12.75">
      <c r="A113" s="1"/>
      <c r="B113" s="4"/>
      <c r="C113" s="1"/>
      <c r="E113" s="128"/>
      <c r="F113" s="128"/>
      <c r="G113" s="128"/>
      <c r="H113" s="128"/>
      <c r="I113" s="128"/>
      <c r="J113" s="128"/>
      <c r="K113" s="128"/>
      <c r="L113" s="128"/>
      <c r="AC113" s="24"/>
    </row>
    <row r="114" spans="1:29">
      <c r="A114" s="1"/>
      <c r="B114" s="9"/>
      <c r="C114" s="1"/>
      <c r="E114" s="1583" t="s">
        <v>658</v>
      </c>
      <c r="F114" s="1411"/>
      <c r="G114" s="1411"/>
      <c r="H114" s="1411"/>
      <c r="I114" s="1411"/>
      <c r="J114" s="1411"/>
      <c r="K114" s="1411"/>
      <c r="L114" s="1411"/>
      <c r="AC114" s="24"/>
    </row>
    <row r="115" spans="1:29" ht="15.75">
      <c r="A115" s="1"/>
      <c r="B115" s="7"/>
      <c r="C115" s="1"/>
      <c r="E115" s="1465"/>
      <c r="F115" s="1411"/>
      <c r="G115" s="1411"/>
      <c r="H115" s="1411"/>
      <c r="I115" s="1411"/>
      <c r="J115" s="1411"/>
      <c r="K115" s="1411"/>
      <c r="L115" s="1411"/>
      <c r="AC115" s="24"/>
    </row>
    <row r="116" spans="1:29" ht="15" customHeight="1">
      <c r="A116" s="1"/>
      <c r="B116" s="4"/>
      <c r="C116" s="1"/>
      <c r="E116" s="1543" t="s">
        <v>1504</v>
      </c>
      <c r="F116" s="1411"/>
      <c r="G116" s="1411"/>
      <c r="H116" s="1411"/>
      <c r="I116" s="1411"/>
      <c r="J116" s="1411"/>
      <c r="K116" s="1411"/>
      <c r="L116" s="1411"/>
      <c r="AC116" s="24"/>
    </row>
    <row r="117" spans="1:29" ht="12.75">
      <c r="A117" s="1"/>
      <c r="B117" s="4"/>
      <c r="C117" s="1"/>
      <c r="E117" s="1411"/>
      <c r="F117" s="1411"/>
      <c r="G117" s="1411"/>
      <c r="H117" s="1411"/>
      <c r="I117" s="1411"/>
      <c r="J117" s="1411"/>
      <c r="K117" s="1411"/>
      <c r="L117" s="1411"/>
      <c r="AC117" s="24"/>
    </row>
    <row r="118" spans="1:29" ht="12.75">
      <c r="A118" s="1"/>
      <c r="B118" s="4"/>
      <c r="C118" s="1"/>
      <c r="E118" s="1411"/>
      <c r="F118" s="1411"/>
      <c r="G118" s="1411"/>
      <c r="H118" s="1411"/>
      <c r="I118" s="1411"/>
      <c r="J118" s="1411"/>
      <c r="K118" s="1411"/>
      <c r="L118" s="1411"/>
      <c r="AC118" s="24"/>
    </row>
    <row r="119" spans="1:29" ht="12.75">
      <c r="A119" s="1"/>
      <c r="B119" s="4"/>
      <c r="C119" s="1"/>
      <c r="E119" s="1411"/>
      <c r="F119" s="1411"/>
      <c r="G119" s="1411"/>
      <c r="H119" s="1411"/>
      <c r="I119" s="1411"/>
      <c r="J119" s="1411"/>
      <c r="K119" s="1411"/>
      <c r="L119" s="1411"/>
      <c r="AC119" s="24"/>
    </row>
    <row r="120" spans="1:29" ht="12.75">
      <c r="A120" s="1"/>
      <c r="B120" s="66"/>
      <c r="C120" s="1"/>
      <c r="E120" s="1411"/>
      <c r="F120" s="1411"/>
      <c r="G120" s="1411"/>
      <c r="H120" s="1411"/>
      <c r="I120" s="1411"/>
      <c r="J120" s="1411"/>
      <c r="K120" s="1411"/>
      <c r="L120" s="1411"/>
      <c r="AC120" s="24"/>
    </row>
    <row r="121" spans="1:29" ht="12.75">
      <c r="A121" s="1"/>
      <c r="B121" s="4"/>
      <c r="C121" s="1"/>
      <c r="E121" s="1411"/>
      <c r="F121" s="1411"/>
      <c r="G121" s="1411"/>
      <c r="H121" s="1411"/>
      <c r="I121" s="1411"/>
      <c r="J121" s="1411"/>
      <c r="K121" s="1411"/>
      <c r="L121" s="1411"/>
      <c r="AC121" s="24"/>
    </row>
    <row r="122" spans="1:29">
      <c r="A122" s="1"/>
      <c r="B122" s="9"/>
      <c r="C122" s="1"/>
      <c r="E122" s="1411"/>
      <c r="F122" s="1411"/>
      <c r="G122" s="1411"/>
      <c r="H122" s="1411"/>
      <c r="I122" s="1411"/>
      <c r="J122" s="1411"/>
      <c r="K122" s="1411"/>
      <c r="L122" s="1411"/>
      <c r="AC122" s="24"/>
    </row>
    <row r="123" spans="1:29">
      <c r="A123" s="1"/>
      <c r="B123" s="9"/>
      <c r="C123" s="1"/>
      <c r="E123" s="1411"/>
      <c r="F123" s="1411"/>
      <c r="G123" s="1411"/>
      <c r="H123" s="1411"/>
      <c r="I123" s="1411"/>
      <c r="J123" s="1411"/>
      <c r="K123" s="1411"/>
      <c r="L123" s="1411"/>
      <c r="AC123" s="24"/>
    </row>
    <row r="124" spans="1:29" ht="15.75">
      <c r="A124" s="1"/>
      <c r="B124" s="7"/>
      <c r="C124" s="1"/>
      <c r="E124" s="1411"/>
      <c r="F124" s="1411"/>
      <c r="G124" s="1411"/>
      <c r="H124" s="1411"/>
      <c r="I124" s="1411"/>
      <c r="J124" s="1411"/>
      <c r="K124" s="1411"/>
      <c r="L124" s="1411"/>
      <c r="AC124" s="24"/>
    </row>
    <row r="125" spans="1:29" ht="15.75">
      <c r="A125" s="1"/>
      <c r="B125" s="7"/>
      <c r="C125" s="1"/>
      <c r="AC125" s="24"/>
    </row>
    <row r="126" spans="1:29" ht="12.75">
      <c r="A126" s="1"/>
      <c r="B126" s="4"/>
      <c r="C126" s="250"/>
      <c r="E126" s="253" t="s">
        <v>659</v>
      </c>
      <c r="F126" s="253"/>
      <c r="G126" s="253"/>
      <c r="H126" s="253"/>
      <c r="I126" s="1633">
        <v>2025</v>
      </c>
      <c r="J126" s="1416"/>
      <c r="K126" s="128"/>
      <c r="L126" s="128"/>
      <c r="AC126" s="24"/>
    </row>
    <row r="127" spans="1:29" ht="12.75">
      <c r="A127" s="1"/>
      <c r="B127" s="4"/>
      <c r="C127" s="1"/>
      <c r="E127" s="1634" t="s">
        <v>1505</v>
      </c>
      <c r="F127" s="1416"/>
      <c r="G127" s="1416"/>
      <c r="H127" s="1551"/>
      <c r="I127" s="1635">
        <v>2000000</v>
      </c>
      <c r="J127" s="1551"/>
      <c r="K127" s="128"/>
      <c r="L127" s="128"/>
      <c r="AC127" s="24"/>
    </row>
    <row r="128" spans="1:29" ht="12.75">
      <c r="A128" s="1"/>
      <c r="B128" s="4"/>
      <c r="C128" s="1"/>
      <c r="E128" s="1636" t="s">
        <v>660</v>
      </c>
      <c r="F128" s="1416"/>
      <c r="G128" s="1416"/>
      <c r="H128" s="1416"/>
      <c r="I128" s="1637">
        <v>0</v>
      </c>
      <c r="J128" s="1551"/>
      <c r="K128" s="128"/>
      <c r="L128" s="128"/>
      <c r="AC128" s="24"/>
    </row>
    <row r="129" spans="1:29" ht="12.75">
      <c r="A129" s="1"/>
      <c r="B129" s="4"/>
      <c r="C129" s="1"/>
      <c r="E129" s="1634" t="s">
        <v>661</v>
      </c>
      <c r="F129" s="1416"/>
      <c r="G129" s="1416"/>
      <c r="H129" s="1551"/>
      <c r="I129" s="1638">
        <v>10516107.279999999</v>
      </c>
      <c r="J129" s="1541"/>
      <c r="K129" s="128"/>
      <c r="L129" s="128"/>
      <c r="AC129" s="24"/>
    </row>
    <row r="130" spans="1:29">
      <c r="A130" s="1"/>
      <c r="B130" s="9"/>
      <c r="C130" s="1"/>
      <c r="E130" s="1636" t="s">
        <v>662</v>
      </c>
      <c r="F130" s="1416"/>
      <c r="G130" s="1416"/>
      <c r="H130" s="1416"/>
      <c r="I130" s="1637">
        <v>0</v>
      </c>
      <c r="J130" s="1551"/>
      <c r="K130" s="254"/>
      <c r="L130" s="254"/>
      <c r="AC130" s="24"/>
    </row>
    <row r="131" spans="1:29" ht="15.75">
      <c r="A131" s="1"/>
      <c r="B131" s="7"/>
      <c r="C131" s="1"/>
      <c r="F131" s="255"/>
      <c r="G131" s="255"/>
      <c r="H131" s="255"/>
      <c r="I131" s="256"/>
      <c r="J131" s="257"/>
      <c r="K131" s="257"/>
      <c r="L131" s="257"/>
      <c r="M131" s="258"/>
      <c r="N131" s="258"/>
      <c r="O131" s="258"/>
      <c r="P131" s="258"/>
      <c r="Q131" s="258"/>
      <c r="R131" s="258"/>
      <c r="S131" s="258"/>
      <c r="T131" s="258"/>
      <c r="U131" s="258"/>
      <c r="V131" s="258"/>
      <c r="W131" s="258"/>
      <c r="X131" s="258"/>
      <c r="Y131" s="258"/>
      <c r="Z131" s="258"/>
      <c r="AC131" s="24"/>
    </row>
    <row r="132" spans="1:29" ht="14.25">
      <c r="A132" s="1"/>
      <c r="B132" s="4"/>
      <c r="C132" s="1"/>
      <c r="E132" s="1640" t="s">
        <v>663</v>
      </c>
      <c r="F132" s="1411"/>
      <c r="G132" s="1411"/>
      <c r="H132" s="1411"/>
      <c r="I132" s="1411"/>
      <c r="J132" s="1411"/>
      <c r="K132" s="1411"/>
      <c r="L132" s="1411"/>
      <c r="M132" s="258"/>
      <c r="N132" s="258"/>
      <c r="O132" s="258"/>
      <c r="P132" s="258"/>
      <c r="Q132" s="258"/>
      <c r="R132" s="258"/>
      <c r="S132" s="258"/>
      <c r="T132" s="258"/>
      <c r="U132" s="258"/>
      <c r="V132" s="258"/>
      <c r="W132" s="258"/>
      <c r="X132" s="258"/>
      <c r="Y132" s="258"/>
      <c r="Z132" s="258"/>
      <c r="AC132" s="24"/>
    </row>
    <row r="133" spans="1:29" ht="14.25">
      <c r="A133" s="1"/>
      <c r="B133" s="11"/>
      <c r="C133" s="1"/>
      <c r="E133" s="259"/>
      <c r="F133" s="260"/>
      <c r="G133" s="260"/>
      <c r="H133" s="260"/>
      <c r="I133" s="260"/>
      <c r="J133" s="260"/>
      <c r="K133" s="258"/>
      <c r="L133" s="258"/>
      <c r="M133" s="258"/>
      <c r="N133" s="258"/>
      <c r="O133" s="258"/>
      <c r="P133" s="258"/>
      <c r="Q133" s="258"/>
      <c r="R133" s="258"/>
      <c r="S133" s="258"/>
      <c r="T133" s="258"/>
      <c r="U133" s="258"/>
      <c r="V133" s="258"/>
      <c r="W133" s="258"/>
      <c r="X133" s="258"/>
      <c r="Y133" s="258"/>
      <c r="Z133" s="258"/>
      <c r="AC133" s="24"/>
    </row>
    <row r="134" spans="1:29" ht="14.25">
      <c r="A134" s="1"/>
      <c r="B134" s="11"/>
      <c r="C134" s="1"/>
      <c r="E134" s="259"/>
      <c r="F134" s="260"/>
      <c r="G134" s="260"/>
      <c r="H134" s="260"/>
      <c r="I134" s="260"/>
      <c r="J134" s="260"/>
      <c r="K134" s="258"/>
      <c r="L134" s="258"/>
      <c r="M134" s="258"/>
      <c r="N134" s="258"/>
      <c r="O134" s="258"/>
      <c r="P134" s="258"/>
      <c r="Q134" s="258"/>
      <c r="R134" s="258"/>
      <c r="S134" s="258"/>
      <c r="T134" s="258"/>
      <c r="U134" s="258"/>
      <c r="V134" s="258"/>
      <c r="W134" s="258"/>
      <c r="X134" s="258"/>
      <c r="Y134" s="258"/>
      <c r="Z134" s="258"/>
      <c r="AC134" s="24"/>
    </row>
    <row r="135" spans="1:29" ht="14.25">
      <c r="A135" s="1"/>
      <c r="B135" s="4"/>
      <c r="C135" s="1"/>
      <c r="E135" s="115" t="s">
        <v>664</v>
      </c>
      <c r="M135" s="258"/>
      <c r="N135" s="258"/>
      <c r="O135" s="258"/>
      <c r="P135" s="258"/>
      <c r="Q135" s="258"/>
      <c r="R135" s="258"/>
      <c r="S135" s="258"/>
      <c r="T135" s="258"/>
      <c r="U135" s="258"/>
      <c r="V135" s="258"/>
      <c r="W135" s="258"/>
      <c r="X135" s="258"/>
      <c r="Y135" s="258"/>
      <c r="Z135" s="258"/>
      <c r="AC135" s="24"/>
    </row>
    <row r="136" spans="1:29" ht="15.75">
      <c r="A136" s="1"/>
      <c r="B136" s="12"/>
      <c r="C136" s="1"/>
      <c r="M136" s="258"/>
      <c r="N136" s="258"/>
      <c r="O136" s="258"/>
      <c r="P136" s="258"/>
      <c r="Q136" s="258"/>
      <c r="R136" s="258"/>
      <c r="S136" s="258"/>
      <c r="T136" s="258"/>
      <c r="U136" s="258"/>
      <c r="V136" s="258"/>
      <c r="W136" s="258"/>
      <c r="X136" s="258"/>
      <c r="Y136" s="258"/>
      <c r="Z136" s="258"/>
      <c r="AC136" s="24"/>
    </row>
    <row r="137" spans="1:29" ht="14.1" customHeight="1">
      <c r="A137" s="1"/>
      <c r="B137" s="4"/>
      <c r="C137" s="1"/>
      <c r="E137" s="1303" t="s">
        <v>665</v>
      </c>
      <c r="M137" s="258"/>
      <c r="N137" s="258"/>
      <c r="O137" s="258"/>
      <c r="P137" s="258"/>
      <c r="Q137" s="258"/>
      <c r="R137" s="258"/>
      <c r="S137" s="258"/>
      <c r="T137" s="258"/>
      <c r="U137" s="258"/>
      <c r="V137" s="258"/>
      <c r="W137" s="258"/>
      <c r="X137" s="258"/>
      <c r="Y137" s="258"/>
      <c r="Z137" s="258"/>
      <c r="AC137" s="24"/>
    </row>
    <row r="138" spans="1:29" ht="14.1" customHeight="1">
      <c r="A138" s="1"/>
      <c r="B138" s="4"/>
      <c r="C138" s="1"/>
      <c r="E138" s="1641" t="s">
        <v>666</v>
      </c>
      <c r="F138" s="1304" t="s">
        <v>667</v>
      </c>
      <c r="G138" s="1284"/>
      <c r="H138" s="1284"/>
      <c r="I138" s="1284"/>
      <c r="J138" s="1284"/>
      <c r="K138" s="1284"/>
      <c r="L138" s="1284"/>
      <c r="M138" s="1284"/>
      <c r="U138" s="258"/>
      <c r="V138" s="258"/>
      <c r="W138" s="258"/>
      <c r="X138" s="258"/>
      <c r="Y138" s="258"/>
      <c r="Z138" s="258"/>
      <c r="AC138" s="24"/>
    </row>
    <row r="139" spans="1:29" ht="16.350000000000001" customHeight="1">
      <c r="A139" s="1"/>
      <c r="B139" s="9"/>
      <c r="C139" s="1"/>
      <c r="E139" s="1411"/>
      <c r="F139" s="1305" t="s">
        <v>668</v>
      </c>
      <c r="U139" s="258"/>
      <c r="V139" s="258"/>
      <c r="W139" s="258"/>
      <c r="X139" s="258"/>
      <c r="Y139" s="258"/>
      <c r="Z139" s="258"/>
      <c r="AC139" s="24"/>
    </row>
    <row r="140" spans="1:29" ht="16.350000000000001" customHeight="1">
      <c r="A140" s="1"/>
      <c r="B140" s="7"/>
      <c r="C140" s="1"/>
      <c r="E140" s="1411"/>
      <c r="F140" s="1305" t="s">
        <v>669</v>
      </c>
      <c r="U140" s="258"/>
      <c r="V140" s="258"/>
      <c r="W140" s="258"/>
      <c r="X140" s="258"/>
      <c r="Y140" s="258"/>
      <c r="Z140" s="258"/>
      <c r="AC140" s="24"/>
    </row>
    <row r="141" spans="1:29" ht="14.1" customHeight="1">
      <c r="A141" s="1"/>
      <c r="B141" s="4"/>
      <c r="C141" s="1"/>
      <c r="E141" s="1411"/>
      <c r="F141" s="1305" t="s">
        <v>670</v>
      </c>
      <c r="U141" s="258"/>
      <c r="V141" s="258"/>
      <c r="W141" s="258"/>
      <c r="X141" s="258"/>
      <c r="Y141" s="258"/>
      <c r="Z141" s="258"/>
      <c r="AC141" s="24"/>
    </row>
    <row r="142" spans="1:29" ht="14.1" customHeight="1">
      <c r="A142" s="1"/>
      <c r="B142" s="4"/>
      <c r="C142" s="1"/>
      <c r="E142" s="1411"/>
      <c r="F142" s="1305" t="s">
        <v>671</v>
      </c>
      <c r="U142" s="258"/>
      <c r="V142" s="258"/>
      <c r="W142" s="258"/>
      <c r="X142" s="258"/>
      <c r="Y142" s="258"/>
      <c r="Z142" s="258"/>
      <c r="AC142" s="24"/>
    </row>
    <row r="143" spans="1:29" ht="14.1" customHeight="1">
      <c r="A143" s="1"/>
      <c r="B143" s="4"/>
      <c r="C143" s="1"/>
      <c r="E143" s="1411"/>
      <c r="F143" s="1305" t="s">
        <v>672</v>
      </c>
      <c r="U143" s="258"/>
      <c r="V143" s="258"/>
      <c r="W143" s="258"/>
      <c r="X143" s="258"/>
      <c r="Y143" s="258"/>
      <c r="Z143" s="258"/>
      <c r="AC143" s="24"/>
    </row>
    <row r="144" spans="1:29" ht="14.1" customHeight="1">
      <c r="A144" s="1"/>
      <c r="B144" s="4"/>
      <c r="C144" s="1"/>
      <c r="E144" s="1411"/>
      <c r="F144" s="1305" t="s">
        <v>673</v>
      </c>
      <c r="U144" s="258"/>
      <c r="V144" s="258"/>
      <c r="W144" s="258"/>
      <c r="X144" s="258"/>
      <c r="Y144" s="258"/>
      <c r="Z144" s="258"/>
      <c r="AC144" s="24"/>
    </row>
    <row r="145" spans="1:29" ht="14.1" customHeight="1">
      <c r="A145" s="1"/>
      <c r="B145" s="4"/>
      <c r="C145" s="1"/>
      <c r="E145" s="1411"/>
      <c r="F145" s="1305" t="s">
        <v>674</v>
      </c>
      <c r="U145" s="258"/>
      <c r="V145" s="258"/>
      <c r="W145" s="258"/>
      <c r="X145" s="258"/>
      <c r="Y145" s="258"/>
      <c r="Z145" s="258"/>
      <c r="AC145" s="24"/>
    </row>
    <row r="146" spans="1:29" ht="16.350000000000001" customHeight="1">
      <c r="A146" s="1"/>
      <c r="B146" s="9"/>
      <c r="C146" s="1"/>
      <c r="E146" s="1411"/>
      <c r="F146" s="1305" t="s">
        <v>675</v>
      </c>
      <c r="U146" s="258"/>
      <c r="V146" s="258"/>
      <c r="W146" s="258"/>
      <c r="X146" s="258"/>
      <c r="Y146" s="258"/>
      <c r="Z146" s="258"/>
      <c r="AC146" s="24"/>
    </row>
    <row r="147" spans="1:29" ht="15.75">
      <c r="A147" s="1"/>
      <c r="B147" s="7"/>
      <c r="C147" s="1"/>
      <c r="E147" s="1411"/>
      <c r="F147" s="1305" t="s">
        <v>676</v>
      </c>
      <c r="U147" s="258"/>
      <c r="V147" s="258"/>
      <c r="W147" s="258"/>
      <c r="X147" s="258"/>
      <c r="Y147" s="258"/>
      <c r="Z147" s="258"/>
      <c r="AC147" s="24"/>
    </row>
    <row r="148" spans="1:29" ht="14.1" customHeight="1">
      <c r="A148" s="1"/>
      <c r="B148" s="4"/>
      <c r="C148" s="1"/>
      <c r="E148" s="1411"/>
      <c r="F148" s="1305" t="s">
        <v>677</v>
      </c>
      <c r="U148" s="258"/>
      <c r="V148" s="258"/>
      <c r="W148" s="258"/>
      <c r="X148" s="258"/>
      <c r="Y148" s="258"/>
      <c r="Z148" s="258"/>
      <c r="AC148" s="24"/>
    </row>
    <row r="149" spans="1:29" ht="14.1" customHeight="1">
      <c r="A149" s="1"/>
      <c r="B149" s="4"/>
      <c r="C149" s="1"/>
      <c r="E149" s="1411"/>
      <c r="F149" s="1305" t="s">
        <v>678</v>
      </c>
      <c r="U149" s="258"/>
      <c r="V149" s="258"/>
      <c r="W149" s="258"/>
      <c r="X149" s="258"/>
      <c r="Y149" s="258"/>
      <c r="Z149" s="258"/>
      <c r="AC149" s="24"/>
    </row>
    <row r="150" spans="1:29" ht="14.1" customHeight="1">
      <c r="A150" s="1"/>
      <c r="B150" s="4"/>
      <c r="C150" s="1"/>
      <c r="E150" s="1411"/>
      <c r="F150" s="1305" t="s">
        <v>679</v>
      </c>
      <c r="U150" s="258"/>
      <c r="V150" s="258"/>
      <c r="W150" s="258"/>
      <c r="X150" s="258"/>
      <c r="Y150" s="258"/>
      <c r="Z150" s="258"/>
      <c r="AC150" s="24"/>
    </row>
    <row r="151" spans="1:29" ht="14.1" customHeight="1">
      <c r="A151" s="1"/>
      <c r="B151" s="4"/>
      <c r="C151" s="1"/>
      <c r="E151" s="1416"/>
      <c r="F151" s="767" t="s">
        <v>680</v>
      </c>
      <c r="G151" s="1278"/>
      <c r="H151" s="1278"/>
      <c r="I151" s="1278"/>
      <c r="J151" s="1278"/>
      <c r="K151" s="1278"/>
      <c r="L151" s="1278"/>
      <c r="M151" s="1278"/>
      <c r="U151" s="258"/>
      <c r="V151" s="258"/>
      <c r="W151" s="258"/>
      <c r="X151" s="258"/>
      <c r="Y151" s="258"/>
      <c r="Z151" s="258"/>
      <c r="AC151" s="24"/>
    </row>
    <row r="152" spans="1:29" ht="14.1" customHeight="1">
      <c r="A152" s="1"/>
      <c r="B152" s="66"/>
      <c r="C152" s="1"/>
      <c r="E152" s="1652" t="s">
        <v>681</v>
      </c>
      <c r="F152" s="1301" t="s">
        <v>682</v>
      </c>
      <c r="G152" s="1297"/>
      <c r="H152" s="1297"/>
      <c r="I152" s="1297"/>
      <c r="J152" s="1297"/>
      <c r="K152" s="1297"/>
      <c r="L152" s="1297"/>
      <c r="M152" s="1297"/>
      <c r="N152" s="258"/>
      <c r="O152" s="258"/>
      <c r="P152" s="258"/>
      <c r="Q152" s="258"/>
      <c r="R152" s="258"/>
      <c r="S152" s="258"/>
      <c r="T152" s="258"/>
      <c r="U152" s="258"/>
      <c r="V152" s="258"/>
      <c r="W152" s="258"/>
      <c r="X152" s="258"/>
      <c r="Y152" s="258"/>
      <c r="Z152" s="258"/>
      <c r="AC152" s="24"/>
    </row>
    <row r="153" spans="1:29" ht="14.1" customHeight="1">
      <c r="A153" s="1"/>
      <c r="B153" s="4"/>
      <c r="C153" s="1"/>
      <c r="E153" s="1411"/>
      <c r="F153" s="1301" t="s">
        <v>683</v>
      </c>
      <c r="G153" s="1297"/>
      <c r="H153" s="1297"/>
      <c r="I153" s="1297"/>
      <c r="J153" s="1297"/>
      <c r="K153" s="1297"/>
      <c r="L153" s="1297"/>
      <c r="M153" s="1297"/>
      <c r="U153" s="258"/>
      <c r="V153" s="258"/>
      <c r="W153" s="258"/>
      <c r="X153" s="258"/>
      <c r="Y153" s="258"/>
      <c r="Z153" s="258"/>
      <c r="AC153" s="24"/>
    </row>
    <row r="154" spans="1:29" ht="16.350000000000001" customHeight="1">
      <c r="A154" s="1"/>
      <c r="B154" s="9"/>
      <c r="C154" s="1"/>
      <c r="E154" s="1411"/>
      <c r="F154" s="1301" t="s">
        <v>684</v>
      </c>
      <c r="G154" s="1297"/>
      <c r="H154" s="1297"/>
      <c r="I154" s="1297"/>
      <c r="J154" s="1297"/>
      <c r="K154" s="1297"/>
      <c r="L154" s="1297"/>
      <c r="M154" s="1297"/>
      <c r="U154" s="258"/>
      <c r="V154" s="258"/>
      <c r="W154" s="258"/>
      <c r="X154" s="258"/>
      <c r="Y154" s="258"/>
      <c r="Z154" s="258"/>
      <c r="AC154" s="24"/>
    </row>
    <row r="155" spans="1:29" ht="14.1" customHeight="1">
      <c r="A155" s="1"/>
      <c r="B155" s="4"/>
      <c r="C155" s="1"/>
      <c r="E155" s="1651" t="s">
        <v>685</v>
      </c>
      <c r="F155" s="1304" t="s">
        <v>686</v>
      </c>
      <c r="G155" s="1284"/>
      <c r="H155" s="1284"/>
      <c r="I155" s="1284"/>
      <c r="J155" s="1284"/>
      <c r="K155" s="1284"/>
      <c r="L155" s="1284"/>
      <c r="M155" s="1284"/>
      <c r="U155" s="258"/>
      <c r="V155" s="258"/>
      <c r="W155" s="258"/>
      <c r="X155" s="258"/>
      <c r="Y155" s="258"/>
      <c r="Z155" s="258"/>
      <c r="AC155" s="24"/>
    </row>
    <row r="156" spans="1:29" ht="14.1" customHeight="1">
      <c r="A156" s="1"/>
      <c r="B156" s="4"/>
      <c r="C156" s="1"/>
      <c r="E156" s="1411"/>
      <c r="F156" s="1305" t="s">
        <v>687</v>
      </c>
      <c r="U156" s="258"/>
      <c r="V156" s="258"/>
      <c r="W156" s="258"/>
      <c r="X156" s="258"/>
      <c r="Y156" s="258"/>
      <c r="Z156" s="258"/>
      <c r="AC156" s="24"/>
    </row>
    <row r="157" spans="1:29" ht="14.1" customHeight="1">
      <c r="A157" s="1"/>
      <c r="B157" s="4"/>
      <c r="C157" s="1"/>
      <c r="E157" s="1411"/>
      <c r="F157" s="1305" t="s">
        <v>688</v>
      </c>
      <c r="U157" s="258"/>
      <c r="V157" s="258"/>
      <c r="W157" s="258"/>
      <c r="X157" s="258"/>
      <c r="Y157" s="258"/>
      <c r="Z157" s="258"/>
      <c r="AC157" s="24"/>
    </row>
    <row r="158" spans="1:29" ht="14.1" customHeight="1">
      <c r="A158" s="1"/>
      <c r="B158" s="4"/>
      <c r="C158" s="1"/>
      <c r="E158" s="1411"/>
      <c r="F158" s="1305" t="s">
        <v>689</v>
      </c>
      <c r="U158" s="258"/>
      <c r="V158" s="258"/>
      <c r="W158" s="258"/>
      <c r="X158" s="258"/>
      <c r="Y158" s="258"/>
      <c r="Z158" s="258"/>
      <c r="AC158" s="24"/>
    </row>
    <row r="159" spans="1:29" ht="14.1" customHeight="1">
      <c r="A159" s="1"/>
      <c r="B159" s="4"/>
      <c r="C159" s="1"/>
      <c r="E159" s="1416"/>
      <c r="F159" s="767" t="s">
        <v>690</v>
      </c>
      <c r="G159" s="1278"/>
      <c r="H159" s="1278"/>
      <c r="I159" s="1278"/>
      <c r="J159" s="1278"/>
      <c r="K159" s="1278"/>
      <c r="L159" s="1278"/>
      <c r="M159" s="1278"/>
      <c r="U159" s="258"/>
      <c r="V159" s="258"/>
      <c r="W159" s="258"/>
      <c r="X159" s="258"/>
      <c r="Y159" s="258"/>
      <c r="Z159" s="258"/>
      <c r="AC159" s="24"/>
    </row>
    <row r="160" spans="1:29" ht="16.350000000000001" customHeight="1">
      <c r="A160" s="1"/>
      <c r="B160" s="9"/>
      <c r="C160" s="1"/>
      <c r="E160" s="1652" t="s">
        <v>691</v>
      </c>
      <c r="F160" s="1300" t="s">
        <v>692</v>
      </c>
      <c r="G160" s="174"/>
      <c r="H160" s="174"/>
      <c r="I160" s="174"/>
      <c r="J160" s="174"/>
      <c r="K160" s="174"/>
      <c r="L160" s="174"/>
      <c r="M160" s="174"/>
      <c r="U160" s="262"/>
      <c r="V160" s="262"/>
      <c r="W160" s="262"/>
      <c r="X160" s="262"/>
      <c r="Y160" s="262"/>
      <c r="Z160" s="262"/>
      <c r="AC160" s="24"/>
    </row>
    <row r="161" spans="1:30" ht="16.350000000000001" customHeight="1">
      <c r="A161" s="1"/>
      <c r="B161" s="7"/>
      <c r="C161" s="1"/>
      <c r="E161" s="1411"/>
      <c r="F161" s="1301" t="s">
        <v>693</v>
      </c>
      <c r="G161" s="131"/>
      <c r="H161" s="131"/>
      <c r="I161" s="131"/>
      <c r="J161" s="131"/>
      <c r="K161" s="131"/>
      <c r="L161" s="131"/>
      <c r="M161" s="131"/>
      <c r="U161" s="262"/>
      <c r="V161" s="262"/>
      <c r="W161" s="262"/>
      <c r="X161" s="262"/>
      <c r="Y161" s="262"/>
      <c r="Z161" s="262"/>
      <c r="AC161" s="24"/>
    </row>
    <row r="162" spans="1:30" ht="13.35" customHeight="1">
      <c r="A162" s="1"/>
      <c r="B162" s="4"/>
      <c r="C162" s="1"/>
      <c r="E162" s="1411"/>
      <c r="F162" s="1301" t="s">
        <v>694</v>
      </c>
      <c r="G162" s="131"/>
      <c r="H162" s="131"/>
      <c r="I162" s="131"/>
      <c r="J162" s="131"/>
      <c r="K162" s="131"/>
      <c r="L162" s="131"/>
      <c r="M162" s="131"/>
      <c r="U162" s="262"/>
      <c r="V162" s="262"/>
      <c r="W162" s="262"/>
      <c r="X162" s="262"/>
      <c r="Y162" s="262"/>
      <c r="Z162" s="262"/>
      <c r="AC162" s="24"/>
    </row>
    <row r="163" spans="1:30" ht="13.35" customHeight="1">
      <c r="A163" s="1"/>
      <c r="B163" s="11"/>
      <c r="C163" s="1"/>
      <c r="E163" s="1411"/>
      <c r="F163" s="1302" t="s">
        <v>695</v>
      </c>
      <c r="G163" s="1299"/>
      <c r="H163" s="1299"/>
      <c r="I163" s="1299"/>
      <c r="J163" s="1299"/>
      <c r="K163" s="1299"/>
      <c r="L163" s="1299"/>
      <c r="M163" s="1299"/>
      <c r="U163" s="262"/>
      <c r="V163" s="262"/>
      <c r="W163" s="262"/>
      <c r="X163" s="262"/>
      <c r="Y163" s="262"/>
      <c r="Z163" s="262"/>
      <c r="AC163" s="24"/>
    </row>
    <row r="164" spans="1:30" ht="18" customHeight="1">
      <c r="A164" s="1"/>
      <c r="B164" s="12"/>
      <c r="C164" s="1"/>
      <c r="E164" s="1653" t="s">
        <v>696</v>
      </c>
      <c r="F164" s="1655" t="s">
        <v>697</v>
      </c>
      <c r="G164" s="1442"/>
      <c r="H164" s="1442"/>
      <c r="I164" s="1442"/>
      <c r="J164" s="1442"/>
      <c r="K164" s="1442"/>
      <c r="L164" s="1442"/>
      <c r="M164" s="1442"/>
      <c r="U164" s="262"/>
      <c r="V164" s="262"/>
      <c r="W164" s="262"/>
      <c r="X164" s="262"/>
      <c r="Y164" s="262"/>
      <c r="Z164" s="262"/>
      <c r="AC164" s="24"/>
    </row>
    <row r="165" spans="1:30" ht="12.75">
      <c r="A165" s="1"/>
      <c r="B165" s="4"/>
      <c r="C165" s="1"/>
      <c r="E165" s="1416"/>
      <c r="F165" s="1296" t="s">
        <v>698</v>
      </c>
      <c r="G165" s="1278"/>
      <c r="H165" s="1278"/>
      <c r="I165" s="1278"/>
      <c r="J165" s="1278"/>
      <c r="K165" s="1278"/>
      <c r="L165" s="1278"/>
      <c r="M165" s="1278"/>
      <c r="U165" s="262"/>
      <c r="V165" s="262"/>
      <c r="W165" s="262"/>
      <c r="X165" s="262"/>
      <c r="Y165" s="262"/>
      <c r="Z165" s="262"/>
      <c r="AC165" s="24"/>
    </row>
    <row r="166" spans="1:30" ht="16.350000000000001" customHeight="1">
      <c r="A166" s="1"/>
      <c r="B166" s="7"/>
      <c r="C166" s="1"/>
      <c r="E166" s="1654" t="s">
        <v>699</v>
      </c>
      <c r="F166" s="1295" t="s">
        <v>700</v>
      </c>
      <c r="G166" s="1297"/>
      <c r="H166" s="1297"/>
      <c r="I166" s="1297"/>
      <c r="J166" s="1297"/>
      <c r="K166" s="1297"/>
      <c r="L166" s="1297"/>
      <c r="M166" s="1297"/>
      <c r="U166" s="258"/>
      <c r="V166" s="258"/>
      <c r="W166" s="258"/>
      <c r="X166" s="258"/>
      <c r="Y166" s="258"/>
      <c r="Z166" s="258"/>
      <c r="AC166" s="24"/>
    </row>
    <row r="167" spans="1:30" ht="14.25">
      <c r="A167" s="1"/>
      <c r="B167" s="4"/>
      <c r="C167" s="1"/>
      <c r="E167" s="1416"/>
      <c r="F167" s="1294" t="s">
        <v>701</v>
      </c>
      <c r="G167" s="1298"/>
      <c r="H167" s="1298"/>
      <c r="I167" s="1298"/>
      <c r="J167" s="1298"/>
      <c r="K167" s="1298"/>
      <c r="L167" s="1298"/>
      <c r="M167" s="1298"/>
      <c r="U167" s="258"/>
      <c r="V167" s="258"/>
      <c r="W167" s="258"/>
      <c r="X167" s="258"/>
      <c r="Y167" s="258"/>
      <c r="Z167" s="258"/>
      <c r="AC167" s="24"/>
    </row>
    <row r="168" spans="1:30">
      <c r="A168" s="1"/>
      <c r="B168" s="9"/>
      <c r="C168" s="1"/>
      <c r="U168" s="258"/>
      <c r="V168" s="258"/>
      <c r="W168" s="258"/>
      <c r="X168" s="258"/>
      <c r="Y168" s="258"/>
      <c r="Z168" s="258"/>
      <c r="AC168" s="24"/>
    </row>
    <row r="169" spans="1:30" ht="14.25">
      <c r="A169" s="1"/>
      <c r="B169" s="4"/>
      <c r="C169" s="1"/>
      <c r="E169" s="263"/>
      <c r="F169" s="255"/>
      <c r="G169" s="255"/>
      <c r="H169" s="255"/>
      <c r="I169" s="256"/>
      <c r="J169" s="257"/>
      <c r="K169" s="258"/>
      <c r="L169" s="258"/>
      <c r="M169" s="258"/>
      <c r="N169" s="258"/>
      <c r="O169" s="258"/>
      <c r="P169" s="258"/>
      <c r="Q169" s="258"/>
      <c r="R169" s="258"/>
      <c r="S169" s="258"/>
      <c r="T169" s="258"/>
      <c r="U169" s="258"/>
      <c r="V169" s="258"/>
      <c r="W169" s="258"/>
      <c r="X169" s="258"/>
      <c r="Y169" s="258"/>
      <c r="Z169" s="258"/>
      <c r="AC169" s="24"/>
    </row>
    <row r="170" spans="1:30" ht="14.25">
      <c r="A170" s="1"/>
      <c r="B170" s="4"/>
      <c r="C170" s="1"/>
      <c r="E170" s="1643" t="s">
        <v>702</v>
      </c>
      <c r="F170" s="1579"/>
      <c r="G170" s="1579"/>
      <c r="H170" s="1579"/>
      <c r="I170" s="1579"/>
      <c r="J170" s="1579"/>
      <c r="K170" s="1644"/>
      <c r="L170" s="258"/>
      <c r="M170" s="264"/>
      <c r="N170" s="264"/>
      <c r="O170" s="264"/>
      <c r="P170" s="264"/>
      <c r="Q170" s="264"/>
      <c r="R170" s="264"/>
      <c r="S170" s="264"/>
      <c r="T170" s="264"/>
      <c r="U170" s="264"/>
      <c r="V170" s="264"/>
      <c r="W170" s="264"/>
      <c r="X170" s="264"/>
      <c r="Y170" s="264"/>
      <c r="Z170" s="258"/>
      <c r="AC170" s="24"/>
    </row>
    <row r="171" spans="1:30" ht="14.25">
      <c r="A171" s="1"/>
      <c r="B171" s="4"/>
      <c r="C171" s="250"/>
      <c r="E171" s="1645" t="s">
        <v>703</v>
      </c>
      <c r="F171" s="1646"/>
      <c r="G171" s="1646"/>
      <c r="H171" s="1646"/>
      <c r="I171" s="1647"/>
      <c r="J171" s="1648" t="s">
        <v>704</v>
      </c>
      <c r="K171" s="1647"/>
      <c r="M171" s="264"/>
      <c r="N171" s="264"/>
      <c r="O171" s="264"/>
      <c r="P171" s="264"/>
      <c r="Q171" s="264"/>
      <c r="R171" s="264"/>
      <c r="S171" s="264"/>
      <c r="T171" s="264"/>
      <c r="U171" s="264"/>
      <c r="V171" s="264"/>
      <c r="W171" s="264"/>
      <c r="X171" s="264"/>
      <c r="Y171" s="264"/>
      <c r="Z171" s="258"/>
      <c r="AC171" s="24"/>
    </row>
    <row r="172" spans="1:30" ht="21" customHeight="1">
      <c r="A172" s="1"/>
      <c r="B172" s="4"/>
      <c r="C172" s="1"/>
      <c r="E172" s="845" t="s">
        <v>675</v>
      </c>
      <c r="F172" s="1278"/>
      <c r="G172" s="1278"/>
      <c r="H172" s="1278"/>
      <c r="I172" s="1278"/>
      <c r="J172" s="1649">
        <v>3076923.08</v>
      </c>
      <c r="K172" s="1551"/>
      <c r="M172" s="264"/>
      <c r="N172" s="264"/>
      <c r="O172" s="264"/>
      <c r="P172" s="264"/>
      <c r="Q172" s="264"/>
      <c r="R172" s="264"/>
      <c r="S172" s="264"/>
      <c r="T172" s="264"/>
      <c r="U172" s="264"/>
      <c r="V172" s="264"/>
      <c r="W172" s="264"/>
      <c r="X172" s="264"/>
      <c r="Y172" s="264"/>
      <c r="Z172" s="258"/>
      <c r="AC172" s="24"/>
    </row>
    <row r="173" spans="1:30" ht="21" customHeight="1">
      <c r="A173" s="266"/>
      <c r="B173" s="4"/>
      <c r="C173" s="266"/>
      <c r="D173" s="89"/>
      <c r="E173" s="844" t="s">
        <v>679</v>
      </c>
      <c r="F173" s="1298"/>
      <c r="G173" s="1298"/>
      <c r="H173" s="1298"/>
      <c r="I173" s="1298"/>
      <c r="J173" s="1650" t="s">
        <v>705</v>
      </c>
      <c r="K173" s="1551"/>
      <c r="M173" s="267"/>
      <c r="N173" s="267"/>
      <c r="O173" s="267"/>
      <c r="P173" s="267"/>
      <c r="Q173" s="267"/>
      <c r="R173" s="267"/>
      <c r="S173" s="267"/>
      <c r="T173" s="267"/>
      <c r="U173" s="267"/>
      <c r="V173" s="267"/>
      <c r="W173" s="267"/>
      <c r="X173" s="267"/>
      <c r="Y173" s="267"/>
      <c r="Z173" s="267"/>
      <c r="AA173" s="89"/>
      <c r="AB173" s="89"/>
      <c r="AC173" s="18"/>
      <c r="AD173" s="89"/>
    </row>
    <row r="174" spans="1:30" ht="28.5" customHeight="1">
      <c r="A174" s="1"/>
      <c r="B174" s="9"/>
      <c r="C174" s="1"/>
      <c r="E174" s="1656" t="s">
        <v>668</v>
      </c>
      <c r="F174" s="1526"/>
      <c r="G174" s="1526"/>
      <c r="H174" s="1526"/>
      <c r="I174" s="1526"/>
      <c r="J174" s="1649" t="s">
        <v>706</v>
      </c>
      <c r="K174" s="1551"/>
      <c r="M174" s="264"/>
      <c r="N174" s="264"/>
      <c r="O174" s="264"/>
      <c r="P174" s="264"/>
      <c r="Q174" s="264"/>
      <c r="R174" s="264"/>
      <c r="S174" s="264"/>
      <c r="T174" s="264"/>
      <c r="U174" s="264"/>
      <c r="V174" s="264"/>
      <c r="W174" s="264"/>
      <c r="X174" s="264"/>
      <c r="Y174" s="264"/>
      <c r="Z174" s="258"/>
      <c r="AC174" s="24"/>
    </row>
    <row r="175" spans="1:30" ht="17.25" customHeight="1">
      <c r="A175" s="1"/>
      <c r="B175" s="7"/>
      <c r="C175" s="1"/>
      <c r="E175" s="164"/>
      <c r="F175" s="164"/>
      <c r="G175" s="164"/>
      <c r="H175" s="164"/>
      <c r="I175" s="164"/>
      <c r="J175" s="164"/>
      <c r="K175" s="164"/>
      <c r="L175" s="164"/>
      <c r="M175" s="264"/>
      <c r="N175" s="264"/>
      <c r="O175" s="264"/>
      <c r="P175" s="264"/>
      <c r="Q175" s="264"/>
      <c r="R175" s="264"/>
      <c r="S175" s="264"/>
      <c r="T175" s="264"/>
      <c r="U175" s="264"/>
      <c r="V175" s="264"/>
      <c r="W175" s="264"/>
      <c r="X175" s="264"/>
      <c r="Y175" s="264"/>
      <c r="Z175" s="258"/>
      <c r="AC175" s="24"/>
    </row>
    <row r="176" spans="1:30" ht="17.25" customHeight="1">
      <c r="A176" s="1"/>
      <c r="B176" s="4"/>
      <c r="C176" s="1"/>
      <c r="E176" s="164"/>
      <c r="F176" s="164"/>
      <c r="G176" s="164"/>
      <c r="H176" s="164"/>
      <c r="I176" s="164"/>
      <c r="J176" s="164"/>
      <c r="K176" s="164"/>
      <c r="L176" s="164"/>
      <c r="M176" s="264"/>
      <c r="N176" s="264"/>
      <c r="O176" s="264"/>
      <c r="P176" s="264"/>
      <c r="Q176" s="264"/>
      <c r="R176" s="264"/>
      <c r="S176" s="264"/>
      <c r="T176" s="264"/>
      <c r="U176" s="264"/>
      <c r="V176" s="264"/>
      <c r="W176" s="264"/>
      <c r="X176" s="264"/>
      <c r="Y176" s="264"/>
      <c r="Z176" s="258"/>
      <c r="AC176" s="24"/>
    </row>
    <row r="177" spans="1:29" ht="17.25" customHeight="1">
      <c r="A177" s="1"/>
      <c r="B177" s="4"/>
      <c r="C177" s="1"/>
      <c r="E177" s="163" t="s">
        <v>1646</v>
      </c>
      <c r="M177" s="264"/>
      <c r="N177" s="264"/>
      <c r="O177" s="264"/>
      <c r="P177" s="264"/>
      <c r="Q177" s="264"/>
      <c r="R177" s="264"/>
      <c r="S177" s="264"/>
      <c r="T177" s="264"/>
      <c r="U177" s="264"/>
      <c r="V177" s="264"/>
      <c r="W177" s="264"/>
      <c r="X177" s="264"/>
      <c r="Y177" s="264"/>
      <c r="Z177" s="258"/>
      <c r="AC177" s="24"/>
    </row>
    <row r="178" spans="1:29" ht="18" customHeight="1">
      <c r="A178" s="1"/>
      <c r="B178" s="4"/>
      <c r="C178" s="1"/>
      <c r="E178" s="1306" t="s">
        <v>1647</v>
      </c>
      <c r="AC178" s="24"/>
    </row>
    <row r="179" spans="1:29" ht="18" customHeight="1">
      <c r="A179" s="1"/>
      <c r="B179" s="4"/>
      <c r="C179" s="1"/>
      <c r="E179" s="269"/>
      <c r="F179" s="269"/>
      <c r="G179" s="269"/>
      <c r="H179" s="269"/>
      <c r="I179" s="269"/>
      <c r="J179" s="269"/>
      <c r="K179" s="269"/>
      <c r="L179" s="269"/>
      <c r="AC179" s="24"/>
    </row>
    <row r="180" spans="1:29" ht="15" customHeight="1">
      <c r="A180" s="1"/>
      <c r="B180" s="66"/>
      <c r="C180" s="1"/>
      <c r="E180" s="1642" t="s">
        <v>707</v>
      </c>
      <c r="F180" s="1411"/>
      <c r="G180" s="1411"/>
      <c r="H180" s="1411"/>
      <c r="I180" s="1411"/>
      <c r="J180" s="1411"/>
      <c r="K180" s="1411"/>
      <c r="L180" s="1411"/>
      <c r="AC180" s="24" t="s">
        <v>616</v>
      </c>
    </row>
    <row r="181" spans="1:29" ht="12.75">
      <c r="A181" s="1"/>
      <c r="B181" s="4"/>
      <c r="C181" s="1"/>
      <c r="E181" s="1411"/>
      <c r="F181" s="1411"/>
      <c r="G181" s="1411"/>
      <c r="H181" s="1411"/>
      <c r="I181" s="1411"/>
      <c r="J181" s="1411"/>
      <c r="K181" s="1411"/>
      <c r="L181" s="1411"/>
      <c r="AC181" s="24"/>
    </row>
    <row r="182" spans="1:29">
      <c r="A182" s="1"/>
      <c r="B182" s="9"/>
      <c r="C182" s="1"/>
      <c r="E182" s="1411"/>
      <c r="F182" s="1411"/>
      <c r="G182" s="1411"/>
      <c r="H182" s="1411"/>
      <c r="I182" s="1411"/>
      <c r="J182" s="1411"/>
      <c r="K182" s="1411"/>
      <c r="L182" s="1411"/>
      <c r="AC182" s="24"/>
    </row>
    <row r="183" spans="1:29" ht="15.75">
      <c r="A183" s="1"/>
      <c r="B183" s="7"/>
      <c r="C183" s="1"/>
      <c r="E183" s="1411"/>
      <c r="F183" s="1411"/>
      <c r="G183" s="1411"/>
      <c r="H183" s="1411"/>
      <c r="I183" s="1411"/>
      <c r="J183" s="1411"/>
      <c r="K183" s="1411"/>
      <c r="L183" s="1411"/>
      <c r="AC183" s="24"/>
    </row>
    <row r="184" spans="1:29" ht="12.75">
      <c r="A184" s="1"/>
      <c r="B184" s="4"/>
      <c r="C184" s="1"/>
      <c r="E184" s="1411"/>
      <c r="F184" s="1411"/>
      <c r="G184" s="1411"/>
      <c r="H184" s="1411"/>
      <c r="I184" s="1411"/>
      <c r="J184" s="1411"/>
      <c r="K184" s="1411"/>
      <c r="L184" s="1411"/>
      <c r="AC184" s="24"/>
    </row>
    <row r="185" spans="1:29" ht="12.75">
      <c r="A185" s="1"/>
      <c r="B185" s="4"/>
      <c r="C185" s="1"/>
      <c r="E185" s="1411"/>
      <c r="F185" s="1411"/>
      <c r="G185" s="1411"/>
      <c r="H185" s="1411"/>
      <c r="I185" s="1411"/>
      <c r="J185" s="1411"/>
      <c r="K185" s="1411"/>
      <c r="L185" s="1411"/>
      <c r="AC185" s="24"/>
    </row>
    <row r="186" spans="1:29" ht="12.75">
      <c r="A186" s="1"/>
      <c r="B186" s="4"/>
      <c r="C186" s="1"/>
      <c r="E186" s="1411"/>
      <c r="F186" s="1411"/>
      <c r="G186" s="1411"/>
      <c r="H186" s="1411"/>
      <c r="I186" s="1411"/>
      <c r="J186" s="1411"/>
      <c r="K186" s="1411"/>
      <c r="L186" s="1411"/>
      <c r="AC186" s="24"/>
    </row>
    <row r="187" spans="1:29" ht="12.75">
      <c r="A187" s="1"/>
      <c r="B187" s="4"/>
      <c r="C187" s="1"/>
      <c r="E187" s="1411"/>
      <c r="F187" s="1411"/>
      <c r="G187" s="1411"/>
      <c r="H187" s="1411"/>
      <c r="I187" s="1411"/>
      <c r="J187" s="1411"/>
      <c r="K187" s="1411"/>
      <c r="L187" s="1411"/>
      <c r="AC187" s="24"/>
    </row>
    <row r="188" spans="1:29" ht="12.75">
      <c r="A188" s="1"/>
      <c r="B188" s="4"/>
      <c r="C188" s="1"/>
      <c r="E188" s="1411"/>
      <c r="F188" s="1411"/>
      <c r="G188" s="1411"/>
      <c r="H188" s="1411"/>
      <c r="I188" s="1411"/>
      <c r="J188" s="1411"/>
      <c r="K188" s="1411"/>
      <c r="L188" s="1411"/>
      <c r="AC188" s="24"/>
    </row>
    <row r="189" spans="1:29" ht="12.75">
      <c r="A189" s="1"/>
      <c r="B189" s="4"/>
      <c r="C189" s="1"/>
      <c r="E189" s="1411"/>
      <c r="F189" s="1411"/>
      <c r="G189" s="1411"/>
      <c r="H189" s="1411"/>
      <c r="I189" s="1411"/>
      <c r="J189" s="1411"/>
      <c r="K189" s="1411"/>
      <c r="L189" s="1411"/>
      <c r="AC189" s="24"/>
    </row>
    <row r="190" spans="1:29">
      <c r="A190" s="1"/>
      <c r="B190" s="9"/>
      <c r="C190" s="1"/>
      <c r="E190" s="1411"/>
      <c r="F190" s="1411"/>
      <c r="G190" s="1411"/>
      <c r="H190" s="1411"/>
      <c r="I190" s="1411"/>
      <c r="J190" s="1411"/>
      <c r="K190" s="1411"/>
      <c r="L190" s="1411"/>
      <c r="AC190" s="24"/>
    </row>
    <row r="191" spans="1:29" ht="15.75">
      <c r="A191" s="1"/>
      <c r="B191" s="7"/>
      <c r="C191" s="1"/>
      <c r="E191" s="1411"/>
      <c r="F191" s="1411"/>
      <c r="G191" s="1411"/>
      <c r="H191" s="1411"/>
      <c r="I191" s="1411"/>
      <c r="J191" s="1411"/>
      <c r="K191" s="1411"/>
      <c r="L191" s="1411"/>
      <c r="AC191" s="24"/>
    </row>
    <row r="192" spans="1:29" ht="12.75">
      <c r="A192" s="1"/>
      <c r="B192" s="4"/>
      <c r="C192" s="1"/>
      <c r="E192" s="1411"/>
      <c r="F192" s="1411"/>
      <c r="G192" s="1411"/>
      <c r="H192" s="1411"/>
      <c r="I192" s="1411"/>
      <c r="J192" s="1411"/>
      <c r="K192" s="1411"/>
      <c r="L192" s="1411"/>
      <c r="AC192" s="24"/>
    </row>
    <row r="193" spans="1:29" ht="12.75">
      <c r="A193" s="1"/>
      <c r="B193" s="11"/>
      <c r="C193" s="1"/>
      <c r="E193" s="1411"/>
      <c r="F193" s="1411"/>
      <c r="G193" s="1411"/>
      <c r="H193" s="1411"/>
      <c r="I193" s="1411"/>
      <c r="J193" s="1411"/>
      <c r="K193" s="1411"/>
      <c r="L193" s="1411"/>
      <c r="AC193" s="24"/>
    </row>
    <row r="194" spans="1:29" ht="12.75">
      <c r="A194" s="1"/>
      <c r="B194" s="4"/>
      <c r="C194" s="1"/>
      <c r="E194" s="1411"/>
      <c r="F194" s="1411"/>
      <c r="G194" s="1411"/>
      <c r="H194" s="1411"/>
      <c r="I194" s="1411"/>
      <c r="J194" s="1411"/>
      <c r="K194" s="1411"/>
      <c r="L194" s="1411"/>
      <c r="AC194" s="24"/>
    </row>
    <row r="195" spans="1:29" ht="15.75">
      <c r="A195" s="1"/>
      <c r="B195" s="12"/>
      <c r="C195" s="1"/>
      <c r="E195" s="1411"/>
      <c r="F195" s="1411"/>
      <c r="G195" s="1411"/>
      <c r="H195" s="1411"/>
      <c r="I195" s="1411"/>
      <c r="J195" s="1411"/>
      <c r="K195" s="1411"/>
      <c r="L195" s="1411"/>
      <c r="AC195" s="24"/>
    </row>
    <row r="196" spans="1:29" ht="12.75">
      <c r="A196" s="1"/>
      <c r="B196" s="4"/>
      <c r="C196" s="1"/>
      <c r="E196" s="1411"/>
      <c r="F196" s="1411"/>
      <c r="G196" s="1411"/>
      <c r="H196" s="1411"/>
      <c r="I196" s="1411"/>
      <c r="J196" s="1411"/>
      <c r="K196" s="1411"/>
      <c r="L196" s="1411"/>
      <c r="AC196" s="24"/>
    </row>
    <row r="197" spans="1:29">
      <c r="A197" s="1"/>
      <c r="B197" s="9"/>
      <c r="C197" s="1"/>
      <c r="E197" s="1411"/>
      <c r="F197" s="1411"/>
      <c r="G197" s="1411"/>
      <c r="H197" s="1411"/>
      <c r="I197" s="1411"/>
      <c r="J197" s="1411"/>
      <c r="K197" s="1411"/>
      <c r="L197" s="1411"/>
      <c r="AC197" s="24"/>
    </row>
    <row r="198" spans="1:29" ht="15.75">
      <c r="A198" s="1"/>
      <c r="B198" s="7"/>
      <c r="C198" s="1"/>
      <c r="E198" s="1411"/>
      <c r="F198" s="1411"/>
      <c r="G198" s="1411"/>
      <c r="H198" s="1411"/>
      <c r="I198" s="1411"/>
      <c r="J198" s="1411"/>
      <c r="K198" s="1411"/>
      <c r="L198" s="1411"/>
      <c r="AC198" s="24"/>
    </row>
    <row r="199" spans="1:29" ht="15.75">
      <c r="A199" s="1"/>
      <c r="B199" s="7"/>
      <c r="C199" s="1"/>
      <c r="E199" s="1411"/>
      <c r="F199" s="1411"/>
      <c r="G199" s="1411"/>
      <c r="H199" s="1411"/>
      <c r="I199" s="1411"/>
      <c r="J199" s="1411"/>
      <c r="K199" s="1411"/>
      <c r="L199" s="1411"/>
      <c r="AC199" s="24"/>
    </row>
    <row r="200" spans="1:29" ht="15.75">
      <c r="A200" s="1"/>
      <c r="B200" s="7"/>
      <c r="C200" s="1"/>
      <c r="E200" s="1411"/>
      <c r="F200" s="1411"/>
      <c r="G200" s="1411"/>
      <c r="H200" s="1411"/>
      <c r="I200" s="1411"/>
      <c r="J200" s="1411"/>
      <c r="K200" s="1411"/>
      <c r="L200" s="1411"/>
      <c r="AC200" s="24"/>
    </row>
    <row r="201" spans="1:29" ht="12.75">
      <c r="A201" s="1"/>
      <c r="B201" s="4"/>
      <c r="C201" s="1"/>
      <c r="E201" s="1411"/>
      <c r="F201" s="1411"/>
      <c r="G201" s="1411"/>
      <c r="H201" s="1411"/>
      <c r="I201" s="1411"/>
      <c r="J201" s="1411"/>
      <c r="K201" s="1411"/>
      <c r="L201" s="1411"/>
      <c r="AC201" s="24"/>
    </row>
    <row r="202" spans="1:29">
      <c r="A202" s="1"/>
      <c r="B202" s="9"/>
      <c r="C202" s="1"/>
      <c r="E202" s="1411"/>
      <c r="F202" s="1411"/>
      <c r="G202" s="1411"/>
      <c r="H202" s="1411"/>
      <c r="I202" s="1411"/>
      <c r="J202" s="1411"/>
      <c r="K202" s="1411"/>
      <c r="L202" s="1411"/>
      <c r="AC202" s="24"/>
    </row>
    <row r="203" spans="1:29" ht="15.75">
      <c r="A203" s="1"/>
      <c r="B203" s="7"/>
      <c r="C203" s="1"/>
      <c r="E203" s="1411"/>
      <c r="F203" s="1411"/>
      <c r="G203" s="1411"/>
      <c r="H203" s="1411"/>
      <c r="I203" s="1411"/>
      <c r="J203" s="1411"/>
      <c r="K203" s="1411"/>
      <c r="L203" s="1411"/>
      <c r="AC203" s="24"/>
    </row>
    <row r="204" spans="1:29" ht="12.75">
      <c r="A204" s="1"/>
      <c r="B204" s="4"/>
      <c r="C204" s="1"/>
      <c r="E204" s="1411"/>
      <c r="F204" s="1411"/>
      <c r="G204" s="1411"/>
      <c r="H204" s="1411"/>
      <c r="I204" s="1411"/>
      <c r="J204" s="1411"/>
      <c r="K204" s="1411"/>
      <c r="L204" s="1411"/>
      <c r="AC204" s="24"/>
    </row>
    <row r="205" spans="1:29" ht="12.75">
      <c r="A205" s="1"/>
      <c r="B205" s="4"/>
      <c r="C205" s="1"/>
      <c r="E205" s="1411"/>
      <c r="F205" s="1411"/>
      <c r="G205" s="1411"/>
      <c r="H205" s="1411"/>
      <c r="I205" s="1411"/>
      <c r="J205" s="1411"/>
      <c r="K205" s="1411"/>
      <c r="L205" s="1411"/>
      <c r="AC205" s="24"/>
    </row>
    <row r="206" spans="1:29" ht="19.350000000000001" customHeight="1">
      <c r="A206" s="1"/>
      <c r="B206" s="4"/>
      <c r="C206" s="1"/>
      <c r="E206" s="1411"/>
      <c r="F206" s="1411"/>
      <c r="G206" s="1411"/>
      <c r="H206" s="1411"/>
      <c r="I206" s="1411"/>
      <c r="J206" s="1411"/>
      <c r="K206" s="1411"/>
      <c r="L206" s="1411"/>
      <c r="AC206" s="24"/>
    </row>
    <row r="207" spans="1:29" ht="45" customHeight="1">
      <c r="A207" s="1"/>
      <c r="B207" s="4"/>
      <c r="C207" s="1"/>
      <c r="E207" s="1411"/>
      <c r="F207" s="1411"/>
      <c r="G207" s="1411"/>
      <c r="H207" s="1411"/>
      <c r="I207" s="1411"/>
      <c r="J207" s="1411"/>
      <c r="K207" s="1411"/>
      <c r="L207" s="1411"/>
      <c r="AC207" s="24"/>
    </row>
    <row r="208" spans="1:29" ht="12.75">
      <c r="A208" s="1"/>
      <c r="B208" s="4"/>
      <c r="C208" s="1"/>
      <c r="E208" s="1411"/>
      <c r="F208" s="1411"/>
      <c r="G208" s="1411"/>
      <c r="H208" s="1411"/>
      <c r="I208" s="1411"/>
      <c r="J208" s="1411"/>
      <c r="K208" s="1411"/>
      <c r="L208" s="1411"/>
      <c r="AC208" s="24"/>
    </row>
    <row r="209" spans="1:29" ht="20.45" customHeight="1">
      <c r="A209" s="1"/>
      <c r="B209" s="4"/>
      <c r="C209" s="1"/>
      <c r="E209" s="1411"/>
      <c r="F209" s="1411"/>
      <c r="G209" s="1411"/>
      <c r="H209" s="1411"/>
      <c r="I209" s="1411"/>
      <c r="J209" s="1411"/>
      <c r="K209" s="1411"/>
      <c r="L209" s="1411"/>
      <c r="AC209" s="24"/>
    </row>
    <row r="210" spans="1:29" ht="14.25">
      <c r="A210" s="1"/>
      <c r="B210" s="4"/>
      <c r="C210" s="1"/>
      <c r="E210" s="1437" t="s">
        <v>708</v>
      </c>
      <c r="F210" s="1411"/>
      <c r="G210" s="1411"/>
      <c r="H210" s="1411"/>
      <c r="I210" s="1411"/>
      <c r="J210" s="257"/>
      <c r="K210" s="258"/>
      <c r="L210" s="258"/>
      <c r="AC210" s="24"/>
    </row>
    <row r="211" spans="1:29" ht="14.25">
      <c r="A211" s="1"/>
      <c r="B211" s="4"/>
      <c r="C211" s="1"/>
      <c r="E211" s="270"/>
      <c r="F211" s="271">
        <v>2022</v>
      </c>
      <c r="G211" s="271">
        <v>2023</v>
      </c>
      <c r="H211" s="271">
        <v>2024</v>
      </c>
      <c r="I211" s="271" t="s">
        <v>709</v>
      </c>
      <c r="J211" s="258"/>
      <c r="K211" s="258"/>
      <c r="L211" s="258"/>
      <c r="AC211" s="24"/>
    </row>
    <row r="212" spans="1:29" ht="14.25">
      <c r="A212" s="1"/>
      <c r="B212" s="66"/>
      <c r="C212" s="1"/>
      <c r="E212" s="272" t="s">
        <v>614</v>
      </c>
      <c r="F212" s="273">
        <v>655.72910983359895</v>
      </c>
      <c r="G212" s="273">
        <v>1842.7962762648001</v>
      </c>
      <c r="H212" s="273">
        <v>433.49</v>
      </c>
      <c r="I212" s="273">
        <v>387.01</v>
      </c>
      <c r="J212" s="258"/>
      <c r="K212" s="258"/>
      <c r="L212" s="258"/>
      <c r="AC212" s="24"/>
    </row>
    <row r="213" spans="1:29" ht="12.75">
      <c r="A213" s="1"/>
      <c r="B213" s="4"/>
      <c r="C213" s="1"/>
      <c r="E213" s="262"/>
      <c r="F213" s="274"/>
      <c r="G213" s="262"/>
      <c r="H213" s="262"/>
      <c r="I213" s="262"/>
      <c r="J213" s="262"/>
      <c r="K213" s="262"/>
      <c r="L213" s="262"/>
      <c r="AC213" s="24"/>
    </row>
    <row r="214" spans="1:29" ht="21" customHeight="1">
      <c r="A214" s="1"/>
      <c r="B214" s="9"/>
      <c r="C214" s="1"/>
      <c r="E214" s="1639" t="s">
        <v>710</v>
      </c>
      <c r="F214" s="1639"/>
      <c r="G214" s="1639"/>
      <c r="H214" s="1639"/>
      <c r="I214" s="1639"/>
      <c r="J214" s="1639"/>
      <c r="K214" s="262"/>
      <c r="L214" s="262"/>
      <c r="AC214" s="24" t="s">
        <v>711</v>
      </c>
    </row>
    <row r="215" spans="1:29" ht="15.75">
      <c r="A215" s="1"/>
      <c r="B215" s="7"/>
      <c r="C215" s="1"/>
      <c r="E215" s="212"/>
      <c r="F215" s="212"/>
      <c r="G215" s="212"/>
      <c r="H215" s="212"/>
      <c r="I215" s="212"/>
      <c r="J215" s="262"/>
      <c r="K215" s="262"/>
      <c r="L215" s="262"/>
      <c r="AC215" s="24"/>
    </row>
    <row r="216" spans="1:29" ht="12.75">
      <c r="A216" s="1"/>
      <c r="B216" s="4"/>
      <c r="C216" s="1"/>
      <c r="E216" s="212"/>
      <c r="F216" s="212"/>
      <c r="G216" s="212"/>
      <c r="H216" s="212"/>
      <c r="I216" s="212"/>
      <c r="J216" s="262"/>
      <c r="K216" s="262"/>
      <c r="L216" s="262"/>
      <c r="AC216" s="24"/>
    </row>
    <row r="217" spans="1:29" ht="12.75">
      <c r="A217" s="1"/>
      <c r="B217" s="4"/>
      <c r="C217" s="1"/>
      <c r="E217" s="212"/>
      <c r="F217" s="212"/>
      <c r="G217" s="212"/>
      <c r="H217" s="212"/>
      <c r="I217" s="212"/>
      <c r="J217" s="262"/>
      <c r="K217" s="262"/>
      <c r="L217" s="262"/>
      <c r="AC217" s="24"/>
    </row>
    <row r="218" spans="1:29" ht="12.75">
      <c r="A218" s="1"/>
      <c r="B218" s="4"/>
      <c r="C218" s="1"/>
      <c r="AC218" s="24"/>
    </row>
    <row r="219" spans="1:29" ht="12.75">
      <c r="A219" s="1"/>
      <c r="B219" s="4"/>
      <c r="C219" s="250"/>
      <c r="AC219" s="24"/>
    </row>
    <row r="220" spans="1:29" ht="12.75">
      <c r="A220" s="1"/>
      <c r="B220" s="4"/>
      <c r="C220" s="250"/>
      <c r="AC220" s="24"/>
    </row>
    <row r="221" spans="1:29" ht="12.75">
      <c r="A221" s="1"/>
      <c r="B221" s="4"/>
      <c r="C221" s="250"/>
      <c r="AC221" s="24"/>
    </row>
    <row r="222" spans="1:29">
      <c r="A222" s="1"/>
      <c r="B222" s="9"/>
      <c r="C222" s="250"/>
      <c r="AC222" s="24"/>
    </row>
    <row r="223" spans="1:29" ht="15.75">
      <c r="A223" s="1"/>
      <c r="B223" s="7"/>
      <c r="C223" s="250"/>
      <c r="AC223" s="24"/>
    </row>
    <row r="224" spans="1:29" ht="12.75">
      <c r="A224" s="1"/>
      <c r="B224" s="4"/>
      <c r="C224" s="250"/>
      <c r="AC224" s="24"/>
    </row>
    <row r="225" spans="1:29" ht="12.75">
      <c r="A225" s="1"/>
      <c r="B225" s="11"/>
      <c r="C225" s="250"/>
      <c r="AC225" s="24"/>
    </row>
    <row r="226" spans="1:29" ht="12.75">
      <c r="A226" s="1"/>
      <c r="B226" s="4"/>
      <c r="C226" s="250"/>
      <c r="AC226" s="24"/>
    </row>
    <row r="227" spans="1:29" ht="15.75">
      <c r="A227" s="1"/>
      <c r="B227" s="12"/>
      <c r="C227" s="250"/>
      <c r="AC227" s="24"/>
    </row>
    <row r="228" spans="1:29" ht="12.75">
      <c r="A228" s="1"/>
      <c r="B228" s="4"/>
      <c r="C228" s="250"/>
      <c r="AC228" s="24"/>
    </row>
    <row r="229" spans="1:29">
      <c r="A229" s="1"/>
      <c r="B229" s="9"/>
      <c r="C229" s="1"/>
      <c r="AC229" s="24"/>
    </row>
    <row r="230" spans="1:29" ht="15.75">
      <c r="A230" s="1"/>
      <c r="B230" s="7"/>
      <c r="C230" s="1"/>
      <c r="AC230" s="24"/>
    </row>
    <row r="231" spans="1:29" ht="12.75">
      <c r="A231" s="1"/>
      <c r="B231" s="4"/>
      <c r="C231" s="250"/>
      <c r="AC231" s="24"/>
    </row>
    <row r="232" spans="1:29">
      <c r="A232" s="1"/>
      <c r="B232" s="9"/>
      <c r="C232" s="250"/>
      <c r="AC232" s="24"/>
    </row>
    <row r="233" spans="1:29" ht="15.75">
      <c r="A233" s="1"/>
      <c r="B233" s="7"/>
      <c r="C233" s="250"/>
      <c r="AC233" s="24"/>
    </row>
    <row r="234" spans="1:29" ht="12.75">
      <c r="A234" s="1"/>
      <c r="B234" s="4"/>
      <c r="C234" s="250"/>
      <c r="AC234" s="24"/>
    </row>
    <row r="235" spans="1:29" ht="12.75">
      <c r="A235" s="1"/>
      <c r="B235" s="4"/>
      <c r="C235" s="250"/>
      <c r="AC235" s="24"/>
    </row>
    <row r="236" spans="1:29" ht="12.75">
      <c r="A236" s="1"/>
      <c r="B236" s="4"/>
      <c r="C236" s="250"/>
      <c r="AC236" s="24"/>
    </row>
    <row r="237" spans="1:29" ht="12.75">
      <c r="A237" s="1"/>
      <c r="B237" s="4"/>
      <c r="C237" s="250"/>
      <c r="AC237" s="24"/>
    </row>
    <row r="238" spans="1:29" ht="12.75">
      <c r="A238" s="1"/>
      <c r="B238" s="4"/>
      <c r="C238" s="250"/>
      <c r="AC238" s="24"/>
    </row>
    <row r="239" spans="1:29">
      <c r="A239" s="1"/>
      <c r="B239" s="9"/>
      <c r="C239" s="250"/>
      <c r="AC239" s="24"/>
    </row>
    <row r="240" spans="1:29" ht="15.75">
      <c r="A240" s="1"/>
      <c r="B240" s="7"/>
      <c r="C240" s="250"/>
      <c r="AC240" s="24"/>
    </row>
    <row r="241" spans="1:29" ht="12.75">
      <c r="A241" s="1"/>
      <c r="B241" s="4"/>
      <c r="C241" s="250"/>
      <c r="AC241" s="24"/>
    </row>
    <row r="242" spans="1:29" ht="12.75">
      <c r="A242" s="1"/>
      <c r="B242" s="4"/>
      <c r="C242" s="250"/>
      <c r="AC242" s="24"/>
    </row>
    <row r="243" spans="1:29" ht="12.75">
      <c r="A243" s="1"/>
      <c r="B243" s="4"/>
      <c r="C243" s="1"/>
      <c r="AC243" s="24"/>
    </row>
    <row r="244" spans="1:29" ht="12.75">
      <c r="A244" s="1"/>
      <c r="B244" s="4"/>
      <c r="C244" s="1"/>
      <c r="AC244" s="24"/>
    </row>
    <row r="245" spans="1:29" ht="12.75">
      <c r="A245" s="1"/>
      <c r="B245" s="66"/>
      <c r="C245" s="1"/>
      <c r="AC245" s="24"/>
    </row>
    <row r="246" spans="1:29" ht="12.75">
      <c r="A246" s="1"/>
      <c r="B246" s="4"/>
      <c r="C246" s="1"/>
      <c r="AC246" s="24"/>
    </row>
    <row r="247" spans="1:29">
      <c r="A247" s="1"/>
      <c r="B247" s="9"/>
      <c r="C247" s="1"/>
      <c r="AC247" s="24"/>
    </row>
    <row r="248" spans="1:29" ht="15.75">
      <c r="A248" s="1"/>
      <c r="B248" s="7"/>
      <c r="C248" s="1"/>
      <c r="AC248" s="24"/>
    </row>
    <row r="249" spans="1:29" ht="12.75">
      <c r="A249" s="1"/>
      <c r="B249" s="4"/>
      <c r="C249" s="1"/>
      <c r="AC249" s="24"/>
    </row>
    <row r="250" spans="1:29" ht="12.75">
      <c r="A250" s="1"/>
      <c r="B250" s="4"/>
      <c r="C250" s="1"/>
      <c r="AC250" s="24"/>
    </row>
    <row r="251" spans="1:29" ht="12.75">
      <c r="A251" s="1"/>
      <c r="B251" s="4"/>
      <c r="C251" s="1"/>
      <c r="AC251" s="24"/>
    </row>
    <row r="252" spans="1:29" ht="12.75">
      <c r="A252" s="1"/>
      <c r="B252" s="4"/>
      <c r="C252" s="1"/>
      <c r="AC252" s="24"/>
    </row>
    <row r="253" spans="1:29" ht="12.75">
      <c r="A253" s="1"/>
      <c r="B253" s="4"/>
      <c r="C253" s="1"/>
      <c r="AC253" s="24"/>
    </row>
    <row r="254" spans="1:29" ht="12.75">
      <c r="A254" s="1"/>
      <c r="B254" s="4"/>
      <c r="C254" s="1"/>
      <c r="AC254" s="24"/>
    </row>
    <row r="255" spans="1:29">
      <c r="A255" s="1"/>
      <c r="B255" s="9"/>
      <c r="C255" s="1"/>
      <c r="AC255" s="24"/>
    </row>
    <row r="256" spans="1:29" ht="15.75">
      <c r="A256" s="1"/>
      <c r="B256" s="7"/>
      <c r="C256" s="1"/>
      <c r="AC256" s="24"/>
    </row>
    <row r="257" spans="1:29" ht="12.75">
      <c r="A257" s="1"/>
      <c r="B257" s="4"/>
      <c r="C257" s="1"/>
      <c r="AC257" s="24"/>
    </row>
    <row r="258" spans="1:29" ht="12.75">
      <c r="A258" s="1"/>
      <c r="B258" s="11"/>
      <c r="C258" s="1"/>
      <c r="AC258" s="24"/>
    </row>
    <row r="259" spans="1:29" ht="12.75">
      <c r="A259" s="1"/>
      <c r="B259" s="4"/>
      <c r="C259" s="1"/>
      <c r="AC259" s="24"/>
    </row>
    <row r="260" spans="1:29" ht="15.75">
      <c r="A260" s="1"/>
      <c r="B260" s="12"/>
      <c r="C260" s="1"/>
      <c r="AC260" s="24"/>
    </row>
    <row r="261" spans="1:29" ht="12.75">
      <c r="A261" s="1"/>
      <c r="B261" s="4"/>
      <c r="C261" s="1"/>
      <c r="AC261" s="24"/>
    </row>
    <row r="262" spans="1:29">
      <c r="A262" s="1"/>
      <c r="B262" s="9"/>
      <c r="C262" s="1"/>
      <c r="AC262" s="24"/>
    </row>
    <row r="263" spans="1:29" ht="15.75">
      <c r="A263" s="1"/>
      <c r="B263" s="7"/>
      <c r="C263" s="1"/>
      <c r="AC263" s="24"/>
    </row>
    <row r="264" spans="1:29" ht="12.75">
      <c r="A264" s="1"/>
      <c r="B264" s="4"/>
      <c r="C264" s="1"/>
      <c r="AC264" s="24"/>
    </row>
    <row r="265" spans="1:29">
      <c r="A265" s="1"/>
      <c r="B265" s="9"/>
      <c r="C265" s="1"/>
      <c r="AC265" s="24"/>
    </row>
    <row r="266" spans="1:29" ht="15.75">
      <c r="A266" s="1"/>
      <c r="B266" s="7"/>
      <c r="C266" s="1"/>
      <c r="AC266" s="24"/>
    </row>
    <row r="267" spans="1:29" ht="12.75">
      <c r="A267" s="1"/>
      <c r="B267" s="4"/>
      <c r="C267" s="1"/>
      <c r="AC267" s="24"/>
    </row>
    <row r="268" spans="1:29" ht="12.75">
      <c r="A268" s="1"/>
      <c r="B268" s="4"/>
      <c r="C268" s="1"/>
      <c r="AC268" s="24"/>
    </row>
    <row r="269" spans="1:29" ht="12.75">
      <c r="A269" s="1"/>
      <c r="B269" s="4"/>
      <c r="C269" s="1"/>
      <c r="AC269" s="24"/>
    </row>
    <row r="270" spans="1:29" ht="12.75">
      <c r="A270" s="1"/>
      <c r="B270" s="4"/>
      <c r="C270" s="1"/>
      <c r="AC270" s="24"/>
    </row>
    <row r="271" spans="1:29" ht="12.75">
      <c r="A271" s="1"/>
      <c r="B271" s="4"/>
      <c r="C271" s="1"/>
      <c r="AC271" s="24"/>
    </row>
    <row r="272" spans="1:29">
      <c r="A272" s="1"/>
      <c r="B272" s="9"/>
      <c r="C272" s="1"/>
      <c r="AC272" s="24"/>
    </row>
    <row r="273" spans="1:29" ht="15.75">
      <c r="A273" s="1"/>
      <c r="B273" s="7"/>
      <c r="C273" s="1"/>
      <c r="AC273" s="24"/>
    </row>
    <row r="274" spans="1:29" ht="12.75">
      <c r="A274" s="1"/>
      <c r="B274" s="4"/>
      <c r="C274" s="1"/>
      <c r="AC274" s="24"/>
    </row>
    <row r="275" spans="1:29" ht="12.75">
      <c r="A275" s="1"/>
      <c r="B275" s="4"/>
      <c r="C275" s="1"/>
      <c r="AC275" s="24"/>
    </row>
    <row r="276" spans="1:29" ht="12.75">
      <c r="A276" s="1"/>
      <c r="B276" s="4"/>
      <c r="C276" s="1"/>
      <c r="AC276" s="24"/>
    </row>
    <row r="277" spans="1:29" ht="12.75">
      <c r="A277" s="1"/>
      <c r="B277" s="4"/>
      <c r="C277" s="1"/>
      <c r="AC277" s="24"/>
    </row>
    <row r="278" spans="1:29" ht="12.75">
      <c r="A278" s="1"/>
      <c r="B278" s="66"/>
      <c r="C278" s="1"/>
      <c r="AC278" s="24"/>
    </row>
    <row r="279" spans="1:29" ht="12.75">
      <c r="A279" s="1"/>
      <c r="B279" s="4"/>
      <c r="C279" s="1"/>
      <c r="AC279" s="24"/>
    </row>
    <row r="280" spans="1:29">
      <c r="A280" s="1"/>
      <c r="B280" s="9"/>
      <c r="C280" s="1"/>
      <c r="AC280" s="24"/>
    </row>
    <row r="281" spans="1:29" ht="15.75">
      <c r="A281" s="1"/>
      <c r="B281" s="7"/>
      <c r="C281" s="1"/>
      <c r="AC281" s="24"/>
    </row>
    <row r="282" spans="1:29" ht="12.75">
      <c r="A282" s="1"/>
      <c r="B282" s="4"/>
      <c r="C282" s="1"/>
      <c r="AC282" s="24"/>
    </row>
    <row r="283" spans="1:29" ht="12.75">
      <c r="A283" s="1"/>
      <c r="B283" s="4"/>
      <c r="C283" s="1"/>
      <c r="AC283" s="24"/>
    </row>
    <row r="284" spans="1:29" ht="12.75">
      <c r="A284" s="1"/>
      <c r="B284" s="4"/>
      <c r="C284" s="1"/>
      <c r="AC284" s="24"/>
    </row>
    <row r="285" spans="1:29" ht="12.75">
      <c r="A285" s="1"/>
      <c r="B285" s="4"/>
      <c r="C285" s="1"/>
      <c r="AC285" s="24"/>
    </row>
    <row r="286" spans="1:29" ht="12.75">
      <c r="A286" s="1"/>
      <c r="B286" s="4"/>
      <c r="C286" s="1"/>
      <c r="AC286" s="24"/>
    </row>
    <row r="287" spans="1:29" ht="12.75">
      <c r="A287" s="1"/>
      <c r="B287" s="4"/>
      <c r="C287" s="1"/>
      <c r="AC287" s="24"/>
    </row>
    <row r="288" spans="1:29">
      <c r="A288" s="1"/>
      <c r="B288" s="9"/>
      <c r="C288" s="1"/>
      <c r="AC288" s="24"/>
    </row>
    <row r="289" spans="1:29" ht="15.75">
      <c r="A289" s="1"/>
      <c r="B289" s="7"/>
      <c r="C289" s="1"/>
      <c r="AC289" s="24"/>
    </row>
    <row r="290" spans="1:29" ht="12.75">
      <c r="A290" s="1"/>
      <c r="B290" s="4"/>
      <c r="C290" s="1"/>
      <c r="AC290" s="24"/>
    </row>
    <row r="291" spans="1:29" ht="12.75">
      <c r="A291" s="1"/>
      <c r="B291" s="11"/>
      <c r="C291" s="1"/>
      <c r="AC291" s="24"/>
    </row>
    <row r="292" spans="1:29" ht="12.75">
      <c r="A292" s="1"/>
      <c r="B292" s="4"/>
      <c r="C292" s="1"/>
      <c r="AC292" s="24"/>
    </row>
    <row r="293" spans="1:29" ht="15.75">
      <c r="A293" s="1"/>
      <c r="B293" s="12"/>
      <c r="C293" s="1"/>
      <c r="AC293" s="24"/>
    </row>
    <row r="294" spans="1:29" ht="12.75">
      <c r="A294" s="1"/>
      <c r="B294" s="4"/>
      <c r="C294" s="1"/>
      <c r="AC294" s="24"/>
    </row>
    <row r="295" spans="1:29">
      <c r="A295" s="1"/>
      <c r="B295" s="9"/>
      <c r="C295" s="1"/>
      <c r="AC295" s="24"/>
    </row>
    <row r="296" spans="1:29" ht="15.75">
      <c r="A296" s="1"/>
      <c r="B296" s="7"/>
      <c r="C296" s="1"/>
      <c r="AC296" s="24"/>
    </row>
    <row r="297" spans="1:29" ht="12.75">
      <c r="A297" s="1"/>
      <c r="B297" s="4"/>
      <c r="C297" s="1"/>
      <c r="AC297" s="24"/>
    </row>
    <row r="298" spans="1:29">
      <c r="A298" s="1"/>
      <c r="B298" s="9"/>
      <c r="C298" s="1"/>
      <c r="AC298" s="24"/>
    </row>
    <row r="299" spans="1:29" ht="15.75">
      <c r="A299" s="1"/>
      <c r="B299" s="7"/>
      <c r="C299" s="1"/>
      <c r="AC299" s="24"/>
    </row>
    <row r="300" spans="1:29" ht="12.75">
      <c r="A300" s="1"/>
      <c r="B300" s="4"/>
      <c r="C300" s="1"/>
      <c r="AC300" s="24"/>
    </row>
    <row r="301" spans="1:29" ht="12.75">
      <c r="A301" s="1"/>
      <c r="B301" s="4"/>
      <c r="C301" s="1"/>
      <c r="AC301" s="24"/>
    </row>
    <row r="302" spans="1:29" ht="12.75">
      <c r="A302" s="1"/>
      <c r="B302" s="4"/>
      <c r="C302" s="1"/>
      <c r="AC302" s="24"/>
    </row>
    <row r="303" spans="1:29" ht="12.75">
      <c r="A303" s="1"/>
      <c r="B303" s="4"/>
      <c r="C303" s="1"/>
      <c r="AC303" s="24"/>
    </row>
    <row r="304" spans="1:29" ht="12.75">
      <c r="A304" s="1"/>
      <c r="B304" s="4"/>
      <c r="C304" s="1"/>
      <c r="AC304" s="24"/>
    </row>
    <row r="305" spans="1:29">
      <c r="A305" s="1"/>
      <c r="B305" s="9"/>
      <c r="C305" s="1"/>
      <c r="AC305" s="24"/>
    </row>
    <row r="306" spans="1:29" ht="15.75">
      <c r="A306" s="1"/>
      <c r="B306" s="7"/>
      <c r="C306" s="1"/>
      <c r="AC306" s="24"/>
    </row>
    <row r="307" spans="1:29" ht="12.75">
      <c r="A307" s="1"/>
      <c r="B307" s="4"/>
      <c r="C307" s="1"/>
      <c r="AC307" s="24"/>
    </row>
    <row r="308" spans="1:29" ht="12.75">
      <c r="A308" s="1"/>
      <c r="B308" s="4"/>
      <c r="C308" s="1"/>
      <c r="AC308" s="24"/>
    </row>
    <row r="309" spans="1:29" ht="12.75">
      <c r="A309" s="1"/>
      <c r="B309" s="4"/>
      <c r="C309" s="1"/>
      <c r="AC309" s="24"/>
    </row>
    <row r="310" spans="1:29" ht="12.75">
      <c r="A310" s="1"/>
      <c r="B310" s="4"/>
      <c r="C310" s="1"/>
      <c r="AC310" s="24"/>
    </row>
    <row r="311" spans="1:29" ht="12.75">
      <c r="A311" s="1"/>
      <c r="B311" s="66"/>
      <c r="C311" s="1"/>
      <c r="AC311" s="24"/>
    </row>
    <row r="312" spans="1:29" ht="12.75">
      <c r="A312" s="1"/>
      <c r="B312" s="4"/>
      <c r="C312" s="1"/>
      <c r="AC312" s="24"/>
    </row>
    <row r="313" spans="1:29">
      <c r="A313" s="1"/>
      <c r="B313" s="9"/>
      <c r="C313" s="1"/>
      <c r="AC313" s="24"/>
    </row>
    <row r="314" spans="1:29" ht="15.75">
      <c r="A314" s="1"/>
      <c r="B314" s="7"/>
      <c r="C314" s="1"/>
      <c r="AC314" s="24"/>
    </row>
    <row r="315" spans="1:29" ht="12.75">
      <c r="A315" s="1"/>
      <c r="B315" s="4"/>
      <c r="C315" s="1"/>
      <c r="AC315" s="24"/>
    </row>
    <row r="316" spans="1:29" ht="12.75">
      <c r="A316" s="1"/>
      <c r="B316" s="4"/>
      <c r="C316" s="1"/>
      <c r="AC316" s="24"/>
    </row>
    <row r="317" spans="1:29" ht="12.75">
      <c r="A317" s="1"/>
      <c r="B317" s="4"/>
      <c r="C317" s="1"/>
      <c r="AC317" s="24"/>
    </row>
    <row r="318" spans="1:29" ht="12.75">
      <c r="A318" s="1"/>
      <c r="B318" s="4"/>
      <c r="C318" s="1"/>
      <c r="AC318" s="24"/>
    </row>
    <row r="319" spans="1:29" ht="12.75">
      <c r="A319" s="1"/>
      <c r="B319" s="4"/>
      <c r="C319" s="1"/>
      <c r="AC319" s="24"/>
    </row>
    <row r="320" spans="1:29" ht="12.75">
      <c r="A320" s="1"/>
      <c r="B320" s="4"/>
      <c r="C320" s="1"/>
      <c r="AC320" s="24"/>
    </row>
    <row r="321" spans="1:29">
      <c r="A321" s="1"/>
      <c r="B321" s="9"/>
      <c r="C321" s="1"/>
      <c r="AC321" s="24"/>
    </row>
    <row r="322" spans="1:29" ht="15.75">
      <c r="A322" s="1"/>
      <c r="B322" s="7"/>
      <c r="C322" s="1"/>
      <c r="AC322" s="24"/>
    </row>
    <row r="323" spans="1:29" ht="12.75">
      <c r="A323" s="1"/>
      <c r="B323" s="4"/>
      <c r="C323" s="1"/>
      <c r="AC323" s="24"/>
    </row>
    <row r="324" spans="1:29" ht="12.75">
      <c r="A324" s="1"/>
      <c r="B324" s="11"/>
      <c r="C324" s="1"/>
      <c r="AC324" s="24"/>
    </row>
    <row r="325" spans="1:29" ht="12.75">
      <c r="A325" s="1"/>
      <c r="B325" s="4"/>
      <c r="C325" s="1"/>
      <c r="AC325" s="24"/>
    </row>
    <row r="326" spans="1:29" ht="15.75">
      <c r="A326" s="1"/>
      <c r="B326" s="12"/>
      <c r="C326" s="1"/>
      <c r="AC326" s="24"/>
    </row>
    <row r="327" spans="1:29" ht="12.75">
      <c r="A327" s="1"/>
      <c r="B327" s="4"/>
      <c r="C327" s="1"/>
      <c r="AC327" s="24"/>
    </row>
    <row r="328" spans="1:29">
      <c r="A328" s="1"/>
      <c r="B328" s="9"/>
      <c r="C328" s="1"/>
      <c r="AC328" s="24"/>
    </row>
    <row r="329" spans="1:29" ht="15.75">
      <c r="A329" s="1"/>
      <c r="B329" s="7"/>
      <c r="C329" s="1"/>
      <c r="AC329" s="24"/>
    </row>
    <row r="330" spans="1:29" ht="12.75">
      <c r="A330" s="1"/>
      <c r="B330" s="4"/>
      <c r="C330" s="1"/>
      <c r="AC330" s="24"/>
    </row>
    <row r="331" spans="1:29">
      <c r="A331" s="1"/>
      <c r="B331" s="9"/>
      <c r="C331" s="1"/>
      <c r="AC331" s="24"/>
    </row>
    <row r="332" spans="1:29" ht="15.75">
      <c r="A332" s="1"/>
      <c r="B332" s="7"/>
      <c r="C332" s="1"/>
      <c r="AC332" s="24"/>
    </row>
    <row r="333" spans="1:29" ht="12.75">
      <c r="A333" s="1"/>
      <c r="B333" s="4"/>
      <c r="C333" s="1"/>
      <c r="AC333" s="24"/>
    </row>
    <row r="334" spans="1:29" ht="12.75">
      <c r="A334" s="1"/>
      <c r="B334" s="4"/>
      <c r="C334" s="1"/>
      <c r="AC334" s="24"/>
    </row>
    <row r="335" spans="1:29" ht="12.75">
      <c r="A335" s="1"/>
      <c r="B335" s="4"/>
      <c r="C335" s="1"/>
      <c r="AC335" s="24"/>
    </row>
    <row r="336" spans="1:29" ht="12.75">
      <c r="A336" s="1"/>
      <c r="B336" s="4"/>
      <c r="C336" s="1"/>
      <c r="AC336" s="24"/>
    </row>
    <row r="337" spans="1:29" ht="12.75">
      <c r="A337" s="1"/>
      <c r="B337" s="4"/>
      <c r="C337" s="1"/>
      <c r="AC337" s="24"/>
    </row>
    <row r="338" spans="1:29">
      <c r="A338" s="1"/>
      <c r="B338" s="9"/>
      <c r="C338" s="1"/>
      <c r="AC338" s="24"/>
    </row>
    <row r="339" spans="1:29" ht="15.75">
      <c r="A339" s="1"/>
      <c r="B339" s="7"/>
      <c r="C339" s="1"/>
      <c r="AC339" s="24"/>
    </row>
    <row r="340" spans="1:29" ht="12.75">
      <c r="A340" s="1"/>
      <c r="B340" s="4"/>
      <c r="C340" s="1"/>
      <c r="AC340" s="24"/>
    </row>
    <row r="341" spans="1:29" ht="12.75">
      <c r="A341" s="1"/>
      <c r="B341" s="4"/>
      <c r="C341" s="1"/>
      <c r="AC341" s="24"/>
    </row>
    <row r="342" spans="1:29" ht="12.75">
      <c r="A342" s="1"/>
      <c r="B342" s="4"/>
      <c r="C342" s="1"/>
      <c r="AC342" s="24"/>
    </row>
    <row r="343" spans="1:29" ht="12.75">
      <c r="A343" s="1"/>
      <c r="B343" s="4"/>
      <c r="C343" s="1"/>
      <c r="AC343" s="24"/>
    </row>
    <row r="344" spans="1:29" ht="12.75">
      <c r="A344" s="1"/>
      <c r="B344" s="66"/>
      <c r="C344" s="1"/>
      <c r="AC344" s="24"/>
    </row>
    <row r="345" spans="1:29" ht="12.75">
      <c r="A345" s="1"/>
      <c r="B345" s="4"/>
      <c r="C345" s="1"/>
      <c r="AC345" s="24"/>
    </row>
    <row r="346" spans="1:29">
      <c r="A346" s="1"/>
      <c r="B346" s="9"/>
      <c r="C346" s="1"/>
      <c r="AC346" s="24"/>
    </row>
    <row r="347" spans="1:29" ht="15.75">
      <c r="A347" s="1"/>
      <c r="B347" s="7"/>
      <c r="C347" s="1"/>
      <c r="AC347" s="24"/>
    </row>
    <row r="348" spans="1:29" ht="12.75">
      <c r="A348" s="1"/>
      <c r="B348" s="4"/>
      <c r="C348" s="1"/>
      <c r="AC348" s="24"/>
    </row>
    <row r="349" spans="1:29" ht="12.75">
      <c r="A349" s="1"/>
      <c r="B349" s="4"/>
      <c r="C349" s="1"/>
      <c r="AC349" s="24"/>
    </row>
    <row r="350" spans="1:29" ht="12.75">
      <c r="A350" s="1"/>
      <c r="B350" s="4"/>
      <c r="C350" s="1"/>
      <c r="AC350" s="24"/>
    </row>
    <row r="351" spans="1:29" ht="12.75">
      <c r="A351" s="1"/>
      <c r="B351" s="4"/>
      <c r="C351" s="1"/>
      <c r="AC351" s="24"/>
    </row>
    <row r="352" spans="1:29" ht="12.75">
      <c r="A352" s="1"/>
      <c r="B352" s="4"/>
      <c r="C352" s="1"/>
      <c r="AC352" s="24"/>
    </row>
    <row r="353" spans="1:29" ht="12.75">
      <c r="A353" s="1"/>
      <c r="B353" s="4"/>
      <c r="C353" s="1"/>
      <c r="AC353" s="24"/>
    </row>
    <row r="354" spans="1:29">
      <c r="A354" s="1"/>
      <c r="B354" s="9"/>
      <c r="C354" s="1"/>
      <c r="AC354" s="24"/>
    </row>
    <row r="355" spans="1:29" ht="15.75">
      <c r="A355" s="1"/>
      <c r="B355" s="7"/>
      <c r="C355" s="1"/>
      <c r="AC355" s="24"/>
    </row>
    <row r="356" spans="1:29" ht="12.75">
      <c r="A356" s="1"/>
      <c r="B356" s="4"/>
      <c r="C356" s="1"/>
      <c r="AC356" s="24"/>
    </row>
    <row r="357" spans="1:29" ht="12.75">
      <c r="A357" s="1"/>
      <c r="B357" s="11"/>
      <c r="C357" s="1"/>
      <c r="AC357" s="24"/>
    </row>
    <row r="358" spans="1:29" ht="12.75">
      <c r="A358" s="1"/>
      <c r="B358" s="4"/>
      <c r="C358" s="1"/>
      <c r="AC358" s="24"/>
    </row>
    <row r="359" spans="1:29" ht="15.75">
      <c r="A359" s="1"/>
      <c r="B359" s="12"/>
      <c r="C359" s="1"/>
      <c r="AC359" s="24"/>
    </row>
    <row r="360" spans="1:29" ht="12.75">
      <c r="A360" s="1"/>
      <c r="B360" s="4"/>
      <c r="C360" s="1"/>
      <c r="AC360" s="24"/>
    </row>
    <row r="361" spans="1:29">
      <c r="A361" s="1"/>
      <c r="B361" s="9"/>
      <c r="C361" s="1"/>
      <c r="AC361" s="24"/>
    </row>
    <row r="362" spans="1:29" ht="15.75">
      <c r="A362" s="1"/>
      <c r="B362" s="7"/>
      <c r="C362" s="1"/>
      <c r="AC362" s="24"/>
    </row>
    <row r="363" spans="1:29" ht="12.75">
      <c r="A363" s="1"/>
      <c r="B363" s="4"/>
      <c r="C363" s="1"/>
      <c r="AC363" s="24"/>
    </row>
    <row r="364" spans="1:29">
      <c r="A364" s="1"/>
      <c r="B364" s="9"/>
      <c r="C364" s="1"/>
      <c r="AC364" s="24"/>
    </row>
    <row r="365" spans="1:29" ht="15.75">
      <c r="A365" s="1"/>
      <c r="B365" s="7"/>
      <c r="C365" s="1"/>
      <c r="AC365" s="24"/>
    </row>
    <row r="366" spans="1:29" ht="12.75">
      <c r="A366" s="1"/>
      <c r="B366" s="4"/>
      <c r="C366" s="1"/>
      <c r="AC366" s="24"/>
    </row>
    <row r="367" spans="1:29" ht="12.75">
      <c r="A367" s="1"/>
      <c r="B367" s="4"/>
      <c r="C367" s="1"/>
      <c r="AC367" s="24"/>
    </row>
    <row r="368" spans="1:29" ht="12.75">
      <c r="A368" s="1"/>
      <c r="B368" s="4"/>
      <c r="C368" s="1"/>
      <c r="AC368" s="24"/>
    </row>
    <row r="369" spans="1:29" ht="12.75">
      <c r="A369" s="1"/>
      <c r="B369" s="4"/>
      <c r="C369" s="1"/>
      <c r="AC369" s="24"/>
    </row>
    <row r="370" spans="1:29" ht="12.75">
      <c r="A370" s="1"/>
      <c r="B370" s="4"/>
      <c r="C370" s="1"/>
      <c r="AC370" s="24"/>
    </row>
    <row r="371" spans="1:29">
      <c r="A371" s="1"/>
      <c r="B371" s="9"/>
      <c r="C371" s="1"/>
      <c r="AC371" s="24"/>
    </row>
    <row r="372" spans="1:29" ht="15.75">
      <c r="A372" s="1"/>
      <c r="B372" s="7"/>
      <c r="C372" s="1"/>
      <c r="AC372" s="24"/>
    </row>
    <row r="373" spans="1:29" ht="12.75">
      <c r="A373" s="1"/>
      <c r="B373" s="4"/>
      <c r="C373" s="1"/>
      <c r="AC373" s="24"/>
    </row>
    <row r="374" spans="1:29" ht="12.75">
      <c r="A374" s="1"/>
      <c r="B374" s="4"/>
      <c r="C374" s="1"/>
      <c r="AC374" s="24"/>
    </row>
    <row r="375" spans="1:29" ht="12.75">
      <c r="A375" s="1"/>
      <c r="B375" s="4"/>
      <c r="C375" s="1"/>
      <c r="AC375" s="24"/>
    </row>
    <row r="376" spans="1:29" ht="12.75">
      <c r="A376" s="1"/>
      <c r="B376" s="4"/>
      <c r="C376" s="1"/>
      <c r="AC376" s="24"/>
    </row>
    <row r="377" spans="1:29" ht="12.75">
      <c r="A377" s="1"/>
      <c r="B377" s="66"/>
      <c r="C377" s="1"/>
      <c r="AC377" s="24"/>
    </row>
    <row r="378" spans="1:29" ht="12.75">
      <c r="A378" s="1"/>
      <c r="B378" s="4"/>
      <c r="C378" s="1"/>
      <c r="AC378" s="24"/>
    </row>
    <row r="379" spans="1:29">
      <c r="A379" s="1"/>
      <c r="B379" s="9"/>
      <c r="C379" s="1"/>
      <c r="AC379" s="24"/>
    </row>
    <row r="380" spans="1:29" ht="15.75">
      <c r="A380" s="1"/>
      <c r="B380" s="7"/>
      <c r="C380" s="1"/>
      <c r="AC380" s="24"/>
    </row>
    <row r="381" spans="1:29" ht="12.75">
      <c r="A381" s="1"/>
      <c r="B381" s="4"/>
      <c r="C381" s="1"/>
      <c r="AC381" s="24"/>
    </row>
    <row r="382" spans="1:29" ht="12.75">
      <c r="A382" s="1"/>
      <c r="B382" s="4"/>
      <c r="C382" s="1"/>
      <c r="AC382" s="24"/>
    </row>
    <row r="383" spans="1:29" ht="12.75">
      <c r="A383" s="1"/>
      <c r="B383" s="4"/>
      <c r="C383" s="1"/>
      <c r="AC383" s="24"/>
    </row>
    <row r="384" spans="1:29" ht="12.75">
      <c r="A384" s="1"/>
      <c r="B384" s="4"/>
      <c r="C384" s="1"/>
      <c r="AC384" s="24"/>
    </row>
    <row r="385" spans="1:29" ht="12.75">
      <c r="A385" s="1"/>
      <c r="B385" s="4"/>
      <c r="C385" s="1"/>
      <c r="AC385" s="24"/>
    </row>
    <row r="386" spans="1:29" ht="12.75">
      <c r="A386" s="1"/>
      <c r="B386" s="4"/>
      <c r="C386" s="1"/>
      <c r="AC386" s="24"/>
    </row>
    <row r="387" spans="1:29">
      <c r="A387" s="1"/>
      <c r="B387" s="9"/>
      <c r="C387" s="1"/>
      <c r="AC387" s="24"/>
    </row>
    <row r="388" spans="1:29" ht="15.75">
      <c r="A388" s="1"/>
      <c r="B388" s="7"/>
      <c r="C388" s="1"/>
      <c r="AC388" s="24"/>
    </row>
    <row r="389" spans="1:29" ht="12.75">
      <c r="A389" s="1"/>
      <c r="B389" s="4"/>
      <c r="C389" s="1"/>
      <c r="AC389" s="24"/>
    </row>
    <row r="390" spans="1:29" ht="12.75">
      <c r="A390" s="1"/>
      <c r="B390" s="11"/>
      <c r="C390" s="1"/>
      <c r="AC390" s="24"/>
    </row>
    <row r="391" spans="1:29" ht="12.75">
      <c r="A391" s="1"/>
      <c r="B391" s="4"/>
      <c r="C391" s="1"/>
      <c r="AC391" s="24"/>
    </row>
    <row r="392" spans="1:29" ht="15.75">
      <c r="A392" s="1"/>
      <c r="B392" s="12"/>
      <c r="C392" s="1"/>
      <c r="AC392" s="24"/>
    </row>
    <row r="393" spans="1:29" ht="12.75">
      <c r="A393" s="1"/>
      <c r="B393" s="4"/>
      <c r="C393" s="1"/>
      <c r="AC393" s="24"/>
    </row>
    <row r="394" spans="1:29">
      <c r="A394" s="1"/>
      <c r="B394" s="9"/>
      <c r="C394" s="1"/>
      <c r="AC394" s="24"/>
    </row>
    <row r="395" spans="1:29" ht="15.75">
      <c r="A395" s="1"/>
      <c r="B395" s="7"/>
      <c r="C395" s="1"/>
      <c r="AC395" s="24"/>
    </row>
    <row r="396" spans="1:29" ht="12.75">
      <c r="A396" s="1"/>
      <c r="B396" s="4"/>
      <c r="C396" s="1"/>
      <c r="AC396" s="24"/>
    </row>
    <row r="397" spans="1:29">
      <c r="A397" s="1"/>
      <c r="B397" s="9"/>
      <c r="C397" s="1"/>
      <c r="AC397" s="24"/>
    </row>
    <row r="398" spans="1:29" ht="15.75">
      <c r="A398" s="1"/>
      <c r="B398" s="7"/>
      <c r="C398" s="1"/>
      <c r="AC398" s="24"/>
    </row>
    <row r="399" spans="1:29" ht="12.75">
      <c r="A399" s="1"/>
      <c r="B399" s="4"/>
      <c r="C399" s="1"/>
      <c r="AC399" s="24"/>
    </row>
    <row r="400" spans="1:29" ht="12.75">
      <c r="A400" s="1"/>
      <c r="B400" s="4"/>
      <c r="C400" s="1"/>
      <c r="AC400" s="24"/>
    </row>
    <row r="401" spans="1:29" ht="12.75">
      <c r="A401" s="1"/>
      <c r="B401" s="4"/>
      <c r="C401" s="1"/>
      <c r="AC401" s="24"/>
    </row>
    <row r="402" spans="1:29" ht="12.75">
      <c r="A402" s="1"/>
      <c r="B402" s="4"/>
      <c r="C402" s="1"/>
      <c r="AC402" s="24"/>
    </row>
    <row r="403" spans="1:29" ht="12.75">
      <c r="A403" s="1"/>
      <c r="B403" s="4"/>
      <c r="C403" s="1"/>
      <c r="AC403" s="24"/>
    </row>
    <row r="404" spans="1:29">
      <c r="A404" s="1"/>
      <c r="B404" s="9"/>
      <c r="C404" s="1"/>
      <c r="AC404" s="24"/>
    </row>
    <row r="405" spans="1:29" ht="15.75">
      <c r="A405" s="1"/>
      <c r="B405" s="7"/>
      <c r="C405" s="1"/>
      <c r="AC405" s="24"/>
    </row>
    <row r="406" spans="1:29" ht="12.75">
      <c r="A406" s="1"/>
      <c r="B406" s="4"/>
      <c r="C406" s="1"/>
      <c r="AC406" s="24"/>
    </row>
    <row r="407" spans="1:29" ht="12.75">
      <c r="A407" s="1"/>
      <c r="B407" s="4"/>
      <c r="C407" s="1"/>
      <c r="AC407" s="24"/>
    </row>
    <row r="408" spans="1:29" ht="12.75">
      <c r="A408" s="1"/>
      <c r="B408" s="4"/>
      <c r="C408" s="1"/>
      <c r="AC408" s="24"/>
    </row>
    <row r="409" spans="1:29" ht="12.75">
      <c r="A409" s="1"/>
      <c r="B409" s="4"/>
      <c r="C409" s="1"/>
      <c r="AC409" s="24"/>
    </row>
    <row r="410" spans="1:29" ht="12.75">
      <c r="A410" s="1"/>
      <c r="B410" s="66"/>
      <c r="C410" s="1"/>
      <c r="AC410" s="24"/>
    </row>
    <row r="411" spans="1:29" ht="12.75">
      <c r="A411" s="1"/>
      <c r="B411" s="4"/>
      <c r="C411" s="1"/>
      <c r="AC411" s="24"/>
    </row>
    <row r="412" spans="1:29">
      <c r="A412" s="1"/>
      <c r="B412" s="9"/>
      <c r="C412" s="1"/>
      <c r="AC412" s="24"/>
    </row>
    <row r="413" spans="1:29" ht="15.75">
      <c r="A413" s="1"/>
      <c r="B413" s="7"/>
      <c r="C413" s="1"/>
      <c r="AC413" s="24"/>
    </row>
    <row r="414" spans="1:29" ht="12.75">
      <c r="A414" s="1"/>
      <c r="B414" s="4"/>
      <c r="C414" s="1"/>
      <c r="AC414" s="24"/>
    </row>
    <row r="415" spans="1:29" ht="12.75">
      <c r="A415" s="1"/>
      <c r="B415" s="4"/>
      <c r="C415" s="1"/>
      <c r="AC415" s="24"/>
    </row>
    <row r="416" spans="1:29" ht="12.75">
      <c r="A416" s="1"/>
      <c r="B416" s="4"/>
      <c r="C416" s="1"/>
      <c r="AC416" s="24"/>
    </row>
    <row r="417" spans="1:29" ht="12.75">
      <c r="A417" s="1"/>
      <c r="B417" s="4"/>
      <c r="C417" s="1"/>
      <c r="AC417" s="24"/>
    </row>
    <row r="418" spans="1:29" ht="12.75">
      <c r="A418" s="1"/>
      <c r="B418" s="4"/>
      <c r="C418" s="1"/>
      <c r="AC418" s="24"/>
    </row>
    <row r="419" spans="1:29" ht="12.75">
      <c r="A419" s="1"/>
      <c r="B419" s="4"/>
      <c r="C419" s="1"/>
      <c r="AC419" s="24"/>
    </row>
    <row r="420" spans="1:29">
      <c r="A420" s="1"/>
      <c r="B420" s="9"/>
      <c r="C420" s="1"/>
      <c r="AC420" s="24"/>
    </row>
    <row r="421" spans="1:29" ht="15.75">
      <c r="A421" s="1"/>
      <c r="B421" s="7"/>
      <c r="C421" s="1"/>
      <c r="AC421" s="24"/>
    </row>
    <row r="422" spans="1:29" ht="12.75">
      <c r="A422" s="1"/>
      <c r="B422" s="4"/>
      <c r="C422" s="1"/>
      <c r="AC422" s="24"/>
    </row>
    <row r="423" spans="1:29" ht="12.75">
      <c r="A423" s="1"/>
      <c r="B423" s="11"/>
      <c r="C423" s="1"/>
      <c r="AC423" s="24"/>
    </row>
    <row r="424" spans="1:29" ht="12.75">
      <c r="A424" s="1"/>
      <c r="B424" s="4"/>
      <c r="C424" s="1"/>
      <c r="AC424" s="24"/>
    </row>
    <row r="425" spans="1:29" ht="15.75">
      <c r="A425" s="1"/>
      <c r="B425" s="12"/>
      <c r="C425" s="1"/>
      <c r="AC425" s="24"/>
    </row>
    <row r="426" spans="1:29" ht="12.75">
      <c r="A426" s="1"/>
      <c r="B426" s="4"/>
      <c r="C426" s="1"/>
      <c r="AC426" s="24"/>
    </row>
    <row r="427" spans="1:29">
      <c r="A427" s="1"/>
      <c r="B427" s="9"/>
      <c r="C427" s="1"/>
      <c r="AC427" s="24"/>
    </row>
    <row r="428" spans="1:29" ht="15.75">
      <c r="A428" s="1"/>
      <c r="B428" s="7"/>
      <c r="C428" s="1"/>
      <c r="AC428" s="24"/>
    </row>
    <row r="429" spans="1:29" ht="12.75">
      <c r="A429" s="1"/>
      <c r="B429" s="4"/>
      <c r="C429" s="1"/>
      <c r="AC429" s="24"/>
    </row>
    <row r="430" spans="1:29">
      <c r="A430" s="1"/>
      <c r="B430" s="9"/>
      <c r="C430" s="1"/>
      <c r="AC430" s="24"/>
    </row>
    <row r="431" spans="1:29" ht="15.75">
      <c r="A431" s="1"/>
      <c r="B431" s="7"/>
      <c r="C431" s="1"/>
      <c r="AC431" s="24"/>
    </row>
    <row r="432" spans="1:29" ht="12.75">
      <c r="A432" s="1"/>
      <c r="B432" s="4"/>
      <c r="C432" s="1"/>
      <c r="AC432" s="24"/>
    </row>
    <row r="433" spans="1:29" ht="12.75">
      <c r="A433" s="1"/>
      <c r="B433" s="4"/>
      <c r="C433" s="1"/>
      <c r="AC433" s="24"/>
    </row>
    <row r="434" spans="1:29" ht="12.75">
      <c r="A434" s="1"/>
      <c r="B434" s="4"/>
      <c r="C434" s="1"/>
      <c r="AC434" s="24"/>
    </row>
    <row r="435" spans="1:29" ht="12.75">
      <c r="A435" s="1"/>
      <c r="B435" s="4"/>
      <c r="C435" s="1"/>
      <c r="AC435" s="24"/>
    </row>
    <row r="436" spans="1:29" ht="12.75">
      <c r="A436" s="1"/>
      <c r="B436" s="4"/>
      <c r="C436" s="1"/>
      <c r="AC436" s="24"/>
    </row>
    <row r="437" spans="1:29">
      <c r="A437" s="1"/>
      <c r="B437" s="9"/>
      <c r="C437" s="1"/>
      <c r="AC437" s="24"/>
    </row>
    <row r="438" spans="1:29" ht="15.75">
      <c r="A438" s="1"/>
      <c r="B438" s="7"/>
      <c r="C438" s="1"/>
      <c r="AC438" s="24"/>
    </row>
    <row r="439" spans="1:29" ht="12.75">
      <c r="A439" s="1"/>
      <c r="B439" s="4"/>
      <c r="C439" s="1"/>
      <c r="AC439" s="24"/>
    </row>
    <row r="440" spans="1:29" ht="12.75">
      <c r="A440" s="1"/>
      <c r="B440" s="4"/>
      <c r="C440" s="1"/>
      <c r="AC440" s="24"/>
    </row>
    <row r="441" spans="1:29" ht="12.75">
      <c r="A441" s="1"/>
      <c r="B441" s="4"/>
      <c r="C441" s="1"/>
      <c r="AC441" s="24"/>
    </row>
    <row r="442" spans="1:29" ht="12.75">
      <c r="A442" s="1"/>
      <c r="B442" s="4"/>
      <c r="C442" s="1"/>
      <c r="AC442" s="24"/>
    </row>
    <row r="443" spans="1:29" ht="12.75">
      <c r="A443" s="1"/>
      <c r="B443" s="66"/>
      <c r="C443" s="1"/>
      <c r="AC443" s="24"/>
    </row>
    <row r="444" spans="1:29" ht="12.75">
      <c r="A444" s="1"/>
      <c r="B444" s="4"/>
      <c r="C444" s="1"/>
      <c r="AC444" s="24"/>
    </row>
    <row r="445" spans="1:29">
      <c r="A445" s="1"/>
      <c r="B445" s="9"/>
      <c r="C445" s="1"/>
      <c r="AC445" s="24"/>
    </row>
    <row r="446" spans="1:29" ht="15.75">
      <c r="A446" s="1"/>
      <c r="B446" s="7"/>
      <c r="C446" s="1"/>
      <c r="AC446" s="24"/>
    </row>
    <row r="447" spans="1:29" ht="12.75">
      <c r="A447" s="1"/>
      <c r="B447" s="4"/>
      <c r="C447" s="1"/>
      <c r="AC447" s="24"/>
    </row>
    <row r="448" spans="1:29" ht="12.75">
      <c r="A448" s="1"/>
      <c r="B448" s="4"/>
      <c r="C448" s="1"/>
      <c r="AC448" s="24"/>
    </row>
    <row r="449" spans="1:29" ht="12.75">
      <c r="A449" s="1"/>
      <c r="B449" s="4"/>
      <c r="C449" s="1"/>
      <c r="AC449" s="24"/>
    </row>
    <row r="450" spans="1:29" ht="12.75">
      <c r="A450" s="1"/>
      <c r="B450" s="4"/>
      <c r="C450" s="1"/>
      <c r="AC450" s="24"/>
    </row>
    <row r="451" spans="1:29" ht="12.75">
      <c r="A451" s="1"/>
      <c r="B451" s="4"/>
      <c r="C451" s="1"/>
      <c r="AC451" s="24"/>
    </row>
    <row r="452" spans="1:29" ht="12.75">
      <c r="A452" s="1"/>
      <c r="B452" s="4"/>
      <c r="C452" s="1"/>
      <c r="AC452" s="24"/>
    </row>
    <row r="453" spans="1:29">
      <c r="A453" s="1"/>
      <c r="B453" s="9"/>
      <c r="C453" s="1"/>
      <c r="AC453" s="24"/>
    </row>
    <row r="454" spans="1:29" ht="15.75">
      <c r="A454" s="1"/>
      <c r="B454" s="7"/>
      <c r="C454" s="1"/>
      <c r="AC454" s="24"/>
    </row>
    <row r="455" spans="1:29" ht="12.75">
      <c r="A455" s="1"/>
      <c r="B455" s="4"/>
      <c r="C455" s="1"/>
      <c r="AC455" s="24"/>
    </row>
    <row r="456" spans="1:29" ht="12.75">
      <c r="A456" s="1"/>
      <c r="B456" s="11"/>
      <c r="C456" s="1"/>
      <c r="AC456" s="24"/>
    </row>
    <row r="457" spans="1:29" ht="12.75">
      <c r="A457" s="1"/>
      <c r="B457" s="4"/>
      <c r="C457" s="1"/>
      <c r="AC457" s="24"/>
    </row>
    <row r="458" spans="1:29" ht="15.75">
      <c r="A458" s="1"/>
      <c r="B458" s="12"/>
      <c r="C458" s="1"/>
      <c r="AC458" s="24"/>
    </row>
    <row r="459" spans="1:29" ht="12.75">
      <c r="A459" s="1"/>
      <c r="B459" s="4"/>
      <c r="C459" s="1"/>
      <c r="AC459" s="24"/>
    </row>
    <row r="460" spans="1:29">
      <c r="A460" s="1"/>
      <c r="B460" s="9"/>
      <c r="C460" s="1"/>
      <c r="AC460" s="24"/>
    </row>
    <row r="461" spans="1:29" ht="15.75">
      <c r="A461" s="1"/>
      <c r="B461" s="7"/>
      <c r="C461" s="1"/>
      <c r="AC461" s="24"/>
    </row>
    <row r="462" spans="1:29" ht="12.75">
      <c r="A462" s="1"/>
      <c r="B462" s="4"/>
      <c r="C462" s="1"/>
      <c r="AC462" s="24"/>
    </row>
    <row r="463" spans="1:29">
      <c r="A463" s="1"/>
      <c r="B463" s="9"/>
      <c r="C463" s="1"/>
      <c r="AC463" s="24"/>
    </row>
    <row r="464" spans="1:29" ht="15.75">
      <c r="A464" s="1"/>
      <c r="B464" s="7"/>
      <c r="C464" s="1"/>
      <c r="AC464" s="24"/>
    </row>
    <row r="465" spans="1:29" ht="12.75">
      <c r="A465" s="1"/>
      <c r="B465" s="4"/>
      <c r="C465" s="1"/>
      <c r="AC465" s="24"/>
    </row>
    <row r="466" spans="1:29" ht="12.75">
      <c r="A466" s="1"/>
      <c r="B466" s="4"/>
      <c r="C466" s="1"/>
      <c r="AC466" s="24"/>
    </row>
    <row r="467" spans="1:29" ht="12.75">
      <c r="A467" s="1"/>
      <c r="B467" s="4"/>
      <c r="C467" s="1"/>
      <c r="AC467" s="24"/>
    </row>
    <row r="468" spans="1:29" ht="12.75">
      <c r="A468" s="1"/>
      <c r="B468" s="4"/>
      <c r="C468" s="1"/>
      <c r="AC468" s="24"/>
    </row>
    <row r="469" spans="1:29" ht="12.75">
      <c r="A469" s="1"/>
      <c r="B469" s="4"/>
      <c r="C469" s="1"/>
      <c r="AC469" s="24"/>
    </row>
    <row r="470" spans="1:29">
      <c r="A470" s="1"/>
      <c r="B470" s="9"/>
      <c r="C470" s="1"/>
      <c r="AC470" s="24"/>
    </row>
    <row r="471" spans="1:29" ht="15.75">
      <c r="A471" s="1"/>
      <c r="B471" s="7"/>
      <c r="C471" s="1"/>
      <c r="AC471" s="24"/>
    </row>
    <row r="472" spans="1:29" ht="12.75">
      <c r="A472" s="1"/>
      <c r="B472" s="4"/>
      <c r="C472" s="1"/>
      <c r="AC472" s="24"/>
    </row>
    <row r="473" spans="1:29" ht="12.75">
      <c r="A473" s="1"/>
      <c r="B473" s="4"/>
      <c r="C473" s="1"/>
      <c r="AC473" s="24"/>
    </row>
    <row r="474" spans="1:29" ht="12.75">
      <c r="A474" s="1"/>
      <c r="B474" s="4"/>
      <c r="C474" s="1"/>
      <c r="AC474" s="24"/>
    </row>
    <row r="475" spans="1:29" ht="12.75">
      <c r="A475" s="1"/>
      <c r="B475" s="4"/>
      <c r="C475" s="1"/>
      <c r="AC475" s="24"/>
    </row>
    <row r="476" spans="1:29" ht="12.75">
      <c r="A476" s="1"/>
      <c r="B476" s="66"/>
      <c r="C476" s="1"/>
      <c r="AC476" s="24"/>
    </row>
    <row r="477" spans="1:29" ht="12.75">
      <c r="A477" s="1"/>
      <c r="B477" s="4"/>
      <c r="C477" s="1"/>
      <c r="AC477" s="24"/>
    </row>
    <row r="478" spans="1:29">
      <c r="A478" s="1"/>
      <c r="B478" s="9"/>
      <c r="C478" s="1"/>
      <c r="AC478" s="24"/>
    </row>
    <row r="479" spans="1:29" ht="15.75">
      <c r="A479" s="1"/>
      <c r="B479" s="7"/>
      <c r="C479" s="1"/>
      <c r="AC479" s="24"/>
    </row>
    <row r="480" spans="1:29" ht="12.75">
      <c r="A480" s="1"/>
      <c r="B480" s="4"/>
      <c r="C480" s="1"/>
      <c r="AC480" s="24"/>
    </row>
    <row r="481" spans="1:29" ht="12.75">
      <c r="A481" s="1"/>
      <c r="B481" s="4"/>
      <c r="C481" s="1"/>
      <c r="AC481" s="24"/>
    </row>
    <row r="482" spans="1:29" ht="12.75">
      <c r="A482" s="1"/>
      <c r="B482" s="4"/>
      <c r="C482" s="1"/>
      <c r="AC482" s="24"/>
    </row>
    <row r="483" spans="1:29" ht="12.75">
      <c r="A483" s="1"/>
      <c r="B483" s="4"/>
      <c r="C483" s="1"/>
      <c r="AC483" s="24"/>
    </row>
    <row r="484" spans="1:29" ht="12.75">
      <c r="A484" s="1"/>
      <c r="B484" s="4"/>
      <c r="C484" s="1"/>
      <c r="AC484" s="24"/>
    </row>
    <row r="485" spans="1:29" ht="12.75">
      <c r="A485" s="1"/>
      <c r="B485" s="4"/>
      <c r="C485" s="1"/>
      <c r="AC485" s="24"/>
    </row>
    <row r="486" spans="1:29">
      <c r="A486" s="1"/>
      <c r="B486" s="9"/>
      <c r="C486" s="1"/>
      <c r="AC486" s="24"/>
    </row>
    <row r="487" spans="1:29" ht="15.75">
      <c r="A487" s="1"/>
      <c r="B487" s="7"/>
      <c r="C487" s="1"/>
      <c r="AC487" s="24"/>
    </row>
    <row r="488" spans="1:29" ht="12.75">
      <c r="A488" s="1"/>
      <c r="B488" s="4"/>
      <c r="C488" s="1"/>
      <c r="AC488" s="24"/>
    </row>
    <row r="489" spans="1:29" ht="12.75">
      <c r="A489" s="1"/>
      <c r="B489" s="11"/>
      <c r="C489" s="1"/>
      <c r="AC489" s="24"/>
    </row>
    <row r="490" spans="1:29" ht="12.75">
      <c r="A490" s="1"/>
      <c r="B490" s="4"/>
      <c r="C490" s="1"/>
      <c r="AC490" s="24"/>
    </row>
    <row r="491" spans="1:29" ht="15.75">
      <c r="A491" s="1"/>
      <c r="B491" s="12"/>
      <c r="C491" s="1"/>
      <c r="AC491" s="24"/>
    </row>
    <row r="492" spans="1:29" ht="12.75">
      <c r="A492" s="1"/>
      <c r="B492" s="4"/>
      <c r="C492" s="1"/>
      <c r="AC492" s="24"/>
    </row>
    <row r="493" spans="1:29">
      <c r="A493" s="1"/>
      <c r="B493" s="9"/>
      <c r="C493" s="1"/>
      <c r="AC493" s="24"/>
    </row>
    <row r="494" spans="1:29" ht="15.75">
      <c r="A494" s="1"/>
      <c r="B494" s="7"/>
      <c r="C494" s="1"/>
      <c r="AC494" s="24"/>
    </row>
    <row r="495" spans="1:29" ht="12.75">
      <c r="A495" s="1"/>
      <c r="B495" s="4"/>
      <c r="C495" s="1"/>
      <c r="AC495" s="24"/>
    </row>
    <row r="496" spans="1:29">
      <c r="A496" s="1"/>
      <c r="B496" s="9"/>
      <c r="C496" s="1"/>
      <c r="AC496" s="24"/>
    </row>
    <row r="497" spans="1:29" ht="15.75">
      <c r="A497" s="1"/>
      <c r="B497" s="7"/>
      <c r="C497" s="1"/>
      <c r="AC497" s="24"/>
    </row>
    <row r="498" spans="1:29" ht="12.75">
      <c r="A498" s="1"/>
      <c r="B498" s="4"/>
      <c r="C498" s="1"/>
      <c r="AC498" s="24"/>
    </row>
    <row r="499" spans="1:29" ht="12.75">
      <c r="A499" s="1"/>
      <c r="B499" s="4"/>
      <c r="C499" s="1"/>
      <c r="AC499" s="24"/>
    </row>
    <row r="500" spans="1:29" ht="12.75">
      <c r="A500" s="1"/>
      <c r="B500" s="4"/>
      <c r="C500" s="1"/>
      <c r="AC500" s="24"/>
    </row>
    <row r="501" spans="1:29" ht="12.75">
      <c r="A501" s="1"/>
      <c r="B501" s="4"/>
      <c r="C501" s="1"/>
      <c r="AC501" s="24"/>
    </row>
    <row r="502" spans="1:29" ht="12.75">
      <c r="A502" s="1"/>
      <c r="B502" s="4"/>
      <c r="C502" s="1"/>
      <c r="AC502" s="24"/>
    </row>
    <row r="503" spans="1:29">
      <c r="A503" s="1"/>
      <c r="B503" s="9"/>
      <c r="C503" s="1"/>
      <c r="AC503" s="24"/>
    </row>
    <row r="504" spans="1:29" ht="15.75">
      <c r="A504" s="1"/>
      <c r="B504" s="7"/>
      <c r="C504" s="1"/>
      <c r="AC504" s="24"/>
    </row>
    <row r="505" spans="1:29" ht="12.75">
      <c r="A505" s="1"/>
      <c r="B505" s="4"/>
      <c r="C505" s="1"/>
      <c r="AC505" s="24"/>
    </row>
    <row r="506" spans="1:29" ht="12.75">
      <c r="A506" s="1"/>
      <c r="B506" s="4"/>
      <c r="C506" s="1"/>
      <c r="AC506" s="24"/>
    </row>
    <row r="507" spans="1:29" ht="12.75">
      <c r="A507" s="1"/>
      <c r="B507" s="4"/>
      <c r="C507" s="1"/>
      <c r="AC507" s="24"/>
    </row>
    <row r="508" spans="1:29" ht="12.75">
      <c r="A508" s="1"/>
      <c r="B508" s="4"/>
      <c r="C508" s="1"/>
      <c r="AC508" s="24"/>
    </row>
    <row r="509" spans="1:29" ht="12.75">
      <c r="A509" s="1"/>
      <c r="B509" s="66"/>
      <c r="C509" s="1"/>
      <c r="AC509" s="24"/>
    </row>
    <row r="510" spans="1:29" ht="12.75">
      <c r="A510" s="1"/>
      <c r="B510" s="4"/>
      <c r="C510" s="1"/>
      <c r="AC510" s="24"/>
    </row>
    <row r="511" spans="1:29">
      <c r="A511" s="1"/>
      <c r="B511" s="9"/>
      <c r="C511" s="1"/>
      <c r="AC511" s="24"/>
    </row>
    <row r="512" spans="1:29" ht="15.75">
      <c r="A512" s="1"/>
      <c r="B512" s="7"/>
      <c r="C512" s="1"/>
      <c r="AC512" s="24"/>
    </row>
    <row r="513" spans="1:29" ht="12.75">
      <c r="A513" s="1"/>
      <c r="B513" s="4"/>
      <c r="C513" s="1"/>
      <c r="AC513" s="24"/>
    </row>
    <row r="514" spans="1:29" ht="12.75">
      <c r="A514" s="1"/>
      <c r="B514" s="4"/>
      <c r="C514" s="1"/>
      <c r="AC514" s="24"/>
    </row>
    <row r="515" spans="1:29" ht="12.75">
      <c r="A515" s="1"/>
      <c r="B515" s="4"/>
      <c r="C515" s="1"/>
      <c r="AC515" s="24"/>
    </row>
    <row r="516" spans="1:29" ht="12.75">
      <c r="A516" s="1"/>
      <c r="B516" s="4"/>
      <c r="C516" s="1"/>
      <c r="AC516" s="24"/>
    </row>
    <row r="517" spans="1:29" ht="12.75">
      <c r="A517" s="1"/>
      <c r="B517" s="4"/>
      <c r="C517" s="1"/>
      <c r="AC517" s="24"/>
    </row>
    <row r="518" spans="1:29" ht="12.75">
      <c r="A518" s="1"/>
      <c r="B518" s="4"/>
      <c r="C518" s="1"/>
      <c r="AC518" s="24"/>
    </row>
    <row r="519" spans="1:29">
      <c r="A519" s="1"/>
      <c r="B519" s="9"/>
      <c r="C519" s="1"/>
      <c r="AC519" s="24"/>
    </row>
    <row r="520" spans="1:29" ht="15.75">
      <c r="A520" s="1"/>
      <c r="B520" s="7"/>
      <c r="C520" s="1"/>
      <c r="AC520" s="24"/>
    </row>
    <row r="521" spans="1:29" ht="12.75">
      <c r="A521" s="1"/>
      <c r="B521" s="4"/>
      <c r="C521" s="1"/>
      <c r="AC521" s="24"/>
    </row>
    <row r="522" spans="1:29" ht="12.75">
      <c r="A522" s="1"/>
      <c r="B522" s="11"/>
      <c r="C522" s="1"/>
      <c r="AC522" s="24"/>
    </row>
    <row r="523" spans="1:29" ht="12.75">
      <c r="A523" s="1"/>
      <c r="B523" s="4"/>
      <c r="C523" s="1"/>
      <c r="AC523" s="24"/>
    </row>
    <row r="524" spans="1:29" ht="15.75">
      <c r="A524" s="1"/>
      <c r="B524" s="12"/>
      <c r="C524" s="1"/>
      <c r="AC524" s="24"/>
    </row>
    <row r="525" spans="1:29" ht="12.75">
      <c r="A525" s="1"/>
      <c r="B525" s="4"/>
      <c r="C525" s="1"/>
      <c r="AC525" s="24"/>
    </row>
    <row r="526" spans="1:29">
      <c r="A526" s="1"/>
      <c r="B526" s="9"/>
      <c r="C526" s="1"/>
      <c r="AC526" s="24"/>
    </row>
    <row r="527" spans="1:29" ht="15.75">
      <c r="A527" s="1"/>
      <c r="B527" s="7"/>
      <c r="C527" s="1"/>
      <c r="AC527" s="24"/>
    </row>
    <row r="528" spans="1:29" ht="12.75">
      <c r="A528" s="1"/>
      <c r="B528" s="4"/>
      <c r="C528" s="1"/>
      <c r="AC528" s="24"/>
    </row>
    <row r="529" spans="1:29">
      <c r="A529" s="1"/>
      <c r="B529" s="9"/>
      <c r="C529" s="1"/>
      <c r="AC529" s="24"/>
    </row>
    <row r="530" spans="1:29" ht="15.75">
      <c r="A530" s="1"/>
      <c r="B530" s="7"/>
      <c r="C530" s="1"/>
      <c r="AC530" s="24"/>
    </row>
    <row r="531" spans="1:29" ht="12.75">
      <c r="A531" s="1"/>
      <c r="B531" s="4"/>
      <c r="C531" s="1"/>
      <c r="AC531" s="24"/>
    </row>
    <row r="532" spans="1:29" ht="12.75">
      <c r="A532" s="1"/>
      <c r="B532" s="4"/>
      <c r="C532" s="1"/>
      <c r="AC532" s="24"/>
    </row>
    <row r="533" spans="1:29" ht="12.75">
      <c r="A533" s="1"/>
      <c r="B533" s="4"/>
      <c r="C533" s="1"/>
      <c r="AC533" s="24"/>
    </row>
    <row r="534" spans="1:29" ht="12.75">
      <c r="A534" s="1"/>
      <c r="B534" s="4"/>
      <c r="C534" s="1"/>
      <c r="AC534" s="24"/>
    </row>
    <row r="535" spans="1:29" ht="12.75">
      <c r="A535" s="1"/>
      <c r="B535" s="4"/>
      <c r="C535" s="1"/>
      <c r="AC535" s="24"/>
    </row>
    <row r="536" spans="1:29">
      <c r="A536" s="1"/>
      <c r="B536" s="9"/>
      <c r="C536" s="1"/>
      <c r="AC536" s="24"/>
    </row>
    <row r="537" spans="1:29" ht="15.75">
      <c r="A537" s="1"/>
      <c r="B537" s="7"/>
      <c r="C537" s="1"/>
      <c r="AC537" s="24"/>
    </row>
    <row r="538" spans="1:29" ht="12.75">
      <c r="A538" s="1"/>
      <c r="B538" s="4"/>
      <c r="C538" s="1"/>
      <c r="AC538" s="24"/>
    </row>
    <row r="539" spans="1:29" ht="12.75">
      <c r="A539" s="1"/>
      <c r="B539" s="4"/>
      <c r="C539" s="1"/>
      <c r="AC539" s="24"/>
    </row>
    <row r="540" spans="1:29" ht="12.75">
      <c r="A540" s="1"/>
      <c r="B540" s="4"/>
      <c r="C540" s="1"/>
      <c r="AC540" s="24"/>
    </row>
    <row r="541" spans="1:29" ht="12.75">
      <c r="A541" s="1"/>
      <c r="B541" s="4"/>
      <c r="C541" s="1"/>
      <c r="AC541" s="24"/>
    </row>
    <row r="542" spans="1:29" ht="12.75">
      <c r="A542" s="1"/>
      <c r="B542" s="66"/>
      <c r="C542" s="1"/>
      <c r="AC542" s="24"/>
    </row>
    <row r="543" spans="1:29" ht="12.75">
      <c r="A543" s="1"/>
      <c r="B543" s="4"/>
      <c r="C543" s="1"/>
      <c r="AC543" s="24"/>
    </row>
    <row r="544" spans="1:29">
      <c r="A544" s="1"/>
      <c r="B544" s="9"/>
      <c r="C544" s="1"/>
      <c r="AC544" s="24"/>
    </row>
    <row r="545" spans="1:29" ht="15.75">
      <c r="A545" s="1"/>
      <c r="B545" s="7"/>
      <c r="C545" s="1"/>
      <c r="AC545" s="24"/>
    </row>
    <row r="546" spans="1:29" ht="12.75">
      <c r="A546" s="1"/>
      <c r="B546" s="4"/>
      <c r="C546" s="1"/>
      <c r="AC546" s="24"/>
    </row>
    <row r="547" spans="1:29" ht="12.75">
      <c r="A547" s="1"/>
      <c r="B547" s="4"/>
      <c r="C547" s="1"/>
      <c r="AC547" s="24"/>
    </row>
    <row r="548" spans="1:29" ht="12.75">
      <c r="A548" s="1"/>
      <c r="B548" s="4"/>
      <c r="C548" s="1"/>
      <c r="AC548" s="24"/>
    </row>
    <row r="549" spans="1:29" ht="12.75">
      <c r="A549" s="1"/>
      <c r="B549" s="4"/>
      <c r="C549" s="1"/>
      <c r="AC549" s="24"/>
    </row>
    <row r="550" spans="1:29" ht="12.75">
      <c r="A550" s="1"/>
      <c r="B550" s="4"/>
      <c r="C550" s="1"/>
      <c r="AC550" s="24"/>
    </row>
    <row r="551" spans="1:29" ht="12.75">
      <c r="A551" s="1"/>
      <c r="B551" s="4"/>
      <c r="C551" s="1"/>
      <c r="AC551" s="24"/>
    </row>
    <row r="552" spans="1:29">
      <c r="A552" s="1"/>
      <c r="B552" s="9"/>
      <c r="C552" s="1"/>
      <c r="AC552" s="24"/>
    </row>
    <row r="553" spans="1:29" ht="15.75">
      <c r="A553" s="1"/>
      <c r="B553" s="7"/>
      <c r="C553" s="1"/>
      <c r="AC553" s="24"/>
    </row>
    <row r="554" spans="1:29" ht="12.75">
      <c r="A554" s="1"/>
      <c r="B554" s="4"/>
      <c r="C554" s="1"/>
      <c r="AC554" s="24"/>
    </row>
    <row r="555" spans="1:29" ht="12.75">
      <c r="A555" s="1"/>
      <c r="B555" s="11"/>
      <c r="C555" s="1"/>
      <c r="AC555" s="24"/>
    </row>
    <row r="556" spans="1:29" ht="12.75">
      <c r="A556" s="1"/>
      <c r="B556" s="4"/>
      <c r="C556" s="1"/>
      <c r="AC556" s="24"/>
    </row>
    <row r="557" spans="1:29" ht="15.75">
      <c r="A557" s="1"/>
      <c r="B557" s="12"/>
      <c r="C557" s="1"/>
      <c r="AC557" s="24"/>
    </row>
    <row r="558" spans="1:29" ht="12.75">
      <c r="A558" s="1"/>
      <c r="B558" s="4"/>
      <c r="C558" s="1"/>
      <c r="AC558" s="24"/>
    </row>
    <row r="559" spans="1:29">
      <c r="A559" s="1"/>
      <c r="B559" s="9"/>
      <c r="C559" s="1"/>
      <c r="AC559" s="24"/>
    </row>
    <row r="560" spans="1:29" ht="15.75">
      <c r="A560" s="1"/>
      <c r="B560" s="7"/>
      <c r="C560" s="1"/>
      <c r="AC560" s="24"/>
    </row>
    <row r="561" spans="1:29" ht="12.75">
      <c r="A561" s="1"/>
      <c r="B561" s="4"/>
      <c r="C561" s="1"/>
      <c r="AC561" s="24"/>
    </row>
    <row r="562" spans="1:29">
      <c r="A562" s="1"/>
      <c r="B562" s="9"/>
      <c r="C562" s="1"/>
      <c r="AC562" s="24"/>
    </row>
    <row r="563" spans="1:29" ht="15.75">
      <c r="A563" s="1"/>
      <c r="B563" s="7"/>
      <c r="C563" s="1"/>
      <c r="AC563" s="24"/>
    </row>
    <row r="564" spans="1:29" ht="12.75">
      <c r="A564" s="1"/>
      <c r="B564" s="4"/>
      <c r="C564" s="1"/>
      <c r="AC564" s="24"/>
    </row>
    <row r="565" spans="1:29" ht="12.75">
      <c r="A565" s="1"/>
      <c r="B565" s="4"/>
      <c r="C565" s="1"/>
      <c r="AC565" s="24"/>
    </row>
    <row r="566" spans="1:29" ht="12.75">
      <c r="A566" s="1"/>
      <c r="B566" s="4"/>
      <c r="C566" s="1"/>
      <c r="AC566" s="24"/>
    </row>
    <row r="567" spans="1:29" ht="12.75">
      <c r="A567" s="1"/>
      <c r="B567" s="4"/>
      <c r="C567" s="1"/>
      <c r="AC567" s="24"/>
    </row>
    <row r="568" spans="1:29" ht="12.75">
      <c r="A568" s="1"/>
      <c r="B568" s="4"/>
      <c r="C568" s="1"/>
      <c r="AC568" s="24"/>
    </row>
    <row r="569" spans="1:29">
      <c r="A569" s="1"/>
      <c r="B569" s="9"/>
      <c r="C569" s="1"/>
      <c r="AC569" s="24"/>
    </row>
    <row r="570" spans="1:29" ht="15.75">
      <c r="A570" s="1"/>
      <c r="B570" s="7"/>
      <c r="C570" s="1"/>
      <c r="AC570" s="24"/>
    </row>
    <row r="571" spans="1:29" ht="12.75">
      <c r="A571" s="1"/>
      <c r="B571" s="4"/>
      <c r="C571" s="1"/>
      <c r="AC571" s="24"/>
    </row>
    <row r="572" spans="1:29" ht="12.75">
      <c r="A572" s="1"/>
      <c r="B572" s="4"/>
      <c r="C572" s="1"/>
      <c r="AC572" s="24"/>
    </row>
    <row r="573" spans="1:29" ht="12.75">
      <c r="A573" s="1"/>
      <c r="B573" s="4"/>
      <c r="C573" s="1"/>
      <c r="AC573" s="24"/>
    </row>
    <row r="574" spans="1:29" ht="12.75">
      <c r="A574" s="1"/>
      <c r="B574" s="4"/>
      <c r="C574" s="1"/>
      <c r="AC574" s="24"/>
    </row>
    <row r="575" spans="1:29" ht="12.75">
      <c r="A575" s="1"/>
      <c r="B575" s="66"/>
      <c r="C575" s="1"/>
      <c r="AC575" s="24"/>
    </row>
    <row r="576" spans="1:29" ht="12.75">
      <c r="A576" s="1"/>
      <c r="B576" s="4"/>
      <c r="C576" s="1"/>
      <c r="AC576" s="24"/>
    </row>
    <row r="577" spans="1:29">
      <c r="A577" s="1"/>
      <c r="B577" s="9"/>
      <c r="C577" s="1"/>
      <c r="AC577" s="24"/>
    </row>
    <row r="578" spans="1:29" ht="15.75">
      <c r="A578" s="1"/>
      <c r="B578" s="7"/>
      <c r="C578" s="1"/>
      <c r="AC578" s="24"/>
    </row>
    <row r="579" spans="1:29" ht="12.75">
      <c r="A579" s="1"/>
      <c r="B579" s="4"/>
      <c r="C579" s="1"/>
      <c r="AC579" s="24"/>
    </row>
    <row r="580" spans="1:29" ht="12.75">
      <c r="A580" s="1"/>
      <c r="B580" s="4"/>
      <c r="C580" s="1"/>
      <c r="AC580" s="24"/>
    </row>
    <row r="581" spans="1:29" ht="12.75">
      <c r="A581" s="1"/>
      <c r="B581" s="4"/>
      <c r="C581" s="1"/>
      <c r="AC581" s="24"/>
    </row>
    <row r="582" spans="1:29" ht="12.75">
      <c r="A582" s="1"/>
      <c r="B582" s="4"/>
      <c r="C582" s="1"/>
      <c r="AC582" s="24"/>
    </row>
    <row r="583" spans="1:29" ht="12.75">
      <c r="A583" s="1"/>
      <c r="B583" s="4"/>
      <c r="C583" s="1"/>
      <c r="AC583" s="24"/>
    </row>
    <row r="584" spans="1:29" ht="12.75">
      <c r="A584" s="1"/>
      <c r="B584" s="4"/>
      <c r="C584" s="1"/>
      <c r="AC584" s="24"/>
    </row>
    <row r="585" spans="1:29">
      <c r="A585" s="1"/>
      <c r="B585" s="9"/>
      <c r="C585" s="1"/>
      <c r="AC585" s="24"/>
    </row>
    <row r="586" spans="1:29" ht="15.75">
      <c r="A586" s="1"/>
      <c r="B586" s="7"/>
      <c r="C586" s="1"/>
      <c r="AC586" s="24"/>
    </row>
    <row r="587" spans="1:29" ht="12.75">
      <c r="A587" s="1"/>
      <c r="B587" s="4"/>
      <c r="C587" s="1"/>
      <c r="AC587" s="24"/>
    </row>
    <row r="588" spans="1:29" ht="12.75">
      <c r="A588" s="1"/>
      <c r="B588" s="11"/>
      <c r="C588" s="1"/>
      <c r="AC588" s="24"/>
    </row>
    <row r="589" spans="1:29" ht="12.75">
      <c r="A589" s="1"/>
      <c r="B589" s="4"/>
      <c r="C589" s="1"/>
      <c r="AC589" s="24"/>
    </row>
    <row r="590" spans="1:29" ht="15.75">
      <c r="A590" s="1"/>
      <c r="B590" s="12"/>
      <c r="C590" s="1"/>
      <c r="AC590" s="24"/>
    </row>
    <row r="591" spans="1:29" ht="12.75">
      <c r="A591" s="1"/>
      <c r="B591" s="4"/>
      <c r="C591" s="1"/>
      <c r="AC591" s="24"/>
    </row>
    <row r="592" spans="1:29">
      <c r="A592" s="1"/>
      <c r="B592" s="9"/>
      <c r="C592" s="1"/>
      <c r="AC592" s="24"/>
    </row>
    <row r="593" spans="1:29" ht="15.75">
      <c r="A593" s="1"/>
      <c r="B593" s="7"/>
      <c r="C593" s="1"/>
      <c r="AC593" s="24"/>
    </row>
    <row r="594" spans="1:29" ht="12.75">
      <c r="A594" s="1"/>
      <c r="B594" s="4"/>
      <c r="C594" s="1"/>
      <c r="AC594" s="24"/>
    </row>
    <row r="595" spans="1:29">
      <c r="A595" s="1"/>
      <c r="B595" s="9"/>
      <c r="C595" s="1"/>
      <c r="AC595" s="24"/>
    </row>
    <row r="596" spans="1:29" ht="15.75">
      <c r="A596" s="1"/>
      <c r="B596" s="7"/>
      <c r="C596" s="1"/>
      <c r="AC596" s="24"/>
    </row>
    <row r="597" spans="1:29" ht="12.75">
      <c r="A597" s="1"/>
      <c r="B597" s="4"/>
      <c r="C597" s="1"/>
      <c r="AC597" s="24"/>
    </row>
    <row r="598" spans="1:29" ht="12.75">
      <c r="A598" s="1"/>
      <c r="B598" s="4"/>
      <c r="C598" s="1"/>
      <c r="AC598" s="24"/>
    </row>
    <row r="599" spans="1:29" ht="12.75">
      <c r="A599" s="1"/>
      <c r="B599" s="4"/>
      <c r="C599" s="1"/>
      <c r="AC599" s="24"/>
    </row>
    <row r="600" spans="1:29" ht="12.75">
      <c r="A600" s="1"/>
      <c r="B600" s="4"/>
      <c r="C600" s="1"/>
      <c r="AC600" s="24"/>
    </row>
    <row r="601" spans="1:29" ht="12.75">
      <c r="A601" s="1"/>
      <c r="B601" s="4"/>
      <c r="C601" s="1"/>
      <c r="AC601" s="24"/>
    </row>
    <row r="602" spans="1:29">
      <c r="A602" s="1"/>
      <c r="B602" s="9"/>
      <c r="C602" s="1"/>
      <c r="AC602" s="24"/>
    </row>
    <row r="603" spans="1:29" ht="15.75">
      <c r="A603" s="1"/>
      <c r="B603" s="7"/>
      <c r="C603" s="1"/>
      <c r="AC603" s="24"/>
    </row>
    <row r="604" spans="1:29" ht="12.75">
      <c r="A604" s="1"/>
      <c r="B604" s="4"/>
      <c r="C604" s="1"/>
      <c r="AC604" s="24"/>
    </row>
    <row r="605" spans="1:29" ht="12.75">
      <c r="A605" s="1"/>
      <c r="B605" s="4"/>
      <c r="C605" s="1"/>
      <c r="AC605" s="24"/>
    </row>
    <row r="606" spans="1:29" ht="12.75">
      <c r="A606" s="1"/>
      <c r="B606" s="4"/>
      <c r="C606" s="1"/>
      <c r="AC606" s="24"/>
    </row>
    <row r="607" spans="1:29" ht="12.75">
      <c r="A607" s="1"/>
      <c r="B607" s="4"/>
      <c r="C607" s="1"/>
      <c r="AC607" s="24"/>
    </row>
    <row r="608" spans="1:29" ht="12.75">
      <c r="A608" s="1"/>
      <c r="B608" s="66"/>
      <c r="C608" s="1"/>
      <c r="AC608" s="24"/>
    </row>
    <row r="609" spans="1:29" ht="12.75">
      <c r="A609" s="1"/>
      <c r="B609" s="4"/>
      <c r="C609" s="1"/>
      <c r="AC609" s="24"/>
    </row>
    <row r="610" spans="1:29">
      <c r="A610" s="1"/>
      <c r="B610" s="9"/>
      <c r="C610" s="1"/>
      <c r="AC610" s="24"/>
    </row>
    <row r="611" spans="1:29" ht="15.75">
      <c r="A611" s="1"/>
      <c r="B611" s="7"/>
      <c r="C611" s="1"/>
      <c r="AC611" s="24"/>
    </row>
    <row r="612" spans="1:29" ht="12.75">
      <c r="A612" s="1"/>
      <c r="B612" s="4"/>
      <c r="C612" s="1"/>
      <c r="AC612" s="24"/>
    </row>
    <row r="613" spans="1:29" ht="12.75">
      <c r="A613" s="1"/>
      <c r="B613" s="4"/>
      <c r="C613" s="1"/>
      <c r="AC613" s="24"/>
    </row>
    <row r="614" spans="1:29" ht="12.75">
      <c r="A614" s="1"/>
      <c r="B614" s="4"/>
      <c r="C614" s="1"/>
      <c r="AC614" s="24"/>
    </row>
    <row r="615" spans="1:29" ht="12.75">
      <c r="A615" s="1"/>
      <c r="B615" s="4"/>
      <c r="C615" s="1"/>
      <c r="AC615" s="24"/>
    </row>
    <row r="616" spans="1:29" ht="12.75">
      <c r="A616" s="1"/>
      <c r="B616" s="4"/>
      <c r="C616" s="1"/>
      <c r="AC616" s="24"/>
    </row>
    <row r="617" spans="1:29" ht="12.75">
      <c r="A617" s="1"/>
      <c r="B617" s="4"/>
      <c r="C617" s="1"/>
      <c r="AC617" s="24"/>
    </row>
    <row r="618" spans="1:29">
      <c r="A618" s="1"/>
      <c r="B618" s="9"/>
      <c r="C618" s="1"/>
      <c r="AC618" s="24"/>
    </row>
    <row r="619" spans="1:29" ht="15.75">
      <c r="A619" s="1"/>
      <c r="B619" s="7"/>
      <c r="C619" s="1"/>
      <c r="AC619" s="24"/>
    </row>
    <row r="620" spans="1:29" ht="12.75">
      <c r="A620" s="1"/>
      <c r="B620" s="4"/>
      <c r="C620" s="1"/>
      <c r="AC620" s="24"/>
    </row>
    <row r="621" spans="1:29" ht="12.75">
      <c r="A621" s="1"/>
      <c r="B621" s="11"/>
      <c r="C621" s="1"/>
      <c r="AC621" s="24"/>
    </row>
    <row r="622" spans="1:29" ht="12.75">
      <c r="A622" s="1"/>
      <c r="B622" s="4"/>
      <c r="C622" s="1"/>
      <c r="AC622" s="24"/>
    </row>
    <row r="623" spans="1:29" ht="15.75">
      <c r="A623" s="1"/>
      <c r="B623" s="12"/>
      <c r="C623" s="1"/>
      <c r="AC623" s="24"/>
    </row>
    <row r="624" spans="1:29" ht="12.75">
      <c r="A624" s="1"/>
      <c r="B624" s="4"/>
      <c r="C624" s="1"/>
      <c r="AC624" s="24"/>
    </row>
    <row r="625" spans="1:29">
      <c r="A625" s="1"/>
      <c r="B625" s="9"/>
      <c r="C625" s="1"/>
      <c r="AC625" s="24"/>
    </row>
    <row r="626" spans="1:29" ht="15.75">
      <c r="A626" s="1"/>
      <c r="B626" s="7"/>
      <c r="C626" s="1"/>
      <c r="AC626" s="24"/>
    </row>
    <row r="627" spans="1:29" ht="12.75">
      <c r="A627" s="1"/>
      <c r="B627" s="4"/>
      <c r="C627" s="1"/>
      <c r="AC627" s="24"/>
    </row>
    <row r="628" spans="1:29">
      <c r="A628" s="1"/>
      <c r="B628" s="9"/>
      <c r="C628" s="1"/>
      <c r="AC628" s="24"/>
    </row>
    <row r="629" spans="1:29" ht="15.75">
      <c r="A629" s="1"/>
      <c r="B629" s="7"/>
      <c r="C629" s="1"/>
      <c r="AC629" s="24"/>
    </row>
    <row r="630" spans="1:29" ht="12.75">
      <c r="A630" s="1"/>
      <c r="B630" s="4"/>
      <c r="C630" s="1"/>
      <c r="AC630" s="24"/>
    </row>
    <row r="631" spans="1:29" ht="12.75">
      <c r="A631" s="1"/>
      <c r="B631" s="4"/>
      <c r="C631" s="1"/>
      <c r="AC631" s="24"/>
    </row>
    <row r="632" spans="1:29" ht="12.75">
      <c r="A632" s="1"/>
      <c r="B632" s="4"/>
      <c r="C632" s="1"/>
      <c r="AC632" s="24"/>
    </row>
    <row r="633" spans="1:29" ht="12.75">
      <c r="A633" s="1"/>
      <c r="B633" s="4"/>
      <c r="C633" s="1"/>
      <c r="AC633" s="24"/>
    </row>
    <row r="634" spans="1:29" ht="12.75">
      <c r="A634" s="1"/>
      <c r="B634" s="4"/>
      <c r="C634" s="1"/>
      <c r="AC634" s="24"/>
    </row>
    <row r="635" spans="1:29">
      <c r="A635" s="1"/>
      <c r="B635" s="9"/>
      <c r="C635" s="1"/>
      <c r="AC635" s="24"/>
    </row>
    <row r="636" spans="1:29" ht="15.75">
      <c r="A636" s="1"/>
      <c r="B636" s="7"/>
      <c r="C636" s="1"/>
      <c r="AC636" s="24"/>
    </row>
    <row r="637" spans="1:29" ht="12.75">
      <c r="A637" s="1"/>
      <c r="B637" s="4"/>
      <c r="C637" s="1"/>
      <c r="AC637" s="24"/>
    </row>
    <row r="638" spans="1:29" ht="12.75">
      <c r="A638" s="1"/>
      <c r="B638" s="4"/>
      <c r="C638" s="1"/>
      <c r="AC638" s="24"/>
    </row>
    <row r="639" spans="1:29" ht="12.75">
      <c r="A639" s="1"/>
      <c r="B639" s="4"/>
      <c r="C639" s="1"/>
      <c r="AC639" s="24"/>
    </row>
    <row r="640" spans="1:29" ht="12.75">
      <c r="A640" s="1"/>
      <c r="B640" s="4"/>
      <c r="C640" s="1"/>
      <c r="AC640" s="24"/>
    </row>
    <row r="641" spans="1:29" ht="12.75">
      <c r="A641" s="1"/>
      <c r="B641" s="66"/>
      <c r="C641" s="1"/>
      <c r="AC641" s="24"/>
    </row>
    <row r="642" spans="1:29" ht="12.75">
      <c r="A642" s="1"/>
      <c r="B642" s="4"/>
      <c r="C642" s="1"/>
      <c r="AC642" s="24"/>
    </row>
    <row r="643" spans="1:29">
      <c r="A643" s="1"/>
      <c r="B643" s="9"/>
      <c r="C643" s="1"/>
      <c r="AC643" s="24"/>
    </row>
    <row r="644" spans="1:29" ht="15.75">
      <c r="A644" s="1"/>
      <c r="B644" s="7"/>
      <c r="C644" s="1"/>
      <c r="AC644" s="24"/>
    </row>
    <row r="645" spans="1:29" ht="12.75">
      <c r="A645" s="1"/>
      <c r="B645" s="4"/>
      <c r="C645" s="1"/>
      <c r="AC645" s="24"/>
    </row>
    <row r="646" spans="1:29" ht="12.75">
      <c r="A646" s="1"/>
      <c r="B646" s="4"/>
      <c r="C646" s="1"/>
      <c r="AC646" s="24"/>
    </row>
    <row r="647" spans="1:29" ht="12.75">
      <c r="A647" s="1"/>
      <c r="B647" s="4"/>
      <c r="C647" s="1"/>
      <c r="AC647" s="24"/>
    </row>
    <row r="648" spans="1:29" ht="12.75">
      <c r="A648" s="1"/>
      <c r="B648" s="4"/>
      <c r="C648" s="1"/>
      <c r="AC648" s="24"/>
    </row>
    <row r="649" spans="1:29" ht="12.75">
      <c r="A649" s="1"/>
      <c r="B649" s="4"/>
      <c r="C649" s="1"/>
      <c r="AC649" s="24"/>
    </row>
    <row r="650" spans="1:29" ht="12.75">
      <c r="A650" s="1"/>
      <c r="B650" s="4"/>
      <c r="C650" s="1"/>
      <c r="AC650" s="24"/>
    </row>
    <row r="651" spans="1:29">
      <c r="A651" s="1"/>
      <c r="B651" s="9"/>
      <c r="C651" s="1"/>
      <c r="AC651" s="24"/>
    </row>
    <row r="652" spans="1:29" ht="15.75">
      <c r="A652" s="1"/>
      <c r="B652" s="7"/>
      <c r="C652" s="1"/>
      <c r="AC652" s="24"/>
    </row>
    <row r="653" spans="1:29" ht="12.75">
      <c r="A653" s="1"/>
      <c r="B653" s="4"/>
      <c r="C653" s="1"/>
      <c r="AC653" s="24"/>
    </row>
    <row r="654" spans="1:29" ht="12.75">
      <c r="A654" s="1"/>
      <c r="B654" s="11"/>
      <c r="C654" s="1"/>
      <c r="AC654" s="24"/>
    </row>
    <row r="655" spans="1:29" ht="12.75">
      <c r="A655" s="1"/>
      <c r="B655" s="4"/>
      <c r="C655" s="1"/>
      <c r="AC655" s="24"/>
    </row>
    <row r="656" spans="1:29" ht="15.75">
      <c r="A656" s="1"/>
      <c r="B656" s="12"/>
      <c r="C656" s="1"/>
      <c r="AC656" s="24"/>
    </row>
    <row r="657" spans="1:29" ht="12.75">
      <c r="A657" s="1"/>
      <c r="B657" s="4"/>
      <c r="C657" s="1"/>
      <c r="AC657" s="24"/>
    </row>
    <row r="658" spans="1:29">
      <c r="A658" s="1"/>
      <c r="B658" s="9"/>
      <c r="C658" s="1"/>
      <c r="AC658" s="24"/>
    </row>
    <row r="659" spans="1:29" ht="15.75">
      <c r="A659" s="1"/>
      <c r="B659" s="7"/>
      <c r="C659" s="1"/>
      <c r="AC659" s="24"/>
    </row>
    <row r="660" spans="1:29" ht="12.75">
      <c r="A660" s="1"/>
      <c r="B660" s="4"/>
      <c r="C660" s="1"/>
      <c r="AC660" s="24"/>
    </row>
    <row r="661" spans="1:29">
      <c r="A661" s="1"/>
      <c r="B661" s="9"/>
      <c r="C661" s="1"/>
      <c r="AC661" s="24"/>
    </row>
    <row r="662" spans="1:29" ht="15.75">
      <c r="A662" s="1"/>
      <c r="B662" s="7"/>
      <c r="C662" s="1"/>
      <c r="AC662" s="24"/>
    </row>
    <row r="663" spans="1:29" ht="12.75">
      <c r="A663" s="1"/>
      <c r="B663" s="4"/>
      <c r="C663" s="1"/>
      <c r="AC663" s="24"/>
    </row>
    <row r="664" spans="1:29" ht="12.75">
      <c r="A664" s="1"/>
      <c r="B664" s="4"/>
      <c r="C664" s="1"/>
      <c r="AC664" s="24"/>
    </row>
    <row r="665" spans="1:29" ht="12.75">
      <c r="A665" s="1"/>
      <c r="B665" s="4"/>
      <c r="C665" s="1"/>
      <c r="AC665" s="24"/>
    </row>
    <row r="666" spans="1:29" ht="12.75">
      <c r="A666" s="1"/>
      <c r="B666" s="4"/>
      <c r="C666" s="1"/>
      <c r="AC666" s="24"/>
    </row>
    <row r="667" spans="1:29" ht="12.75">
      <c r="A667" s="1"/>
      <c r="B667" s="4"/>
      <c r="C667" s="1"/>
      <c r="AC667" s="24"/>
    </row>
    <row r="668" spans="1:29">
      <c r="A668" s="1"/>
      <c r="B668" s="9"/>
      <c r="C668" s="1"/>
      <c r="AC668" s="24"/>
    </row>
    <row r="669" spans="1:29" ht="15.75">
      <c r="A669" s="1"/>
      <c r="B669" s="7"/>
      <c r="C669" s="1"/>
      <c r="AC669" s="24"/>
    </row>
    <row r="670" spans="1:29" ht="12.75">
      <c r="A670" s="1"/>
      <c r="B670" s="4"/>
      <c r="C670" s="1"/>
      <c r="AC670" s="24"/>
    </row>
    <row r="671" spans="1:29" ht="12.75">
      <c r="A671" s="1"/>
      <c r="B671" s="4"/>
      <c r="C671" s="1"/>
      <c r="AC671" s="24"/>
    </row>
    <row r="672" spans="1:29" ht="12.75">
      <c r="A672" s="1"/>
      <c r="B672" s="4"/>
      <c r="C672" s="1"/>
      <c r="AC672" s="24"/>
    </row>
    <row r="673" spans="1:29" ht="12.75">
      <c r="A673" s="1"/>
      <c r="B673" s="4"/>
      <c r="C673" s="1"/>
      <c r="AC673" s="24"/>
    </row>
    <row r="674" spans="1:29" ht="12.75">
      <c r="A674" s="1"/>
      <c r="B674" s="66"/>
      <c r="C674" s="1"/>
      <c r="AC674" s="24"/>
    </row>
    <row r="675" spans="1:29" ht="12.75">
      <c r="A675" s="1"/>
      <c r="B675" s="4"/>
      <c r="C675" s="1"/>
      <c r="AC675" s="24"/>
    </row>
    <row r="676" spans="1:29">
      <c r="A676" s="1"/>
      <c r="B676" s="9"/>
      <c r="C676" s="1"/>
      <c r="AC676" s="24"/>
    </row>
    <row r="677" spans="1:29" ht="15.75">
      <c r="A677" s="1"/>
      <c r="B677" s="7"/>
      <c r="C677" s="1"/>
      <c r="AC677" s="24"/>
    </row>
    <row r="678" spans="1:29" ht="12.75">
      <c r="A678" s="1"/>
      <c r="B678" s="4"/>
      <c r="C678" s="1"/>
      <c r="AC678" s="24"/>
    </row>
    <row r="679" spans="1:29" ht="12.75">
      <c r="A679" s="1"/>
      <c r="B679" s="4"/>
      <c r="C679" s="1"/>
      <c r="AC679" s="24"/>
    </row>
    <row r="680" spans="1:29" ht="12.75">
      <c r="A680" s="1"/>
      <c r="B680" s="4"/>
      <c r="C680" s="1"/>
      <c r="AC680" s="24"/>
    </row>
    <row r="681" spans="1:29" ht="12.75">
      <c r="A681" s="1"/>
      <c r="B681" s="4"/>
      <c r="C681" s="1"/>
      <c r="AC681" s="24"/>
    </row>
    <row r="682" spans="1:29" ht="12.75">
      <c r="A682" s="1"/>
      <c r="B682" s="4"/>
      <c r="C682" s="1"/>
      <c r="AC682" s="24"/>
    </row>
    <row r="683" spans="1:29" ht="12.75">
      <c r="A683" s="1"/>
      <c r="B683" s="4"/>
      <c r="C683" s="1"/>
      <c r="AC683" s="24"/>
    </row>
    <row r="684" spans="1:29">
      <c r="A684" s="1"/>
      <c r="B684" s="9"/>
      <c r="C684" s="1"/>
      <c r="AC684" s="24"/>
    </row>
    <row r="685" spans="1:29" ht="15.75">
      <c r="A685" s="1"/>
      <c r="B685" s="7"/>
      <c r="C685" s="1"/>
      <c r="AC685" s="24"/>
    </row>
    <row r="686" spans="1:29" ht="12.75">
      <c r="A686" s="1"/>
      <c r="B686" s="4"/>
      <c r="C686" s="1"/>
      <c r="AC686" s="24"/>
    </row>
    <row r="687" spans="1:29" ht="12.75">
      <c r="A687" s="1"/>
      <c r="B687" s="11"/>
      <c r="C687" s="1"/>
      <c r="AC687" s="24"/>
    </row>
    <row r="688" spans="1:29" ht="12.75">
      <c r="A688" s="1"/>
      <c r="B688" s="4"/>
      <c r="C688" s="1"/>
      <c r="AC688" s="24"/>
    </row>
    <row r="689" spans="1:29" ht="15.75">
      <c r="A689" s="1"/>
      <c r="B689" s="12"/>
      <c r="C689" s="1"/>
      <c r="AC689" s="24"/>
    </row>
    <row r="690" spans="1:29" ht="12.75">
      <c r="A690" s="1"/>
      <c r="B690" s="4"/>
      <c r="C690" s="1"/>
      <c r="AC690" s="24"/>
    </row>
    <row r="691" spans="1:29">
      <c r="A691" s="1"/>
      <c r="B691" s="9"/>
      <c r="C691" s="1"/>
      <c r="AC691" s="24"/>
    </row>
    <row r="692" spans="1:29" ht="15.75">
      <c r="A692" s="1"/>
      <c r="B692" s="7"/>
      <c r="C692" s="1"/>
      <c r="AC692" s="24"/>
    </row>
    <row r="693" spans="1:29" ht="12.75">
      <c r="A693" s="1"/>
      <c r="B693" s="4"/>
      <c r="C693" s="1"/>
      <c r="AC693" s="24"/>
    </row>
    <row r="694" spans="1:29">
      <c r="A694" s="1"/>
      <c r="B694" s="9"/>
      <c r="C694" s="1"/>
      <c r="AC694" s="24"/>
    </row>
    <row r="695" spans="1:29" ht="15.75">
      <c r="A695" s="1"/>
      <c r="B695" s="7"/>
      <c r="C695" s="1"/>
      <c r="AC695" s="24"/>
    </row>
    <row r="696" spans="1:29" ht="12.75">
      <c r="A696" s="1"/>
      <c r="B696" s="4"/>
      <c r="C696" s="1"/>
      <c r="AC696" s="24"/>
    </row>
    <row r="697" spans="1:29" ht="12.75">
      <c r="A697" s="1"/>
      <c r="B697" s="4"/>
      <c r="C697" s="1"/>
      <c r="AC697" s="24"/>
    </row>
    <row r="698" spans="1:29" ht="12.75">
      <c r="A698" s="1"/>
      <c r="B698" s="4"/>
      <c r="C698" s="1"/>
      <c r="AC698" s="24"/>
    </row>
    <row r="699" spans="1:29" ht="12.75">
      <c r="A699" s="1"/>
      <c r="B699" s="4"/>
      <c r="C699" s="1"/>
      <c r="AC699" s="24"/>
    </row>
    <row r="700" spans="1:29" ht="12.75">
      <c r="A700" s="1"/>
      <c r="B700" s="4"/>
      <c r="C700" s="1"/>
      <c r="AC700" s="24"/>
    </row>
    <row r="701" spans="1:29">
      <c r="A701" s="1"/>
      <c r="B701" s="9"/>
      <c r="C701" s="1"/>
      <c r="AC701" s="24"/>
    </row>
    <row r="702" spans="1:29" ht="15.75">
      <c r="A702" s="1"/>
      <c r="B702" s="7"/>
      <c r="C702" s="1"/>
      <c r="AC702" s="24"/>
    </row>
    <row r="703" spans="1:29" ht="12.75">
      <c r="A703" s="1"/>
      <c r="B703" s="4"/>
      <c r="C703" s="1"/>
      <c r="AC703" s="24"/>
    </row>
    <row r="704" spans="1:29" ht="12.75">
      <c r="A704" s="1"/>
      <c r="B704" s="4"/>
      <c r="C704" s="1"/>
      <c r="AC704" s="24"/>
    </row>
    <row r="705" spans="1:29" ht="12.75">
      <c r="A705" s="1"/>
      <c r="B705" s="4"/>
      <c r="C705" s="1"/>
      <c r="AC705" s="24"/>
    </row>
    <row r="706" spans="1:29" ht="12.75">
      <c r="A706" s="1"/>
      <c r="B706" s="4"/>
      <c r="C706" s="1"/>
      <c r="AC706" s="24"/>
    </row>
    <row r="707" spans="1:29" ht="12.75">
      <c r="A707" s="1"/>
      <c r="B707" s="66"/>
      <c r="C707" s="1"/>
      <c r="AC707" s="24"/>
    </row>
    <row r="708" spans="1:29" ht="12.75">
      <c r="A708" s="1"/>
      <c r="B708" s="4"/>
      <c r="C708" s="1"/>
      <c r="AC708" s="24"/>
    </row>
    <row r="709" spans="1:29">
      <c r="A709" s="1"/>
      <c r="B709" s="9"/>
      <c r="C709" s="1"/>
      <c r="AC709" s="24"/>
    </row>
    <row r="710" spans="1:29" ht="15.75">
      <c r="A710" s="1"/>
      <c r="B710" s="7"/>
      <c r="C710" s="1"/>
      <c r="AC710" s="24"/>
    </row>
    <row r="711" spans="1:29" ht="12.75">
      <c r="A711" s="1"/>
      <c r="B711" s="4"/>
      <c r="C711" s="1"/>
      <c r="AC711" s="24"/>
    </row>
    <row r="712" spans="1:29" ht="12.75">
      <c r="A712" s="1"/>
      <c r="B712" s="4"/>
      <c r="C712" s="1"/>
      <c r="AC712" s="24"/>
    </row>
    <row r="713" spans="1:29" ht="12.75">
      <c r="A713" s="1"/>
      <c r="B713" s="4"/>
      <c r="C713" s="1"/>
      <c r="AC713" s="24"/>
    </row>
    <row r="714" spans="1:29" ht="12.75">
      <c r="A714" s="1"/>
      <c r="B714" s="4"/>
      <c r="C714" s="1"/>
      <c r="AC714" s="24"/>
    </row>
    <row r="715" spans="1:29" ht="12.75">
      <c r="A715" s="1"/>
      <c r="B715" s="4"/>
      <c r="C715" s="1"/>
      <c r="AC715" s="24"/>
    </row>
    <row r="716" spans="1:29" ht="12.75">
      <c r="A716" s="1"/>
      <c r="B716" s="4"/>
      <c r="C716" s="1"/>
      <c r="AC716" s="24"/>
    </row>
    <row r="717" spans="1:29">
      <c r="A717" s="1"/>
      <c r="B717" s="9"/>
      <c r="C717" s="1"/>
      <c r="AC717" s="24"/>
    </row>
    <row r="718" spans="1:29" ht="15.75">
      <c r="A718" s="1"/>
      <c r="B718" s="7"/>
      <c r="C718" s="1"/>
      <c r="AC718" s="24"/>
    </row>
    <row r="719" spans="1:29" ht="12.75">
      <c r="A719" s="1"/>
      <c r="B719" s="4"/>
      <c r="C719" s="1"/>
      <c r="AC719" s="24"/>
    </row>
    <row r="720" spans="1:29" ht="12.75">
      <c r="A720" s="1"/>
      <c r="B720" s="11"/>
      <c r="C720" s="1"/>
      <c r="AC720" s="24"/>
    </row>
    <row r="721" spans="1:29" ht="12.75">
      <c r="A721" s="1"/>
      <c r="B721" s="4"/>
      <c r="C721" s="1"/>
      <c r="AC721" s="24"/>
    </row>
    <row r="722" spans="1:29" ht="15.75">
      <c r="A722" s="1"/>
      <c r="B722" s="12"/>
      <c r="C722" s="1"/>
      <c r="AC722" s="24"/>
    </row>
    <row r="723" spans="1:29" ht="12.75">
      <c r="A723" s="1"/>
      <c r="B723" s="4"/>
      <c r="C723" s="1"/>
      <c r="AC723" s="24"/>
    </row>
    <row r="724" spans="1:29">
      <c r="A724" s="1"/>
      <c r="B724" s="9"/>
      <c r="C724" s="1"/>
      <c r="AC724" s="24"/>
    </row>
    <row r="725" spans="1:29" ht="15.75">
      <c r="A725" s="1"/>
      <c r="B725" s="7"/>
      <c r="C725" s="1"/>
      <c r="AC725" s="24"/>
    </row>
    <row r="726" spans="1:29" ht="12.75">
      <c r="A726" s="1"/>
      <c r="B726" s="4"/>
      <c r="C726" s="1"/>
      <c r="AC726" s="24"/>
    </row>
    <row r="727" spans="1:29">
      <c r="A727" s="1"/>
      <c r="B727" s="9"/>
      <c r="C727" s="1"/>
      <c r="AC727" s="24"/>
    </row>
    <row r="728" spans="1:29" ht="15.75">
      <c r="A728" s="1"/>
      <c r="B728" s="7"/>
      <c r="C728" s="1"/>
      <c r="AC728" s="24"/>
    </row>
    <row r="729" spans="1:29" ht="12.75">
      <c r="A729" s="1"/>
      <c r="B729" s="4"/>
      <c r="C729" s="1"/>
      <c r="AC729" s="24"/>
    </row>
    <row r="730" spans="1:29" ht="12.75">
      <c r="A730" s="1"/>
      <c r="B730" s="4"/>
      <c r="C730" s="1"/>
      <c r="AC730" s="24"/>
    </row>
    <row r="731" spans="1:29" ht="12.75">
      <c r="A731" s="1"/>
      <c r="B731" s="4"/>
      <c r="C731" s="1"/>
      <c r="AC731" s="24"/>
    </row>
    <row r="732" spans="1:29" ht="12.75">
      <c r="A732" s="1"/>
      <c r="B732" s="4"/>
      <c r="C732" s="1"/>
      <c r="AC732" s="24"/>
    </row>
    <row r="733" spans="1:29" ht="12.75">
      <c r="A733" s="1"/>
      <c r="B733" s="4"/>
      <c r="C733" s="1"/>
      <c r="AC733" s="24"/>
    </row>
    <row r="734" spans="1:29">
      <c r="A734" s="1"/>
      <c r="B734" s="9"/>
      <c r="C734" s="1"/>
      <c r="AC734" s="24"/>
    </row>
    <row r="735" spans="1:29" ht="15.75">
      <c r="A735" s="1"/>
      <c r="B735" s="7"/>
      <c r="C735" s="1"/>
      <c r="AC735" s="24"/>
    </row>
    <row r="736" spans="1:29" ht="12.75">
      <c r="A736" s="1"/>
      <c r="B736" s="4"/>
      <c r="C736" s="1"/>
      <c r="AC736" s="24"/>
    </row>
    <row r="737" spans="1:29" ht="12.75">
      <c r="A737" s="1"/>
      <c r="B737" s="4"/>
      <c r="C737" s="1"/>
      <c r="AC737" s="24"/>
    </row>
    <row r="738" spans="1:29" ht="12.75">
      <c r="A738" s="1"/>
      <c r="B738" s="4"/>
      <c r="C738" s="1"/>
      <c r="AC738" s="24"/>
    </row>
    <row r="739" spans="1:29" ht="12.75">
      <c r="A739" s="1"/>
      <c r="B739" s="4"/>
      <c r="C739" s="1"/>
      <c r="AC739" s="24"/>
    </row>
    <row r="740" spans="1:29" ht="12.75">
      <c r="A740" s="1"/>
      <c r="B740" s="66"/>
      <c r="C740" s="1"/>
      <c r="AC740" s="24"/>
    </row>
    <row r="741" spans="1:29" ht="12.75">
      <c r="A741" s="1"/>
      <c r="B741" s="4"/>
      <c r="C741" s="1"/>
      <c r="AC741" s="24"/>
    </row>
    <row r="742" spans="1:29">
      <c r="A742" s="1"/>
      <c r="B742" s="9"/>
      <c r="C742" s="1"/>
      <c r="AC742" s="24"/>
    </row>
    <row r="743" spans="1:29" ht="15.75">
      <c r="A743" s="1"/>
      <c r="B743" s="7"/>
      <c r="C743" s="1"/>
      <c r="AC743" s="24"/>
    </row>
    <row r="744" spans="1:29" ht="12.75">
      <c r="A744" s="1"/>
      <c r="B744" s="4"/>
      <c r="C744" s="1"/>
      <c r="AC744" s="24"/>
    </row>
    <row r="745" spans="1:29" ht="12.75">
      <c r="A745" s="1"/>
      <c r="B745" s="4"/>
      <c r="C745" s="1"/>
      <c r="AC745" s="24"/>
    </row>
    <row r="746" spans="1:29" ht="12.75">
      <c r="A746" s="1"/>
      <c r="B746" s="4"/>
      <c r="C746" s="1"/>
      <c r="AC746" s="24"/>
    </row>
    <row r="747" spans="1:29" ht="12.75">
      <c r="A747" s="1"/>
      <c r="B747" s="4"/>
      <c r="C747" s="1"/>
      <c r="AC747" s="24"/>
    </row>
    <row r="748" spans="1:29" ht="12.75">
      <c r="A748" s="1"/>
      <c r="B748" s="4"/>
      <c r="C748" s="1"/>
      <c r="AC748" s="24"/>
    </row>
    <row r="749" spans="1:29" ht="12.75">
      <c r="A749" s="1"/>
      <c r="B749" s="4"/>
      <c r="C749" s="1"/>
      <c r="AC749" s="24"/>
    </row>
    <row r="750" spans="1:29">
      <c r="A750" s="1"/>
      <c r="B750" s="9"/>
      <c r="C750" s="1"/>
      <c r="AC750" s="24"/>
    </row>
    <row r="751" spans="1:29" ht="15.75">
      <c r="A751" s="1"/>
      <c r="B751" s="7"/>
      <c r="C751" s="1"/>
      <c r="AC751" s="24"/>
    </row>
    <row r="752" spans="1:29" ht="12.75">
      <c r="A752" s="1"/>
      <c r="B752" s="4"/>
      <c r="C752" s="1"/>
      <c r="AC752" s="24"/>
    </row>
    <row r="753" spans="1:29" ht="12.75">
      <c r="A753" s="1"/>
      <c r="B753" s="11"/>
      <c r="C753" s="1"/>
      <c r="AC753" s="24"/>
    </row>
    <row r="754" spans="1:29" ht="12.75">
      <c r="A754" s="1"/>
      <c r="B754" s="4"/>
      <c r="C754" s="1"/>
      <c r="AC754" s="24"/>
    </row>
    <row r="755" spans="1:29" ht="15.75">
      <c r="A755" s="1"/>
      <c r="B755" s="12"/>
      <c r="C755" s="1"/>
      <c r="AC755" s="24"/>
    </row>
    <row r="756" spans="1:29" ht="12.75">
      <c r="A756" s="1"/>
      <c r="B756" s="4"/>
      <c r="C756" s="1"/>
      <c r="AC756" s="24"/>
    </row>
    <row r="757" spans="1:29">
      <c r="A757" s="1"/>
      <c r="B757" s="9"/>
      <c r="C757" s="1"/>
      <c r="AC757" s="24"/>
    </row>
    <row r="758" spans="1:29" ht="15.75">
      <c r="A758" s="1"/>
      <c r="B758" s="7"/>
      <c r="C758" s="1"/>
      <c r="AC758" s="24"/>
    </row>
    <row r="759" spans="1:29" ht="12.75">
      <c r="A759" s="1"/>
      <c r="B759" s="4"/>
      <c r="C759" s="1"/>
      <c r="AC759" s="24"/>
    </row>
    <row r="760" spans="1:29">
      <c r="A760" s="1"/>
      <c r="B760" s="9"/>
      <c r="C760" s="1"/>
      <c r="AC760" s="24"/>
    </row>
    <row r="761" spans="1:29" ht="15.75">
      <c r="A761" s="1"/>
      <c r="B761" s="7"/>
      <c r="C761" s="1"/>
      <c r="AC761" s="24"/>
    </row>
    <row r="762" spans="1:29" ht="12.75">
      <c r="A762" s="1"/>
      <c r="B762" s="4"/>
      <c r="C762" s="1"/>
      <c r="AC762" s="24"/>
    </row>
    <row r="763" spans="1:29" ht="12.75">
      <c r="A763" s="1"/>
      <c r="B763" s="4"/>
      <c r="C763" s="1"/>
      <c r="AC763" s="24"/>
    </row>
    <row r="764" spans="1:29" ht="12.75">
      <c r="A764" s="1"/>
      <c r="B764" s="4"/>
      <c r="C764" s="1"/>
      <c r="AC764" s="24"/>
    </row>
    <row r="765" spans="1:29" ht="12.75">
      <c r="A765" s="1"/>
      <c r="B765" s="4"/>
      <c r="C765" s="1"/>
      <c r="AC765" s="24"/>
    </row>
    <row r="766" spans="1:29" ht="12.75">
      <c r="A766" s="1"/>
      <c r="B766" s="4"/>
      <c r="C766" s="1"/>
      <c r="AC766" s="24"/>
    </row>
    <row r="767" spans="1:29">
      <c r="A767" s="1"/>
      <c r="B767" s="9"/>
      <c r="C767" s="1"/>
      <c r="AC767" s="24"/>
    </row>
    <row r="768" spans="1:29" ht="15.75">
      <c r="A768" s="1"/>
      <c r="B768" s="7"/>
      <c r="C768" s="1"/>
      <c r="AC768" s="24"/>
    </row>
    <row r="769" spans="1:29" ht="12.75">
      <c r="A769" s="1"/>
      <c r="B769" s="4"/>
      <c r="C769" s="1"/>
      <c r="AC769" s="24"/>
    </row>
    <row r="770" spans="1:29" ht="12.75">
      <c r="A770" s="1"/>
      <c r="B770" s="4"/>
      <c r="C770" s="1"/>
      <c r="AC770" s="24"/>
    </row>
    <row r="771" spans="1:29" ht="12.75">
      <c r="A771" s="1"/>
      <c r="B771" s="4"/>
      <c r="C771" s="1"/>
      <c r="AC771" s="24"/>
    </row>
    <row r="772" spans="1:29" ht="12.75">
      <c r="A772" s="1"/>
      <c r="B772" s="4"/>
      <c r="C772" s="1"/>
      <c r="AC772" s="24"/>
    </row>
    <row r="773" spans="1:29" ht="12.75">
      <c r="A773" s="1"/>
      <c r="B773" s="66"/>
      <c r="C773" s="1"/>
      <c r="AC773" s="24"/>
    </row>
    <row r="774" spans="1:29" ht="12.75">
      <c r="A774" s="1"/>
      <c r="B774" s="4"/>
      <c r="C774" s="1"/>
      <c r="AC774" s="24"/>
    </row>
    <row r="775" spans="1:29">
      <c r="A775" s="1"/>
      <c r="B775" s="9"/>
      <c r="C775" s="1"/>
      <c r="AC775" s="24"/>
    </row>
    <row r="776" spans="1:29" ht="15.75">
      <c r="A776" s="1"/>
      <c r="B776" s="7"/>
      <c r="C776" s="1"/>
      <c r="AC776" s="24"/>
    </row>
    <row r="777" spans="1:29" ht="12.75">
      <c r="A777" s="1"/>
      <c r="B777" s="4"/>
      <c r="C777" s="1"/>
      <c r="AC777" s="24"/>
    </row>
    <row r="778" spans="1:29" ht="12.75">
      <c r="A778" s="1"/>
      <c r="B778" s="4"/>
      <c r="C778" s="1"/>
      <c r="AC778" s="24"/>
    </row>
    <row r="779" spans="1:29" ht="12.75">
      <c r="A779" s="1"/>
      <c r="B779" s="4"/>
      <c r="C779" s="1"/>
      <c r="AC779" s="24"/>
    </row>
    <row r="780" spans="1:29" ht="12.75">
      <c r="A780" s="1"/>
      <c r="B780" s="4"/>
      <c r="C780" s="1"/>
      <c r="AC780" s="24"/>
    </row>
    <row r="781" spans="1:29" ht="12.75">
      <c r="A781" s="1"/>
      <c r="B781" s="4"/>
      <c r="C781" s="1"/>
      <c r="AC781" s="24"/>
    </row>
    <row r="782" spans="1:29" ht="12.75">
      <c r="A782" s="1"/>
      <c r="B782" s="4"/>
      <c r="C782" s="1"/>
      <c r="AC782" s="24"/>
    </row>
    <row r="783" spans="1:29">
      <c r="A783" s="1"/>
      <c r="B783" s="9"/>
      <c r="C783" s="1"/>
      <c r="AC783" s="24"/>
    </row>
    <row r="784" spans="1:29" ht="15.75">
      <c r="A784" s="1"/>
      <c r="B784" s="7"/>
      <c r="C784" s="1"/>
      <c r="AC784" s="24"/>
    </row>
    <row r="785" spans="1:29" ht="12.75">
      <c r="A785" s="1"/>
      <c r="B785" s="4"/>
      <c r="C785" s="1"/>
      <c r="AC785" s="24"/>
    </row>
    <row r="786" spans="1:29" ht="12.75">
      <c r="A786" s="1"/>
      <c r="B786" s="11"/>
      <c r="C786" s="1"/>
      <c r="AC786" s="24"/>
    </row>
    <row r="787" spans="1:29" ht="12.75">
      <c r="A787" s="1"/>
      <c r="B787" s="4"/>
      <c r="C787" s="1"/>
      <c r="AC787" s="24"/>
    </row>
    <row r="788" spans="1:29" ht="15.75">
      <c r="A788" s="1"/>
      <c r="B788" s="12"/>
      <c r="C788" s="1"/>
      <c r="AC788" s="24"/>
    </row>
    <row r="789" spans="1:29" ht="12.75">
      <c r="A789" s="1"/>
      <c r="B789" s="4"/>
      <c r="C789" s="1"/>
      <c r="AC789" s="24"/>
    </row>
    <row r="790" spans="1:29">
      <c r="A790" s="1"/>
      <c r="B790" s="9"/>
      <c r="C790" s="1"/>
      <c r="AC790" s="24"/>
    </row>
    <row r="791" spans="1:29" ht="15.75">
      <c r="A791" s="1"/>
      <c r="B791" s="7"/>
      <c r="C791" s="1"/>
      <c r="AC791" s="24"/>
    </row>
    <row r="792" spans="1:29" ht="12.75">
      <c r="A792" s="1"/>
      <c r="B792" s="4"/>
      <c r="C792" s="1"/>
      <c r="AC792" s="24"/>
    </row>
    <row r="793" spans="1:29">
      <c r="A793" s="1"/>
      <c r="B793" s="9"/>
      <c r="C793" s="1"/>
      <c r="AC793" s="24"/>
    </row>
    <row r="794" spans="1:29" ht="15.75">
      <c r="A794" s="1"/>
      <c r="B794" s="7"/>
      <c r="C794" s="1"/>
      <c r="AC794" s="24"/>
    </row>
    <row r="795" spans="1:29" ht="12.75">
      <c r="A795" s="1"/>
      <c r="B795" s="4"/>
      <c r="C795" s="1"/>
      <c r="AC795" s="24"/>
    </row>
    <row r="796" spans="1:29" ht="12.75">
      <c r="A796" s="1"/>
      <c r="B796" s="4"/>
      <c r="C796" s="1"/>
      <c r="AC796" s="24"/>
    </row>
    <row r="797" spans="1:29" ht="12.75">
      <c r="A797" s="1"/>
      <c r="B797" s="4"/>
      <c r="C797" s="1"/>
      <c r="AC797" s="24"/>
    </row>
    <row r="798" spans="1:29" ht="12.75">
      <c r="A798" s="1"/>
      <c r="B798" s="4"/>
      <c r="C798" s="1"/>
      <c r="AC798" s="24"/>
    </row>
    <row r="799" spans="1:29" ht="12.75">
      <c r="A799" s="1"/>
      <c r="B799" s="4"/>
      <c r="C799" s="1"/>
      <c r="AC799" s="24"/>
    </row>
    <row r="800" spans="1:29">
      <c r="A800" s="1"/>
      <c r="B800" s="9"/>
      <c r="C800" s="1"/>
      <c r="AC800" s="24"/>
    </row>
    <row r="801" spans="1:29" ht="15.75">
      <c r="A801" s="1"/>
      <c r="B801" s="7"/>
      <c r="C801" s="1"/>
      <c r="AC801" s="24"/>
    </row>
    <row r="802" spans="1:29" ht="12.75">
      <c r="A802" s="1"/>
      <c r="B802" s="4"/>
      <c r="C802" s="1"/>
      <c r="AC802" s="24"/>
    </row>
    <row r="803" spans="1:29" ht="12.75">
      <c r="A803" s="1"/>
      <c r="B803" s="4"/>
      <c r="C803" s="1"/>
      <c r="AC803" s="24"/>
    </row>
    <row r="804" spans="1:29" ht="12.75">
      <c r="A804" s="1"/>
      <c r="B804" s="4"/>
      <c r="C804" s="1"/>
      <c r="AC804" s="24"/>
    </row>
    <row r="805" spans="1:29" ht="12.75">
      <c r="A805" s="1"/>
      <c r="B805" s="4"/>
      <c r="C805" s="1"/>
      <c r="AC805" s="24"/>
    </row>
    <row r="806" spans="1:29" ht="12.75">
      <c r="A806" s="1"/>
      <c r="B806" s="66"/>
      <c r="C806" s="1"/>
      <c r="AC806" s="24"/>
    </row>
    <row r="807" spans="1:29" ht="12.75">
      <c r="A807" s="1"/>
      <c r="B807" s="4"/>
      <c r="C807" s="1"/>
      <c r="AC807" s="24"/>
    </row>
    <row r="808" spans="1:29">
      <c r="A808" s="1"/>
      <c r="B808" s="9"/>
      <c r="C808" s="1"/>
      <c r="AC808" s="24"/>
    </row>
    <row r="809" spans="1:29" ht="15.75">
      <c r="A809" s="1"/>
      <c r="B809" s="7"/>
      <c r="C809" s="1"/>
      <c r="AC809" s="24"/>
    </row>
    <row r="810" spans="1:29" ht="12.75">
      <c r="A810" s="1"/>
      <c r="B810" s="4"/>
      <c r="C810" s="1"/>
      <c r="AC810" s="24"/>
    </row>
    <row r="811" spans="1:29" ht="12.75">
      <c r="A811" s="1"/>
      <c r="B811" s="4"/>
      <c r="C811" s="1"/>
      <c r="AC811" s="24"/>
    </row>
    <row r="812" spans="1:29" ht="12.75">
      <c r="A812" s="1"/>
      <c r="B812" s="4"/>
      <c r="C812" s="1"/>
      <c r="AC812" s="24"/>
    </row>
    <row r="813" spans="1:29" ht="12.75">
      <c r="A813" s="1"/>
      <c r="B813" s="4"/>
      <c r="C813" s="1"/>
      <c r="AC813" s="24"/>
    </row>
    <row r="814" spans="1:29" ht="12.75">
      <c r="A814" s="1"/>
      <c r="B814" s="4"/>
      <c r="C814" s="1"/>
      <c r="AC814" s="24"/>
    </row>
    <row r="815" spans="1:29" ht="12.75">
      <c r="A815" s="1"/>
      <c r="B815" s="4"/>
      <c r="C815" s="1"/>
      <c r="AC815" s="24"/>
    </row>
    <row r="816" spans="1:29">
      <c r="A816" s="1"/>
      <c r="B816" s="9"/>
      <c r="C816" s="1"/>
      <c r="AC816" s="24"/>
    </row>
    <row r="817" spans="1:29" ht="15.75">
      <c r="A817" s="1"/>
      <c r="B817" s="7"/>
      <c r="C817" s="1"/>
      <c r="AC817" s="24"/>
    </row>
    <row r="818" spans="1:29" ht="12.75">
      <c r="A818" s="1"/>
      <c r="B818" s="4"/>
      <c r="C818" s="1"/>
      <c r="AC818" s="24"/>
    </row>
    <row r="819" spans="1:29" ht="12.75">
      <c r="A819" s="1"/>
      <c r="B819" s="11"/>
      <c r="C819" s="1"/>
      <c r="AC819" s="24"/>
    </row>
    <row r="820" spans="1:29" ht="12.75">
      <c r="A820" s="1"/>
      <c r="B820" s="4"/>
      <c r="C820" s="1"/>
      <c r="AC820" s="24"/>
    </row>
    <row r="821" spans="1:29" ht="15.75">
      <c r="A821" s="1"/>
      <c r="B821" s="12"/>
      <c r="C821" s="1"/>
      <c r="AC821" s="24"/>
    </row>
    <row r="822" spans="1:29" ht="12.75">
      <c r="A822" s="1"/>
      <c r="B822" s="4"/>
      <c r="C822" s="1"/>
      <c r="AC822" s="24"/>
    </row>
    <row r="823" spans="1:29">
      <c r="A823" s="1"/>
      <c r="B823" s="9"/>
      <c r="C823" s="1"/>
      <c r="AC823" s="24"/>
    </row>
    <row r="824" spans="1:29" ht="15.75">
      <c r="A824" s="1"/>
      <c r="B824" s="7"/>
      <c r="C824" s="1"/>
      <c r="AC824" s="24"/>
    </row>
    <row r="825" spans="1:29" ht="12.75">
      <c r="A825" s="1"/>
      <c r="B825" s="4"/>
      <c r="C825" s="1"/>
      <c r="AC825" s="24"/>
    </row>
    <row r="826" spans="1:29">
      <c r="A826" s="1"/>
      <c r="B826" s="9"/>
      <c r="C826" s="1"/>
      <c r="AC826" s="24"/>
    </row>
    <row r="827" spans="1:29" ht="15.75">
      <c r="A827" s="1"/>
      <c r="B827" s="7"/>
      <c r="C827" s="1"/>
      <c r="AC827" s="24"/>
    </row>
    <row r="828" spans="1:29" ht="12.75">
      <c r="A828" s="1"/>
      <c r="B828" s="4"/>
      <c r="C828" s="1"/>
      <c r="AC828" s="24"/>
    </row>
    <row r="829" spans="1:29" ht="12.75">
      <c r="A829" s="1"/>
      <c r="B829" s="4"/>
      <c r="C829" s="1"/>
      <c r="AC829" s="24"/>
    </row>
    <row r="830" spans="1:29" ht="12.75">
      <c r="A830" s="1"/>
      <c r="B830" s="4"/>
      <c r="C830" s="1"/>
      <c r="AC830" s="24"/>
    </row>
    <row r="831" spans="1:29" ht="12.75">
      <c r="A831" s="1"/>
      <c r="B831" s="4"/>
      <c r="C831" s="1"/>
      <c r="AC831" s="24"/>
    </row>
    <row r="832" spans="1:29" ht="12.75">
      <c r="A832" s="1"/>
      <c r="B832" s="4"/>
      <c r="C832" s="1"/>
      <c r="AC832" s="24"/>
    </row>
    <row r="833" spans="1:29">
      <c r="A833" s="1"/>
      <c r="B833" s="9"/>
      <c r="C833" s="1"/>
      <c r="AC833" s="24"/>
    </row>
    <row r="834" spans="1:29" ht="15.75">
      <c r="A834" s="1"/>
      <c r="B834" s="7"/>
      <c r="C834" s="1"/>
      <c r="AC834" s="24"/>
    </row>
    <row r="835" spans="1:29" ht="12.75">
      <c r="A835" s="1"/>
      <c r="B835" s="4"/>
      <c r="C835" s="1"/>
      <c r="AC835" s="24"/>
    </row>
    <row r="836" spans="1:29" ht="12.75">
      <c r="A836" s="1"/>
      <c r="B836" s="4"/>
      <c r="C836" s="1"/>
      <c r="AC836" s="24"/>
    </row>
    <row r="837" spans="1:29" ht="12.75">
      <c r="A837" s="1"/>
      <c r="B837" s="4"/>
      <c r="C837" s="1"/>
      <c r="AC837" s="24"/>
    </row>
    <row r="838" spans="1:29" ht="12.75">
      <c r="A838" s="1"/>
      <c r="B838" s="4"/>
      <c r="C838" s="1"/>
      <c r="AC838" s="24"/>
    </row>
    <row r="839" spans="1:29" ht="12.75">
      <c r="A839" s="1"/>
      <c r="B839" s="66"/>
      <c r="C839" s="1"/>
      <c r="AC839" s="24"/>
    </row>
    <row r="840" spans="1:29" ht="12.75">
      <c r="A840" s="1"/>
      <c r="B840" s="4"/>
      <c r="C840" s="1"/>
      <c r="AC840" s="24"/>
    </row>
    <row r="841" spans="1:29">
      <c r="A841" s="1"/>
      <c r="B841" s="9"/>
      <c r="C841" s="1"/>
      <c r="AC841" s="24"/>
    </row>
    <row r="842" spans="1:29" ht="15.75">
      <c r="A842" s="1"/>
      <c r="B842" s="7"/>
      <c r="C842" s="1"/>
      <c r="AC842" s="24"/>
    </row>
    <row r="843" spans="1:29" ht="12.75">
      <c r="A843" s="1"/>
      <c r="B843" s="4"/>
      <c r="C843" s="1"/>
      <c r="AC843" s="24"/>
    </row>
    <row r="844" spans="1:29" ht="12.75">
      <c r="A844" s="1"/>
      <c r="B844" s="4"/>
      <c r="C844" s="1"/>
      <c r="AC844" s="24"/>
    </row>
    <row r="845" spans="1:29" ht="12.75">
      <c r="A845" s="1"/>
      <c r="B845" s="4"/>
      <c r="C845" s="1"/>
      <c r="AC845" s="24"/>
    </row>
    <row r="846" spans="1:29" ht="12.75">
      <c r="A846" s="1"/>
      <c r="B846" s="4"/>
      <c r="C846" s="1"/>
      <c r="AC846" s="24"/>
    </row>
    <row r="847" spans="1:29" ht="12.75">
      <c r="A847" s="1"/>
      <c r="B847" s="4"/>
      <c r="C847" s="1"/>
      <c r="AC847" s="24"/>
    </row>
    <row r="848" spans="1:29" ht="12.75">
      <c r="A848" s="1"/>
      <c r="B848" s="4"/>
      <c r="C848" s="1"/>
      <c r="AC848" s="24"/>
    </row>
    <row r="849" spans="1:29">
      <c r="A849" s="1"/>
      <c r="B849" s="9"/>
      <c r="C849" s="1"/>
      <c r="AC849" s="24"/>
    </row>
    <row r="850" spans="1:29" ht="15.75">
      <c r="A850" s="1"/>
      <c r="B850" s="7"/>
      <c r="C850" s="1"/>
      <c r="AC850" s="24"/>
    </row>
    <row r="851" spans="1:29" ht="12.75">
      <c r="A851" s="1"/>
      <c r="B851" s="4"/>
      <c r="C851" s="1"/>
      <c r="AC851" s="24"/>
    </row>
    <row r="852" spans="1:29" ht="12.75">
      <c r="A852" s="1"/>
      <c r="B852" s="11"/>
      <c r="C852" s="1"/>
      <c r="AC852" s="24"/>
    </row>
    <row r="853" spans="1:29" ht="12.75">
      <c r="A853" s="1"/>
      <c r="B853" s="4"/>
      <c r="C853" s="1"/>
      <c r="AC853" s="24"/>
    </row>
    <row r="854" spans="1:29" ht="15.75">
      <c r="A854" s="1"/>
      <c r="B854" s="12"/>
      <c r="C854" s="1"/>
      <c r="AC854" s="24"/>
    </row>
    <row r="855" spans="1:29" ht="12.75">
      <c r="A855" s="1"/>
      <c r="B855" s="4"/>
      <c r="C855" s="1"/>
      <c r="AC855" s="24"/>
    </row>
    <row r="856" spans="1:29">
      <c r="A856" s="1"/>
      <c r="B856" s="9"/>
      <c r="C856" s="1"/>
      <c r="AC856" s="24"/>
    </row>
    <row r="857" spans="1:29" ht="15.75">
      <c r="A857" s="1"/>
      <c r="B857" s="7"/>
      <c r="C857" s="1"/>
      <c r="AC857" s="24"/>
    </row>
    <row r="858" spans="1:29" ht="12.75">
      <c r="A858" s="1"/>
      <c r="B858" s="4"/>
      <c r="C858" s="1"/>
      <c r="AC858" s="24"/>
    </row>
    <row r="859" spans="1:29">
      <c r="A859" s="1"/>
      <c r="B859" s="9"/>
      <c r="C859" s="1"/>
      <c r="AC859" s="24"/>
    </row>
    <row r="860" spans="1:29" ht="15.75">
      <c r="A860" s="1"/>
      <c r="B860" s="7"/>
      <c r="C860" s="1"/>
      <c r="AC860" s="24"/>
    </row>
    <row r="861" spans="1:29" ht="12.75">
      <c r="A861" s="1"/>
      <c r="B861" s="4"/>
      <c r="C861" s="1"/>
      <c r="AC861" s="24"/>
    </row>
    <row r="862" spans="1:29" ht="12.75">
      <c r="A862" s="1"/>
      <c r="B862" s="4"/>
      <c r="C862" s="1"/>
      <c r="AC862" s="24"/>
    </row>
    <row r="863" spans="1:29" ht="12.75">
      <c r="A863" s="1"/>
      <c r="B863" s="4"/>
      <c r="C863" s="1"/>
      <c r="AC863" s="24"/>
    </row>
    <row r="864" spans="1:29" ht="12.75">
      <c r="A864" s="1"/>
      <c r="B864" s="4"/>
      <c r="C864" s="1"/>
      <c r="AC864" s="24"/>
    </row>
    <row r="865" spans="1:29" ht="12.75">
      <c r="A865" s="1"/>
      <c r="B865" s="4"/>
      <c r="C865" s="1"/>
      <c r="AC865" s="24"/>
    </row>
    <row r="866" spans="1:29">
      <c r="A866" s="1"/>
      <c r="B866" s="9"/>
      <c r="C866" s="1"/>
      <c r="AC866" s="24"/>
    </row>
    <row r="867" spans="1:29" ht="15.75">
      <c r="A867" s="1"/>
      <c r="B867" s="7"/>
      <c r="C867" s="1"/>
      <c r="AC867" s="24"/>
    </row>
    <row r="868" spans="1:29" ht="12.75">
      <c r="A868" s="1"/>
      <c r="B868" s="4"/>
      <c r="C868" s="1"/>
      <c r="AC868" s="24"/>
    </row>
    <row r="869" spans="1:29" ht="12.75">
      <c r="A869" s="1"/>
      <c r="B869" s="4"/>
      <c r="C869" s="1"/>
      <c r="AC869" s="24"/>
    </row>
    <row r="870" spans="1:29" ht="12.75">
      <c r="A870" s="1"/>
      <c r="B870" s="4"/>
      <c r="C870" s="1"/>
      <c r="AC870" s="24"/>
    </row>
    <row r="871" spans="1:29" ht="12.75">
      <c r="A871" s="1"/>
      <c r="B871" s="4"/>
      <c r="C871" s="1"/>
      <c r="AC871" s="24"/>
    </row>
    <row r="872" spans="1:29" ht="12.75">
      <c r="A872" s="1"/>
      <c r="B872" s="66"/>
      <c r="C872" s="1"/>
      <c r="AC872" s="24"/>
    </row>
    <row r="873" spans="1:29" ht="12.75">
      <c r="A873" s="1"/>
      <c r="B873" s="4"/>
      <c r="C873" s="1"/>
      <c r="AC873" s="24"/>
    </row>
    <row r="874" spans="1:29">
      <c r="A874" s="1"/>
      <c r="B874" s="9"/>
      <c r="C874" s="1"/>
      <c r="AC874" s="24"/>
    </row>
    <row r="875" spans="1:29" ht="15.75">
      <c r="A875" s="1"/>
      <c r="B875" s="7"/>
      <c r="C875" s="1"/>
      <c r="AC875" s="24"/>
    </row>
    <row r="876" spans="1:29" ht="12.75">
      <c r="A876" s="1"/>
      <c r="B876" s="4"/>
      <c r="C876" s="1"/>
      <c r="AC876" s="24"/>
    </row>
    <row r="877" spans="1:29" ht="12.75">
      <c r="A877" s="1"/>
      <c r="B877" s="4"/>
      <c r="C877" s="1"/>
      <c r="AC877" s="24"/>
    </row>
    <row r="878" spans="1:29" ht="12.75">
      <c r="A878" s="1"/>
      <c r="B878" s="4"/>
      <c r="C878" s="1"/>
      <c r="AC878" s="24"/>
    </row>
    <row r="879" spans="1:29" ht="12.75">
      <c r="A879" s="1"/>
      <c r="B879" s="4"/>
      <c r="C879" s="1"/>
      <c r="AC879" s="24"/>
    </row>
    <row r="880" spans="1:29" ht="12.75">
      <c r="A880" s="1"/>
      <c r="B880" s="4"/>
      <c r="C880" s="1"/>
      <c r="AC880" s="24"/>
    </row>
    <row r="881" spans="1:29" ht="12.75">
      <c r="A881" s="1"/>
      <c r="B881" s="4"/>
      <c r="C881" s="1"/>
      <c r="AC881" s="24"/>
    </row>
    <row r="882" spans="1:29">
      <c r="A882" s="1"/>
      <c r="B882" s="9"/>
      <c r="C882" s="1"/>
      <c r="AC882" s="24"/>
    </row>
    <row r="883" spans="1:29" ht="15.75">
      <c r="A883" s="1"/>
      <c r="B883" s="7"/>
      <c r="C883" s="1"/>
      <c r="AC883" s="24"/>
    </row>
    <row r="884" spans="1:29" ht="12.75">
      <c r="A884" s="1"/>
      <c r="B884" s="4"/>
      <c r="C884" s="1"/>
      <c r="AC884" s="24"/>
    </row>
    <row r="885" spans="1:29" ht="12.75">
      <c r="A885" s="1"/>
      <c r="B885" s="11"/>
      <c r="C885" s="1"/>
      <c r="AC885" s="24"/>
    </row>
    <row r="886" spans="1:29" ht="12.75">
      <c r="A886" s="1"/>
      <c r="B886" s="4"/>
      <c r="C886" s="1"/>
      <c r="AC886" s="24"/>
    </row>
    <row r="887" spans="1:29" ht="15.75">
      <c r="A887" s="1"/>
      <c r="B887" s="12"/>
      <c r="C887" s="1"/>
      <c r="AC887" s="24"/>
    </row>
    <row r="888" spans="1:29" ht="12.75">
      <c r="A888" s="1"/>
      <c r="B888" s="4"/>
      <c r="C888" s="1"/>
      <c r="AC888" s="24"/>
    </row>
    <row r="889" spans="1:29">
      <c r="A889" s="1"/>
      <c r="B889" s="9"/>
      <c r="C889" s="1"/>
      <c r="AC889" s="24"/>
    </row>
    <row r="890" spans="1:29" ht="15.75">
      <c r="A890" s="1"/>
      <c r="B890" s="7"/>
      <c r="C890" s="1"/>
      <c r="AC890" s="24"/>
    </row>
    <row r="891" spans="1:29" ht="12.75">
      <c r="A891" s="1"/>
      <c r="B891" s="4"/>
      <c r="C891" s="1"/>
      <c r="AC891" s="24"/>
    </row>
    <row r="892" spans="1:29">
      <c r="A892" s="1"/>
      <c r="B892" s="9"/>
      <c r="C892" s="1"/>
      <c r="AC892" s="24"/>
    </row>
    <row r="893" spans="1:29" ht="15.75">
      <c r="A893" s="1"/>
      <c r="B893" s="7"/>
      <c r="C893" s="1"/>
      <c r="AC893" s="24"/>
    </row>
    <row r="894" spans="1:29" ht="12.75">
      <c r="A894" s="1"/>
      <c r="B894" s="4"/>
      <c r="C894" s="1"/>
      <c r="AC894" s="24"/>
    </row>
    <row r="895" spans="1:29" ht="12.75">
      <c r="A895" s="1"/>
      <c r="B895" s="4"/>
      <c r="C895" s="1"/>
      <c r="AC895" s="24"/>
    </row>
    <row r="896" spans="1:29" ht="12.75">
      <c r="A896" s="1"/>
      <c r="B896" s="4"/>
      <c r="C896" s="1"/>
      <c r="AC896" s="24"/>
    </row>
    <row r="897" spans="1:29" ht="12.75">
      <c r="A897" s="1"/>
      <c r="B897" s="4"/>
      <c r="C897" s="1"/>
      <c r="AC897" s="24"/>
    </row>
    <row r="898" spans="1:29" ht="12.75">
      <c r="A898" s="1"/>
      <c r="B898" s="4"/>
      <c r="C898" s="1"/>
      <c r="AC898" s="24"/>
    </row>
    <row r="899" spans="1:29">
      <c r="A899" s="1"/>
      <c r="B899" s="9"/>
      <c r="C899" s="1"/>
      <c r="AC899" s="24"/>
    </row>
    <row r="900" spans="1:29" ht="15.75">
      <c r="A900" s="1"/>
      <c r="B900" s="7"/>
      <c r="C900" s="1"/>
      <c r="AC900" s="24"/>
    </row>
    <row r="901" spans="1:29" ht="12.75">
      <c r="A901" s="1"/>
      <c r="B901" s="4"/>
      <c r="C901" s="1"/>
      <c r="AC901" s="24"/>
    </row>
    <row r="902" spans="1:29" ht="12.75">
      <c r="A902" s="1"/>
      <c r="B902" s="4"/>
      <c r="C902" s="1"/>
      <c r="AC902" s="24"/>
    </row>
    <row r="903" spans="1:29" ht="12.75">
      <c r="A903" s="1"/>
      <c r="B903" s="4"/>
      <c r="C903" s="1"/>
      <c r="AC903" s="24"/>
    </row>
    <row r="904" spans="1:29" ht="12.75">
      <c r="A904" s="1"/>
      <c r="B904" s="4"/>
      <c r="C904" s="1"/>
      <c r="AC904" s="24"/>
    </row>
    <row r="905" spans="1:29" ht="12.75">
      <c r="A905" s="1"/>
      <c r="B905" s="66"/>
      <c r="C905" s="1"/>
      <c r="AC905" s="24"/>
    </row>
    <row r="906" spans="1:29" ht="12.75">
      <c r="A906" s="1"/>
      <c r="B906" s="4"/>
      <c r="C906" s="1"/>
      <c r="AC906" s="24"/>
    </row>
    <row r="907" spans="1:29">
      <c r="A907" s="1"/>
      <c r="B907" s="9"/>
      <c r="C907" s="1"/>
      <c r="AC907" s="24"/>
    </row>
    <row r="908" spans="1:29" ht="15.75">
      <c r="A908" s="1"/>
      <c r="B908" s="7"/>
      <c r="C908" s="1"/>
      <c r="AC908" s="24"/>
    </row>
    <row r="909" spans="1:29" ht="12.75">
      <c r="A909" s="1"/>
      <c r="B909" s="4"/>
      <c r="C909" s="1"/>
      <c r="AC909" s="24"/>
    </row>
    <row r="910" spans="1:29" ht="12.75">
      <c r="A910" s="1"/>
      <c r="B910" s="4"/>
      <c r="C910" s="1"/>
      <c r="AC910" s="24"/>
    </row>
    <row r="911" spans="1:29" ht="12.75">
      <c r="A911" s="1"/>
      <c r="B911" s="4"/>
      <c r="C911" s="1"/>
      <c r="AC911" s="24"/>
    </row>
    <row r="912" spans="1:29" ht="12.75">
      <c r="A912" s="1"/>
      <c r="B912" s="4"/>
      <c r="C912" s="1"/>
      <c r="AC912" s="24"/>
    </row>
    <row r="913" spans="1:29" ht="12.75">
      <c r="A913" s="1"/>
      <c r="B913" s="4"/>
      <c r="C913" s="1"/>
      <c r="AC913" s="24"/>
    </row>
    <row r="914" spans="1:29" ht="12.75">
      <c r="A914" s="1"/>
      <c r="B914" s="4"/>
      <c r="C914" s="1"/>
      <c r="AC914" s="24"/>
    </row>
    <row r="915" spans="1:29">
      <c r="A915" s="1"/>
      <c r="B915" s="9"/>
      <c r="C915" s="1"/>
      <c r="AC915" s="24"/>
    </row>
    <row r="916" spans="1:29" ht="15.75">
      <c r="A916" s="1"/>
      <c r="B916" s="7"/>
      <c r="C916" s="1"/>
      <c r="AC916" s="24"/>
    </row>
    <row r="917" spans="1:29" ht="12.75">
      <c r="A917" s="1"/>
      <c r="B917" s="4"/>
      <c r="C917" s="1"/>
      <c r="AC917" s="24"/>
    </row>
    <row r="918" spans="1:29" ht="12.75">
      <c r="A918" s="1"/>
      <c r="B918" s="11"/>
      <c r="C918" s="1"/>
      <c r="AC918" s="24"/>
    </row>
    <row r="919" spans="1:29" ht="12.75">
      <c r="A919" s="1"/>
      <c r="B919" s="4"/>
      <c r="C919" s="1"/>
      <c r="AC919" s="24"/>
    </row>
    <row r="920" spans="1:29" ht="15.75">
      <c r="A920" s="1"/>
      <c r="B920" s="12"/>
      <c r="C920" s="1"/>
      <c r="AC920" s="24"/>
    </row>
    <row r="921" spans="1:29" ht="12.75">
      <c r="A921" s="1"/>
      <c r="B921" s="4"/>
      <c r="C921" s="1"/>
      <c r="AC921" s="24"/>
    </row>
    <row r="922" spans="1:29">
      <c r="A922" s="1"/>
      <c r="B922" s="9"/>
      <c r="C922" s="1"/>
      <c r="AC922" s="24"/>
    </row>
    <row r="923" spans="1:29" ht="15.75">
      <c r="A923" s="1"/>
      <c r="B923" s="7"/>
      <c r="C923" s="1"/>
      <c r="AC923" s="24"/>
    </row>
    <row r="924" spans="1:29" ht="12.75">
      <c r="A924" s="1"/>
      <c r="B924" s="4"/>
      <c r="C924" s="1"/>
      <c r="AC924" s="24"/>
    </row>
    <row r="925" spans="1:29">
      <c r="A925" s="1"/>
      <c r="B925" s="9"/>
      <c r="C925" s="1"/>
      <c r="AC925" s="24"/>
    </row>
    <row r="926" spans="1:29" ht="15.75">
      <c r="A926" s="1"/>
      <c r="B926" s="7"/>
      <c r="C926" s="1"/>
      <c r="AC926" s="24"/>
    </row>
    <row r="927" spans="1:29" ht="12.75">
      <c r="A927" s="1"/>
      <c r="B927" s="4"/>
      <c r="C927" s="1"/>
      <c r="AC927" s="24"/>
    </row>
    <row r="928" spans="1:29" ht="12.75">
      <c r="A928" s="1"/>
      <c r="B928" s="4"/>
      <c r="C928" s="1"/>
      <c r="AC928" s="24"/>
    </row>
    <row r="929" spans="1:29" ht="12.75">
      <c r="A929" s="1"/>
      <c r="B929" s="4"/>
      <c r="C929" s="1"/>
      <c r="AC929" s="24"/>
    </row>
    <row r="930" spans="1:29" ht="12.75">
      <c r="A930" s="1"/>
      <c r="B930" s="4"/>
      <c r="C930" s="1"/>
      <c r="AC930" s="24"/>
    </row>
    <row r="931" spans="1:29" ht="12.75">
      <c r="A931" s="1"/>
      <c r="B931" s="4"/>
      <c r="C931" s="1"/>
      <c r="AC931" s="24"/>
    </row>
    <row r="932" spans="1:29">
      <c r="A932" s="1"/>
      <c r="B932" s="9"/>
      <c r="C932" s="1"/>
      <c r="AC932" s="24"/>
    </row>
    <row r="933" spans="1:29" ht="15.75">
      <c r="A933" s="1"/>
      <c r="B933" s="7"/>
      <c r="C933" s="1"/>
      <c r="AC933" s="24"/>
    </row>
    <row r="934" spans="1:29" ht="12.75">
      <c r="A934" s="1"/>
      <c r="B934" s="4"/>
      <c r="C934" s="1"/>
      <c r="AC934" s="24"/>
    </row>
    <row r="935" spans="1:29" ht="12.75">
      <c r="A935" s="1"/>
      <c r="B935" s="4"/>
      <c r="C935" s="1"/>
      <c r="AC935" s="24"/>
    </row>
    <row r="936" spans="1:29" ht="12.75">
      <c r="A936" s="1"/>
      <c r="B936" s="4"/>
      <c r="C936" s="1"/>
      <c r="AC936" s="24"/>
    </row>
    <row r="937" spans="1:29" ht="12.75">
      <c r="A937" s="1"/>
      <c r="B937" s="4"/>
      <c r="C937" s="1"/>
      <c r="AC937" s="24"/>
    </row>
    <row r="938" spans="1:29" ht="12.75">
      <c r="A938" s="1"/>
      <c r="B938" s="66"/>
      <c r="C938" s="1"/>
      <c r="AC938" s="24"/>
    </row>
    <row r="939" spans="1:29" ht="12.75">
      <c r="A939" s="1"/>
      <c r="B939" s="4"/>
      <c r="C939" s="1"/>
      <c r="AC939" s="24"/>
    </row>
    <row r="940" spans="1:29">
      <c r="A940" s="1"/>
      <c r="B940" s="9"/>
      <c r="C940" s="1"/>
      <c r="AC940" s="24"/>
    </row>
    <row r="941" spans="1:29" ht="15.75">
      <c r="A941" s="1"/>
      <c r="B941" s="7"/>
      <c r="C941" s="1"/>
      <c r="AC941" s="24"/>
    </row>
    <row r="942" spans="1:29" ht="12.75">
      <c r="A942" s="1"/>
      <c r="B942" s="4"/>
      <c r="C942" s="1"/>
      <c r="AC942" s="24"/>
    </row>
    <row r="943" spans="1:29" ht="12.75">
      <c r="A943" s="1"/>
      <c r="B943" s="4"/>
      <c r="C943" s="1"/>
      <c r="AC943" s="24"/>
    </row>
    <row r="944" spans="1:29" ht="12.75">
      <c r="A944" s="1"/>
      <c r="B944" s="4"/>
      <c r="C944" s="1"/>
      <c r="AC944" s="24"/>
    </row>
    <row r="945" spans="1:29" ht="12.75">
      <c r="A945" s="1"/>
      <c r="B945" s="4"/>
      <c r="C945" s="1"/>
      <c r="AC945" s="24"/>
    </row>
    <row r="946" spans="1:29" ht="12.75">
      <c r="A946" s="1"/>
      <c r="B946" s="4"/>
      <c r="C946" s="1"/>
      <c r="AC946" s="24"/>
    </row>
    <row r="947" spans="1:29" ht="12.75">
      <c r="A947" s="1"/>
      <c r="B947" s="4"/>
      <c r="C947" s="1"/>
      <c r="AC947" s="24"/>
    </row>
    <row r="948" spans="1:29">
      <c r="A948" s="1"/>
      <c r="B948" s="9"/>
      <c r="C948" s="1"/>
      <c r="AC948" s="24"/>
    </row>
    <row r="949" spans="1:29" ht="15.75">
      <c r="A949" s="1"/>
      <c r="B949" s="7"/>
      <c r="C949" s="1"/>
      <c r="AC949" s="24"/>
    </row>
    <row r="950" spans="1:29" ht="12.75">
      <c r="A950" s="1"/>
      <c r="B950" s="4"/>
      <c r="C950" s="1"/>
      <c r="AC950" s="24"/>
    </row>
    <row r="951" spans="1:29" ht="12.75">
      <c r="A951" s="1"/>
      <c r="B951" s="11"/>
      <c r="C951" s="1"/>
      <c r="AC951" s="24"/>
    </row>
    <row r="952" spans="1:29" ht="12.75">
      <c r="A952" s="1"/>
      <c r="B952" s="4"/>
      <c r="C952" s="1"/>
      <c r="AC952" s="24"/>
    </row>
    <row r="953" spans="1:29" ht="15.75">
      <c r="A953" s="1"/>
      <c r="B953" s="12"/>
      <c r="C953" s="1"/>
      <c r="AC953" s="24"/>
    </row>
    <row r="954" spans="1:29" ht="12.75">
      <c r="A954" s="1"/>
      <c r="B954" s="4"/>
      <c r="C954" s="1"/>
      <c r="AC954" s="24"/>
    </row>
    <row r="955" spans="1:29">
      <c r="A955" s="1"/>
      <c r="B955" s="9"/>
      <c r="C955" s="1"/>
      <c r="AC955" s="24"/>
    </row>
    <row r="956" spans="1:29" ht="15.75">
      <c r="A956" s="1"/>
      <c r="B956" s="7"/>
      <c r="C956" s="1"/>
      <c r="AC956" s="24"/>
    </row>
    <row r="957" spans="1:29" ht="12.75">
      <c r="A957" s="1"/>
      <c r="B957" s="4"/>
      <c r="C957" s="1"/>
      <c r="AC957" s="24"/>
    </row>
    <row r="958" spans="1:29">
      <c r="A958" s="1"/>
      <c r="B958" s="9"/>
      <c r="C958" s="1"/>
      <c r="AC958" s="24"/>
    </row>
    <row r="959" spans="1:29" ht="15.75">
      <c r="A959" s="1"/>
      <c r="B959" s="7"/>
      <c r="C959" s="1"/>
      <c r="AC959" s="24"/>
    </row>
    <row r="960" spans="1:29" ht="12.75">
      <c r="A960" s="1"/>
      <c r="B960" s="4"/>
      <c r="C960" s="1"/>
      <c r="AC960" s="24"/>
    </row>
    <row r="961" spans="1:29" ht="12.75">
      <c r="A961" s="1"/>
      <c r="B961" s="4"/>
      <c r="C961" s="1"/>
      <c r="AC961" s="24"/>
    </row>
    <row r="962" spans="1:29" ht="12.75">
      <c r="A962" s="1"/>
      <c r="B962" s="4"/>
      <c r="C962" s="1"/>
      <c r="AC962" s="24"/>
    </row>
    <row r="963" spans="1:29" ht="12.75">
      <c r="A963" s="1"/>
      <c r="B963" s="4"/>
      <c r="C963" s="1"/>
      <c r="AC963" s="24"/>
    </row>
    <row r="964" spans="1:29" ht="12.75">
      <c r="A964" s="1"/>
      <c r="B964" s="4"/>
      <c r="C964" s="1"/>
      <c r="AC964" s="24"/>
    </row>
    <row r="965" spans="1:29">
      <c r="A965" s="1"/>
      <c r="B965" s="9"/>
      <c r="C965" s="1"/>
      <c r="AC965" s="24"/>
    </row>
    <row r="966" spans="1:29" ht="15.75">
      <c r="A966" s="1"/>
      <c r="B966" s="7"/>
      <c r="C966" s="1"/>
      <c r="AC966" s="24"/>
    </row>
    <row r="967" spans="1:29" ht="12.75">
      <c r="A967" s="1"/>
      <c r="B967" s="4"/>
      <c r="C967" s="1"/>
      <c r="AC967" s="24"/>
    </row>
    <row r="968" spans="1:29" ht="12.75">
      <c r="A968" s="1"/>
      <c r="B968" s="4"/>
      <c r="C968" s="1"/>
      <c r="AC968" s="24"/>
    </row>
    <row r="969" spans="1:29" ht="12.75">
      <c r="A969" s="1"/>
      <c r="B969" s="4"/>
      <c r="C969" s="1"/>
      <c r="AC969" s="24"/>
    </row>
    <row r="970" spans="1:29" ht="12.75">
      <c r="A970" s="1"/>
      <c r="B970" s="4"/>
      <c r="C970" s="1"/>
      <c r="AC970" s="24"/>
    </row>
    <row r="971" spans="1:29" ht="12.75">
      <c r="A971" s="1"/>
      <c r="B971" s="66"/>
      <c r="C971" s="1"/>
      <c r="AC971" s="24"/>
    </row>
    <row r="972" spans="1:29" ht="12.75">
      <c r="A972" s="1"/>
      <c r="B972" s="4"/>
      <c r="C972" s="1"/>
      <c r="AC972" s="24"/>
    </row>
    <row r="973" spans="1:29">
      <c r="A973" s="1"/>
      <c r="B973" s="9"/>
      <c r="C973" s="1"/>
      <c r="AC973" s="24"/>
    </row>
    <row r="974" spans="1:29" ht="15.75">
      <c r="A974" s="1"/>
      <c r="B974" s="7"/>
      <c r="C974" s="1"/>
      <c r="AC974" s="24"/>
    </row>
    <row r="975" spans="1:29" ht="12.75">
      <c r="A975" s="1"/>
      <c r="B975" s="4"/>
      <c r="C975" s="1"/>
      <c r="AC975" s="24"/>
    </row>
    <row r="976" spans="1:29" ht="12.75">
      <c r="A976" s="1"/>
      <c r="B976" s="4"/>
      <c r="C976" s="1"/>
      <c r="AC976" s="24"/>
    </row>
    <row r="977" spans="1:29" ht="12.75">
      <c r="A977" s="1"/>
      <c r="B977" s="4"/>
      <c r="C977" s="1"/>
      <c r="AC977" s="24"/>
    </row>
    <row r="978" spans="1:29" ht="12.75">
      <c r="A978" s="1"/>
      <c r="B978" s="4"/>
      <c r="C978" s="1"/>
      <c r="AC978" s="24"/>
    </row>
    <row r="979" spans="1:29" ht="12.75">
      <c r="A979" s="1"/>
      <c r="B979" s="4"/>
      <c r="C979" s="1"/>
      <c r="AC979" s="24"/>
    </row>
    <row r="980" spans="1:29" ht="12.75">
      <c r="A980" s="1"/>
      <c r="B980" s="4"/>
      <c r="C980" s="1"/>
      <c r="AC980" s="24"/>
    </row>
    <row r="981" spans="1:29">
      <c r="A981" s="1"/>
      <c r="B981" s="9"/>
      <c r="C981" s="1"/>
      <c r="AC981" s="24"/>
    </row>
    <row r="982" spans="1:29" ht="15.75">
      <c r="A982" s="1"/>
      <c r="B982" s="7"/>
      <c r="C982" s="1"/>
      <c r="AC982" s="24"/>
    </row>
    <row r="983" spans="1:29" ht="12.75">
      <c r="A983" s="1"/>
      <c r="B983" s="4"/>
      <c r="C983" s="1"/>
      <c r="AC983" s="24"/>
    </row>
    <row r="984" spans="1:29" ht="12.75">
      <c r="A984" s="1"/>
      <c r="B984" s="4"/>
      <c r="C984" s="1"/>
      <c r="AC984" s="24"/>
    </row>
    <row r="985" spans="1:29" ht="12.75">
      <c r="A985" s="1"/>
      <c r="B985" s="4"/>
      <c r="C985" s="1"/>
      <c r="AC985" s="24"/>
    </row>
    <row r="986" spans="1:29" ht="12.75">
      <c r="A986" s="1"/>
      <c r="B986" s="4"/>
      <c r="C986" s="1"/>
      <c r="AC986" s="24"/>
    </row>
    <row r="987" spans="1:29" ht="12.75">
      <c r="A987" s="1"/>
      <c r="B987" s="4"/>
      <c r="C987" s="1"/>
      <c r="AC987" s="24"/>
    </row>
    <row r="988" spans="1:29" ht="12.75">
      <c r="A988" s="1"/>
      <c r="B988" s="4"/>
      <c r="C988" s="1"/>
      <c r="AC988" s="24"/>
    </row>
    <row r="989" spans="1:29" ht="12.75">
      <c r="A989" s="1"/>
      <c r="B989" s="4"/>
      <c r="C989" s="1"/>
      <c r="AC989" s="24"/>
    </row>
    <row r="990" spans="1:29" ht="12.75">
      <c r="A990" s="1"/>
      <c r="B990" s="4"/>
      <c r="C990" s="1"/>
      <c r="AC990" s="24"/>
    </row>
    <row r="991" spans="1:29" ht="12.75">
      <c r="A991" s="1"/>
      <c r="B991" s="4"/>
      <c r="C991" s="1"/>
      <c r="AC991" s="24"/>
    </row>
    <row r="992" spans="1:29" ht="12.75">
      <c r="A992" s="1"/>
      <c r="B992" s="4"/>
      <c r="C992" s="1"/>
      <c r="AC992" s="24"/>
    </row>
    <row r="993" spans="1:29" ht="12.75">
      <c r="A993" s="1"/>
      <c r="B993" s="4"/>
      <c r="C993" s="1"/>
      <c r="AC993" s="24"/>
    </row>
  </sheetData>
  <sheetProtection algorithmName="SHA-512" hashValue="ypyR+STeHkYrcuOotrMHPCfS2fkFfYdQITyxlLJCwYlNWLD5hf0coFHSEuPffI44WF3XUjqOxEflm6YdZIW+Yw==" saltValue="ixLjvHfMqPZPKrXkzCsDyQ==" spinCount="100000" sheet="1" objects="1" scenarios="1"/>
  <mergeCells count="167">
    <mergeCell ref="E214:J214"/>
    <mergeCell ref="E130:H130"/>
    <mergeCell ref="I130:J130"/>
    <mergeCell ref="E132:L132"/>
    <mergeCell ref="E138:E151"/>
    <mergeCell ref="E180:L209"/>
    <mergeCell ref="E210:I210"/>
    <mergeCell ref="E170:K170"/>
    <mergeCell ref="E171:I171"/>
    <mergeCell ref="J171:K171"/>
    <mergeCell ref="J172:K172"/>
    <mergeCell ref="J173:K173"/>
    <mergeCell ref="J174:K174"/>
    <mergeCell ref="E155:E159"/>
    <mergeCell ref="E160:E163"/>
    <mergeCell ref="E164:E165"/>
    <mergeCell ref="E166:E167"/>
    <mergeCell ref="E152:E154"/>
    <mergeCell ref="F164:M164"/>
    <mergeCell ref="E174:I174"/>
    <mergeCell ref="E115:L115"/>
    <mergeCell ref="E116:L124"/>
    <mergeCell ref="I126:J126"/>
    <mergeCell ref="E127:H127"/>
    <mergeCell ref="I127:J127"/>
    <mergeCell ref="E128:H128"/>
    <mergeCell ref="I128:J128"/>
    <mergeCell ref="E129:H129"/>
    <mergeCell ref="I129:J129"/>
    <mergeCell ref="E101:E104"/>
    <mergeCell ref="F101:F104"/>
    <mergeCell ref="G101:G104"/>
    <mergeCell ref="H101:H104"/>
    <mergeCell ref="I101:I104"/>
    <mergeCell ref="J101:J104"/>
    <mergeCell ref="K101:K104"/>
    <mergeCell ref="E114:L114"/>
    <mergeCell ref="E106:P111"/>
    <mergeCell ref="S101:S104"/>
    <mergeCell ref="T101:T104"/>
    <mergeCell ref="U101:U104"/>
    <mergeCell ref="V101:V104"/>
    <mergeCell ref="W101:W104"/>
    <mergeCell ref="X101:X104"/>
    <mergeCell ref="L101:L104"/>
    <mergeCell ref="M101:M104"/>
    <mergeCell ref="N101:N104"/>
    <mergeCell ref="O101:O104"/>
    <mergeCell ref="P101:P104"/>
    <mergeCell ref="Q101:Q104"/>
    <mergeCell ref="R101:R104"/>
    <mergeCell ref="U96:U100"/>
    <mergeCell ref="V96:V100"/>
    <mergeCell ref="W96:W100"/>
    <mergeCell ref="X96:X100"/>
    <mergeCell ref="L96:L100"/>
    <mergeCell ref="M96:M100"/>
    <mergeCell ref="N96:N100"/>
    <mergeCell ref="O96:O100"/>
    <mergeCell ref="P96:P100"/>
    <mergeCell ref="Q96:Q100"/>
    <mergeCell ref="R96:R100"/>
    <mergeCell ref="E92:E95"/>
    <mergeCell ref="F92:F95"/>
    <mergeCell ref="G92:G95"/>
    <mergeCell ref="H92:H95"/>
    <mergeCell ref="I92:I95"/>
    <mergeCell ref="J92:J95"/>
    <mergeCell ref="K92:K95"/>
    <mergeCell ref="S96:S100"/>
    <mergeCell ref="T96:T100"/>
    <mergeCell ref="E96:E100"/>
    <mergeCell ref="F96:F100"/>
    <mergeCell ref="G96:G100"/>
    <mergeCell ref="H96:H100"/>
    <mergeCell ref="I96:I100"/>
    <mergeCell ref="J96:J100"/>
    <mergeCell ref="K96:K100"/>
    <mergeCell ref="S92:S95"/>
    <mergeCell ref="T92:T95"/>
    <mergeCell ref="U92:U95"/>
    <mergeCell ref="V92:V95"/>
    <mergeCell ref="W92:W95"/>
    <mergeCell ref="X92:X95"/>
    <mergeCell ref="L92:L95"/>
    <mergeCell ref="M92:M95"/>
    <mergeCell ref="N92:N95"/>
    <mergeCell ref="O92:O95"/>
    <mergeCell ref="P92:P95"/>
    <mergeCell ref="Q92:Q95"/>
    <mergeCell ref="R92:R95"/>
    <mergeCell ref="E49:L49"/>
    <mergeCell ref="E66:L66"/>
    <mergeCell ref="E68:L85"/>
    <mergeCell ref="F87:K87"/>
    <mergeCell ref="L87:Q87"/>
    <mergeCell ref="R87:X87"/>
    <mergeCell ref="U88:U91"/>
    <mergeCell ref="V88:V91"/>
    <mergeCell ref="W88:W91"/>
    <mergeCell ref="X88:X91"/>
    <mergeCell ref="E87:E91"/>
    <mergeCell ref="F88:F91"/>
    <mergeCell ref="G88:G91"/>
    <mergeCell ref="H88:H91"/>
    <mergeCell ref="I88:I91"/>
    <mergeCell ref="J88:J91"/>
    <mergeCell ref="K88:K91"/>
    <mergeCell ref="E51:L63"/>
    <mergeCell ref="S88:S91"/>
    <mergeCell ref="T88:T91"/>
    <mergeCell ref="L88:L91"/>
    <mergeCell ref="M88:M91"/>
    <mergeCell ref="N88:N91"/>
    <mergeCell ref="O88:O91"/>
    <mergeCell ref="W20:W31"/>
    <mergeCell ref="X20:X31"/>
    <mergeCell ref="S32:S36"/>
    <mergeCell ref="T32:T36"/>
    <mergeCell ref="U32:U36"/>
    <mergeCell ref="V32:V36"/>
    <mergeCell ref="W32:W36"/>
    <mergeCell ref="X32:X36"/>
    <mergeCell ref="E2:M2"/>
    <mergeCell ref="E4:L45"/>
    <mergeCell ref="R10:X10"/>
    <mergeCell ref="O11:O14"/>
    <mergeCell ref="P11:P14"/>
    <mergeCell ref="Q11:Q14"/>
    <mergeCell ref="R11:R14"/>
    <mergeCell ref="U20:U31"/>
    <mergeCell ref="V20:V31"/>
    <mergeCell ref="P88:P91"/>
    <mergeCell ref="Q88:Q91"/>
    <mergeCell ref="R88:R91"/>
    <mergeCell ref="O20:O31"/>
    <mergeCell ref="P20:P31"/>
    <mergeCell ref="Q20:Q31"/>
    <mergeCell ref="R20:R31"/>
    <mergeCell ref="S20:S31"/>
    <mergeCell ref="T20:T31"/>
    <mergeCell ref="O32:O36"/>
    <mergeCell ref="P32:P36"/>
    <mergeCell ref="Q32:Q36"/>
    <mergeCell ref="R32:R36"/>
    <mergeCell ref="AB11:AB12"/>
    <mergeCell ref="AC11:AC12"/>
    <mergeCell ref="AD11:AD12"/>
    <mergeCell ref="O15:O19"/>
    <mergeCell ref="P15:P19"/>
    <mergeCell ref="Q15:Q19"/>
    <mergeCell ref="R15:R19"/>
    <mergeCell ref="S15:S19"/>
    <mergeCell ref="T15:T19"/>
    <mergeCell ref="U15:U19"/>
    <mergeCell ref="V15:V19"/>
    <mergeCell ref="W15:W19"/>
    <mergeCell ref="X15:X19"/>
    <mergeCell ref="S11:S14"/>
    <mergeCell ref="T11:T14"/>
    <mergeCell ref="U11:U14"/>
    <mergeCell ref="V11:V14"/>
    <mergeCell ref="W11:W14"/>
    <mergeCell ref="X11:X14"/>
    <mergeCell ref="Y11:Y12"/>
    <mergeCell ref="Z11:Z12"/>
    <mergeCell ref="AA11:AA12"/>
  </mergeCells>
  <conditionalFormatting sqref="B923:B993">
    <cfRule type="notContainsBlanks" dxfId="42" priority="1">
      <formula>LEN(TRIM(B923))&gt;0</formula>
    </cfRule>
  </conditionalFormatting>
  <conditionalFormatting sqref="B947 B954 B4 B37 B57 B70 B105:B106 B137 B153 B165 B196 B198:B200 B228 B231 B247 B261 B281 B294 B297 B327 B331 B347 B360 B381 B393 B397 B426 B447 B459 B465 B492 B497 B515 B525 B547 B558 B565 B591 B597 B615 B624 B647 B657 B690 B697 B699 B723 B747 B749 B756 B789 B797 B799 B822 B847 B849 B855 B888 B897 B921">
    <cfRule type="notContainsBlanks" dxfId="41" priority="3">
      <formula>LEN(TRIM(B4))&gt;0</formula>
    </cfRule>
  </conditionalFormatting>
  <conditionalFormatting sqref="B987:B993">
    <cfRule type="containsBlanks" dxfId="40" priority="2">
      <formula>LEN(TRIM(B987))=0</formula>
    </cfRule>
  </conditionalFormatting>
  <hyperlinks>
    <hyperlink ref="B3" location="Materialidade!A1" display="Materialidade" xr:uid="{00000000-0004-0000-0600-000000000000}"/>
    <hyperlink ref="B6" location="'Compromissos 2030'!A1" display="Compromissos 2030" xr:uid="{00000000-0004-0000-0600-000001000000}"/>
    <hyperlink ref="B10" location="'Governança Corporativa'!A1" display="Governança Corporativa" xr:uid="{00000000-0004-0000-0600-000002000000}"/>
    <hyperlink ref="B11" location="'Reputação, Governo e Engajament'!A1" display="Reputação, Governo e Engajamento" xr:uid="{00000000-0004-0000-0600-000003000000}"/>
    <hyperlink ref="B12" location="'Cadeia de Valor'!A1" display="Cadeia de Valor " xr:uid="{00000000-0004-0000-0600-000004000000}"/>
    <hyperlink ref="B13" location="'Inovação, Tecnologia e Dados'!A1" display="Inovação, Tecnologia e Dados" xr:uid="{00000000-0004-0000-0600-000005000000}"/>
    <hyperlink ref="B17" location="'Biodiversidade e clima'!A1" display="Biodiversidade e Clima" xr:uid="{00000000-0004-0000-0600-000006000000}"/>
    <hyperlink ref="B18" location="Energia!A1" display="Energia" xr:uid="{00000000-0004-0000-0600-000007000000}"/>
    <hyperlink ref="B19" location="'Recursos Hídricos'!A1" display="Recursos Hídricos" xr:uid="{00000000-0004-0000-0600-000008000000}"/>
    <hyperlink ref="B20" location="'Resíduos'!A1" display="Resíduos" xr:uid="{00000000-0004-0000-0600-000009000000}"/>
    <hyperlink ref="B21" location="'Circularidade e Ecodesign'!A1" display="Circularidade e Ecodesign" xr:uid="{00000000-0004-0000-0600-00000A000000}"/>
    <hyperlink ref="B25" location="'Pessoas Colaboradoras'!A1" display="Pessoas Colaboradoras" xr:uid="{00000000-0004-0000-0600-00000B000000}"/>
    <hyperlink ref="B26" location="'Saúde, Segurança e Bem-Estar'!A1" display="Saúde, Segurança e Bem-Estar" xr:uid="{00000000-0004-0000-0600-00000C000000}"/>
    <hyperlink ref="B27" location="'Direitos Humanos'!A1" display="Direitos Humanos" xr:uid="{00000000-0004-0000-0600-00000D000000}"/>
    <hyperlink ref="B28" location="'Impacto Social'!A1" display="Impacto Social" xr:uid="{00000000-0004-0000-0600-00000E000000}"/>
    <hyperlink ref="B29" location="'Experiência do Cliente'!A1" display="Experiência do Cliente" xr:uid="{00000000-0004-0000-0600-00000F000000}"/>
    <hyperlink ref="B33" location="'Verificação Externa'!A1" display="Verificação Externa" xr:uid="{00000000-0004-0000-0600-000010000000}"/>
    <hyperlink ref="E132" r:id="rId1" xr:uid="{00000000-0004-0000-0600-000011000000}"/>
    <hyperlink ref="B32" location="Sumário!A1" display="Sumário" xr:uid="{8418C5C3-E590-4C0D-9971-31E71316EB8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1015"/>
  <sheetViews>
    <sheetView showGridLines="0" showRowColHeaders="0" topLeftCell="A15" zoomScale="80" zoomScaleNormal="80" workbookViewId="0">
      <selection activeCell="B32" sqref="B32"/>
    </sheetView>
  </sheetViews>
  <sheetFormatPr defaultColWidth="11.125" defaultRowHeight="15" customHeight="1"/>
  <cols>
    <col min="1" max="1" width="1.875" customWidth="1"/>
    <col min="2" max="2" width="30.875" customWidth="1"/>
    <col min="3" max="3" width="1.875" customWidth="1"/>
    <col min="4" max="4" width="2" customWidth="1"/>
    <col min="5" max="5" width="18.5" customWidth="1"/>
    <col min="6" max="6" width="29" customWidth="1"/>
    <col min="7" max="10" width="13.875" customWidth="1"/>
    <col min="14" max="26" width="11.125" hidden="1"/>
  </cols>
  <sheetData>
    <row r="1" spans="1:25" ht="39" customHeight="1">
      <c r="A1" s="1"/>
      <c r="B1" s="2"/>
      <c r="C1" s="1"/>
      <c r="Y1" s="24"/>
    </row>
    <row r="2" spans="1:25" ht="14.25">
      <c r="A2" s="1"/>
      <c r="B2" s="4"/>
      <c r="C2" s="1"/>
      <c r="E2" s="115" t="s">
        <v>712</v>
      </c>
      <c r="Y2" s="24"/>
    </row>
    <row r="3" spans="1:25" ht="15.75">
      <c r="A3" s="6"/>
      <c r="B3" s="7" t="s">
        <v>1</v>
      </c>
      <c r="C3" s="6"/>
      <c r="Y3" s="24"/>
    </row>
    <row r="4" spans="1:25" ht="12.75">
      <c r="A4" s="1"/>
      <c r="B4" s="8"/>
      <c r="C4" s="1"/>
      <c r="E4" s="1659" t="s">
        <v>1506</v>
      </c>
      <c r="F4" s="1660"/>
      <c r="G4" s="1660"/>
      <c r="H4" s="1660"/>
      <c r="I4" s="1660"/>
      <c r="J4" s="1660"/>
      <c r="K4" s="1660"/>
      <c r="L4" s="1660"/>
      <c r="Y4" s="24"/>
    </row>
    <row r="5" spans="1:25">
      <c r="A5" s="1"/>
      <c r="B5" s="9"/>
      <c r="C5" s="1"/>
      <c r="E5" s="1661"/>
      <c r="F5" s="1411"/>
      <c r="G5" s="1411"/>
      <c r="H5" s="1411"/>
      <c r="I5" s="1411"/>
      <c r="J5" s="1411"/>
      <c r="K5" s="1411"/>
      <c r="L5" s="1411"/>
      <c r="Y5" s="24"/>
    </row>
    <row r="6" spans="1:25" ht="15.75">
      <c r="A6" s="10"/>
      <c r="B6" s="7" t="s">
        <v>713</v>
      </c>
      <c r="C6" s="10"/>
      <c r="E6" s="1661"/>
      <c r="F6" s="1411"/>
      <c r="G6" s="1411"/>
      <c r="H6" s="1411"/>
      <c r="I6" s="1411"/>
      <c r="J6" s="1411"/>
      <c r="K6" s="1411"/>
      <c r="L6" s="1411"/>
      <c r="Y6" s="24"/>
    </row>
    <row r="7" spans="1:25" ht="12.75">
      <c r="A7" s="1"/>
      <c r="B7" s="8"/>
      <c r="C7" s="1"/>
      <c r="E7" s="1661"/>
      <c r="F7" s="1411"/>
      <c r="G7" s="1411"/>
      <c r="H7" s="1411"/>
      <c r="I7" s="1411"/>
      <c r="J7" s="1411"/>
      <c r="K7" s="1411"/>
      <c r="L7" s="1411"/>
      <c r="Y7" s="24"/>
    </row>
    <row r="8" spans="1:25">
      <c r="A8" s="1"/>
      <c r="B8" s="9"/>
      <c r="C8" s="1"/>
      <c r="E8" s="1661"/>
      <c r="F8" s="1411"/>
      <c r="G8" s="1411"/>
      <c r="H8" s="1411"/>
      <c r="I8" s="1411"/>
      <c r="J8" s="1411"/>
      <c r="K8" s="1411"/>
      <c r="L8" s="1411"/>
      <c r="Y8" s="24"/>
    </row>
    <row r="9" spans="1:25" ht="15.75">
      <c r="A9" s="1"/>
      <c r="B9" s="7" t="s">
        <v>3</v>
      </c>
      <c r="C9" s="1"/>
      <c r="E9" s="1661"/>
      <c r="F9" s="1411"/>
      <c r="G9" s="1411"/>
      <c r="H9" s="1411"/>
      <c r="I9" s="1411"/>
      <c r="J9" s="1411"/>
      <c r="K9" s="1411"/>
      <c r="L9" s="1411"/>
      <c r="Y9" s="24"/>
    </row>
    <row r="10" spans="1:25" ht="17.100000000000001" customHeight="1">
      <c r="A10" s="1"/>
      <c r="B10" s="4" t="s">
        <v>4</v>
      </c>
      <c r="C10" s="1"/>
      <c r="E10" s="1661"/>
      <c r="F10" s="1411"/>
      <c r="G10" s="1411"/>
      <c r="H10" s="1411"/>
      <c r="I10" s="1411"/>
      <c r="J10" s="1411"/>
      <c r="K10" s="1411"/>
      <c r="L10" s="1411"/>
      <c r="Y10" s="24"/>
    </row>
    <row r="11" spans="1:25" ht="17.100000000000001" customHeight="1">
      <c r="A11" s="1"/>
      <c r="B11" s="1393" t="s">
        <v>5</v>
      </c>
      <c r="C11" s="1"/>
      <c r="E11" s="1661"/>
      <c r="F11" s="1411"/>
      <c r="G11" s="1411"/>
      <c r="H11" s="1411"/>
      <c r="I11" s="1411"/>
      <c r="J11" s="1411"/>
      <c r="K11" s="1411"/>
      <c r="L11" s="1411"/>
      <c r="Y11" s="24"/>
    </row>
    <row r="12" spans="1:25" ht="12.75">
      <c r="A12" s="1"/>
      <c r="B12" s="66" t="s">
        <v>6</v>
      </c>
      <c r="C12" s="1"/>
      <c r="E12" s="1661"/>
      <c r="F12" s="1411"/>
      <c r="G12" s="1411"/>
      <c r="H12" s="1411"/>
      <c r="I12" s="1411"/>
      <c r="J12" s="1411"/>
      <c r="K12" s="1411"/>
      <c r="L12" s="1411"/>
      <c r="Y12" s="24"/>
    </row>
    <row r="13" spans="1:25" ht="12.75">
      <c r="A13" s="1"/>
      <c r="B13" s="4" t="s">
        <v>7</v>
      </c>
      <c r="C13" s="1"/>
      <c r="E13" s="1661"/>
      <c r="F13" s="1411"/>
      <c r="G13" s="1411"/>
      <c r="H13" s="1411"/>
      <c r="I13" s="1411"/>
      <c r="J13" s="1411"/>
      <c r="K13" s="1411"/>
      <c r="L13" s="1411"/>
      <c r="Y13" s="24"/>
    </row>
    <row r="14" spans="1:25" ht="12.75">
      <c r="A14" s="1"/>
      <c r="B14" s="8"/>
      <c r="C14" s="1"/>
      <c r="E14" s="1661"/>
      <c r="F14" s="1411"/>
      <c r="G14" s="1411"/>
      <c r="H14" s="1411"/>
      <c r="I14" s="1411"/>
      <c r="J14" s="1411"/>
      <c r="K14" s="1411"/>
      <c r="L14" s="1411"/>
      <c r="Y14" s="24"/>
    </row>
    <row r="15" spans="1:25" ht="16.5" customHeight="1">
      <c r="A15" s="1"/>
      <c r="B15" s="9"/>
      <c r="C15" s="1"/>
      <c r="E15" s="1661"/>
      <c r="F15" s="1411"/>
      <c r="G15" s="1411"/>
      <c r="H15" s="1411"/>
      <c r="I15" s="1411"/>
      <c r="J15" s="1411"/>
      <c r="K15" s="1411"/>
      <c r="L15" s="1411"/>
      <c r="Y15" s="24"/>
    </row>
    <row r="16" spans="1:25" ht="15.75">
      <c r="A16" s="1"/>
      <c r="B16" s="7" t="s">
        <v>8</v>
      </c>
      <c r="C16" s="1"/>
      <c r="E16" s="1661"/>
      <c r="F16" s="1411"/>
      <c r="G16" s="1411"/>
      <c r="H16" s="1411"/>
      <c r="I16" s="1411"/>
      <c r="J16" s="1411"/>
      <c r="K16" s="1411"/>
      <c r="L16" s="1411"/>
      <c r="Y16" s="24"/>
    </row>
    <row r="17" spans="1:26" ht="12.75">
      <c r="A17" s="1"/>
      <c r="B17" s="4" t="s">
        <v>9</v>
      </c>
      <c r="C17" s="1"/>
      <c r="E17" s="1661"/>
      <c r="F17" s="1411"/>
      <c r="G17" s="1411"/>
      <c r="H17" s="1411"/>
      <c r="I17" s="1411"/>
      <c r="J17" s="1411"/>
      <c r="K17" s="1411"/>
      <c r="L17" s="1411"/>
      <c r="Y17" s="24"/>
    </row>
    <row r="18" spans="1:26" ht="12.75">
      <c r="A18" s="1"/>
      <c r="B18" s="4" t="s">
        <v>10</v>
      </c>
      <c r="C18" s="1"/>
      <c r="E18" s="1661"/>
      <c r="F18" s="1411"/>
      <c r="G18" s="1411"/>
      <c r="H18" s="1411"/>
      <c r="I18" s="1411"/>
      <c r="J18" s="1411"/>
      <c r="K18" s="1411"/>
      <c r="L18" s="1411"/>
      <c r="Y18" s="24"/>
    </row>
    <row r="19" spans="1:26" ht="12.75">
      <c r="A19" s="1"/>
      <c r="B19" s="4" t="s">
        <v>11</v>
      </c>
      <c r="C19" s="1"/>
      <c r="E19" s="1661"/>
      <c r="F19" s="1411"/>
      <c r="G19" s="1411"/>
      <c r="H19" s="1411"/>
      <c r="I19" s="1411"/>
      <c r="J19" s="1411"/>
      <c r="K19" s="1411"/>
      <c r="L19" s="1411"/>
      <c r="Y19" s="24"/>
    </row>
    <row r="20" spans="1:26" ht="12.75">
      <c r="A20" s="1"/>
      <c r="B20" s="4" t="s">
        <v>12</v>
      </c>
      <c r="C20" s="1"/>
      <c r="E20" s="1661"/>
      <c r="F20" s="1411"/>
      <c r="G20" s="1411"/>
      <c r="H20" s="1411"/>
      <c r="I20" s="1411"/>
      <c r="J20" s="1411"/>
      <c r="K20" s="1411"/>
      <c r="L20" s="1411"/>
      <c r="Y20" s="24"/>
    </row>
    <row r="21" spans="1:26" ht="12.75">
      <c r="A21" s="1"/>
      <c r="B21" s="4" t="s">
        <v>13</v>
      </c>
      <c r="C21" s="1"/>
      <c r="E21" s="1661"/>
      <c r="F21" s="1411"/>
      <c r="G21" s="1411"/>
      <c r="H21" s="1411"/>
      <c r="I21" s="1411"/>
      <c r="J21" s="1411"/>
      <c r="K21" s="1411"/>
      <c r="L21" s="1411"/>
      <c r="Y21" s="24"/>
    </row>
    <row r="22" spans="1:26" ht="14.25">
      <c r="A22" s="1"/>
      <c r="B22" s="8"/>
      <c r="C22" s="1"/>
      <c r="E22" s="1661"/>
      <c r="F22" s="1411"/>
      <c r="G22" s="1411"/>
      <c r="H22" s="1411"/>
      <c r="I22" s="1411"/>
      <c r="J22" s="1411"/>
      <c r="K22" s="1411"/>
      <c r="L22" s="1411"/>
      <c r="M22" s="275"/>
      <c r="N22" s="275"/>
      <c r="O22" s="275"/>
      <c r="P22" s="275"/>
      <c r="Q22" s="275"/>
      <c r="R22" s="275"/>
      <c r="S22" s="276"/>
      <c r="T22" s="276"/>
      <c r="U22" s="276"/>
      <c r="V22" s="276"/>
      <c r="W22" s="276"/>
      <c r="X22" s="276"/>
      <c r="Y22" s="276"/>
      <c r="Z22" s="277"/>
    </row>
    <row r="23" spans="1:26">
      <c r="A23" s="1"/>
      <c r="B23" s="9"/>
      <c r="C23" s="1"/>
      <c r="E23" s="1661"/>
      <c r="F23" s="1411"/>
      <c r="G23" s="1411"/>
      <c r="H23" s="1411"/>
      <c r="I23" s="1411"/>
      <c r="J23" s="1411"/>
      <c r="K23" s="1411"/>
      <c r="L23" s="1411"/>
      <c r="M23" s="278"/>
      <c r="N23" s="278"/>
      <c r="O23" s="278"/>
      <c r="P23" s="278"/>
      <c r="Q23" s="278"/>
      <c r="R23" s="278"/>
      <c r="S23" s="279"/>
      <c r="T23" s="279"/>
      <c r="U23" s="279"/>
      <c r="V23" s="279"/>
      <c r="W23" s="279"/>
      <c r="X23" s="279"/>
      <c r="Y23" s="279"/>
      <c r="Z23" s="280"/>
    </row>
    <row r="24" spans="1:26" ht="15.75">
      <c r="A24" s="1"/>
      <c r="B24" s="7" t="s">
        <v>14</v>
      </c>
      <c r="C24" s="1"/>
      <c r="E24" s="1661"/>
      <c r="F24" s="1411"/>
      <c r="G24" s="1411"/>
      <c r="H24" s="1411"/>
      <c r="I24" s="1411"/>
      <c r="J24" s="1411"/>
      <c r="K24" s="1411"/>
      <c r="L24" s="1411"/>
      <c r="M24" s="278"/>
      <c r="N24" s="278"/>
      <c r="O24" s="278"/>
      <c r="P24" s="278"/>
      <c r="Q24" s="278"/>
      <c r="R24" s="278"/>
      <c r="S24" s="279"/>
      <c r="T24" s="279"/>
      <c r="U24" s="279"/>
      <c r="V24" s="279"/>
      <c r="W24" s="279"/>
      <c r="X24" s="279"/>
      <c r="Y24" s="279"/>
      <c r="Z24" s="280"/>
    </row>
    <row r="25" spans="1:26" ht="14.25">
      <c r="A25" s="1"/>
      <c r="B25" s="4" t="s">
        <v>15</v>
      </c>
      <c r="C25" s="1"/>
      <c r="E25" s="1661"/>
      <c r="F25" s="1411"/>
      <c r="G25" s="1411"/>
      <c r="H25" s="1411"/>
      <c r="I25" s="1411"/>
      <c r="J25" s="1411"/>
      <c r="K25" s="1411"/>
      <c r="L25" s="1411"/>
      <c r="M25" s="279"/>
      <c r="N25" s="279"/>
      <c r="O25" s="279"/>
      <c r="P25" s="279"/>
      <c r="Q25" s="279"/>
      <c r="R25" s="279"/>
      <c r="S25" s="279"/>
      <c r="T25" s="279"/>
      <c r="U25" s="279"/>
      <c r="V25" s="279"/>
      <c r="W25" s="279"/>
      <c r="X25" s="279"/>
      <c r="Y25" s="279"/>
      <c r="Z25" s="280"/>
    </row>
    <row r="26" spans="1:26" ht="14.25">
      <c r="A26" s="1"/>
      <c r="B26" s="4" t="s">
        <v>16</v>
      </c>
      <c r="C26" s="1"/>
      <c r="E26" s="1661"/>
      <c r="F26" s="1411"/>
      <c r="G26" s="1411"/>
      <c r="H26" s="1411"/>
      <c r="I26" s="1411"/>
      <c r="J26" s="1411"/>
      <c r="K26" s="1411"/>
      <c r="L26" s="1411"/>
      <c r="M26" s="279"/>
      <c r="N26" s="279"/>
      <c r="O26" s="279"/>
      <c r="P26" s="279"/>
      <c r="Q26" s="279"/>
      <c r="R26" s="279"/>
      <c r="S26" s="279"/>
      <c r="T26" s="279"/>
      <c r="U26" s="279"/>
      <c r="V26" s="279"/>
      <c r="W26" s="279"/>
      <c r="X26" s="279"/>
      <c r="Y26" s="279"/>
      <c r="Z26" s="280"/>
    </row>
    <row r="27" spans="1:26" ht="14.25">
      <c r="A27" s="1"/>
      <c r="B27" s="4" t="s">
        <v>17</v>
      </c>
      <c r="C27" s="1"/>
      <c r="E27" s="1661"/>
      <c r="F27" s="1411"/>
      <c r="G27" s="1411"/>
      <c r="H27" s="1411"/>
      <c r="I27" s="1411"/>
      <c r="J27" s="1411"/>
      <c r="K27" s="1411"/>
      <c r="L27" s="1411"/>
      <c r="S27" s="279"/>
      <c r="T27" s="279"/>
      <c r="U27" s="279"/>
      <c r="V27" s="279"/>
      <c r="W27" s="279"/>
      <c r="X27" s="279"/>
      <c r="Y27" s="279"/>
      <c r="Z27" s="280"/>
    </row>
    <row r="28" spans="1:26" ht="14.25">
      <c r="A28" s="1"/>
      <c r="B28" s="4" t="s">
        <v>18</v>
      </c>
      <c r="C28" s="1"/>
      <c r="E28" s="1661"/>
      <c r="F28" s="1411"/>
      <c r="G28" s="1411"/>
      <c r="H28" s="1411"/>
      <c r="I28" s="1411"/>
      <c r="J28" s="1411"/>
      <c r="K28" s="1411"/>
      <c r="L28" s="1411"/>
      <c r="S28" s="279"/>
      <c r="T28" s="279"/>
      <c r="U28" s="279"/>
      <c r="V28" s="279"/>
      <c r="W28" s="279"/>
      <c r="X28" s="279"/>
      <c r="Y28" s="279"/>
      <c r="Z28" s="280"/>
    </row>
    <row r="29" spans="1:26" ht="14.25">
      <c r="A29" s="1"/>
      <c r="B29" s="4" t="s">
        <v>19</v>
      </c>
      <c r="C29" s="1"/>
      <c r="E29" s="1661"/>
      <c r="F29" s="1411"/>
      <c r="G29" s="1411"/>
      <c r="H29" s="1411"/>
      <c r="I29" s="1411"/>
      <c r="J29" s="1411"/>
      <c r="K29" s="1411"/>
      <c r="L29" s="1411"/>
      <c r="S29" s="279"/>
      <c r="T29" s="279"/>
      <c r="U29" s="279"/>
      <c r="V29" s="279"/>
      <c r="W29" s="279"/>
      <c r="X29" s="279"/>
      <c r="Y29" s="279"/>
      <c r="Z29" s="280"/>
    </row>
    <row r="30" spans="1:26" ht="14.25">
      <c r="A30" s="1"/>
      <c r="B30" s="8"/>
      <c r="C30" s="1"/>
      <c r="E30" s="1661"/>
      <c r="F30" s="1411"/>
      <c r="G30" s="1411"/>
      <c r="H30" s="1411"/>
      <c r="I30" s="1411"/>
      <c r="J30" s="1411"/>
      <c r="K30" s="1411"/>
      <c r="L30" s="1411"/>
      <c r="S30" s="279"/>
      <c r="T30" s="279"/>
      <c r="U30" s="279"/>
      <c r="V30" s="279"/>
      <c r="W30" s="279"/>
      <c r="X30" s="279"/>
      <c r="Y30" s="279"/>
      <c r="Z30" s="280"/>
    </row>
    <row r="31" spans="1:26">
      <c r="A31" s="1"/>
      <c r="B31" s="9"/>
      <c r="C31" s="1"/>
      <c r="E31" s="1661"/>
      <c r="F31" s="1411"/>
      <c r="G31" s="1411"/>
      <c r="H31" s="1411"/>
      <c r="I31" s="1411"/>
      <c r="J31" s="1411"/>
      <c r="K31" s="1411"/>
      <c r="L31" s="1411"/>
      <c r="S31" s="279"/>
      <c r="T31" s="279"/>
      <c r="U31" s="279"/>
      <c r="V31" s="279"/>
      <c r="W31" s="279"/>
      <c r="X31" s="279"/>
      <c r="Y31" s="279"/>
      <c r="Z31" s="280"/>
    </row>
    <row r="32" spans="1:26" ht="15.75">
      <c r="A32" s="1"/>
      <c r="B32" s="1404" t="s">
        <v>20</v>
      </c>
      <c r="C32" s="1"/>
      <c r="E32" s="1661"/>
      <c r="F32" s="1411"/>
      <c r="G32" s="1411"/>
      <c r="H32" s="1411"/>
      <c r="I32" s="1411"/>
      <c r="J32" s="1411"/>
      <c r="K32" s="1411"/>
      <c r="L32" s="1411"/>
      <c r="S32" s="279"/>
      <c r="T32" s="279"/>
      <c r="U32" s="279"/>
      <c r="V32" s="279"/>
      <c r="W32" s="279"/>
      <c r="X32" s="279"/>
      <c r="Y32" s="279"/>
      <c r="Z32" s="280"/>
    </row>
    <row r="33" spans="1:26" ht="14.25">
      <c r="A33" s="1"/>
      <c r="B33" s="4" t="s">
        <v>21</v>
      </c>
      <c r="C33" s="1"/>
      <c r="E33" s="1661"/>
      <c r="F33" s="1411"/>
      <c r="G33" s="1411"/>
      <c r="H33" s="1411"/>
      <c r="I33" s="1411"/>
      <c r="J33" s="1411"/>
      <c r="K33" s="1411"/>
      <c r="L33" s="1411"/>
      <c r="S33" s="279"/>
      <c r="T33" s="279"/>
      <c r="U33" s="279"/>
      <c r="V33" s="279"/>
      <c r="W33" s="279"/>
      <c r="X33" s="279"/>
      <c r="Y33" s="279"/>
      <c r="Z33" s="280"/>
    </row>
    <row r="34" spans="1:26" ht="14.25">
      <c r="A34" s="1"/>
      <c r="B34" s="11"/>
      <c r="C34" s="1"/>
      <c r="E34" s="1661"/>
      <c r="F34" s="1411"/>
      <c r="G34" s="1411"/>
      <c r="H34" s="1411"/>
      <c r="I34" s="1411"/>
      <c r="J34" s="1411"/>
      <c r="K34" s="1411"/>
      <c r="L34" s="1411"/>
      <c r="S34" s="279"/>
      <c r="T34" s="279"/>
      <c r="U34" s="279"/>
      <c r="V34" s="279"/>
      <c r="W34" s="279"/>
      <c r="X34" s="279"/>
      <c r="Y34" s="279"/>
      <c r="Z34" s="280"/>
    </row>
    <row r="35" spans="1:26" ht="14.25">
      <c r="A35" s="1"/>
      <c r="B35" s="4"/>
      <c r="C35" s="1"/>
      <c r="E35" s="1661"/>
      <c r="F35" s="1411"/>
      <c r="G35" s="1411"/>
      <c r="H35" s="1411"/>
      <c r="I35" s="1411"/>
      <c r="J35" s="1411"/>
      <c r="K35" s="1411"/>
      <c r="L35" s="1411"/>
      <c r="S35" s="279"/>
      <c r="T35" s="279"/>
      <c r="U35" s="279"/>
      <c r="V35" s="279"/>
      <c r="W35" s="279"/>
      <c r="X35" s="279"/>
      <c r="Y35" s="279"/>
      <c r="Z35" s="280"/>
    </row>
    <row r="36" spans="1:26" ht="38.450000000000003" customHeight="1">
      <c r="A36" s="1"/>
      <c r="B36" s="4"/>
      <c r="C36" s="1"/>
      <c r="E36" s="1661"/>
      <c r="F36" s="1411"/>
      <c r="G36" s="1411"/>
      <c r="H36" s="1411"/>
      <c r="I36" s="1411"/>
      <c r="J36" s="1411"/>
      <c r="K36" s="1411"/>
      <c r="L36" s="1411"/>
      <c r="S36" s="279"/>
      <c r="T36" s="279"/>
      <c r="U36" s="279"/>
      <c r="V36" s="279"/>
      <c r="W36" s="279"/>
      <c r="X36" s="279"/>
      <c r="Y36" s="279"/>
      <c r="Z36" s="280"/>
    </row>
    <row r="37" spans="1:26" ht="51" customHeight="1">
      <c r="A37" s="1"/>
      <c r="B37" s="4"/>
      <c r="C37" s="1"/>
      <c r="E37" s="1661"/>
      <c r="F37" s="1411"/>
      <c r="G37" s="1411"/>
      <c r="H37" s="1411"/>
      <c r="I37" s="1411"/>
      <c r="J37" s="1411"/>
      <c r="K37" s="1411"/>
      <c r="L37" s="1411"/>
      <c r="S37" s="279"/>
      <c r="T37" s="279"/>
      <c r="U37" s="279"/>
      <c r="V37" s="279"/>
      <c r="W37" s="279"/>
      <c r="X37" s="279"/>
      <c r="Y37" s="279"/>
      <c r="Z37" s="280"/>
    </row>
    <row r="38" spans="1:26" ht="51.6" customHeight="1">
      <c r="A38" s="1"/>
      <c r="B38" s="12"/>
      <c r="C38" s="1"/>
      <c r="E38" s="1661"/>
      <c r="F38" s="1411"/>
      <c r="G38" s="1411"/>
      <c r="H38" s="1411"/>
      <c r="I38" s="1411"/>
      <c r="J38" s="1411"/>
      <c r="K38" s="1411"/>
      <c r="L38" s="1411"/>
      <c r="S38" s="279"/>
      <c r="T38" s="279"/>
      <c r="U38" s="279"/>
      <c r="V38" s="279"/>
      <c r="W38" s="279"/>
      <c r="X38" s="279"/>
      <c r="Y38" s="279"/>
      <c r="Z38" s="280"/>
    </row>
    <row r="39" spans="1:26" ht="14.25">
      <c r="A39" s="1"/>
      <c r="B39" s="4"/>
      <c r="C39" s="1"/>
      <c r="E39" s="1437" t="s">
        <v>714</v>
      </c>
      <c r="F39" s="1411"/>
      <c r="G39" s="1411"/>
      <c r="H39" s="1411"/>
      <c r="I39" s="1411"/>
      <c r="J39" s="1411"/>
      <c r="S39" s="279"/>
      <c r="T39" s="279"/>
      <c r="U39" s="279"/>
      <c r="V39" s="279"/>
      <c r="W39" s="279"/>
      <c r="X39" s="279"/>
      <c r="Y39" s="279"/>
      <c r="Z39" s="280"/>
    </row>
    <row r="40" spans="1:26" ht="14.25">
      <c r="A40" s="1"/>
      <c r="B40" s="4"/>
      <c r="C40" s="1"/>
      <c r="E40" s="171"/>
      <c r="F40" s="171"/>
      <c r="G40" s="168">
        <v>2022</v>
      </c>
      <c r="H40" s="168">
        <v>2023</v>
      </c>
      <c r="I40" s="1363" t="s">
        <v>731</v>
      </c>
      <c r="J40" s="168" t="s">
        <v>715</v>
      </c>
      <c r="S40" s="279"/>
      <c r="T40" s="279"/>
      <c r="U40" s="279"/>
      <c r="V40" s="279"/>
      <c r="W40" s="279"/>
      <c r="X40" s="279"/>
      <c r="Y40" s="279"/>
      <c r="Z40" s="280"/>
    </row>
    <row r="41" spans="1:26" ht="14.25">
      <c r="A41" s="1"/>
      <c r="B41" s="4"/>
      <c r="C41" s="1"/>
      <c r="E41" s="1662" t="s">
        <v>716</v>
      </c>
      <c r="F41" s="1416"/>
      <c r="G41" s="281" t="s">
        <v>717</v>
      </c>
      <c r="H41" s="282">
        <v>7665</v>
      </c>
      <c r="I41" s="283">
        <v>7731</v>
      </c>
      <c r="J41" s="281">
        <v>7567</v>
      </c>
      <c r="S41" s="279"/>
      <c r="T41" s="279"/>
      <c r="U41" s="279"/>
      <c r="V41" s="279"/>
      <c r="W41" s="279"/>
      <c r="X41" s="279"/>
      <c r="Y41" s="279"/>
      <c r="Z41" s="280"/>
    </row>
    <row r="42" spans="1:26" ht="14.25">
      <c r="A42" s="1"/>
      <c r="B42" s="4"/>
      <c r="C42" s="1"/>
      <c r="E42" s="1663" t="s">
        <v>718</v>
      </c>
      <c r="F42" s="1442"/>
      <c r="G42" s="1658" t="s">
        <v>717</v>
      </c>
      <c r="H42" s="1664">
        <v>1228</v>
      </c>
      <c r="I42" s="1657">
        <v>1308</v>
      </c>
      <c r="J42" s="1658">
        <v>496</v>
      </c>
      <c r="S42" s="279"/>
      <c r="T42" s="279"/>
      <c r="U42" s="279"/>
      <c r="V42" s="279"/>
      <c r="W42" s="279"/>
      <c r="X42" s="279"/>
      <c r="Y42" s="279"/>
      <c r="Z42" s="280"/>
    </row>
    <row r="43" spans="1:26" ht="14.25">
      <c r="A43" s="1"/>
      <c r="B43" s="4"/>
      <c r="C43" s="1"/>
      <c r="E43" s="1548"/>
      <c r="F43" s="1416"/>
      <c r="G43" s="1416"/>
      <c r="H43" s="1416"/>
      <c r="I43" s="1416"/>
      <c r="J43" s="1416"/>
      <c r="S43" s="279"/>
      <c r="T43" s="279"/>
      <c r="U43" s="279"/>
      <c r="V43" s="279"/>
      <c r="W43" s="279"/>
      <c r="X43" s="279"/>
      <c r="Y43" s="279"/>
      <c r="Z43" s="280"/>
    </row>
    <row r="44" spans="1:26" ht="14.25">
      <c r="A44" s="1"/>
      <c r="B44" s="4"/>
      <c r="C44" s="1"/>
      <c r="E44" s="1667" t="s">
        <v>719</v>
      </c>
      <c r="F44" s="1442"/>
      <c r="G44" s="1666" t="s">
        <v>717</v>
      </c>
      <c r="H44" s="1668">
        <v>0.16020000000000001</v>
      </c>
      <c r="I44" s="1669">
        <v>0.16918897943344974</v>
      </c>
      <c r="J44" s="1669">
        <v>6.5500000000000003E-2</v>
      </c>
      <c r="S44" s="279"/>
      <c r="T44" s="279"/>
      <c r="U44" s="279"/>
      <c r="V44" s="279"/>
      <c r="W44" s="279"/>
      <c r="X44" s="279"/>
      <c r="Y44" s="279"/>
      <c r="Z44" s="280"/>
    </row>
    <row r="45" spans="1:26" ht="14.25">
      <c r="A45" s="1"/>
      <c r="B45" s="4"/>
      <c r="C45" s="1"/>
      <c r="E45" s="1548"/>
      <c r="F45" s="1416"/>
      <c r="G45" s="1416"/>
      <c r="H45" s="1416"/>
      <c r="I45" s="1416"/>
      <c r="J45" s="1416"/>
      <c r="S45" s="279"/>
      <c r="T45" s="279"/>
      <c r="U45" s="279"/>
      <c r="V45" s="279"/>
      <c r="W45" s="279"/>
      <c r="X45" s="279"/>
      <c r="Y45" s="279"/>
      <c r="Z45" s="280"/>
    </row>
    <row r="46" spans="1:26" ht="14.25">
      <c r="A46" s="1"/>
      <c r="B46" s="4"/>
      <c r="C46" s="1"/>
      <c r="E46" s="1670" t="s">
        <v>720</v>
      </c>
      <c r="F46" s="1439"/>
      <c r="G46" s="226">
        <v>779</v>
      </c>
      <c r="H46" s="284">
        <v>1591</v>
      </c>
      <c r="I46" s="285">
        <v>2032</v>
      </c>
      <c r="J46" s="226">
        <v>1439</v>
      </c>
      <c r="S46" s="279"/>
      <c r="T46" s="279"/>
      <c r="U46" s="279"/>
      <c r="V46" s="279"/>
      <c r="W46" s="279"/>
      <c r="X46" s="279"/>
      <c r="Y46" s="279"/>
      <c r="Z46" s="280"/>
    </row>
    <row r="47" spans="1:26" ht="14.25">
      <c r="A47" s="1"/>
      <c r="B47" s="4"/>
      <c r="C47" s="1"/>
      <c r="E47" s="1667" t="s">
        <v>721</v>
      </c>
      <c r="F47" s="1442"/>
      <c r="G47" s="1666">
        <v>65</v>
      </c>
      <c r="H47" s="1671">
        <v>364</v>
      </c>
      <c r="I47" s="1665">
        <v>2032</v>
      </c>
      <c r="J47" s="1666">
        <v>16</v>
      </c>
      <c r="S47" s="279"/>
      <c r="T47" s="279"/>
      <c r="U47" s="279"/>
      <c r="V47" s="279"/>
      <c r="W47" s="279"/>
      <c r="X47" s="279"/>
      <c r="Y47" s="279"/>
      <c r="Z47" s="280"/>
    </row>
    <row r="48" spans="1:26" ht="14.25">
      <c r="A48" s="1"/>
      <c r="B48" s="4"/>
      <c r="C48" s="1"/>
      <c r="E48" s="1548"/>
      <c r="F48" s="1416"/>
      <c r="G48" s="1416"/>
      <c r="H48" s="1416"/>
      <c r="I48" s="1416"/>
      <c r="J48" s="1416"/>
      <c r="S48" s="279"/>
      <c r="T48" s="279"/>
      <c r="U48" s="279"/>
      <c r="V48" s="279"/>
      <c r="W48" s="279"/>
      <c r="X48" s="279"/>
      <c r="Y48" s="279"/>
      <c r="Z48" s="280"/>
    </row>
    <row r="49" spans="1:26" ht="14.25">
      <c r="A49" s="1"/>
      <c r="B49" s="4"/>
      <c r="C49" s="1"/>
      <c r="E49" s="1663" t="s">
        <v>722</v>
      </c>
      <c r="F49" s="1442"/>
      <c r="G49" s="1672">
        <f t="shared" ref="G49:H49" si="0">G47/G46</f>
        <v>8.3440308087291401E-2</v>
      </c>
      <c r="H49" s="1673">
        <f t="shared" si="0"/>
        <v>0.22878692646134507</v>
      </c>
      <c r="I49" s="1672">
        <v>1</v>
      </c>
      <c r="J49" s="1674">
        <f>J47/J46</f>
        <v>1.1118832522585128E-2</v>
      </c>
      <c r="S49" s="279"/>
      <c r="T49" s="279"/>
      <c r="U49" s="279"/>
      <c r="V49" s="279"/>
      <c r="W49" s="279"/>
      <c r="X49" s="279"/>
      <c r="Y49" s="279"/>
      <c r="Z49" s="280"/>
    </row>
    <row r="50" spans="1:26" ht="14.25">
      <c r="A50" s="1"/>
      <c r="B50" s="4"/>
      <c r="C50" s="1"/>
      <c r="E50" s="1546"/>
      <c r="F50" s="1411"/>
      <c r="G50" s="1411"/>
      <c r="H50" s="1411"/>
      <c r="I50" s="1411"/>
      <c r="J50" s="1533"/>
      <c r="S50" s="279"/>
      <c r="T50" s="279"/>
      <c r="U50" s="279"/>
      <c r="V50" s="279"/>
      <c r="W50" s="279"/>
      <c r="X50" s="279"/>
      <c r="Y50" s="279"/>
      <c r="Z50" s="280"/>
    </row>
    <row r="51" spans="1:26" ht="14.25">
      <c r="A51" s="1"/>
      <c r="B51" s="4"/>
      <c r="C51" s="1"/>
      <c r="E51" s="1548"/>
      <c r="F51" s="1416"/>
      <c r="G51" s="1416"/>
      <c r="H51" s="1416"/>
      <c r="I51" s="1416"/>
      <c r="J51" s="1551"/>
      <c r="S51" s="279"/>
      <c r="T51" s="279"/>
      <c r="U51" s="279"/>
      <c r="V51" s="279"/>
      <c r="W51" s="279"/>
      <c r="X51" s="279"/>
      <c r="Y51" s="279"/>
      <c r="Z51" s="280"/>
    </row>
    <row r="52" spans="1:26" ht="14.25">
      <c r="A52" s="1"/>
      <c r="B52" s="4"/>
      <c r="C52" s="1"/>
      <c r="E52" s="1680" t="s">
        <v>723</v>
      </c>
      <c r="F52" s="1439"/>
      <c r="G52" s="286" t="s">
        <v>717</v>
      </c>
      <c r="H52" s="287">
        <v>219</v>
      </c>
      <c r="I52" s="286">
        <v>310</v>
      </c>
      <c r="J52" s="286">
        <v>411</v>
      </c>
      <c r="S52" s="279"/>
      <c r="T52" s="279"/>
      <c r="U52" s="279"/>
      <c r="V52" s="279"/>
      <c r="W52" s="279"/>
      <c r="X52" s="279"/>
      <c r="Y52" s="279"/>
      <c r="Z52" s="280"/>
    </row>
    <row r="53" spans="1:26" ht="14.25">
      <c r="A53" s="1"/>
      <c r="B53" s="4"/>
      <c r="C53" s="1"/>
      <c r="E53" s="1663" t="s">
        <v>724</v>
      </c>
      <c r="F53" s="1442"/>
      <c r="G53" s="1658" t="s">
        <v>717</v>
      </c>
      <c r="H53" s="1664">
        <v>219</v>
      </c>
      <c r="I53" s="1658">
        <v>310</v>
      </c>
      <c r="J53" s="1658">
        <v>411</v>
      </c>
      <c r="S53" s="279"/>
      <c r="T53" s="279"/>
      <c r="U53" s="279"/>
      <c r="V53" s="279"/>
      <c r="W53" s="279"/>
      <c r="X53" s="279"/>
      <c r="Y53" s="279"/>
      <c r="Z53" s="280"/>
    </row>
    <row r="54" spans="1:26" ht="14.25">
      <c r="A54" s="1"/>
      <c r="B54" s="4"/>
      <c r="C54" s="1"/>
      <c r="E54" s="1548"/>
      <c r="F54" s="1416"/>
      <c r="G54" s="1416"/>
      <c r="H54" s="1416"/>
      <c r="I54" s="1416"/>
      <c r="J54" s="1416"/>
      <c r="S54" s="279"/>
      <c r="T54" s="279"/>
      <c r="U54" s="279"/>
      <c r="V54" s="279"/>
      <c r="W54" s="279"/>
      <c r="X54" s="279"/>
      <c r="Y54" s="279"/>
      <c r="Z54" s="280"/>
    </row>
    <row r="55" spans="1:26" ht="14.25">
      <c r="A55" s="1"/>
      <c r="B55" s="4"/>
      <c r="C55" s="1"/>
      <c r="E55" s="1681" t="s">
        <v>725</v>
      </c>
      <c r="F55" s="1411"/>
      <c r="G55" s="1675" t="s">
        <v>717</v>
      </c>
      <c r="H55" s="1676">
        <v>1</v>
      </c>
      <c r="I55" s="1679">
        <f>I53/I52</f>
        <v>1</v>
      </c>
      <c r="J55" s="1679">
        <v>1</v>
      </c>
      <c r="S55" s="279"/>
      <c r="T55" s="279"/>
      <c r="U55" s="279"/>
      <c r="V55" s="279"/>
      <c r="W55" s="279"/>
      <c r="X55" s="279"/>
      <c r="Y55" s="279"/>
      <c r="Z55" s="280"/>
    </row>
    <row r="56" spans="1:26" ht="14.25">
      <c r="A56" s="1"/>
      <c r="B56" s="4"/>
      <c r="C56" s="1"/>
      <c r="E56" s="1682"/>
      <c r="F56" s="1571"/>
      <c r="G56" s="1416"/>
      <c r="H56" s="1416"/>
      <c r="I56" s="1416"/>
      <c r="J56" s="1416"/>
      <c r="S56" s="279"/>
      <c r="T56" s="279"/>
      <c r="U56" s="279"/>
      <c r="V56" s="279"/>
      <c r="W56" s="279"/>
      <c r="X56" s="279"/>
      <c r="Y56" s="279"/>
      <c r="Z56" s="280"/>
    </row>
    <row r="57" spans="1:26" ht="14.25">
      <c r="A57" s="266"/>
      <c r="B57" s="4"/>
      <c r="C57" s="266"/>
      <c r="D57" s="89"/>
      <c r="E57" s="288"/>
      <c r="F57" s="288"/>
      <c r="G57" s="288"/>
      <c r="H57" s="288"/>
      <c r="I57" s="288"/>
      <c r="J57" s="288"/>
      <c r="K57" s="89"/>
      <c r="L57" s="89"/>
      <c r="M57" s="89"/>
      <c r="N57" s="89"/>
      <c r="O57" s="89"/>
      <c r="P57" s="89"/>
      <c r="Q57" s="89"/>
      <c r="R57" s="89"/>
      <c r="S57" s="289"/>
      <c r="T57" s="289"/>
      <c r="U57" s="289"/>
      <c r="V57" s="289"/>
      <c r="W57" s="289"/>
      <c r="X57" s="289"/>
      <c r="Y57" s="289"/>
      <c r="Z57" s="290"/>
    </row>
    <row r="58" spans="1:26" ht="44.1" customHeight="1">
      <c r="A58" s="266"/>
      <c r="B58" s="4"/>
      <c r="C58" s="266"/>
      <c r="D58" s="89"/>
      <c r="E58" s="1677" t="s">
        <v>738</v>
      </c>
      <c r="F58" s="1411"/>
      <c r="G58" s="1411"/>
      <c r="H58" s="1411"/>
      <c r="I58" s="1411"/>
      <c r="J58" s="1411"/>
      <c r="K58" s="89"/>
      <c r="L58" s="89"/>
      <c r="M58" s="89"/>
      <c r="N58" s="89"/>
      <c r="O58" s="89"/>
      <c r="P58" s="89"/>
      <c r="Q58" s="89"/>
      <c r="R58" s="89"/>
      <c r="S58" s="289"/>
      <c r="T58" s="289"/>
      <c r="U58" s="289"/>
      <c r="V58" s="289"/>
      <c r="W58" s="289"/>
      <c r="X58" s="289"/>
      <c r="Y58" s="289"/>
      <c r="Z58" s="290"/>
    </row>
    <row r="59" spans="1:26" ht="14.25">
      <c r="A59" s="1"/>
      <c r="B59" s="4"/>
      <c r="C59" s="1"/>
      <c r="E59" s="1678" t="s">
        <v>726</v>
      </c>
      <c r="F59" s="1411"/>
      <c r="G59" s="1411"/>
      <c r="H59" s="291"/>
      <c r="I59" s="292"/>
      <c r="J59" s="292"/>
      <c r="S59" s="279"/>
      <c r="T59" s="279"/>
      <c r="U59" s="279"/>
      <c r="V59" s="279"/>
      <c r="W59" s="279"/>
      <c r="X59" s="279"/>
      <c r="Y59" s="279"/>
      <c r="Z59" s="280"/>
    </row>
    <row r="60" spans="1:26" ht="14.25">
      <c r="A60" s="1"/>
      <c r="B60" s="4"/>
      <c r="C60" s="1"/>
      <c r="E60" s="1683" t="s">
        <v>727</v>
      </c>
      <c r="F60" s="1411"/>
      <c r="G60" s="1411"/>
      <c r="H60" s="230"/>
      <c r="I60" s="293"/>
      <c r="J60" s="293"/>
      <c r="S60" s="279"/>
      <c r="T60" s="279"/>
      <c r="U60" s="279"/>
      <c r="V60" s="279"/>
      <c r="W60" s="279"/>
      <c r="X60" s="279"/>
      <c r="Y60" s="279"/>
      <c r="Z60" s="280"/>
    </row>
    <row r="61" spans="1:26" ht="14.25">
      <c r="A61" s="1"/>
      <c r="B61" s="4"/>
      <c r="C61" s="1"/>
      <c r="S61" s="279"/>
      <c r="T61" s="279"/>
      <c r="U61" s="279"/>
      <c r="V61" s="279"/>
      <c r="W61" s="279"/>
      <c r="X61" s="279"/>
      <c r="Y61" s="279"/>
      <c r="Z61" s="280"/>
    </row>
    <row r="62" spans="1:26" ht="14.25">
      <c r="A62" s="1"/>
      <c r="B62" s="4"/>
      <c r="C62" s="1"/>
      <c r="S62" s="279"/>
      <c r="T62" s="279"/>
      <c r="U62" s="279"/>
      <c r="V62" s="279"/>
      <c r="W62" s="279"/>
      <c r="X62" s="279"/>
      <c r="Y62" s="279"/>
      <c r="Z62" s="280"/>
    </row>
    <row r="63" spans="1:26" ht="14.25">
      <c r="A63" s="1"/>
      <c r="B63" s="4"/>
      <c r="C63" s="1"/>
      <c r="S63" s="279"/>
      <c r="T63" s="279"/>
      <c r="U63" s="279"/>
      <c r="V63" s="279"/>
      <c r="W63" s="279"/>
      <c r="X63" s="279"/>
      <c r="Y63" s="279"/>
      <c r="Z63" s="280"/>
    </row>
    <row r="64" spans="1:26" ht="15.75">
      <c r="A64" s="1"/>
      <c r="B64" s="12"/>
      <c r="C64" s="1"/>
      <c r="E64" s="1458" t="s">
        <v>728</v>
      </c>
      <c r="F64" s="1411"/>
      <c r="G64" s="1411"/>
      <c r="H64" s="1411"/>
      <c r="I64" s="1411"/>
      <c r="J64" s="1411"/>
      <c r="K64" s="279"/>
      <c r="L64" s="279"/>
      <c r="M64" s="279"/>
      <c r="N64" s="279"/>
      <c r="O64" s="279"/>
      <c r="P64" s="279"/>
      <c r="Q64" s="279"/>
      <c r="R64" s="279"/>
      <c r="S64" s="279"/>
      <c r="T64" s="279"/>
      <c r="U64" s="279"/>
      <c r="V64" s="279"/>
      <c r="W64" s="279"/>
      <c r="X64" s="279"/>
      <c r="Y64" s="279"/>
      <c r="Z64" s="280"/>
    </row>
    <row r="65" spans="1:26" ht="14.25">
      <c r="A65" s="1"/>
      <c r="B65" s="4"/>
      <c r="C65" s="1"/>
      <c r="K65" s="279"/>
      <c r="L65" s="279"/>
      <c r="M65" s="279"/>
      <c r="N65" s="279"/>
      <c r="O65" s="279"/>
      <c r="P65" s="279"/>
      <c r="Q65" s="279"/>
      <c r="R65" s="279"/>
      <c r="S65" s="279"/>
      <c r="T65" s="279"/>
      <c r="U65" s="279"/>
      <c r="V65" s="279"/>
      <c r="W65" s="279"/>
      <c r="X65" s="279"/>
      <c r="Y65" s="279"/>
      <c r="Z65" s="280"/>
    </row>
    <row r="66" spans="1:26" ht="15.75" customHeight="1">
      <c r="A66" s="1"/>
      <c r="B66" s="4"/>
      <c r="C66" s="1"/>
      <c r="E66" s="1659" t="s">
        <v>1507</v>
      </c>
      <c r="F66" s="1660"/>
      <c r="G66" s="1660"/>
      <c r="H66" s="1660"/>
      <c r="I66" s="1660"/>
      <c r="J66" s="1660"/>
      <c r="K66" s="1660"/>
      <c r="L66" s="1660"/>
      <c r="M66" s="279"/>
      <c r="N66" s="279"/>
      <c r="O66" s="279"/>
      <c r="P66" s="279"/>
      <c r="Q66" s="279"/>
      <c r="R66" s="279"/>
      <c r="S66" s="279"/>
      <c r="T66" s="279"/>
      <c r="U66" s="279"/>
      <c r="V66" s="279"/>
      <c r="W66" s="279"/>
      <c r="X66" s="279"/>
      <c r="Y66" s="279"/>
      <c r="Z66" s="280"/>
    </row>
    <row r="67" spans="1:26" ht="14.25">
      <c r="A67" s="1"/>
      <c r="B67" s="4"/>
      <c r="C67" s="1"/>
      <c r="E67" s="1661"/>
      <c r="F67" s="1411"/>
      <c r="G67" s="1411"/>
      <c r="H67" s="1411"/>
      <c r="I67" s="1411"/>
      <c r="J67" s="1411"/>
      <c r="K67" s="1411"/>
      <c r="L67" s="1411"/>
      <c r="M67" s="279"/>
      <c r="N67" s="279"/>
      <c r="O67" s="279"/>
      <c r="P67" s="279"/>
      <c r="Q67" s="279"/>
      <c r="R67" s="279"/>
      <c r="S67" s="279"/>
      <c r="T67" s="279"/>
      <c r="U67" s="279"/>
      <c r="V67" s="279"/>
      <c r="W67" s="279"/>
      <c r="X67" s="279"/>
      <c r="Y67" s="279"/>
      <c r="Z67" s="280"/>
    </row>
    <row r="68" spans="1:26" ht="14.25">
      <c r="A68" s="1"/>
      <c r="B68" s="4"/>
      <c r="C68" s="1"/>
      <c r="E68" s="1661"/>
      <c r="F68" s="1411"/>
      <c r="G68" s="1411"/>
      <c r="H68" s="1411"/>
      <c r="I68" s="1411"/>
      <c r="J68" s="1411"/>
      <c r="K68" s="1411"/>
      <c r="L68" s="1411"/>
      <c r="M68" s="279"/>
      <c r="N68" s="279"/>
      <c r="O68" s="279"/>
      <c r="P68" s="279"/>
      <c r="Q68" s="279"/>
      <c r="R68" s="279"/>
      <c r="S68" s="279"/>
      <c r="T68" s="279"/>
      <c r="U68" s="279"/>
      <c r="V68" s="279"/>
      <c r="W68" s="279"/>
      <c r="X68" s="279"/>
      <c r="Y68" s="279"/>
      <c r="Z68" s="280"/>
    </row>
    <row r="69" spans="1:26" ht="14.25">
      <c r="A69" s="1"/>
      <c r="B69" s="4"/>
      <c r="C69" s="1"/>
      <c r="E69" s="1661"/>
      <c r="F69" s="1411"/>
      <c r="G69" s="1411"/>
      <c r="H69" s="1411"/>
      <c r="I69" s="1411"/>
      <c r="J69" s="1411"/>
      <c r="K69" s="1411"/>
      <c r="L69" s="1411"/>
      <c r="M69" s="279"/>
      <c r="N69" s="279"/>
      <c r="O69" s="279"/>
      <c r="P69" s="279"/>
      <c r="Q69" s="279"/>
      <c r="R69" s="279"/>
      <c r="S69" s="279"/>
      <c r="T69" s="279"/>
      <c r="U69" s="279"/>
      <c r="V69" s="279"/>
      <c r="W69" s="279"/>
      <c r="X69" s="279"/>
      <c r="Y69" s="279"/>
      <c r="Z69" s="280"/>
    </row>
    <row r="70" spans="1:26" ht="14.25">
      <c r="A70" s="1"/>
      <c r="B70" s="4"/>
      <c r="C70" s="1"/>
      <c r="E70" s="1661"/>
      <c r="F70" s="1411"/>
      <c r="G70" s="1411"/>
      <c r="H70" s="1411"/>
      <c r="I70" s="1411"/>
      <c r="J70" s="1411"/>
      <c r="K70" s="1411"/>
      <c r="L70" s="1411"/>
      <c r="M70" s="279"/>
      <c r="N70" s="279"/>
      <c r="O70" s="279"/>
      <c r="P70" s="279"/>
      <c r="Q70" s="279"/>
      <c r="R70" s="279"/>
      <c r="S70" s="279"/>
      <c r="T70" s="279"/>
      <c r="U70" s="279"/>
      <c r="V70" s="279"/>
      <c r="W70" s="279"/>
      <c r="X70" s="279"/>
      <c r="Y70" s="279"/>
      <c r="Z70" s="280"/>
    </row>
    <row r="71" spans="1:26" ht="14.25">
      <c r="A71" s="1"/>
      <c r="B71" s="4"/>
      <c r="C71" s="1"/>
      <c r="E71" s="1661"/>
      <c r="F71" s="1411"/>
      <c r="G71" s="1411"/>
      <c r="H71" s="1411"/>
      <c r="I71" s="1411"/>
      <c r="J71" s="1411"/>
      <c r="K71" s="1411"/>
      <c r="L71" s="1411"/>
      <c r="M71" s="279"/>
      <c r="N71" s="279"/>
      <c r="O71" s="279"/>
      <c r="P71" s="279"/>
      <c r="Q71" s="279"/>
      <c r="R71" s="279"/>
      <c r="S71" s="279"/>
      <c r="T71" s="279"/>
      <c r="U71" s="279"/>
      <c r="V71" s="279"/>
      <c r="W71" s="279"/>
      <c r="X71" s="279"/>
      <c r="Y71" s="279"/>
      <c r="Z71" s="280"/>
    </row>
    <row r="72" spans="1:26" ht="14.25">
      <c r="A72" s="1"/>
      <c r="B72" s="4"/>
      <c r="C72" s="1"/>
      <c r="E72" s="1661"/>
      <c r="F72" s="1411"/>
      <c r="G72" s="1411"/>
      <c r="H72" s="1411"/>
      <c r="I72" s="1411"/>
      <c r="J72" s="1411"/>
      <c r="K72" s="1411"/>
      <c r="L72" s="1411"/>
      <c r="M72" s="279"/>
      <c r="N72" s="279"/>
      <c r="O72" s="279"/>
      <c r="P72" s="279"/>
      <c r="Q72" s="279"/>
      <c r="R72" s="279"/>
      <c r="S72" s="279"/>
      <c r="T72" s="279"/>
      <c r="U72" s="279"/>
      <c r="V72" s="279"/>
      <c r="W72" s="279"/>
      <c r="X72" s="279"/>
      <c r="Y72" s="279"/>
      <c r="Z72" s="280"/>
    </row>
    <row r="73" spans="1:26" ht="26.45" customHeight="1">
      <c r="A73" s="1"/>
      <c r="B73" s="4"/>
      <c r="C73" s="1"/>
      <c r="E73" s="1661"/>
      <c r="F73" s="1411"/>
      <c r="G73" s="1411"/>
      <c r="H73" s="1411"/>
      <c r="I73" s="1411"/>
      <c r="J73" s="1411"/>
      <c r="K73" s="1411"/>
      <c r="L73" s="1411"/>
      <c r="M73" s="279"/>
      <c r="N73" s="279"/>
      <c r="O73" s="279"/>
      <c r="P73" s="279"/>
      <c r="Q73" s="279"/>
      <c r="R73" s="279"/>
      <c r="S73" s="279"/>
      <c r="T73" s="279"/>
      <c r="U73" s="279"/>
      <c r="V73" s="279"/>
      <c r="W73" s="279"/>
      <c r="X73" s="279"/>
      <c r="Y73" s="279"/>
      <c r="Z73" s="280"/>
    </row>
    <row r="74" spans="1:26" ht="20.100000000000001" customHeight="1">
      <c r="A74" s="1"/>
      <c r="B74" s="4"/>
      <c r="C74" s="1"/>
      <c r="E74" s="1661"/>
      <c r="F74" s="1411"/>
      <c r="G74" s="1411"/>
      <c r="H74" s="1411"/>
      <c r="I74" s="1411"/>
      <c r="J74" s="1411"/>
      <c r="K74" s="1411"/>
      <c r="L74" s="1411"/>
      <c r="M74" s="279"/>
      <c r="N74" s="279"/>
      <c r="O74" s="279"/>
      <c r="P74" s="279"/>
      <c r="Q74" s="279"/>
      <c r="R74" s="279"/>
      <c r="S74" s="279"/>
      <c r="T74" s="279"/>
      <c r="U74" s="279"/>
      <c r="V74" s="279"/>
      <c r="W74" s="279"/>
      <c r="X74" s="279"/>
      <c r="Y74" s="279"/>
      <c r="Z74" s="280"/>
    </row>
    <row r="75" spans="1:26" ht="14.25">
      <c r="A75" s="1"/>
      <c r="B75" s="4"/>
      <c r="C75" s="1"/>
      <c r="E75" s="1661"/>
      <c r="F75" s="1411"/>
      <c r="G75" s="1411"/>
      <c r="H75" s="1411"/>
      <c r="I75" s="1411"/>
      <c r="J75" s="1411"/>
      <c r="K75" s="1411"/>
      <c r="L75" s="1411"/>
      <c r="M75" s="279"/>
      <c r="N75" s="279"/>
      <c r="O75" s="279"/>
      <c r="P75" s="279"/>
      <c r="Q75" s="279"/>
      <c r="R75" s="279"/>
      <c r="S75" s="279"/>
      <c r="T75" s="279"/>
      <c r="U75" s="279"/>
      <c r="V75" s="279"/>
      <c r="W75" s="279"/>
      <c r="X75" s="279"/>
      <c r="Y75" s="279"/>
      <c r="Z75" s="280"/>
    </row>
    <row r="76" spans="1:26" ht="14.25">
      <c r="A76" s="1"/>
      <c r="B76" s="4"/>
      <c r="C76" s="1"/>
      <c r="E76" s="1683" t="s">
        <v>729</v>
      </c>
      <c r="F76" s="1411"/>
      <c r="G76" s="1411"/>
      <c r="K76" s="279"/>
      <c r="L76" s="279"/>
      <c r="M76" s="279"/>
      <c r="N76" s="279"/>
      <c r="O76" s="279"/>
      <c r="P76" s="279"/>
      <c r="Q76" s="279"/>
      <c r="R76" s="279"/>
      <c r="S76" s="279"/>
      <c r="T76" s="279"/>
      <c r="U76" s="279"/>
      <c r="V76" s="279"/>
      <c r="W76" s="279"/>
      <c r="X76" s="279"/>
      <c r="Y76" s="279"/>
      <c r="Z76" s="280"/>
    </row>
    <row r="77" spans="1:26" ht="14.25">
      <c r="A77" s="1"/>
      <c r="B77" s="4"/>
      <c r="C77" s="1"/>
      <c r="K77" s="279"/>
      <c r="L77" s="279"/>
      <c r="M77" s="279"/>
      <c r="N77" s="279"/>
      <c r="O77" s="279"/>
      <c r="P77" s="279"/>
      <c r="Q77" s="279"/>
      <c r="R77" s="279"/>
      <c r="S77" s="279"/>
      <c r="T77" s="279"/>
      <c r="U77" s="279"/>
      <c r="V77" s="279"/>
      <c r="W77" s="279"/>
      <c r="X77" s="279"/>
      <c r="Y77" s="279"/>
      <c r="Z77" s="280"/>
    </row>
    <row r="78" spans="1:26" ht="18" customHeight="1">
      <c r="A78" s="1"/>
      <c r="B78" s="4"/>
      <c r="C78" s="1"/>
      <c r="E78" s="1437" t="s">
        <v>730</v>
      </c>
      <c r="F78" s="1411"/>
      <c r="G78" s="1411"/>
      <c r="H78" s="1411"/>
      <c r="I78" s="1411"/>
      <c r="J78" s="1411"/>
      <c r="K78" s="279"/>
      <c r="L78" s="279"/>
      <c r="M78" s="279"/>
      <c r="N78" s="279"/>
      <c r="O78" s="279"/>
      <c r="P78" s="279"/>
      <c r="Q78" s="279"/>
      <c r="R78" s="279"/>
      <c r="S78" s="279"/>
      <c r="T78" s="279"/>
      <c r="U78" s="279"/>
      <c r="V78" s="279"/>
      <c r="W78" s="279"/>
      <c r="X78" s="279"/>
      <c r="Y78" s="279"/>
      <c r="Z78" s="280"/>
    </row>
    <row r="79" spans="1:26" ht="18" customHeight="1">
      <c r="A79" s="1"/>
      <c r="B79" s="9"/>
      <c r="C79" s="1"/>
      <c r="E79" s="171"/>
      <c r="F79" s="171"/>
      <c r="G79" s="168">
        <v>2022</v>
      </c>
      <c r="H79" s="168">
        <v>2023</v>
      </c>
      <c r="I79" s="168" t="s">
        <v>731</v>
      </c>
      <c r="J79" s="168" t="s">
        <v>709</v>
      </c>
      <c r="K79" s="279"/>
      <c r="L79" s="279"/>
      <c r="M79" s="279"/>
      <c r="N79" s="279"/>
      <c r="O79" s="279"/>
      <c r="P79" s="279"/>
      <c r="Q79" s="279"/>
      <c r="R79" s="279"/>
      <c r="S79" s="279"/>
      <c r="T79" s="279"/>
      <c r="U79" s="279"/>
      <c r="V79" s="279"/>
      <c r="W79" s="279"/>
      <c r="X79" s="279"/>
      <c r="Y79" s="279"/>
      <c r="Z79" s="280"/>
    </row>
    <row r="80" spans="1:26" ht="21" customHeight="1">
      <c r="A80" s="1"/>
      <c r="B80" s="7"/>
      <c r="C80" s="1"/>
      <c r="E80" s="1684" t="s">
        <v>732</v>
      </c>
      <c r="F80" s="1411"/>
      <c r="G80" s="1685">
        <v>373</v>
      </c>
      <c r="H80" s="1686">
        <v>1228</v>
      </c>
      <c r="I80" s="1686">
        <v>1308</v>
      </c>
      <c r="J80" s="1687">
        <v>496</v>
      </c>
      <c r="K80" s="279"/>
      <c r="L80" s="279"/>
      <c r="M80" s="279"/>
      <c r="N80" s="279"/>
      <c r="O80" s="279"/>
      <c r="P80" s="279"/>
      <c r="Q80" s="279"/>
      <c r="R80" s="279"/>
      <c r="S80" s="279"/>
      <c r="T80" s="279"/>
      <c r="U80" s="279"/>
      <c r="V80" s="279"/>
      <c r="W80" s="279"/>
      <c r="X80" s="279"/>
      <c r="Y80" s="279"/>
      <c r="Z80" s="280"/>
    </row>
    <row r="81" spans="1:26" ht="20.25" customHeight="1">
      <c r="A81" s="1"/>
      <c r="B81" s="4"/>
      <c r="C81" s="1"/>
      <c r="E81" s="1548"/>
      <c r="F81" s="1416"/>
      <c r="G81" s="1416"/>
      <c r="H81" s="1416"/>
      <c r="I81" s="1416"/>
      <c r="J81" s="1551"/>
      <c r="K81" s="279"/>
      <c r="L81" s="279"/>
      <c r="M81" s="279"/>
      <c r="N81" s="279"/>
      <c r="O81" s="279"/>
      <c r="P81" s="279"/>
      <c r="Q81" s="279"/>
      <c r="R81" s="279"/>
      <c r="S81" s="279"/>
      <c r="T81" s="279"/>
      <c r="U81" s="279"/>
      <c r="V81" s="279"/>
      <c r="W81" s="279"/>
      <c r="X81" s="279"/>
      <c r="Y81" s="279"/>
      <c r="Z81" s="280"/>
    </row>
    <row r="82" spans="1:26">
      <c r="A82" s="1"/>
      <c r="B82" s="9"/>
      <c r="C82" s="1"/>
      <c r="E82" s="1691" t="s">
        <v>733</v>
      </c>
      <c r="F82" s="1442"/>
      <c r="G82" s="1657">
        <v>86</v>
      </c>
      <c r="H82" s="1658">
        <v>82</v>
      </c>
      <c r="I82" s="1658">
        <v>112</v>
      </c>
      <c r="J82" s="1688">
        <v>128</v>
      </c>
      <c r="K82" s="279"/>
      <c r="L82" s="279"/>
      <c r="M82" s="279"/>
      <c r="N82" s="279"/>
      <c r="O82" s="279"/>
      <c r="P82" s="279"/>
      <c r="Q82" s="279"/>
      <c r="R82" s="279"/>
      <c r="S82" s="279"/>
      <c r="T82" s="279"/>
      <c r="U82" s="279"/>
      <c r="V82" s="279"/>
      <c r="W82" s="279"/>
      <c r="X82" s="279"/>
      <c r="Y82" s="279"/>
      <c r="Z82" s="280"/>
    </row>
    <row r="83" spans="1:26" ht="15.75">
      <c r="A83" s="1"/>
      <c r="B83" s="7"/>
      <c r="C83" s="1"/>
      <c r="E83" s="1546"/>
      <c r="F83" s="1411"/>
      <c r="G83" s="1411"/>
      <c r="H83" s="1411"/>
      <c r="I83" s="1411"/>
      <c r="J83" s="1533"/>
      <c r="K83" s="279"/>
      <c r="L83" s="279"/>
      <c r="M83" s="279"/>
      <c r="N83" s="279"/>
      <c r="O83" s="279"/>
      <c r="P83" s="279"/>
      <c r="Q83" s="279"/>
      <c r="R83" s="279"/>
      <c r="S83" s="279"/>
      <c r="T83" s="279"/>
      <c r="U83" s="279"/>
      <c r="V83" s="279"/>
      <c r="W83" s="279"/>
      <c r="X83" s="279"/>
      <c r="Y83" s="279"/>
      <c r="Z83" s="280"/>
    </row>
    <row r="84" spans="1:26" ht="14.25">
      <c r="A84" s="1"/>
      <c r="B84" s="4"/>
      <c r="C84" s="1"/>
      <c r="E84" s="1548"/>
      <c r="F84" s="1416"/>
      <c r="G84" s="1416"/>
      <c r="H84" s="1416"/>
      <c r="I84" s="1416"/>
      <c r="J84" s="1551"/>
      <c r="K84" s="279"/>
      <c r="L84" s="279"/>
      <c r="M84" s="279"/>
      <c r="N84" s="279"/>
      <c r="O84" s="279"/>
      <c r="P84" s="279"/>
      <c r="Q84" s="279"/>
      <c r="R84" s="279"/>
      <c r="S84" s="294"/>
      <c r="T84" s="294"/>
      <c r="U84" s="294"/>
      <c r="V84" s="294"/>
      <c r="W84" s="294"/>
      <c r="X84" s="294"/>
      <c r="Y84" s="294"/>
      <c r="Z84" s="295"/>
    </row>
    <row r="85" spans="1:26" ht="14.25">
      <c r="A85" s="1"/>
      <c r="B85" s="4"/>
      <c r="C85" s="1"/>
      <c r="E85" s="1692" t="s">
        <v>734</v>
      </c>
      <c r="F85" s="1442"/>
      <c r="G85" s="1665">
        <v>84</v>
      </c>
      <c r="H85" s="1665">
        <v>49</v>
      </c>
      <c r="I85" s="1665">
        <v>104</v>
      </c>
      <c r="J85" s="1693">
        <v>128</v>
      </c>
      <c r="K85" s="279"/>
      <c r="L85" s="279"/>
      <c r="M85" s="279"/>
      <c r="N85" s="279"/>
      <c r="O85" s="279"/>
      <c r="P85" s="279"/>
      <c r="Q85" s="279"/>
      <c r="R85" s="279"/>
      <c r="Y85" s="24"/>
    </row>
    <row r="86" spans="1:26" ht="14.25">
      <c r="A86" s="1"/>
      <c r="B86" s="4"/>
      <c r="C86" s="1"/>
      <c r="E86" s="1546"/>
      <c r="F86" s="1411"/>
      <c r="G86" s="1411"/>
      <c r="H86" s="1411"/>
      <c r="I86" s="1411"/>
      <c r="J86" s="1533"/>
      <c r="K86" s="279"/>
      <c r="L86" s="279"/>
      <c r="M86" s="279"/>
      <c r="N86" s="279"/>
      <c r="O86" s="279"/>
      <c r="P86" s="279"/>
      <c r="Q86" s="279"/>
      <c r="R86" s="279"/>
      <c r="Y86" s="24"/>
    </row>
    <row r="87" spans="1:26" ht="14.25">
      <c r="A87" s="1"/>
      <c r="B87" s="4"/>
      <c r="C87" s="1"/>
      <c r="E87" s="1546"/>
      <c r="F87" s="1411"/>
      <c r="G87" s="1411"/>
      <c r="H87" s="1411"/>
      <c r="I87" s="1411"/>
      <c r="J87" s="1533"/>
      <c r="K87" s="279"/>
      <c r="L87" s="279"/>
      <c r="M87" s="279"/>
      <c r="N87" s="279"/>
      <c r="O87" s="279"/>
      <c r="P87" s="279"/>
      <c r="Q87" s="279"/>
      <c r="R87" s="279"/>
      <c r="Y87" s="24"/>
    </row>
    <row r="88" spans="1:26" ht="14.25">
      <c r="A88" s="1"/>
      <c r="B88" s="4"/>
      <c r="C88" s="1"/>
      <c r="E88" s="1548"/>
      <c r="F88" s="1416"/>
      <c r="G88" s="1416"/>
      <c r="H88" s="1416"/>
      <c r="I88" s="1416"/>
      <c r="J88" s="1551"/>
      <c r="K88" s="279"/>
      <c r="L88" s="279"/>
      <c r="M88" s="279"/>
      <c r="N88" s="279"/>
      <c r="O88" s="279"/>
      <c r="P88" s="279"/>
      <c r="Q88" s="279"/>
      <c r="R88" s="279"/>
      <c r="Y88" s="24"/>
    </row>
    <row r="89" spans="1:26">
      <c r="A89" s="1"/>
      <c r="B89" s="9"/>
      <c r="C89" s="1"/>
      <c r="E89" s="1691" t="s">
        <v>735</v>
      </c>
      <c r="F89" s="1442"/>
      <c r="G89" s="1689">
        <f t="shared" ref="G89:I89" si="1">G85/G82</f>
        <v>0.97674418604651159</v>
      </c>
      <c r="H89" s="1689">
        <f t="shared" si="1"/>
        <v>0.59756097560975607</v>
      </c>
      <c r="I89" s="1689">
        <f t="shared" si="1"/>
        <v>0.9285714285714286</v>
      </c>
      <c r="J89" s="1690">
        <v>1</v>
      </c>
      <c r="K89" s="279"/>
      <c r="L89" s="279"/>
      <c r="M89" s="279"/>
      <c r="N89" s="279"/>
      <c r="O89" s="279"/>
      <c r="P89" s="279"/>
      <c r="Q89" s="279"/>
      <c r="R89" s="279"/>
      <c r="Y89" s="24"/>
    </row>
    <row r="90" spans="1:26" ht="15.75">
      <c r="A90" s="1"/>
      <c r="B90" s="7"/>
      <c r="C90" s="1"/>
      <c r="E90" s="1546"/>
      <c r="F90" s="1411"/>
      <c r="G90" s="1411"/>
      <c r="H90" s="1411"/>
      <c r="I90" s="1411"/>
      <c r="J90" s="1533"/>
      <c r="K90" s="279"/>
      <c r="L90" s="279"/>
      <c r="M90" s="279"/>
      <c r="N90" s="279"/>
      <c r="O90" s="279"/>
      <c r="P90" s="279"/>
      <c r="Q90" s="279"/>
      <c r="R90" s="279"/>
      <c r="Y90" s="24"/>
    </row>
    <row r="91" spans="1:26" ht="14.25">
      <c r="A91" s="1"/>
      <c r="B91" s="4"/>
      <c r="C91" s="1"/>
      <c r="E91" s="1546"/>
      <c r="F91" s="1411"/>
      <c r="G91" s="1411"/>
      <c r="H91" s="1411"/>
      <c r="I91" s="1411"/>
      <c r="J91" s="1533"/>
      <c r="K91" s="279"/>
      <c r="L91" s="279"/>
      <c r="M91" s="279"/>
      <c r="N91" s="279"/>
      <c r="O91" s="279"/>
      <c r="P91" s="279"/>
      <c r="Q91" s="279"/>
      <c r="R91" s="279"/>
      <c r="Y91" s="24"/>
    </row>
    <row r="92" spans="1:26" ht="14.25">
      <c r="A92" s="1"/>
      <c r="B92" s="4"/>
      <c r="C92" s="1"/>
      <c r="E92" s="1548"/>
      <c r="F92" s="1416"/>
      <c r="G92" s="1416"/>
      <c r="H92" s="1416"/>
      <c r="I92" s="1416"/>
      <c r="J92" s="1551"/>
      <c r="K92" s="279"/>
      <c r="L92" s="279"/>
      <c r="M92" s="279"/>
      <c r="N92" s="279"/>
      <c r="O92" s="279"/>
      <c r="P92" s="279"/>
      <c r="Q92" s="279"/>
      <c r="R92" s="279"/>
      <c r="Y92" s="24"/>
    </row>
    <row r="93" spans="1:26" ht="14.25">
      <c r="A93" s="1"/>
      <c r="B93" s="4"/>
      <c r="C93" s="1"/>
      <c r="E93" s="1692" t="s">
        <v>736</v>
      </c>
      <c r="F93" s="1442"/>
      <c r="G93" s="1665">
        <v>2</v>
      </c>
      <c r="H93" s="1665">
        <v>0</v>
      </c>
      <c r="I93" s="1665">
        <v>0</v>
      </c>
      <c r="J93" s="1693">
        <v>0</v>
      </c>
      <c r="K93" s="279"/>
      <c r="L93" s="279"/>
      <c r="M93" s="279"/>
      <c r="N93" s="279"/>
      <c r="O93" s="279"/>
      <c r="P93" s="279"/>
      <c r="Q93" s="279"/>
      <c r="R93" s="279"/>
      <c r="Y93" s="24"/>
    </row>
    <row r="94" spans="1:26" ht="14.25">
      <c r="A94" s="1"/>
      <c r="B94" s="4"/>
      <c r="C94" s="1"/>
      <c r="E94" s="1546"/>
      <c r="F94" s="1411"/>
      <c r="G94" s="1411"/>
      <c r="H94" s="1411"/>
      <c r="I94" s="1411"/>
      <c r="J94" s="1533"/>
      <c r="K94" s="279"/>
      <c r="L94" s="279"/>
      <c r="M94" s="279"/>
      <c r="N94" s="279"/>
      <c r="O94" s="279"/>
      <c r="P94" s="279"/>
      <c r="Q94" s="279"/>
      <c r="R94" s="279"/>
      <c r="Y94" s="24"/>
    </row>
    <row r="95" spans="1:26" ht="17.100000000000001" customHeight="1">
      <c r="A95" s="1"/>
      <c r="B95" s="66"/>
      <c r="C95" s="1"/>
      <c r="E95" s="1546"/>
      <c r="F95" s="1411"/>
      <c r="G95" s="1411"/>
      <c r="H95" s="1411"/>
      <c r="I95" s="1411"/>
      <c r="J95" s="1533"/>
      <c r="K95" s="279"/>
      <c r="L95" s="279"/>
      <c r="M95" s="279"/>
      <c r="N95" s="279"/>
      <c r="O95" s="279"/>
      <c r="P95" s="279"/>
      <c r="Q95" s="279"/>
      <c r="R95" s="279"/>
      <c r="Y95" s="24"/>
    </row>
    <row r="96" spans="1:26" ht="14.25">
      <c r="A96" s="1"/>
      <c r="B96" s="4"/>
      <c r="C96" s="1"/>
      <c r="E96" s="1548"/>
      <c r="F96" s="1416"/>
      <c r="G96" s="1416"/>
      <c r="H96" s="1416"/>
      <c r="I96" s="1416"/>
      <c r="J96" s="1551"/>
      <c r="K96" s="279"/>
      <c r="L96" s="279"/>
      <c r="M96" s="279"/>
      <c r="N96" s="279"/>
      <c r="O96" s="279"/>
      <c r="P96" s="279"/>
      <c r="Q96" s="279"/>
      <c r="R96" s="279"/>
      <c r="Y96" s="24"/>
    </row>
    <row r="97" spans="1:25">
      <c r="A97" s="1"/>
      <c r="B97" s="9"/>
      <c r="C97" s="1"/>
      <c r="E97" s="1691" t="s">
        <v>737</v>
      </c>
      <c r="F97" s="1442"/>
      <c r="G97" s="1689">
        <f t="shared" ref="G97:I97" si="2">G93/G82</f>
        <v>2.3255813953488372E-2</v>
      </c>
      <c r="H97" s="1689">
        <f t="shared" si="2"/>
        <v>0</v>
      </c>
      <c r="I97" s="1689">
        <f t="shared" si="2"/>
        <v>0</v>
      </c>
      <c r="J97" s="1690">
        <f>J94/J82</f>
        <v>0</v>
      </c>
      <c r="K97" s="279"/>
      <c r="L97" s="279"/>
      <c r="M97" s="279"/>
      <c r="N97" s="279"/>
      <c r="O97" s="279"/>
      <c r="P97" s="279"/>
      <c r="Q97" s="279"/>
      <c r="R97" s="279"/>
      <c r="Y97" s="24"/>
    </row>
    <row r="98" spans="1:25" ht="15.75">
      <c r="A98" s="1"/>
      <c r="B98" s="7"/>
      <c r="C98" s="1"/>
      <c r="E98" s="1546"/>
      <c r="F98" s="1411"/>
      <c r="G98" s="1411"/>
      <c r="H98" s="1411"/>
      <c r="I98" s="1411"/>
      <c r="J98" s="1533"/>
      <c r="K98" s="279"/>
      <c r="L98" s="279"/>
      <c r="M98" s="279"/>
      <c r="N98" s="279"/>
      <c r="O98" s="279"/>
      <c r="P98" s="279"/>
      <c r="Q98" s="279"/>
      <c r="R98" s="279"/>
      <c r="Y98" s="24"/>
    </row>
    <row r="99" spans="1:25" ht="14.25">
      <c r="A99" s="1"/>
      <c r="B99" s="4"/>
      <c r="C99" s="1"/>
      <c r="E99" s="1546"/>
      <c r="F99" s="1411"/>
      <c r="G99" s="1411"/>
      <c r="H99" s="1411"/>
      <c r="I99" s="1411"/>
      <c r="J99" s="1533"/>
      <c r="K99" s="279"/>
      <c r="L99" s="279"/>
      <c r="M99" s="279"/>
      <c r="N99" s="279"/>
      <c r="O99" s="279"/>
      <c r="P99" s="279"/>
      <c r="Q99" s="279"/>
      <c r="R99" s="279"/>
      <c r="Y99" s="24"/>
    </row>
    <row r="100" spans="1:25" ht="14.25">
      <c r="A100" s="1"/>
      <c r="B100" s="4"/>
      <c r="C100" s="1"/>
      <c r="E100" s="1548"/>
      <c r="F100" s="1416"/>
      <c r="G100" s="1416"/>
      <c r="H100" s="1416"/>
      <c r="I100" s="1416"/>
      <c r="J100" s="1551"/>
      <c r="K100" s="279"/>
      <c r="L100" s="279"/>
      <c r="M100" s="279"/>
      <c r="N100" s="279"/>
      <c r="O100" s="279"/>
      <c r="P100" s="279"/>
      <c r="Q100" s="279"/>
      <c r="R100" s="279"/>
      <c r="Y100" s="24"/>
    </row>
    <row r="101" spans="1:25" ht="14.25">
      <c r="A101" s="1"/>
      <c r="B101" s="4"/>
      <c r="C101" s="1"/>
      <c r="E101" s="296"/>
      <c r="F101" s="296"/>
      <c r="G101" s="296"/>
      <c r="H101" s="296"/>
      <c r="I101" s="296"/>
      <c r="J101" s="296"/>
      <c r="K101" s="279"/>
      <c r="L101" s="279"/>
      <c r="M101" s="279"/>
      <c r="N101" s="279"/>
      <c r="O101" s="279"/>
      <c r="P101" s="279"/>
      <c r="Q101" s="279"/>
      <c r="R101" s="279"/>
      <c r="Y101" s="24"/>
    </row>
    <row r="102" spans="1:25" ht="14.25" customHeight="1">
      <c r="A102" s="1"/>
      <c r="B102" s="4"/>
      <c r="C102" s="1"/>
      <c r="E102" s="1722" t="s">
        <v>738</v>
      </c>
      <c r="F102" s="1722"/>
      <c r="G102" s="1722"/>
      <c r="H102" s="1722"/>
      <c r="I102" s="1722"/>
      <c r="J102" s="1722"/>
      <c r="K102" s="279"/>
      <c r="L102" s="279"/>
      <c r="M102" s="279"/>
      <c r="N102" s="279"/>
      <c r="O102" s="279"/>
      <c r="P102" s="279"/>
      <c r="Q102" s="279"/>
      <c r="R102" s="279"/>
      <c r="Y102" s="24"/>
    </row>
    <row r="103" spans="1:25" ht="14.25">
      <c r="A103" s="1"/>
      <c r="B103" s="4"/>
      <c r="C103" s="1"/>
      <c r="E103" s="1722"/>
      <c r="F103" s="1722"/>
      <c r="G103" s="1722"/>
      <c r="H103" s="1722"/>
      <c r="I103" s="1722"/>
      <c r="J103" s="1722"/>
      <c r="K103" s="279"/>
      <c r="L103" s="279"/>
      <c r="M103" s="279"/>
      <c r="N103" s="279"/>
      <c r="O103" s="279"/>
      <c r="P103" s="279"/>
      <c r="Q103" s="279"/>
      <c r="R103" s="279"/>
      <c r="Y103" s="24"/>
    </row>
    <row r="104" spans="1:25" ht="14.25">
      <c r="A104" s="1"/>
      <c r="B104" s="4"/>
      <c r="C104" s="1"/>
      <c r="E104" s="1722"/>
      <c r="F104" s="1722"/>
      <c r="G104" s="1722"/>
      <c r="H104" s="1722"/>
      <c r="I104" s="1722"/>
      <c r="J104" s="1722"/>
      <c r="K104" s="279"/>
      <c r="L104" s="279"/>
      <c r="M104" s="279"/>
      <c r="N104" s="279"/>
      <c r="O104" s="279"/>
      <c r="P104" s="279"/>
      <c r="Q104" s="279"/>
      <c r="R104" s="279"/>
      <c r="Y104" s="24"/>
    </row>
    <row r="105" spans="1:25" ht="14.25">
      <c r="A105" s="1"/>
      <c r="B105" s="4"/>
      <c r="C105" s="1"/>
      <c r="E105" s="1722"/>
      <c r="F105" s="1722"/>
      <c r="G105" s="1722"/>
      <c r="H105" s="1722"/>
      <c r="I105" s="1722"/>
      <c r="J105" s="1722"/>
      <c r="K105" s="279"/>
      <c r="L105" s="279"/>
      <c r="M105" s="279"/>
      <c r="N105" s="279"/>
      <c r="O105" s="279"/>
      <c r="P105" s="279"/>
      <c r="Q105" s="279"/>
      <c r="R105" s="279"/>
      <c r="Y105" s="24"/>
    </row>
    <row r="106" spans="1:25" ht="12.75">
      <c r="A106" s="1"/>
      <c r="B106" s="4"/>
      <c r="C106" s="1"/>
      <c r="E106" s="297"/>
      <c r="F106" s="297"/>
      <c r="G106" s="297"/>
      <c r="H106" s="297"/>
      <c r="I106" s="297"/>
      <c r="J106" s="297"/>
      <c r="K106" s="297"/>
      <c r="L106" s="297"/>
      <c r="M106" s="297"/>
      <c r="N106" s="297"/>
      <c r="O106" s="297"/>
      <c r="P106" s="297"/>
      <c r="Q106" s="297"/>
      <c r="R106" s="297"/>
      <c r="Y106" s="24"/>
    </row>
    <row r="107" spans="1:25" ht="12.75">
      <c r="A107" s="1"/>
      <c r="B107" s="4"/>
      <c r="C107" s="1"/>
      <c r="E107" s="297"/>
      <c r="F107" s="297"/>
      <c r="G107" s="297"/>
      <c r="H107" s="297"/>
      <c r="I107" s="297"/>
      <c r="J107" s="297"/>
      <c r="K107" s="297"/>
      <c r="L107" s="297"/>
      <c r="M107" s="297"/>
      <c r="N107" s="297"/>
      <c r="O107" s="297"/>
      <c r="P107" s="297"/>
      <c r="Q107" s="297"/>
      <c r="R107" s="298"/>
      <c r="Y107" s="24"/>
    </row>
    <row r="108" spans="1:25" ht="14.25">
      <c r="A108" s="1"/>
      <c r="B108" s="4"/>
      <c r="C108" s="1"/>
      <c r="E108" s="1458" t="s">
        <v>739</v>
      </c>
      <c r="F108" s="1411"/>
      <c r="G108" s="1411"/>
      <c r="H108" s="1411"/>
      <c r="I108" s="1411"/>
      <c r="J108" s="1411"/>
      <c r="K108" s="299"/>
      <c r="M108" s="297"/>
      <c r="N108" s="297"/>
      <c r="O108" s="297"/>
      <c r="P108" s="297"/>
      <c r="Q108" s="297"/>
      <c r="R108" s="298"/>
      <c r="Y108" s="24"/>
    </row>
    <row r="109" spans="1:25" ht="12.75">
      <c r="A109" s="1"/>
      <c r="B109" s="4"/>
      <c r="C109" s="1"/>
      <c r="E109" s="300"/>
      <c r="F109" s="300"/>
      <c r="G109" s="300"/>
      <c r="H109" s="300"/>
      <c r="I109" s="300"/>
      <c r="J109" s="300"/>
      <c r="K109" s="300"/>
      <c r="L109" s="300"/>
      <c r="M109" s="297"/>
      <c r="N109" s="297"/>
      <c r="O109" s="297"/>
      <c r="P109" s="297"/>
      <c r="Q109" s="297"/>
      <c r="R109" s="298"/>
      <c r="Y109" s="24"/>
    </row>
    <row r="110" spans="1:25" ht="16.350000000000001" customHeight="1">
      <c r="A110" s="1"/>
      <c r="B110" s="9"/>
      <c r="C110" s="1"/>
      <c r="E110" s="1694" t="s">
        <v>740</v>
      </c>
      <c r="F110" s="1694"/>
      <c r="G110" s="1694"/>
      <c r="H110" s="1694"/>
      <c r="I110" s="1694"/>
      <c r="J110" s="1694"/>
      <c r="K110" s="1694"/>
      <c r="L110" s="1694"/>
      <c r="M110" s="269"/>
      <c r="N110" s="297"/>
      <c r="O110" s="297"/>
      <c r="P110" s="297"/>
      <c r="Q110" s="297"/>
      <c r="R110" s="298"/>
      <c r="Y110" s="24"/>
    </row>
    <row r="111" spans="1:25">
      <c r="A111" s="1"/>
      <c r="B111" s="9"/>
      <c r="C111" s="1"/>
      <c r="E111" s="1694"/>
      <c r="F111" s="1694"/>
      <c r="G111" s="1694"/>
      <c r="H111" s="1694"/>
      <c r="I111" s="1694"/>
      <c r="J111" s="1694"/>
      <c r="K111" s="1694"/>
      <c r="L111" s="1694"/>
      <c r="M111" s="269"/>
      <c r="N111" s="297"/>
      <c r="O111" s="297"/>
      <c r="P111" s="297"/>
      <c r="Q111" s="297"/>
      <c r="R111" s="298"/>
      <c r="Y111" s="24"/>
    </row>
    <row r="112" spans="1:25">
      <c r="A112" s="1"/>
      <c r="B112" s="9"/>
      <c r="C112" s="1"/>
      <c r="E112" s="1694"/>
      <c r="F112" s="1694"/>
      <c r="G112" s="1694"/>
      <c r="H112" s="1694"/>
      <c r="I112" s="1694"/>
      <c r="J112" s="1694"/>
      <c r="K112" s="1694"/>
      <c r="L112" s="1694"/>
      <c r="M112" s="269"/>
      <c r="N112" s="297"/>
      <c r="O112" s="297"/>
      <c r="P112" s="297"/>
      <c r="Q112" s="297"/>
      <c r="R112" s="298"/>
      <c r="Y112" s="24"/>
    </row>
    <row r="113" spans="1:25">
      <c r="A113" s="1"/>
      <c r="B113" s="9"/>
      <c r="C113" s="1"/>
      <c r="E113" s="1694"/>
      <c r="F113" s="1694"/>
      <c r="G113" s="1694"/>
      <c r="H113" s="1694"/>
      <c r="I113" s="1694"/>
      <c r="J113" s="1694"/>
      <c r="K113" s="1694"/>
      <c r="L113" s="1694"/>
      <c r="M113" s="269"/>
      <c r="N113" s="297"/>
      <c r="O113" s="297"/>
      <c r="P113" s="297"/>
      <c r="Q113" s="297"/>
      <c r="R113" s="298"/>
      <c r="Y113" s="24"/>
    </row>
    <row r="114" spans="1:25">
      <c r="A114" s="1"/>
      <c r="B114" s="9"/>
      <c r="C114" s="1"/>
      <c r="E114" s="1694"/>
      <c r="F114" s="1694"/>
      <c r="G114" s="1694"/>
      <c r="H114" s="1694"/>
      <c r="I114" s="1694"/>
      <c r="J114" s="1694"/>
      <c r="K114" s="1694"/>
      <c r="L114" s="1694"/>
      <c r="M114" s="269"/>
      <c r="N114" s="297"/>
      <c r="O114" s="297"/>
      <c r="P114" s="297"/>
      <c r="Q114" s="297"/>
      <c r="R114" s="298"/>
      <c r="Y114" s="24"/>
    </row>
    <row r="115" spans="1:25">
      <c r="A115" s="1"/>
      <c r="B115" s="9"/>
      <c r="C115" s="1"/>
      <c r="E115" s="1694"/>
      <c r="F115" s="1694"/>
      <c r="G115" s="1694"/>
      <c r="H115" s="1694"/>
      <c r="I115" s="1694"/>
      <c r="J115" s="1694"/>
      <c r="K115" s="1694"/>
      <c r="L115" s="1694"/>
      <c r="M115" s="269"/>
      <c r="N115" s="297"/>
      <c r="O115" s="297"/>
      <c r="P115" s="297"/>
      <c r="Q115" s="297"/>
      <c r="R115" s="298"/>
      <c r="Y115" s="24"/>
    </row>
    <row r="116" spans="1:25">
      <c r="A116" s="1"/>
      <c r="B116" s="9"/>
      <c r="C116" s="1"/>
      <c r="E116" s="1694"/>
      <c r="F116" s="1694"/>
      <c r="G116" s="1694"/>
      <c r="H116" s="1694"/>
      <c r="I116" s="1694"/>
      <c r="J116" s="1694"/>
      <c r="K116" s="1694"/>
      <c r="L116" s="1694"/>
      <c r="M116" s="269"/>
      <c r="N116" s="297"/>
      <c r="O116" s="297"/>
      <c r="P116" s="297"/>
      <c r="Q116" s="297"/>
      <c r="R116" s="1396"/>
      <c r="Y116" s="24"/>
    </row>
    <row r="117" spans="1:25">
      <c r="A117" s="1"/>
      <c r="B117" s="9"/>
      <c r="C117" s="1"/>
      <c r="E117" s="1694"/>
      <c r="F117" s="1694"/>
      <c r="G117" s="1694"/>
      <c r="H117" s="1694"/>
      <c r="I117" s="1694"/>
      <c r="J117" s="1694"/>
      <c r="K117" s="1694"/>
      <c r="L117" s="1694"/>
      <c r="M117" s="269"/>
      <c r="N117" s="297"/>
      <c r="O117" s="297"/>
      <c r="P117" s="297"/>
      <c r="Q117" s="297"/>
      <c r="R117" s="298"/>
      <c r="Y117" s="24"/>
    </row>
    <row r="118" spans="1:25">
      <c r="A118" s="1"/>
      <c r="B118" s="9"/>
      <c r="C118" s="1"/>
      <c r="E118" s="1694"/>
      <c r="F118" s="1694"/>
      <c r="G118" s="1694"/>
      <c r="H118" s="1694"/>
      <c r="I118" s="1694"/>
      <c r="J118" s="1694"/>
      <c r="K118" s="1694"/>
      <c r="L118" s="1694"/>
      <c r="M118" s="269"/>
      <c r="N118" s="297"/>
      <c r="O118" s="297"/>
      <c r="P118" s="297"/>
      <c r="Q118" s="297"/>
      <c r="R118" s="298"/>
      <c r="Y118" s="24"/>
    </row>
    <row r="119" spans="1:25">
      <c r="A119" s="1"/>
      <c r="B119" s="9"/>
      <c r="C119" s="1"/>
      <c r="E119" s="1694"/>
      <c r="F119" s="1694"/>
      <c r="G119" s="1694"/>
      <c r="H119" s="1694"/>
      <c r="I119" s="1694"/>
      <c r="J119" s="1694"/>
      <c r="K119" s="1694"/>
      <c r="L119" s="1694"/>
      <c r="M119" s="269"/>
      <c r="N119" s="297"/>
      <c r="O119" s="297"/>
      <c r="P119" s="297"/>
      <c r="Q119" s="297"/>
      <c r="R119" s="298"/>
      <c r="Y119" s="24"/>
    </row>
    <row r="120" spans="1:25">
      <c r="A120" s="1"/>
      <c r="B120" s="9"/>
      <c r="C120" s="1"/>
      <c r="E120" s="1694"/>
      <c r="F120" s="1694"/>
      <c r="G120" s="1694"/>
      <c r="H120" s="1694"/>
      <c r="I120" s="1694"/>
      <c r="J120" s="1694"/>
      <c r="K120" s="1694"/>
      <c r="L120" s="1694"/>
      <c r="M120" s="269"/>
      <c r="N120" s="297"/>
      <c r="O120" s="297"/>
      <c r="P120" s="297"/>
      <c r="Q120" s="297"/>
      <c r="R120" s="298"/>
      <c r="Y120" s="24"/>
    </row>
    <row r="121" spans="1:25">
      <c r="A121" s="1"/>
      <c r="B121" s="9"/>
      <c r="C121" s="1"/>
      <c r="E121" s="1694"/>
      <c r="F121" s="1694"/>
      <c r="G121" s="1694"/>
      <c r="H121" s="1694"/>
      <c r="I121" s="1694"/>
      <c r="J121" s="1694"/>
      <c r="K121" s="1694"/>
      <c r="L121" s="1694"/>
      <c r="M121" s="269"/>
      <c r="N121" s="297"/>
      <c r="O121" s="297"/>
      <c r="P121" s="297"/>
      <c r="Q121" s="297"/>
      <c r="R121" s="298"/>
      <c r="Y121" s="24"/>
    </row>
    <row r="122" spans="1:25">
      <c r="A122" s="1"/>
      <c r="B122" s="9"/>
      <c r="C122" s="1"/>
      <c r="E122" s="1694"/>
      <c r="F122" s="1694"/>
      <c r="G122" s="1694"/>
      <c r="H122" s="1694"/>
      <c r="I122" s="1694"/>
      <c r="J122" s="1694"/>
      <c r="K122" s="1694"/>
      <c r="L122" s="1694"/>
      <c r="M122" s="269"/>
      <c r="N122" s="297"/>
      <c r="O122" s="297"/>
      <c r="P122" s="297"/>
      <c r="Q122" s="297"/>
      <c r="R122" s="298"/>
      <c r="Y122" s="24"/>
    </row>
    <row r="123" spans="1:25">
      <c r="A123" s="1"/>
      <c r="B123" s="9"/>
      <c r="C123" s="1"/>
      <c r="E123" s="1694"/>
      <c r="F123" s="1694"/>
      <c r="G123" s="1694"/>
      <c r="H123" s="1694"/>
      <c r="I123" s="1694"/>
      <c r="J123" s="1694"/>
      <c r="K123" s="1694"/>
      <c r="L123" s="1694"/>
      <c r="M123" s="269"/>
      <c r="N123" s="297"/>
      <c r="O123" s="297"/>
      <c r="P123" s="297"/>
      <c r="Q123" s="297"/>
      <c r="R123" s="1396"/>
      <c r="Y123" s="24"/>
    </row>
    <row r="124" spans="1:25">
      <c r="A124" s="1"/>
      <c r="B124" s="9"/>
      <c r="C124" s="1"/>
      <c r="E124" s="1694"/>
      <c r="F124" s="1694"/>
      <c r="G124" s="1694"/>
      <c r="H124" s="1694"/>
      <c r="I124" s="1694"/>
      <c r="J124" s="1694"/>
      <c r="K124" s="1694"/>
      <c r="L124" s="1694"/>
      <c r="M124" s="269"/>
      <c r="N124" s="297"/>
      <c r="O124" s="297"/>
      <c r="P124" s="297"/>
      <c r="Q124" s="297"/>
      <c r="R124" s="298"/>
      <c r="Y124" s="24"/>
    </row>
    <row r="125" spans="1:25">
      <c r="A125" s="1"/>
      <c r="B125" s="9"/>
      <c r="C125" s="1"/>
      <c r="E125" s="1694"/>
      <c r="F125" s="1694"/>
      <c r="G125" s="1694"/>
      <c r="H125" s="1694"/>
      <c r="I125" s="1694"/>
      <c r="J125" s="1694"/>
      <c r="K125" s="1694"/>
      <c r="L125" s="1694"/>
      <c r="M125" s="269"/>
      <c r="N125" s="297"/>
      <c r="O125" s="297"/>
      <c r="P125" s="297"/>
      <c r="Q125" s="297"/>
      <c r="R125" s="298"/>
      <c r="Y125" s="24"/>
    </row>
    <row r="126" spans="1:25">
      <c r="A126" s="1"/>
      <c r="B126" s="9"/>
      <c r="C126" s="1"/>
      <c r="E126" s="1694"/>
      <c r="F126" s="1694"/>
      <c r="G126" s="1694"/>
      <c r="H126" s="1694"/>
      <c r="I126" s="1694"/>
      <c r="J126" s="1694"/>
      <c r="K126" s="1694"/>
      <c r="L126" s="1694"/>
      <c r="M126" s="269"/>
      <c r="N126" s="297"/>
      <c r="O126" s="297"/>
      <c r="P126" s="297"/>
      <c r="Q126" s="297"/>
      <c r="R126" s="298"/>
      <c r="Y126" s="24"/>
    </row>
    <row r="127" spans="1:25">
      <c r="A127" s="1"/>
      <c r="B127" s="9"/>
      <c r="C127" s="1"/>
      <c r="E127" s="1694"/>
      <c r="F127" s="1694"/>
      <c r="G127" s="1694"/>
      <c r="H127" s="1694"/>
      <c r="I127" s="1694"/>
      <c r="J127" s="1694"/>
      <c r="K127" s="1694"/>
      <c r="L127" s="1694"/>
      <c r="M127" s="269"/>
      <c r="N127" s="297"/>
      <c r="O127" s="297"/>
      <c r="P127" s="297"/>
      <c r="Q127" s="297"/>
      <c r="R127" s="298"/>
      <c r="Y127" s="24"/>
    </row>
    <row r="128" spans="1:25">
      <c r="A128" s="1"/>
      <c r="B128" s="9"/>
      <c r="C128" s="1"/>
      <c r="E128" s="1694"/>
      <c r="F128" s="1694"/>
      <c r="G128" s="1694"/>
      <c r="H128" s="1694"/>
      <c r="I128" s="1694"/>
      <c r="J128" s="1694"/>
      <c r="K128" s="1694"/>
      <c r="L128" s="1694"/>
      <c r="M128" s="269"/>
      <c r="N128" s="297"/>
      <c r="O128" s="297"/>
      <c r="P128" s="297"/>
      <c r="Q128" s="297"/>
      <c r="R128" s="298"/>
      <c r="Y128" s="24"/>
    </row>
    <row r="129" spans="1:25">
      <c r="A129" s="1"/>
      <c r="B129" s="9"/>
      <c r="C129" s="1"/>
      <c r="E129" s="1694"/>
      <c r="F129" s="1694"/>
      <c r="G129" s="1694"/>
      <c r="H129" s="1694"/>
      <c r="I129" s="1694"/>
      <c r="J129" s="1694"/>
      <c r="K129" s="1694"/>
      <c r="L129" s="1694"/>
      <c r="M129" s="269"/>
      <c r="N129" s="297"/>
      <c r="O129" s="297"/>
      <c r="P129" s="297"/>
      <c r="Q129" s="297"/>
      <c r="R129" s="298"/>
      <c r="Y129" s="24"/>
    </row>
    <row r="130" spans="1:25">
      <c r="A130" s="1"/>
      <c r="B130" s="9"/>
      <c r="C130" s="1"/>
      <c r="E130" s="1694"/>
      <c r="F130" s="1694"/>
      <c r="G130" s="1694"/>
      <c r="H130" s="1694"/>
      <c r="I130" s="1694"/>
      <c r="J130" s="1694"/>
      <c r="K130" s="1694"/>
      <c r="L130" s="1694"/>
      <c r="M130" s="269"/>
      <c r="N130" s="297"/>
      <c r="O130" s="297"/>
      <c r="P130" s="297"/>
      <c r="Q130" s="297"/>
      <c r="R130" s="298"/>
      <c r="Y130" s="24"/>
    </row>
    <row r="131" spans="1:25" ht="32.450000000000003" customHeight="1">
      <c r="A131" s="1"/>
      <c r="B131" s="9"/>
      <c r="C131" s="1"/>
      <c r="E131" s="1694"/>
      <c r="F131" s="1694"/>
      <c r="G131" s="1694"/>
      <c r="H131" s="1694"/>
      <c r="I131" s="1694"/>
      <c r="J131" s="1694"/>
      <c r="K131" s="1694"/>
      <c r="L131" s="1694"/>
      <c r="M131" s="269"/>
      <c r="N131" s="297"/>
      <c r="O131" s="297"/>
      <c r="P131" s="297"/>
      <c r="Q131" s="297"/>
      <c r="R131" s="298"/>
      <c r="Y131" s="24"/>
    </row>
    <row r="132" spans="1:25">
      <c r="A132" s="1"/>
      <c r="B132" s="9"/>
      <c r="C132" s="1"/>
      <c r="E132" s="254"/>
      <c r="F132" s="254"/>
      <c r="G132" s="254"/>
      <c r="H132" s="254"/>
      <c r="I132" s="254"/>
      <c r="J132" s="254"/>
      <c r="K132" s="254"/>
      <c r="L132" s="254"/>
      <c r="M132" s="269"/>
      <c r="N132" s="297"/>
      <c r="O132" s="297"/>
      <c r="P132" s="297"/>
      <c r="Q132" s="297"/>
      <c r="R132" s="298"/>
      <c r="Y132" s="24"/>
    </row>
    <row r="133" spans="1:25" ht="15.75">
      <c r="A133" s="1"/>
      <c r="B133" s="7"/>
      <c r="C133" s="1"/>
      <c r="E133" s="1695" t="s">
        <v>741</v>
      </c>
      <c r="F133" s="1411"/>
      <c r="G133" s="1411"/>
      <c r="H133" s="1411"/>
      <c r="I133" s="1411"/>
      <c r="J133" s="254"/>
      <c r="K133" s="254"/>
      <c r="L133" s="254"/>
      <c r="M133" s="269"/>
      <c r="N133" s="297"/>
      <c r="O133" s="297"/>
      <c r="P133" s="297"/>
      <c r="Q133" s="297"/>
      <c r="R133" s="298"/>
      <c r="Y133" s="24"/>
    </row>
    <row r="134" spans="1:25" ht="12.75">
      <c r="A134" s="1"/>
      <c r="B134" s="4"/>
      <c r="C134" s="1"/>
      <c r="E134" s="171"/>
      <c r="F134" s="4"/>
      <c r="G134" s="168">
        <v>2023</v>
      </c>
      <c r="H134" s="168" t="s">
        <v>742</v>
      </c>
      <c r="I134" s="168" t="s">
        <v>743</v>
      </c>
      <c r="J134" s="299"/>
      <c r="K134" s="301"/>
      <c r="L134" s="299"/>
      <c r="M134" s="299"/>
      <c r="N134" s="297"/>
      <c r="O134" s="297"/>
      <c r="P134" s="297"/>
      <c r="Q134" s="297"/>
      <c r="R134" s="298"/>
      <c r="Y134" s="24"/>
    </row>
    <row r="135" spans="1:25" ht="12.75">
      <c r="A135" s="1"/>
      <c r="B135" s="4"/>
      <c r="C135" s="1"/>
      <c r="E135" s="1697" t="s">
        <v>716</v>
      </c>
      <c r="F135" s="1416"/>
      <c r="G135" s="283">
        <v>7665</v>
      </c>
      <c r="H135" s="283">
        <v>7731</v>
      </c>
      <c r="I135" s="302">
        <v>7567</v>
      </c>
      <c r="J135" s="299"/>
      <c r="K135" s="1696"/>
      <c r="L135" s="299"/>
      <c r="M135" s="299"/>
      <c r="N135" s="297"/>
      <c r="O135" s="297"/>
      <c r="P135" s="297"/>
      <c r="Q135" s="297"/>
      <c r="R135" s="298"/>
      <c r="Y135" s="24"/>
    </row>
    <row r="136" spans="1:25" ht="12.75">
      <c r="A136" s="1"/>
      <c r="B136" s="66"/>
      <c r="C136" s="1"/>
      <c r="E136" s="1699" t="s">
        <v>744</v>
      </c>
      <c r="F136" s="1442"/>
      <c r="G136" s="1657">
        <v>1228</v>
      </c>
      <c r="H136" s="1657">
        <v>1308</v>
      </c>
      <c r="I136" s="1700">
        <v>496</v>
      </c>
      <c r="J136" s="299"/>
      <c r="K136" s="1411"/>
      <c r="L136" s="303"/>
      <c r="M136" s="303"/>
      <c r="N136" s="304"/>
      <c r="O136" s="304"/>
      <c r="P136" s="304"/>
      <c r="Q136" s="304"/>
      <c r="R136" s="305"/>
      <c r="Y136" s="24"/>
    </row>
    <row r="137" spans="1:25" ht="12.75">
      <c r="A137" s="1"/>
      <c r="B137" s="4"/>
      <c r="C137" s="1"/>
      <c r="E137" s="1548"/>
      <c r="F137" s="1416"/>
      <c r="G137" s="1416"/>
      <c r="H137" s="1416"/>
      <c r="I137" s="1551"/>
      <c r="J137" s="299"/>
      <c r="K137" s="1676"/>
      <c r="L137" s="299"/>
      <c r="M137" s="299"/>
      <c r="N137" s="297"/>
      <c r="O137" s="297"/>
      <c r="P137" s="297"/>
      <c r="Q137" s="297"/>
      <c r="R137" s="297"/>
      <c r="Y137" s="24"/>
    </row>
    <row r="138" spans="1:25">
      <c r="A138" s="1"/>
      <c r="B138" s="9"/>
      <c r="C138" s="1"/>
      <c r="E138" s="1698" t="s">
        <v>745</v>
      </c>
      <c r="F138" s="1442"/>
      <c r="G138" s="1669">
        <v>0.16020000000000001</v>
      </c>
      <c r="H138" s="1669">
        <f t="shared" ref="H138:I138" si="3">H136/H135</f>
        <v>0.16918897943344974</v>
      </c>
      <c r="I138" s="1731">
        <f t="shared" si="3"/>
        <v>6.5547773225849079E-2</v>
      </c>
      <c r="J138" s="299"/>
      <c r="K138" s="1411"/>
      <c r="L138" s="306"/>
      <c r="M138" s="306"/>
      <c r="N138" s="279"/>
      <c r="O138" s="279"/>
      <c r="P138" s="279"/>
      <c r="Q138" s="279"/>
      <c r="R138" s="279"/>
      <c r="Y138" s="24"/>
    </row>
    <row r="139" spans="1:25" ht="15.75">
      <c r="A139" s="1"/>
      <c r="B139" s="7"/>
      <c r="C139" s="1"/>
      <c r="E139" s="1548"/>
      <c r="F139" s="1416"/>
      <c r="G139" s="1416"/>
      <c r="H139" s="1416"/>
      <c r="I139" s="1551"/>
      <c r="J139" s="299"/>
      <c r="K139" s="307"/>
      <c r="L139" s="306"/>
      <c r="M139" s="306"/>
      <c r="N139" s="279"/>
      <c r="O139" s="279"/>
      <c r="P139" s="279"/>
      <c r="Q139" s="279"/>
      <c r="R139" s="279"/>
      <c r="Y139" s="24"/>
    </row>
    <row r="140" spans="1:25" ht="14.25">
      <c r="A140" s="1"/>
      <c r="B140" s="4"/>
      <c r="C140" s="1"/>
      <c r="E140" s="1732" t="s">
        <v>720</v>
      </c>
      <c r="F140" s="1439"/>
      <c r="G140" s="308">
        <v>1591</v>
      </c>
      <c r="H140" s="308">
        <v>2032</v>
      </c>
      <c r="I140" s="309">
        <v>1439</v>
      </c>
      <c r="J140" s="299"/>
      <c r="K140" s="1696"/>
      <c r="L140" s="306"/>
      <c r="M140" s="306"/>
      <c r="N140" s="279"/>
      <c r="O140" s="279"/>
      <c r="P140" s="279"/>
      <c r="Q140" s="279"/>
      <c r="R140" s="279"/>
      <c r="Y140" s="24"/>
    </row>
    <row r="141" spans="1:25" ht="14.25">
      <c r="A141" s="1"/>
      <c r="B141" s="4"/>
      <c r="C141" s="1"/>
      <c r="E141" s="1698" t="s">
        <v>746</v>
      </c>
      <c r="F141" s="1442"/>
      <c r="G141" s="1598">
        <v>364</v>
      </c>
      <c r="H141" s="1665">
        <v>2032</v>
      </c>
      <c r="I141" s="1723">
        <v>16</v>
      </c>
      <c r="J141" s="299"/>
      <c r="K141" s="1411"/>
      <c r="L141" s="306"/>
      <c r="M141" s="306"/>
      <c r="N141" s="279"/>
      <c r="O141" s="279"/>
      <c r="P141" s="279"/>
      <c r="Q141" s="279"/>
      <c r="R141" s="279"/>
      <c r="Y141" s="24"/>
    </row>
    <row r="142" spans="1:25" ht="14.25">
      <c r="A142" s="1"/>
      <c r="B142" s="4"/>
      <c r="C142" s="1"/>
      <c r="E142" s="1548"/>
      <c r="F142" s="1416"/>
      <c r="G142" s="1416"/>
      <c r="H142" s="1416"/>
      <c r="I142" s="1551"/>
      <c r="J142" s="299"/>
      <c r="K142" s="1676"/>
      <c r="L142" s="306"/>
      <c r="M142" s="306"/>
      <c r="N142" s="279"/>
      <c r="O142" s="279"/>
      <c r="P142" s="279"/>
      <c r="Q142" s="279"/>
      <c r="R142" s="279"/>
      <c r="Y142" s="24"/>
    </row>
    <row r="143" spans="1:25" ht="14.25">
      <c r="A143" s="1"/>
      <c r="B143" s="4"/>
      <c r="C143" s="1"/>
      <c r="E143" s="1699" t="s">
        <v>747</v>
      </c>
      <c r="F143" s="1442"/>
      <c r="G143" s="1672">
        <f t="shared" ref="G143:I143" si="4">G141/G140</f>
        <v>0.22878692646134507</v>
      </c>
      <c r="H143" s="1672">
        <f t="shared" si="4"/>
        <v>1</v>
      </c>
      <c r="I143" s="1674">
        <f t="shared" si="4"/>
        <v>1.1118832522585128E-2</v>
      </c>
      <c r="J143" s="299"/>
      <c r="K143" s="1411"/>
      <c r="L143" s="310"/>
      <c r="M143" s="310"/>
      <c r="N143" s="294"/>
      <c r="O143" s="294"/>
      <c r="P143" s="294"/>
      <c r="Q143" s="294"/>
      <c r="R143" s="294"/>
      <c r="Y143" s="24"/>
    </row>
    <row r="144" spans="1:25" ht="14.25">
      <c r="A144" s="1"/>
      <c r="B144" s="4"/>
      <c r="C144" s="1"/>
      <c r="E144" s="1548"/>
      <c r="F144" s="1416"/>
      <c r="G144" s="1416"/>
      <c r="H144" s="1416"/>
      <c r="I144" s="1551"/>
      <c r="J144" s="299"/>
      <c r="K144" s="1411"/>
      <c r="L144" s="306"/>
      <c r="M144" s="306"/>
      <c r="N144" s="279"/>
      <c r="O144" s="279"/>
      <c r="P144" s="279"/>
      <c r="Q144" s="279"/>
      <c r="R144" s="279"/>
      <c r="Y144" s="24"/>
    </row>
    <row r="145" spans="1:25" ht="12.75">
      <c r="A145" s="1"/>
      <c r="B145" s="4"/>
      <c r="C145" s="1"/>
      <c r="E145" s="1724" t="s">
        <v>723</v>
      </c>
      <c r="F145" s="1439"/>
      <c r="G145" s="286">
        <v>219</v>
      </c>
      <c r="H145" s="286">
        <v>310</v>
      </c>
      <c r="I145" s="311">
        <v>411</v>
      </c>
      <c r="J145" s="299"/>
      <c r="K145" s="301"/>
      <c r="Y145" s="24"/>
    </row>
    <row r="146" spans="1:25">
      <c r="A146" s="1"/>
      <c r="B146" s="9"/>
      <c r="C146" s="1"/>
      <c r="E146" s="1709" t="s">
        <v>748</v>
      </c>
      <c r="F146" s="1439"/>
      <c r="G146" s="193">
        <v>219</v>
      </c>
      <c r="H146" s="193">
        <v>310</v>
      </c>
      <c r="I146" s="312">
        <v>411</v>
      </c>
      <c r="J146" s="299"/>
      <c r="K146" s="1696"/>
      <c r="Y146" s="24"/>
    </row>
    <row r="147" spans="1:25" ht="15.75">
      <c r="A147" s="1"/>
      <c r="B147" s="7"/>
      <c r="C147" s="1"/>
      <c r="E147" s="1725" t="s">
        <v>749</v>
      </c>
      <c r="F147" s="1442"/>
      <c r="G147" s="1726">
        <f t="shared" ref="G147:I147" si="5">G146/G145</f>
        <v>1</v>
      </c>
      <c r="H147" s="1726">
        <f t="shared" si="5"/>
        <v>1</v>
      </c>
      <c r="I147" s="1727">
        <f t="shared" si="5"/>
        <v>1</v>
      </c>
      <c r="J147" s="299"/>
      <c r="K147" s="1411"/>
      <c r="Y147" s="24"/>
    </row>
    <row r="148" spans="1:25" ht="12.75">
      <c r="A148" s="1"/>
      <c r="B148" s="4"/>
      <c r="C148" s="1"/>
      <c r="E148" s="1548"/>
      <c r="F148" s="1416"/>
      <c r="G148" s="1416"/>
      <c r="H148" s="1416"/>
      <c r="I148" s="1551"/>
      <c r="J148" s="299"/>
      <c r="K148" s="1676"/>
      <c r="Y148" s="24"/>
    </row>
    <row r="149" spans="1:25" ht="12.75">
      <c r="A149" s="1"/>
      <c r="B149" s="11"/>
      <c r="C149" s="1"/>
      <c r="E149" s="313"/>
      <c r="F149" s="313"/>
      <c r="G149" s="313"/>
      <c r="H149" s="313"/>
      <c r="I149" s="313"/>
      <c r="J149" s="313"/>
      <c r="K149" s="1411"/>
      <c r="Y149" s="24"/>
    </row>
    <row r="150" spans="1:25" ht="12.75">
      <c r="A150" s="1"/>
      <c r="B150" s="4"/>
      <c r="C150" s="1"/>
      <c r="E150" s="1728" t="s">
        <v>750</v>
      </c>
      <c r="F150" s="1411"/>
      <c r="G150" s="1411"/>
      <c r="H150" s="1411"/>
      <c r="I150" s="1411"/>
      <c r="J150" s="313"/>
      <c r="Y150" s="24"/>
    </row>
    <row r="151" spans="1:25" ht="15.75">
      <c r="A151" s="1"/>
      <c r="B151" s="12"/>
      <c r="C151" s="1"/>
      <c r="E151" s="1411"/>
      <c r="F151" s="1411"/>
      <c r="G151" s="1411"/>
      <c r="H151" s="1411"/>
      <c r="I151" s="1411"/>
      <c r="J151" s="313"/>
      <c r="Y151" s="24"/>
    </row>
    <row r="152" spans="1:25" ht="15.75">
      <c r="A152" s="1"/>
      <c r="B152" s="12"/>
      <c r="C152" s="1"/>
      <c r="E152" s="1411"/>
      <c r="F152" s="1411"/>
      <c r="G152" s="1411"/>
      <c r="H152" s="1411"/>
      <c r="I152" s="1411"/>
      <c r="J152" s="313"/>
      <c r="Y152" s="24"/>
    </row>
    <row r="153" spans="1:25" ht="20.25" customHeight="1">
      <c r="A153" s="1"/>
      <c r="B153" s="12"/>
      <c r="C153" s="1"/>
      <c r="E153" s="1411"/>
      <c r="F153" s="1411"/>
      <c r="G153" s="1411"/>
      <c r="H153" s="1411"/>
      <c r="I153" s="1411"/>
      <c r="J153" s="313"/>
      <c r="Y153" s="24"/>
    </row>
    <row r="154" spans="1:25" ht="12.75">
      <c r="A154" s="1"/>
      <c r="B154" s="4"/>
      <c r="C154" s="1"/>
      <c r="Y154" s="24"/>
    </row>
    <row r="155" spans="1:25" ht="12.75">
      <c r="A155" s="1"/>
      <c r="B155" s="4"/>
      <c r="C155" s="1"/>
      <c r="Y155" s="24"/>
    </row>
    <row r="156" spans="1:25" ht="12.75">
      <c r="A156" s="1"/>
      <c r="B156" s="4"/>
      <c r="C156" s="1"/>
      <c r="Y156" s="24"/>
    </row>
    <row r="157" spans="1:25">
      <c r="A157" s="1"/>
      <c r="B157" s="9"/>
      <c r="C157" s="1"/>
      <c r="E157" s="1701" t="s">
        <v>751</v>
      </c>
      <c r="F157" s="1411"/>
      <c r="G157" s="1411"/>
      <c r="H157" s="1411"/>
      <c r="I157" s="1411"/>
      <c r="J157" s="1411"/>
      <c r="Y157" s="24"/>
    </row>
    <row r="158" spans="1:25" ht="15.75" customHeight="1">
      <c r="A158" s="1"/>
      <c r="B158" s="7"/>
      <c r="C158" s="1"/>
      <c r="E158" s="269"/>
      <c r="F158" s="269"/>
      <c r="G158" s="269"/>
      <c r="H158" s="269"/>
      <c r="I158" s="269"/>
      <c r="J158" s="269"/>
      <c r="K158" s="269"/>
      <c r="L158" s="269"/>
      <c r="M158" s="314"/>
      <c r="N158" s="314"/>
      <c r="O158" s="314"/>
      <c r="P158" s="314"/>
      <c r="Q158" s="314"/>
      <c r="R158" s="314"/>
      <c r="Y158" s="24"/>
    </row>
    <row r="159" spans="1:25" ht="15.75" customHeight="1">
      <c r="A159" s="1"/>
      <c r="B159" s="7"/>
      <c r="C159" s="1"/>
      <c r="E159" s="1642" t="s">
        <v>752</v>
      </c>
      <c r="F159" s="1411"/>
      <c r="G159" s="1411"/>
      <c r="H159" s="1411"/>
      <c r="I159" s="1411"/>
      <c r="J159" s="1411"/>
      <c r="K159" s="1411"/>
      <c r="L159" s="269"/>
      <c r="M159" s="314"/>
      <c r="N159" s="314"/>
      <c r="O159" s="314"/>
      <c r="P159" s="314"/>
      <c r="Q159" s="314"/>
      <c r="R159" s="314"/>
      <c r="Y159" s="24"/>
    </row>
    <row r="160" spans="1:25" ht="12.75">
      <c r="A160" s="1"/>
      <c r="B160" s="4"/>
      <c r="C160" s="1"/>
      <c r="E160" s="1411"/>
      <c r="F160" s="1411"/>
      <c r="G160" s="1411"/>
      <c r="H160" s="1411"/>
      <c r="I160" s="1411"/>
      <c r="J160" s="1411"/>
      <c r="K160" s="1411"/>
      <c r="L160" s="269"/>
      <c r="M160" s="314"/>
      <c r="N160" s="314"/>
      <c r="O160" s="314"/>
      <c r="P160" s="314"/>
      <c r="Q160" s="314"/>
      <c r="R160" s="314"/>
      <c r="Y160" s="24"/>
    </row>
    <row r="161" spans="1:25" ht="12.75">
      <c r="A161" s="1"/>
      <c r="B161" s="4"/>
      <c r="C161" s="1"/>
      <c r="E161" s="1411"/>
      <c r="F161" s="1411"/>
      <c r="G161" s="1411"/>
      <c r="H161" s="1411"/>
      <c r="I161" s="1411"/>
      <c r="J161" s="1411"/>
      <c r="K161" s="1411"/>
      <c r="L161" s="269"/>
      <c r="M161" s="314"/>
      <c r="N161" s="314"/>
      <c r="O161" s="314"/>
      <c r="P161" s="314"/>
      <c r="Q161" s="314"/>
      <c r="R161" s="314"/>
      <c r="Y161" s="24"/>
    </row>
    <row r="162" spans="1:25" ht="12.75">
      <c r="A162" s="1"/>
      <c r="B162" s="4"/>
      <c r="C162" s="1"/>
      <c r="E162" s="1411"/>
      <c r="F162" s="1411"/>
      <c r="G162" s="1411"/>
      <c r="H162" s="1411"/>
      <c r="I162" s="1411"/>
      <c r="J162" s="1411"/>
      <c r="K162" s="1411"/>
      <c r="L162" s="269"/>
      <c r="M162" s="314"/>
      <c r="N162" s="314"/>
      <c r="O162" s="314"/>
      <c r="P162" s="314"/>
      <c r="Q162" s="314"/>
      <c r="R162" s="314"/>
      <c r="Y162" s="24"/>
    </row>
    <row r="163" spans="1:25" ht="12.75">
      <c r="A163" s="1"/>
      <c r="B163" s="4"/>
      <c r="C163" s="1"/>
      <c r="E163" s="1411"/>
      <c r="F163" s="1411"/>
      <c r="G163" s="1411"/>
      <c r="H163" s="1411"/>
      <c r="I163" s="1411"/>
      <c r="J163" s="1411"/>
      <c r="K163" s="1411"/>
      <c r="L163" s="269"/>
      <c r="M163" s="314"/>
      <c r="N163" s="314"/>
      <c r="O163" s="314"/>
      <c r="P163" s="314"/>
      <c r="Q163" s="314"/>
      <c r="R163" s="314"/>
      <c r="Y163" s="24"/>
    </row>
    <row r="164" spans="1:25" ht="12.75">
      <c r="A164" s="1"/>
      <c r="B164" s="4"/>
      <c r="C164" s="1"/>
      <c r="E164" s="1411"/>
      <c r="F164" s="1411"/>
      <c r="G164" s="1411"/>
      <c r="H164" s="1411"/>
      <c r="I164" s="1411"/>
      <c r="J164" s="1411"/>
      <c r="K164" s="1411"/>
      <c r="L164" s="269"/>
      <c r="M164" s="314"/>
      <c r="N164" s="314"/>
      <c r="O164" s="314"/>
      <c r="P164" s="314"/>
      <c r="Q164" s="314"/>
      <c r="R164" s="314"/>
      <c r="Y164" s="24"/>
    </row>
    <row r="165" spans="1:25">
      <c r="A165" s="1"/>
      <c r="B165" s="9"/>
      <c r="C165" s="1"/>
      <c r="E165" s="1411"/>
      <c r="F165" s="1411"/>
      <c r="G165" s="1411"/>
      <c r="H165" s="1411"/>
      <c r="I165" s="1411"/>
      <c r="J165" s="1411"/>
      <c r="K165" s="1411"/>
      <c r="L165" s="269"/>
      <c r="M165" s="314"/>
      <c r="N165" s="314"/>
      <c r="O165" s="314"/>
      <c r="P165" s="314"/>
      <c r="Q165" s="314"/>
      <c r="R165" s="314"/>
      <c r="Y165" s="24"/>
    </row>
    <row r="166" spans="1:25" ht="15.75">
      <c r="A166" s="1"/>
      <c r="B166" s="7"/>
      <c r="C166" s="1"/>
      <c r="E166" s="1411"/>
      <c r="F166" s="1411"/>
      <c r="G166" s="1411"/>
      <c r="H166" s="1411"/>
      <c r="I166" s="1411"/>
      <c r="J166" s="1411"/>
      <c r="K166" s="1411"/>
      <c r="L166" s="269"/>
      <c r="M166" s="314"/>
      <c r="N166" s="314"/>
      <c r="O166" s="314"/>
      <c r="P166" s="314"/>
      <c r="Q166" s="314"/>
      <c r="R166" s="314"/>
      <c r="Y166" s="24"/>
    </row>
    <row r="167" spans="1:25" ht="12.75">
      <c r="A167" s="1"/>
      <c r="B167" s="4"/>
      <c r="C167" s="1"/>
      <c r="E167" s="1411"/>
      <c r="F167" s="1411"/>
      <c r="G167" s="1411"/>
      <c r="H167" s="1411"/>
      <c r="I167" s="1411"/>
      <c r="J167" s="1411"/>
      <c r="K167" s="1411"/>
      <c r="L167" s="269"/>
      <c r="M167" s="314"/>
      <c r="N167" s="314"/>
      <c r="O167" s="314"/>
      <c r="P167" s="314"/>
      <c r="Q167" s="314"/>
      <c r="R167" s="314"/>
      <c r="Y167" s="24"/>
    </row>
    <row r="168" spans="1:25" ht="12.75">
      <c r="A168" s="1"/>
      <c r="B168" s="4"/>
      <c r="C168" s="1"/>
      <c r="E168" s="1411"/>
      <c r="F168" s="1411"/>
      <c r="G168" s="1411"/>
      <c r="H168" s="1411"/>
      <c r="I168" s="1411"/>
      <c r="J168" s="1411"/>
      <c r="K168" s="1411"/>
      <c r="L168" s="269"/>
      <c r="M168" s="314"/>
      <c r="N168" s="314"/>
      <c r="O168" s="314"/>
      <c r="P168" s="314"/>
      <c r="Q168" s="314"/>
      <c r="R168" s="314"/>
      <c r="Y168" s="24"/>
    </row>
    <row r="169" spans="1:25" ht="26.1" customHeight="1">
      <c r="A169" s="1"/>
      <c r="B169" s="4"/>
      <c r="C169" s="1"/>
      <c r="E169" s="1411"/>
      <c r="F169" s="1411"/>
      <c r="G169" s="1411"/>
      <c r="H169" s="1411"/>
      <c r="I169" s="1411"/>
      <c r="J169" s="1411"/>
      <c r="K169" s="1411"/>
      <c r="L169" s="269"/>
      <c r="M169" s="314"/>
      <c r="N169" s="314"/>
      <c r="O169" s="314"/>
      <c r="P169" s="314"/>
      <c r="Q169" s="314"/>
      <c r="R169" s="314"/>
      <c r="Y169" s="24"/>
    </row>
    <row r="170" spans="1:25" ht="12.75">
      <c r="A170" s="1"/>
      <c r="B170" s="4"/>
      <c r="C170" s="1"/>
      <c r="E170" s="1411"/>
      <c r="F170" s="1411"/>
      <c r="G170" s="1411"/>
      <c r="H170" s="1411"/>
      <c r="I170" s="1411"/>
      <c r="J170" s="1411"/>
      <c r="K170" s="1411"/>
      <c r="L170" s="269"/>
      <c r="M170" s="314"/>
      <c r="N170" s="314"/>
      <c r="O170" s="314"/>
      <c r="P170" s="314"/>
      <c r="Q170" s="314"/>
      <c r="R170" s="314"/>
      <c r="Y170" s="24"/>
    </row>
    <row r="171" spans="1:25" ht="31.35" customHeight="1">
      <c r="A171" s="1"/>
      <c r="B171" s="66"/>
      <c r="C171" s="1"/>
      <c r="E171" s="1411"/>
      <c r="F171" s="1411"/>
      <c r="G171" s="1411"/>
      <c r="H171" s="1411"/>
      <c r="I171" s="1411"/>
      <c r="J171" s="1411"/>
      <c r="K171" s="1411"/>
      <c r="L171" s="269"/>
      <c r="M171" s="314"/>
      <c r="N171" s="314"/>
      <c r="O171" s="314"/>
      <c r="P171" s="314"/>
      <c r="Q171" s="314"/>
      <c r="R171" s="314"/>
      <c r="Y171" s="24"/>
    </row>
    <row r="172" spans="1:25" ht="12.75">
      <c r="A172" s="1"/>
      <c r="B172" s="4"/>
      <c r="C172" s="1"/>
      <c r="E172" s="315"/>
      <c r="F172" s="315"/>
      <c r="G172" s="315"/>
      <c r="H172" s="315"/>
      <c r="I172" s="315"/>
      <c r="J172" s="315"/>
      <c r="K172" s="182"/>
      <c r="Y172" s="24"/>
    </row>
    <row r="173" spans="1:25">
      <c r="A173" s="1"/>
      <c r="B173" s="9"/>
      <c r="C173" s="1"/>
      <c r="E173" s="1437" t="s">
        <v>753</v>
      </c>
      <c r="F173" s="1411"/>
      <c r="G173" s="1411"/>
      <c r="H173" s="1411"/>
      <c r="I173" s="1411"/>
      <c r="J173" s="1411"/>
      <c r="Y173" s="24"/>
    </row>
    <row r="174" spans="1:25" ht="15.75">
      <c r="A174" s="1"/>
      <c r="B174" s="7"/>
      <c r="C174" s="1"/>
      <c r="E174" s="1734"/>
      <c r="F174" s="1647"/>
      <c r="G174" s="316">
        <v>2022</v>
      </c>
      <c r="H174" s="316">
        <v>2023</v>
      </c>
      <c r="I174" s="316">
        <v>2024</v>
      </c>
      <c r="J174" s="316" t="s">
        <v>709</v>
      </c>
      <c r="Y174" s="24"/>
    </row>
    <row r="175" spans="1:25" ht="18.75" customHeight="1">
      <c r="A175" s="1"/>
      <c r="B175" s="4"/>
      <c r="C175" s="1"/>
      <c r="E175" s="1615" t="s">
        <v>754</v>
      </c>
      <c r="F175" s="1533"/>
      <c r="G175" s="1733">
        <v>270</v>
      </c>
      <c r="H175" s="1733">
        <v>155</v>
      </c>
      <c r="I175" s="1733">
        <v>256</v>
      </c>
      <c r="J175" s="1733">
        <v>403</v>
      </c>
      <c r="Y175" s="24"/>
    </row>
    <row r="176" spans="1:25" ht="18.75" customHeight="1">
      <c r="A176" s="1"/>
      <c r="B176" s="4"/>
      <c r="C176" s="1"/>
      <c r="E176" s="1548"/>
      <c r="F176" s="1551"/>
      <c r="G176" s="1416"/>
      <c r="H176" s="1416"/>
      <c r="I176" s="1416"/>
      <c r="J176" s="1416"/>
      <c r="Y176" s="24"/>
    </row>
    <row r="177" spans="1:25" ht="12.75">
      <c r="A177" s="1"/>
      <c r="B177" s="4"/>
      <c r="C177" s="1"/>
      <c r="E177" s="1729" t="s">
        <v>755</v>
      </c>
      <c r="F177" s="1442"/>
      <c r="G177" s="1658">
        <v>264</v>
      </c>
      <c r="H177" s="1658">
        <v>88</v>
      </c>
      <c r="I177" s="1658">
        <v>248</v>
      </c>
      <c r="J177" s="1658">
        <v>403</v>
      </c>
      <c r="Y177" s="24"/>
    </row>
    <row r="178" spans="1:25" ht="12.75">
      <c r="A178" s="1"/>
      <c r="B178" s="4"/>
      <c r="C178" s="1"/>
      <c r="E178" s="1548"/>
      <c r="F178" s="1416"/>
      <c r="G178" s="1416"/>
      <c r="H178" s="1416"/>
      <c r="I178" s="1416"/>
      <c r="J178" s="1416"/>
      <c r="Y178" s="24"/>
    </row>
    <row r="179" spans="1:25" ht="28.5" customHeight="1">
      <c r="A179" s="1"/>
      <c r="B179" s="4"/>
      <c r="C179" s="1"/>
      <c r="E179" s="198" t="s">
        <v>756</v>
      </c>
      <c r="F179" s="317"/>
      <c r="G179" s="318">
        <v>0.97777777777777797</v>
      </c>
      <c r="H179" s="318">
        <v>0.56774193548387097</v>
      </c>
      <c r="I179" s="318">
        <f>I177/I175</f>
        <v>0.96875</v>
      </c>
      <c r="J179" s="319">
        <v>1</v>
      </c>
      <c r="Y179" s="24"/>
    </row>
    <row r="180" spans="1:25" ht="16.350000000000001" customHeight="1">
      <c r="A180" s="1"/>
      <c r="B180" s="7"/>
      <c r="C180" s="1"/>
      <c r="E180" s="873" t="s">
        <v>757</v>
      </c>
      <c r="Y180" s="24"/>
    </row>
    <row r="181" spans="1:25" ht="12.75">
      <c r="A181" s="1"/>
      <c r="B181" s="11"/>
      <c r="C181" s="1"/>
      <c r="Y181" s="24"/>
    </row>
    <row r="182" spans="1:25" ht="12.75">
      <c r="A182" s="1"/>
      <c r="B182" s="4"/>
      <c r="C182" s="1"/>
      <c r="Y182" s="24"/>
    </row>
    <row r="183" spans="1:25" ht="12.75">
      <c r="A183" s="1"/>
      <c r="B183" s="4"/>
      <c r="C183" s="1"/>
      <c r="Y183" s="24"/>
    </row>
    <row r="184" spans="1:25" ht="15.75">
      <c r="A184" s="1"/>
      <c r="B184" s="12"/>
      <c r="C184" s="1"/>
      <c r="E184" s="1730" t="s">
        <v>758</v>
      </c>
      <c r="F184" s="1411"/>
      <c r="G184" s="1411"/>
      <c r="H184" s="1411"/>
      <c r="I184" s="1411"/>
      <c r="J184" s="1411"/>
      <c r="Y184" s="24"/>
    </row>
    <row r="185" spans="1:25" ht="12.75">
      <c r="A185" s="1"/>
      <c r="B185" s="4"/>
      <c r="C185" s="1"/>
      <c r="Y185" s="24"/>
    </row>
    <row r="186" spans="1:25">
      <c r="A186" s="1"/>
      <c r="B186" s="9"/>
      <c r="C186" s="1"/>
      <c r="E186" s="1701" t="s">
        <v>759</v>
      </c>
      <c r="F186" s="1411"/>
      <c r="G186" s="1411"/>
      <c r="H186" s="1411"/>
      <c r="I186" s="1411"/>
      <c r="J186" s="1411"/>
      <c r="Y186" s="24"/>
    </row>
    <row r="187" spans="1:25" ht="15.75">
      <c r="A187" s="1"/>
      <c r="B187" s="7"/>
      <c r="C187" s="1"/>
      <c r="E187" s="300"/>
      <c r="F187" s="300"/>
      <c r="G187" s="300"/>
      <c r="H187" s="300"/>
      <c r="I187" s="300"/>
      <c r="J187" s="300"/>
      <c r="K187" s="300"/>
      <c r="L187" s="300"/>
      <c r="M187" s="320"/>
      <c r="N187" s="320"/>
      <c r="O187" s="320"/>
      <c r="P187" s="320"/>
      <c r="Q187" s="320"/>
      <c r="R187" s="320"/>
      <c r="Y187" s="24"/>
    </row>
    <row r="188" spans="1:25" ht="12.75">
      <c r="A188" s="1"/>
      <c r="B188" s="4"/>
      <c r="C188" s="1"/>
      <c r="E188" s="1702" t="s">
        <v>760</v>
      </c>
      <c r="F188" s="1411"/>
      <c r="G188" s="1411"/>
      <c r="H188" s="1411"/>
      <c r="I188" s="1411"/>
      <c r="J188" s="1411"/>
      <c r="K188" s="1411"/>
      <c r="L188" s="254"/>
      <c r="M188" s="320"/>
      <c r="N188" s="320"/>
      <c r="O188" s="320"/>
      <c r="P188" s="320"/>
      <c r="Q188" s="320"/>
      <c r="R188" s="320"/>
      <c r="Y188" s="24"/>
    </row>
    <row r="189" spans="1:25">
      <c r="A189" s="1"/>
      <c r="B189" s="9"/>
      <c r="C189" s="1"/>
      <c r="E189" s="1411"/>
      <c r="F189" s="1411"/>
      <c r="G189" s="1411"/>
      <c r="H189" s="1411"/>
      <c r="I189" s="1411"/>
      <c r="J189" s="1411"/>
      <c r="K189" s="1411"/>
      <c r="L189" s="254"/>
      <c r="M189" s="320"/>
      <c r="N189" s="320"/>
      <c r="O189" s="320"/>
      <c r="P189" s="320"/>
      <c r="Q189" s="320"/>
      <c r="R189" s="320"/>
      <c r="Y189" s="24"/>
    </row>
    <row r="190" spans="1:25" ht="15.75">
      <c r="A190" s="1"/>
      <c r="B190" s="7"/>
      <c r="C190" s="1"/>
      <c r="E190" s="1411"/>
      <c r="F190" s="1411"/>
      <c r="G190" s="1411"/>
      <c r="H190" s="1411"/>
      <c r="I190" s="1411"/>
      <c r="J190" s="1411"/>
      <c r="K190" s="1411"/>
      <c r="L190" s="254"/>
      <c r="M190" s="320"/>
      <c r="N190" s="320"/>
      <c r="O190" s="320"/>
      <c r="P190" s="320"/>
      <c r="Q190" s="320"/>
      <c r="R190" s="320"/>
      <c r="Y190" s="24"/>
    </row>
    <row r="191" spans="1:25" ht="12.75">
      <c r="A191" s="1"/>
      <c r="B191" s="4"/>
      <c r="C191" s="1"/>
      <c r="E191" s="1411"/>
      <c r="F191" s="1411"/>
      <c r="G191" s="1411"/>
      <c r="H191" s="1411"/>
      <c r="I191" s="1411"/>
      <c r="J191" s="1411"/>
      <c r="K191" s="1411"/>
      <c r="L191" s="254"/>
      <c r="M191" s="320"/>
      <c r="N191" s="320"/>
      <c r="O191" s="320"/>
      <c r="P191" s="320"/>
      <c r="Q191" s="320"/>
      <c r="R191" s="320"/>
      <c r="Y191" s="24"/>
    </row>
    <row r="192" spans="1:25" ht="12.75">
      <c r="A192" s="1"/>
      <c r="B192" s="4"/>
      <c r="C192" s="1"/>
      <c r="E192" s="1411"/>
      <c r="F192" s="1411"/>
      <c r="G192" s="1411"/>
      <c r="H192" s="1411"/>
      <c r="I192" s="1411"/>
      <c r="J192" s="1411"/>
      <c r="K192" s="1411"/>
      <c r="L192" s="254"/>
      <c r="M192" s="320"/>
      <c r="N192" s="320"/>
      <c r="O192" s="320"/>
      <c r="P192" s="320"/>
      <c r="Q192" s="320"/>
      <c r="R192" s="320"/>
      <c r="Y192" s="24"/>
    </row>
    <row r="193" spans="1:25" ht="12.75">
      <c r="A193" s="1"/>
      <c r="B193" s="4"/>
      <c r="C193" s="1"/>
      <c r="Y193" s="24"/>
    </row>
    <row r="194" spans="1:25" ht="12.75">
      <c r="A194" s="1"/>
      <c r="B194" s="4"/>
      <c r="C194" s="1"/>
      <c r="E194" s="1437" t="s">
        <v>761</v>
      </c>
      <c r="F194" s="1411"/>
      <c r="G194" s="321">
        <v>2023</v>
      </c>
      <c r="H194" s="321">
        <v>2024</v>
      </c>
      <c r="I194" s="321">
        <v>2025</v>
      </c>
      <c r="J194" s="322"/>
      <c r="Y194" s="24"/>
    </row>
    <row r="195" spans="1:25">
      <c r="A195" s="1"/>
      <c r="B195" s="9"/>
      <c r="C195" s="1"/>
      <c r="E195" s="1411"/>
      <c r="F195" s="1411"/>
      <c r="G195" s="1703">
        <v>0.46100000000000002</v>
      </c>
      <c r="H195" s="1704">
        <v>0.44550000000000001</v>
      </c>
      <c r="I195" s="1704">
        <v>0.43120000000000003</v>
      </c>
      <c r="J195" s="1705"/>
      <c r="Y195" s="24"/>
    </row>
    <row r="196" spans="1:25" ht="15.75">
      <c r="A196" s="1"/>
      <c r="B196" s="7"/>
      <c r="C196" s="1"/>
      <c r="E196" s="1411"/>
      <c r="F196" s="1411"/>
      <c r="G196" s="1551"/>
      <c r="H196" s="1498"/>
      <c r="I196" s="1498"/>
      <c r="J196" s="1411"/>
      <c r="Y196" s="24"/>
    </row>
    <row r="197" spans="1:25" ht="12.75">
      <c r="A197" s="1"/>
      <c r="B197" s="4"/>
      <c r="C197" s="1"/>
      <c r="E197" s="323"/>
      <c r="F197" s="323"/>
      <c r="G197" s="323"/>
      <c r="H197" s="323"/>
      <c r="I197" s="323"/>
      <c r="Y197" s="24"/>
    </row>
    <row r="198" spans="1:25" ht="12.75">
      <c r="A198" s="1"/>
      <c r="B198" s="4"/>
      <c r="C198" s="1"/>
      <c r="E198" s="1706" t="s">
        <v>1663</v>
      </c>
      <c r="F198" s="1411"/>
      <c r="G198" s="1411"/>
      <c r="H198" s="1411"/>
      <c r="I198" s="1411"/>
      <c r="Y198" s="24"/>
    </row>
    <row r="199" spans="1:25" ht="12.75">
      <c r="A199" s="1"/>
      <c r="B199" s="4"/>
      <c r="C199" s="1"/>
      <c r="E199" s="1411"/>
      <c r="F199" s="1411"/>
      <c r="G199" s="1411"/>
      <c r="H199" s="1411"/>
      <c r="I199" s="1411"/>
      <c r="Y199" s="24"/>
    </row>
    <row r="200" spans="1:25" ht="12.75">
      <c r="A200" s="1"/>
      <c r="B200" s="4"/>
      <c r="C200" s="1"/>
      <c r="E200" s="1411"/>
      <c r="F200" s="1411"/>
      <c r="G200" s="1411"/>
      <c r="H200" s="1411"/>
      <c r="I200" s="1411"/>
      <c r="Y200" s="24"/>
    </row>
    <row r="201" spans="1:25" ht="12.75">
      <c r="A201" s="1"/>
      <c r="B201" s="66"/>
      <c r="C201" s="1"/>
      <c r="E201" s="1411"/>
      <c r="F201" s="1411"/>
      <c r="G201" s="1411"/>
      <c r="H201" s="1411"/>
      <c r="I201" s="1411"/>
      <c r="Y201" s="24"/>
    </row>
    <row r="202" spans="1:25" ht="12.75">
      <c r="A202" s="1"/>
      <c r="B202" s="4"/>
      <c r="C202" s="1"/>
      <c r="E202" s="1411"/>
      <c r="F202" s="1411"/>
      <c r="G202" s="1411"/>
      <c r="H202" s="1411"/>
      <c r="I202" s="1411"/>
      <c r="Y202" s="24"/>
    </row>
    <row r="203" spans="1:25">
      <c r="A203" s="1"/>
      <c r="B203" s="9"/>
      <c r="C203" s="1"/>
      <c r="K203" s="182"/>
      <c r="Y203" s="24"/>
    </row>
    <row r="204" spans="1:25" ht="15.75">
      <c r="A204" s="1"/>
      <c r="B204" s="7"/>
      <c r="C204" s="1"/>
      <c r="E204" s="1701" t="s">
        <v>762</v>
      </c>
      <c r="F204" s="1411"/>
      <c r="G204" s="1411"/>
      <c r="H204" s="1411"/>
      <c r="I204" s="1411"/>
      <c r="J204" s="1411"/>
      <c r="K204" s="167"/>
      <c r="L204" s="167"/>
      <c r="M204" s="167"/>
      <c r="Y204" s="24"/>
    </row>
    <row r="205" spans="1:25" ht="12.75">
      <c r="A205" s="1"/>
      <c r="B205" s="4"/>
      <c r="C205" s="1"/>
      <c r="E205" s="167"/>
      <c r="F205" s="167"/>
      <c r="G205" s="167"/>
      <c r="H205" s="167"/>
      <c r="I205" s="167"/>
      <c r="J205" s="167"/>
      <c r="K205" s="167"/>
      <c r="L205" s="167"/>
      <c r="M205" s="167"/>
      <c r="Y205" s="24"/>
    </row>
    <row r="206" spans="1:25" ht="12.75">
      <c r="A206" s="1"/>
      <c r="B206" s="4"/>
      <c r="C206" s="1"/>
      <c r="E206" s="1544" t="s">
        <v>1508</v>
      </c>
      <c r="F206" s="1545"/>
      <c r="G206" s="1545"/>
      <c r="H206" s="1545"/>
      <c r="I206" s="1545"/>
      <c r="J206" s="1545"/>
      <c r="K206" s="1545"/>
      <c r="L206" s="1545"/>
      <c r="M206" s="143"/>
      <c r="Y206" s="24"/>
    </row>
    <row r="207" spans="1:25" ht="12.75">
      <c r="A207" s="1"/>
      <c r="B207" s="4"/>
      <c r="C207" s="1"/>
      <c r="E207" s="1546"/>
      <c r="F207" s="1411"/>
      <c r="G207" s="1411"/>
      <c r="H207" s="1411"/>
      <c r="I207" s="1411"/>
      <c r="J207" s="1411"/>
      <c r="K207" s="1411"/>
      <c r="L207" s="1411"/>
      <c r="M207" s="143"/>
      <c r="Y207" s="24"/>
    </row>
    <row r="208" spans="1:25" ht="12.75">
      <c r="A208" s="1"/>
      <c r="B208" s="4"/>
      <c r="C208" s="1"/>
      <c r="E208" s="1546"/>
      <c r="F208" s="1411"/>
      <c r="G208" s="1411"/>
      <c r="H208" s="1411"/>
      <c r="I208" s="1411"/>
      <c r="J208" s="1411"/>
      <c r="K208" s="1411"/>
      <c r="L208" s="1411"/>
      <c r="M208" s="143"/>
      <c r="Y208" s="24"/>
    </row>
    <row r="209" spans="1:25" ht="12.75">
      <c r="A209" s="1"/>
      <c r="B209" s="4"/>
      <c r="C209" s="1"/>
      <c r="E209" s="1546"/>
      <c r="F209" s="1411"/>
      <c r="G209" s="1411"/>
      <c r="H209" s="1411"/>
      <c r="I209" s="1411"/>
      <c r="J209" s="1411"/>
      <c r="K209" s="1411"/>
      <c r="L209" s="1411"/>
      <c r="M209" s="143"/>
      <c r="Y209" s="24"/>
    </row>
    <row r="210" spans="1:25" ht="12.75">
      <c r="A210" s="1"/>
      <c r="B210" s="4"/>
      <c r="C210" s="1"/>
      <c r="E210" s="1546"/>
      <c r="F210" s="1411"/>
      <c r="G210" s="1411"/>
      <c r="H210" s="1411"/>
      <c r="I210" s="1411"/>
      <c r="J210" s="1411"/>
      <c r="K210" s="1411"/>
      <c r="L210" s="1411"/>
      <c r="M210" s="143"/>
      <c r="Y210" s="24"/>
    </row>
    <row r="211" spans="1:25">
      <c r="A211" s="1"/>
      <c r="B211" s="9"/>
      <c r="C211" s="1"/>
      <c r="E211" s="1546"/>
      <c r="F211" s="1411"/>
      <c r="G211" s="1411"/>
      <c r="H211" s="1411"/>
      <c r="I211" s="1411"/>
      <c r="J211" s="1411"/>
      <c r="K211" s="1411"/>
      <c r="L211" s="1411"/>
      <c r="M211" s="143"/>
      <c r="Y211" s="24"/>
    </row>
    <row r="212" spans="1:25" ht="15.75">
      <c r="A212" s="1"/>
      <c r="B212" s="7"/>
      <c r="C212" s="1"/>
      <c r="E212" s="1546"/>
      <c r="F212" s="1411"/>
      <c r="G212" s="1411"/>
      <c r="H212" s="1411"/>
      <c r="I212" s="1411"/>
      <c r="J212" s="1411"/>
      <c r="K212" s="1411"/>
      <c r="L212" s="1411"/>
      <c r="M212" s="143"/>
      <c r="Y212" s="24"/>
    </row>
    <row r="213" spans="1:25" ht="12.75">
      <c r="A213" s="1"/>
      <c r="B213" s="4"/>
      <c r="C213" s="1"/>
      <c r="E213" s="1546"/>
      <c r="F213" s="1411"/>
      <c r="G213" s="1411"/>
      <c r="H213" s="1411"/>
      <c r="I213" s="1411"/>
      <c r="J213" s="1411"/>
      <c r="K213" s="1411"/>
      <c r="L213" s="1411"/>
      <c r="M213" s="143"/>
      <c r="Y213" s="24"/>
    </row>
    <row r="214" spans="1:25" ht="12.75">
      <c r="A214" s="1"/>
      <c r="B214" s="11"/>
      <c r="C214" s="1"/>
      <c r="E214" s="1546"/>
      <c r="F214" s="1411"/>
      <c r="G214" s="1411"/>
      <c r="H214" s="1411"/>
      <c r="I214" s="1411"/>
      <c r="J214" s="1411"/>
      <c r="K214" s="1411"/>
      <c r="L214" s="1411"/>
      <c r="M214" s="143"/>
      <c r="Y214" s="24"/>
    </row>
    <row r="215" spans="1:25" ht="12.75">
      <c r="A215" s="1"/>
      <c r="B215" s="4"/>
      <c r="C215" s="1"/>
      <c r="E215" s="1546"/>
      <c r="F215" s="1411"/>
      <c r="G215" s="1411"/>
      <c r="H215" s="1411"/>
      <c r="I215" s="1411"/>
      <c r="J215" s="1411"/>
      <c r="K215" s="1411"/>
      <c r="L215" s="1411"/>
      <c r="M215" s="143"/>
      <c r="Y215" s="24"/>
    </row>
    <row r="216" spans="1:25" ht="15.75">
      <c r="A216" s="1"/>
      <c r="B216" s="12"/>
      <c r="C216" s="1"/>
      <c r="E216" s="1546"/>
      <c r="F216" s="1411"/>
      <c r="G216" s="1411"/>
      <c r="H216" s="1411"/>
      <c r="I216" s="1411"/>
      <c r="J216" s="1411"/>
      <c r="K216" s="1411"/>
      <c r="L216" s="1411"/>
      <c r="M216" s="324"/>
      <c r="Y216" s="24"/>
    </row>
    <row r="217" spans="1:25" ht="12.75">
      <c r="A217" s="1"/>
      <c r="B217" s="4"/>
      <c r="C217" s="1"/>
      <c r="E217" s="1546"/>
      <c r="F217" s="1411"/>
      <c r="G217" s="1411"/>
      <c r="H217" s="1411"/>
      <c r="I217" s="1411"/>
      <c r="J217" s="1411"/>
      <c r="K217" s="1411"/>
      <c r="L217" s="1411"/>
      <c r="M217" s="325"/>
      <c r="Y217" s="24"/>
    </row>
    <row r="218" spans="1:25">
      <c r="A218" s="1"/>
      <c r="B218" s="9"/>
      <c r="C218" s="1"/>
      <c r="E218" s="1546"/>
      <c r="F218" s="1411"/>
      <c r="G218" s="1411"/>
      <c r="H218" s="1411"/>
      <c r="I218" s="1411"/>
      <c r="J218" s="1411"/>
      <c r="K218" s="1411"/>
      <c r="L218" s="1411"/>
      <c r="M218" s="325"/>
      <c r="Y218" s="24"/>
    </row>
    <row r="219" spans="1:25" ht="15.75">
      <c r="A219" s="1"/>
      <c r="B219" s="7"/>
      <c r="C219" s="1"/>
      <c r="E219" s="1546"/>
      <c r="F219" s="1411"/>
      <c r="G219" s="1411"/>
      <c r="H219" s="1411"/>
      <c r="I219" s="1411"/>
      <c r="J219" s="1411"/>
      <c r="K219" s="1411"/>
      <c r="L219" s="1411"/>
      <c r="M219" s="325"/>
      <c r="Y219" s="24"/>
    </row>
    <row r="220" spans="1:25" ht="12.75">
      <c r="A220" s="1"/>
      <c r="B220" s="4"/>
      <c r="C220" s="1"/>
      <c r="E220" s="1546"/>
      <c r="F220" s="1411"/>
      <c r="G220" s="1411"/>
      <c r="H220" s="1411"/>
      <c r="I220" s="1411"/>
      <c r="J220" s="1411"/>
      <c r="K220" s="1411"/>
      <c r="L220" s="1411"/>
      <c r="M220" s="325"/>
      <c r="Y220" s="24"/>
    </row>
    <row r="221" spans="1:25" ht="12.75">
      <c r="A221" s="1"/>
      <c r="B221" s="4"/>
      <c r="C221" s="1"/>
      <c r="E221" s="1546"/>
      <c r="F221" s="1411"/>
      <c r="G221" s="1411"/>
      <c r="H221" s="1411"/>
      <c r="I221" s="1411"/>
      <c r="J221" s="1411"/>
      <c r="K221" s="1411"/>
      <c r="L221" s="1411"/>
      <c r="M221" s="325"/>
      <c r="Y221" s="24"/>
    </row>
    <row r="222" spans="1:25">
      <c r="A222" s="1"/>
      <c r="B222" s="9"/>
      <c r="C222" s="1"/>
      <c r="E222" s="1546"/>
      <c r="F222" s="1411"/>
      <c r="G222" s="1411"/>
      <c r="H222" s="1411"/>
      <c r="I222" s="1411"/>
      <c r="J222" s="1411"/>
      <c r="K222" s="1411"/>
      <c r="L222" s="1411"/>
      <c r="M222" s="325"/>
      <c r="Y222" s="24"/>
    </row>
    <row r="223" spans="1:25" ht="15.75">
      <c r="A223" s="1"/>
      <c r="B223" s="7"/>
      <c r="C223" s="1"/>
      <c r="E223" s="1546"/>
      <c r="F223" s="1411"/>
      <c r="G223" s="1411"/>
      <c r="H223" s="1411"/>
      <c r="I223" s="1411"/>
      <c r="J223" s="1411"/>
      <c r="K223" s="1411"/>
      <c r="L223" s="1411"/>
      <c r="M223" s="325"/>
      <c r="Y223" s="24"/>
    </row>
    <row r="224" spans="1:25" ht="12.75">
      <c r="A224" s="1"/>
      <c r="B224" s="4"/>
      <c r="C224" s="1"/>
      <c r="E224" s="1546"/>
      <c r="F224" s="1411"/>
      <c r="G224" s="1411"/>
      <c r="H224" s="1411"/>
      <c r="I224" s="1411"/>
      <c r="J224" s="1411"/>
      <c r="K224" s="1411"/>
      <c r="L224" s="1411"/>
      <c r="M224" s="325"/>
      <c r="Y224" s="24"/>
    </row>
    <row r="225" spans="1:25" ht="12.75">
      <c r="A225" s="1"/>
      <c r="B225" s="4"/>
      <c r="C225" s="1"/>
      <c r="E225" s="1546"/>
      <c r="F225" s="1411"/>
      <c r="G225" s="1411"/>
      <c r="H225" s="1411"/>
      <c r="I225" s="1411"/>
      <c r="J225" s="1411"/>
      <c r="K225" s="1411"/>
      <c r="L225" s="1411"/>
      <c r="M225" s="325"/>
      <c r="Y225" s="24"/>
    </row>
    <row r="226" spans="1:25" ht="50.45" customHeight="1">
      <c r="A226" s="1"/>
      <c r="B226" s="4"/>
      <c r="C226" s="1"/>
      <c r="E226" s="1546"/>
      <c r="F226" s="1411"/>
      <c r="G226" s="1411"/>
      <c r="H226" s="1411"/>
      <c r="I226" s="1411"/>
      <c r="J226" s="1411"/>
      <c r="K226" s="1411"/>
      <c r="L226" s="1411"/>
      <c r="M226" s="325"/>
      <c r="Y226" s="24"/>
    </row>
    <row r="227" spans="1:25">
      <c r="A227" s="1"/>
      <c r="B227" s="9"/>
      <c r="C227" s="1"/>
      <c r="E227" s="115"/>
      <c r="F227" s="115"/>
      <c r="G227" s="115"/>
      <c r="H227" s="115"/>
      <c r="I227" s="115"/>
      <c r="J227" s="115"/>
      <c r="K227" s="167"/>
      <c r="L227" s="167"/>
      <c r="M227" s="167"/>
      <c r="Y227" s="24"/>
    </row>
    <row r="228" spans="1:25">
      <c r="A228" s="1"/>
      <c r="B228" s="9"/>
      <c r="C228" s="1"/>
      <c r="E228" s="115"/>
      <c r="F228" s="115"/>
      <c r="G228" s="115"/>
      <c r="H228" s="115"/>
      <c r="I228" s="115"/>
      <c r="J228" s="115"/>
      <c r="K228" s="167"/>
      <c r="L228" s="167"/>
      <c r="M228" s="167"/>
      <c r="Y228" s="24"/>
    </row>
    <row r="229" spans="1:25" ht="15.75">
      <c r="A229" s="1"/>
      <c r="B229" s="7"/>
      <c r="C229" s="1"/>
      <c r="E229" s="1458" t="s">
        <v>763</v>
      </c>
      <c r="F229" s="1411"/>
      <c r="G229" s="1411"/>
      <c r="H229" s="1411"/>
      <c r="I229" s="1411"/>
      <c r="J229" s="1411"/>
      <c r="K229" s="167"/>
      <c r="L229" s="167"/>
      <c r="M229" s="167"/>
      <c r="Y229" s="24"/>
    </row>
    <row r="230" spans="1:25" ht="12.75">
      <c r="A230" s="1"/>
      <c r="B230" s="4"/>
      <c r="C230" s="1"/>
      <c r="E230" s="167"/>
      <c r="F230" s="167"/>
      <c r="G230" s="167"/>
      <c r="H230" s="167"/>
      <c r="I230" s="167"/>
      <c r="J230" s="167"/>
      <c r="K230" s="167"/>
      <c r="L230" s="167"/>
      <c r="M230" s="167"/>
      <c r="Y230" s="24"/>
    </row>
    <row r="231" spans="1:25" ht="12.75">
      <c r="A231" s="1"/>
      <c r="B231" s="4"/>
      <c r="C231" s="1"/>
      <c r="E231" s="1544" t="s">
        <v>764</v>
      </c>
      <c r="F231" s="1545"/>
      <c r="G231" s="1545"/>
      <c r="H231" s="1545"/>
      <c r="I231" s="1545"/>
      <c r="J231" s="1545"/>
      <c r="K231" s="1545"/>
      <c r="L231" s="1545"/>
      <c r="M231" s="326"/>
      <c r="Y231" s="24"/>
    </row>
    <row r="232" spans="1:25" ht="12.75">
      <c r="A232" s="1"/>
      <c r="B232" s="4"/>
      <c r="C232" s="1"/>
      <c r="E232" s="1546"/>
      <c r="F232" s="1411"/>
      <c r="G232" s="1411"/>
      <c r="H232" s="1411"/>
      <c r="I232" s="1411"/>
      <c r="J232" s="1411"/>
      <c r="K232" s="1411"/>
      <c r="L232" s="1411"/>
      <c r="M232" s="327"/>
      <c r="Y232" s="24"/>
    </row>
    <row r="233" spans="1:25" ht="12.75">
      <c r="A233" s="1"/>
      <c r="B233" s="4"/>
      <c r="C233" s="1"/>
      <c r="E233" s="1546"/>
      <c r="F233" s="1411"/>
      <c r="G233" s="1411"/>
      <c r="H233" s="1411"/>
      <c r="I233" s="1411"/>
      <c r="J233" s="1411"/>
      <c r="K233" s="1411"/>
      <c r="L233" s="1411"/>
      <c r="M233" s="328"/>
      <c r="Y233" s="24"/>
    </row>
    <row r="234" spans="1:25" ht="12.75">
      <c r="A234" s="1"/>
      <c r="B234" s="66"/>
      <c r="C234" s="1"/>
      <c r="E234" s="1546"/>
      <c r="F234" s="1411"/>
      <c r="G234" s="1411"/>
      <c r="H234" s="1411"/>
      <c r="I234" s="1411"/>
      <c r="J234" s="1411"/>
      <c r="K234" s="1411"/>
      <c r="L234" s="1411"/>
      <c r="M234" s="167"/>
      <c r="Y234" s="24"/>
    </row>
    <row r="235" spans="1:25" ht="12.75">
      <c r="A235" s="1"/>
      <c r="B235" s="4"/>
      <c r="C235" s="1"/>
      <c r="E235" s="1546"/>
      <c r="F235" s="1411"/>
      <c r="G235" s="1411"/>
      <c r="H235" s="1411"/>
      <c r="I235" s="1411"/>
      <c r="J235" s="1411"/>
      <c r="K235" s="1411"/>
      <c r="L235" s="1411"/>
      <c r="M235" s="167"/>
      <c r="Y235" s="24"/>
    </row>
    <row r="236" spans="1:25">
      <c r="A236" s="1"/>
      <c r="B236" s="9"/>
      <c r="C236" s="1"/>
      <c r="E236" s="1546"/>
      <c r="F236" s="1411"/>
      <c r="G236" s="1411"/>
      <c r="H236" s="1411"/>
      <c r="I236" s="1411"/>
      <c r="J236" s="1411"/>
      <c r="K236" s="1411"/>
      <c r="L236" s="1411"/>
      <c r="M236" s="167"/>
      <c r="Y236" s="24"/>
    </row>
    <row r="237" spans="1:25" ht="15.75">
      <c r="A237" s="1"/>
      <c r="B237" s="7"/>
      <c r="C237" s="1"/>
      <c r="E237" s="1546"/>
      <c r="F237" s="1411"/>
      <c r="G237" s="1411"/>
      <c r="H237" s="1411"/>
      <c r="I237" s="1411"/>
      <c r="J237" s="1411"/>
      <c r="K237" s="1411"/>
      <c r="L237" s="1411"/>
      <c r="M237" s="167"/>
      <c r="Y237" s="24"/>
    </row>
    <row r="238" spans="1:25" ht="12.75">
      <c r="A238" s="1"/>
      <c r="B238" s="4"/>
      <c r="C238" s="1"/>
      <c r="E238" s="1546"/>
      <c r="F238" s="1411"/>
      <c r="G238" s="1411"/>
      <c r="H238" s="1411"/>
      <c r="I238" s="1411"/>
      <c r="J238" s="1411"/>
      <c r="K238" s="1411"/>
      <c r="L238" s="1411"/>
      <c r="M238" s="167"/>
      <c r="Y238" s="24"/>
    </row>
    <row r="239" spans="1:25" ht="12.75">
      <c r="A239" s="1"/>
      <c r="B239" s="4"/>
      <c r="C239" s="1"/>
      <c r="E239" s="1546"/>
      <c r="F239" s="1411"/>
      <c r="G239" s="1411"/>
      <c r="H239" s="1411"/>
      <c r="I239" s="1411"/>
      <c r="J239" s="1411"/>
      <c r="K239" s="1411"/>
      <c r="L239" s="1411"/>
      <c r="M239" s="167"/>
      <c r="Y239" s="24"/>
    </row>
    <row r="240" spans="1:25" ht="12.75">
      <c r="A240" s="1"/>
      <c r="B240" s="4"/>
      <c r="C240" s="1"/>
      <c r="E240" s="1546"/>
      <c r="F240" s="1411"/>
      <c r="G240" s="1411"/>
      <c r="H240" s="1411"/>
      <c r="I240" s="1411"/>
      <c r="J240" s="1411"/>
      <c r="K240" s="1411"/>
      <c r="L240" s="1411"/>
      <c r="M240" s="167"/>
      <c r="Y240" s="24"/>
    </row>
    <row r="241" spans="1:25" ht="12.75">
      <c r="A241" s="1"/>
      <c r="B241" s="4"/>
      <c r="C241" s="1"/>
      <c r="E241" s="1546"/>
      <c r="F241" s="1411"/>
      <c r="G241" s="1411"/>
      <c r="H241" s="1411"/>
      <c r="I241" s="1411"/>
      <c r="J241" s="1411"/>
      <c r="K241" s="1411"/>
      <c r="L241" s="1411"/>
      <c r="M241" s="167"/>
      <c r="Y241" s="24"/>
    </row>
    <row r="242" spans="1:25" ht="12.75">
      <c r="A242" s="1"/>
      <c r="B242" s="4"/>
      <c r="C242" s="1"/>
      <c r="E242" s="1546"/>
      <c r="F242" s="1411"/>
      <c r="G242" s="1411"/>
      <c r="H242" s="1411"/>
      <c r="I242" s="1411"/>
      <c r="J242" s="1411"/>
      <c r="K242" s="1411"/>
      <c r="L242" s="1411"/>
      <c r="M242" s="167"/>
      <c r="Y242" s="24"/>
    </row>
    <row r="243" spans="1:25" ht="39.6" customHeight="1">
      <c r="A243" s="1"/>
      <c r="B243" s="4"/>
      <c r="C243" s="1"/>
      <c r="E243" s="1546"/>
      <c r="F243" s="1411"/>
      <c r="G243" s="1411"/>
      <c r="H243" s="1411"/>
      <c r="I243" s="1411"/>
      <c r="J243" s="1411"/>
      <c r="K243" s="1411"/>
      <c r="L243" s="1411"/>
      <c r="M243" s="167"/>
      <c r="Y243" s="24"/>
    </row>
    <row r="244" spans="1:25" ht="15.75">
      <c r="A244" s="1"/>
      <c r="B244" s="7"/>
      <c r="C244" s="1"/>
      <c r="E244" s="1546"/>
      <c r="F244" s="1411"/>
      <c r="G244" s="1411"/>
      <c r="H244" s="1411"/>
      <c r="I244" s="1411"/>
      <c r="J244" s="1411"/>
      <c r="K244" s="1411"/>
      <c r="L244" s="1411"/>
      <c r="M244" s="167"/>
      <c r="Y244" s="24"/>
    </row>
    <row r="245" spans="1:25" ht="12.75">
      <c r="A245" s="1"/>
      <c r="B245" s="4"/>
      <c r="C245" s="1"/>
      <c r="E245" s="167"/>
      <c r="F245" s="167"/>
      <c r="G245" s="167"/>
      <c r="H245" s="167"/>
      <c r="I245" s="167"/>
      <c r="J245" s="167"/>
      <c r="K245" s="167"/>
      <c r="L245" s="167"/>
      <c r="M245" s="167"/>
      <c r="Y245" s="24"/>
    </row>
    <row r="246" spans="1:25" ht="18.75" customHeight="1">
      <c r="A246" s="1"/>
      <c r="B246" s="11"/>
      <c r="C246" s="1"/>
      <c r="E246" s="1437" t="s">
        <v>765</v>
      </c>
      <c r="F246" s="1411"/>
      <c r="G246" s="1411"/>
      <c r="H246" s="1411"/>
      <c r="I246" s="1411"/>
      <c r="J246" s="168">
        <v>2025</v>
      </c>
      <c r="K246" s="167"/>
      <c r="L246" s="167"/>
      <c r="M246" s="167"/>
      <c r="Y246" s="24"/>
    </row>
    <row r="247" spans="1:25" ht="18" customHeight="1">
      <c r="A247" s="1"/>
      <c r="B247" s="4"/>
      <c r="C247" s="1"/>
      <c r="E247" s="1707" t="s">
        <v>1664</v>
      </c>
      <c r="F247" s="1708"/>
      <c r="G247" s="1708"/>
      <c r="H247" s="1708"/>
      <c r="I247" s="1708"/>
      <c r="J247" s="221">
        <v>235</v>
      </c>
      <c r="K247" s="167"/>
      <c r="L247" s="167"/>
      <c r="M247" s="167"/>
      <c r="Y247" s="24"/>
    </row>
    <row r="248" spans="1:25" ht="18" customHeight="1">
      <c r="A248" s="1"/>
      <c r="B248" s="12"/>
      <c r="C248" s="1"/>
      <c r="E248" s="1709" t="s">
        <v>1665</v>
      </c>
      <c r="F248" s="1710"/>
      <c r="G248" s="1710"/>
      <c r="H248" s="1710"/>
      <c r="I248" s="1710"/>
      <c r="J248" s="193">
        <v>82</v>
      </c>
      <c r="K248" s="167"/>
      <c r="L248" s="167"/>
      <c r="M248" s="167"/>
      <c r="Y248" s="24"/>
    </row>
    <row r="249" spans="1:25" ht="18" customHeight="1">
      <c r="A249" s="1"/>
      <c r="B249" s="4"/>
      <c r="C249" s="1"/>
      <c r="E249" s="1711" t="s">
        <v>766</v>
      </c>
      <c r="F249" s="1439"/>
      <c r="G249" s="1439"/>
      <c r="H249" s="1439"/>
      <c r="I249" s="1439"/>
      <c r="J249" s="329">
        <v>65</v>
      </c>
      <c r="K249" s="167"/>
      <c r="L249" s="167"/>
      <c r="M249" s="167"/>
      <c r="Y249" s="24"/>
    </row>
    <row r="250" spans="1:25" ht="18" customHeight="1">
      <c r="A250" s="1"/>
      <c r="B250" s="9"/>
      <c r="C250" s="1"/>
      <c r="E250" s="1558" t="s">
        <v>767</v>
      </c>
      <c r="F250" s="1439"/>
      <c r="G250" s="1439"/>
      <c r="H250" s="1439"/>
      <c r="I250" s="1439"/>
      <c r="J250" s="193">
        <v>65</v>
      </c>
      <c r="K250" s="167"/>
      <c r="L250" s="167"/>
      <c r="M250" s="167"/>
      <c r="Y250" s="24"/>
    </row>
    <row r="251" spans="1:25" ht="18" customHeight="1">
      <c r="A251" s="1"/>
      <c r="B251" s="7"/>
      <c r="C251" s="1"/>
      <c r="E251" s="1711" t="s">
        <v>768</v>
      </c>
      <c r="F251" s="1439"/>
      <c r="G251" s="1439"/>
      <c r="H251" s="1439"/>
      <c r="I251" s="1439"/>
      <c r="J251" s="329">
        <v>65</v>
      </c>
      <c r="K251" s="167"/>
      <c r="L251" s="167"/>
      <c r="M251" s="167"/>
      <c r="Y251" s="24"/>
    </row>
    <row r="252" spans="1:25" ht="12.75">
      <c r="A252" s="1"/>
      <c r="B252" s="4"/>
      <c r="C252" s="1"/>
      <c r="E252" s="1549" t="s">
        <v>769</v>
      </c>
      <c r="F252" s="1442"/>
      <c r="G252" s="1442"/>
      <c r="H252" s="1442"/>
      <c r="I252" s="1442"/>
      <c r="J252" s="1658">
        <v>32</v>
      </c>
      <c r="K252" s="167"/>
      <c r="L252" s="167"/>
      <c r="M252" s="167"/>
      <c r="Y252" s="24"/>
    </row>
    <row r="253" spans="1:25">
      <c r="A253" s="1"/>
      <c r="B253" s="9"/>
      <c r="C253" s="1"/>
      <c r="E253" s="1548"/>
      <c r="F253" s="1416"/>
      <c r="G253" s="1416"/>
      <c r="H253" s="1416"/>
      <c r="I253" s="1416"/>
      <c r="J253" s="1416"/>
      <c r="K253" s="167"/>
      <c r="L253" s="167"/>
      <c r="M253" s="167"/>
      <c r="Y253" s="24"/>
    </row>
    <row r="254" spans="1:25" ht="15.75">
      <c r="A254" s="1"/>
      <c r="B254" s="7"/>
      <c r="C254" s="1"/>
      <c r="E254" s="1599" t="s">
        <v>770</v>
      </c>
      <c r="F254" s="1442"/>
      <c r="G254" s="1442"/>
      <c r="H254" s="1442"/>
      <c r="I254" s="1442"/>
      <c r="J254" s="1598">
        <v>0</v>
      </c>
      <c r="K254" s="167"/>
      <c r="L254" s="167"/>
      <c r="M254" s="167"/>
      <c r="Y254" s="24"/>
    </row>
    <row r="255" spans="1:25" ht="12.75">
      <c r="A255" s="1"/>
      <c r="B255" s="4"/>
      <c r="C255" s="1"/>
      <c r="E255" s="1548"/>
      <c r="F255" s="1416"/>
      <c r="G255" s="1416"/>
      <c r="H255" s="1416"/>
      <c r="I255" s="1416"/>
      <c r="J255" s="1416"/>
      <c r="K255" s="167"/>
      <c r="L255" s="167"/>
      <c r="M255" s="167"/>
      <c r="Y255" s="24"/>
    </row>
    <row r="256" spans="1:25" ht="12.75">
      <c r="A256" s="1"/>
      <c r="B256" s="4"/>
      <c r="C256" s="1"/>
      <c r="E256" s="330"/>
      <c r="F256" s="330"/>
      <c r="G256" s="330"/>
      <c r="H256" s="330"/>
      <c r="I256" s="330"/>
      <c r="J256" s="224"/>
      <c r="Y256" s="24"/>
    </row>
    <row r="257" spans="1:25" ht="16.5" customHeight="1">
      <c r="A257" s="1"/>
      <c r="B257" s="4"/>
      <c r="C257" s="1"/>
      <c r="E257" s="1720" t="s">
        <v>771</v>
      </c>
      <c r="F257" s="1720"/>
      <c r="G257" s="1720"/>
      <c r="H257" s="1720"/>
      <c r="I257" s="1720"/>
      <c r="J257" s="1720"/>
      <c r="Y257" s="24"/>
    </row>
    <row r="258" spans="1:25" ht="16.5" customHeight="1">
      <c r="A258" s="1"/>
      <c r="B258" s="4"/>
      <c r="C258" s="1"/>
      <c r="E258" s="1721"/>
      <c r="F258" s="1721"/>
      <c r="G258" s="1721"/>
      <c r="H258" s="1721"/>
      <c r="I258" s="1721"/>
      <c r="J258" s="1721"/>
      <c r="Y258" s="24"/>
    </row>
    <row r="259" spans="1:25" ht="16.5" customHeight="1">
      <c r="A259" s="1"/>
      <c r="B259" s="4"/>
      <c r="C259" s="1"/>
      <c r="E259" s="1721"/>
      <c r="F259" s="1721"/>
      <c r="G259" s="1721"/>
      <c r="H259" s="1721"/>
      <c r="I259" s="1721"/>
      <c r="J259" s="1721"/>
      <c r="Y259" s="24"/>
    </row>
    <row r="260" spans="1:25" ht="16.5" customHeight="1">
      <c r="A260" s="1"/>
      <c r="B260" s="4"/>
      <c r="C260" s="1"/>
      <c r="E260" s="1721"/>
      <c r="F260" s="1721"/>
      <c r="G260" s="1721"/>
      <c r="H260" s="1721"/>
      <c r="I260" s="1721"/>
      <c r="J260" s="1721"/>
      <c r="Y260" s="24"/>
    </row>
    <row r="261" spans="1:25" ht="12.75">
      <c r="A261" s="1"/>
      <c r="B261" s="4"/>
      <c r="C261" s="1"/>
      <c r="Y261" s="24"/>
    </row>
    <row r="262" spans="1:25" ht="12.75">
      <c r="A262" s="1"/>
      <c r="B262" s="4"/>
      <c r="C262" s="1"/>
      <c r="Y262" s="24"/>
    </row>
    <row r="263" spans="1:25" ht="14.25">
      <c r="A263" s="1"/>
      <c r="B263" s="4"/>
      <c r="C263" s="1"/>
      <c r="E263" s="1458" t="s">
        <v>772</v>
      </c>
      <c r="F263" s="1411"/>
      <c r="G263" s="1411"/>
      <c r="H263" s="1411"/>
      <c r="I263" s="1411"/>
      <c r="J263" s="1411"/>
      <c r="Y263" s="24"/>
    </row>
    <row r="264" spans="1:25" ht="14.25">
      <c r="A264" s="1"/>
      <c r="B264" s="4"/>
      <c r="C264" s="1"/>
      <c r="E264" s="115"/>
      <c r="F264" s="115"/>
      <c r="G264" s="115"/>
      <c r="H264" s="115"/>
      <c r="I264" s="115"/>
      <c r="J264" s="115"/>
      <c r="Y264" s="24"/>
    </row>
    <row r="265" spans="1:25">
      <c r="A265" s="1"/>
      <c r="B265" s="9"/>
      <c r="C265" s="1"/>
      <c r="E265" s="1717" t="s">
        <v>1509</v>
      </c>
      <c r="F265" s="1411"/>
      <c r="G265" s="1411"/>
      <c r="H265" s="1411"/>
      <c r="I265" s="1411"/>
      <c r="J265" s="1411"/>
      <c r="K265" s="1411"/>
      <c r="L265" s="1411"/>
      <c r="Y265" s="24"/>
    </row>
    <row r="266" spans="1:25" ht="15.75">
      <c r="A266" s="1"/>
      <c r="B266" s="7"/>
      <c r="C266" s="1"/>
      <c r="E266" s="1411"/>
      <c r="F266" s="1411"/>
      <c r="G266" s="1411"/>
      <c r="H266" s="1411"/>
      <c r="I266" s="1411"/>
      <c r="J266" s="1411"/>
      <c r="K266" s="1411"/>
      <c r="L266" s="1411"/>
      <c r="Y266" s="24"/>
    </row>
    <row r="267" spans="1:25" ht="12.75">
      <c r="A267" s="1"/>
      <c r="B267" s="4"/>
      <c r="C267" s="1"/>
      <c r="E267" s="1411"/>
      <c r="F267" s="1411"/>
      <c r="G267" s="1411"/>
      <c r="H267" s="1411"/>
      <c r="I267" s="1411"/>
      <c r="J267" s="1411"/>
      <c r="K267" s="1411"/>
      <c r="L267" s="1411"/>
      <c r="Y267" s="24"/>
    </row>
    <row r="268" spans="1:25" ht="12.75">
      <c r="A268" s="1"/>
      <c r="B268" s="4"/>
      <c r="C268" s="1"/>
      <c r="E268" s="1411"/>
      <c r="F268" s="1411"/>
      <c r="G268" s="1411"/>
      <c r="H268" s="1411"/>
      <c r="I268" s="1411"/>
      <c r="J268" s="1411"/>
      <c r="K268" s="1411"/>
      <c r="L268" s="1411"/>
      <c r="Y268" s="24"/>
    </row>
    <row r="269" spans="1:25" ht="12.75">
      <c r="A269" s="1"/>
      <c r="B269" s="4"/>
      <c r="C269" s="1"/>
      <c r="E269" s="1411"/>
      <c r="F269" s="1411"/>
      <c r="G269" s="1411"/>
      <c r="H269" s="1411"/>
      <c r="I269" s="1411"/>
      <c r="J269" s="1411"/>
      <c r="K269" s="1411"/>
      <c r="L269" s="1411"/>
      <c r="Y269" s="24"/>
    </row>
    <row r="270" spans="1:25" ht="12.75">
      <c r="A270" s="1"/>
      <c r="B270" s="4"/>
      <c r="C270" s="1"/>
      <c r="E270" s="1411"/>
      <c r="F270" s="1411"/>
      <c r="G270" s="1411"/>
      <c r="H270" s="1411"/>
      <c r="I270" s="1411"/>
      <c r="J270" s="1411"/>
      <c r="K270" s="1411"/>
      <c r="L270" s="1411"/>
      <c r="Y270" s="24"/>
    </row>
    <row r="271" spans="1:25" ht="12.75">
      <c r="A271" s="1"/>
      <c r="B271" s="4"/>
      <c r="C271" s="1"/>
      <c r="E271" s="1411"/>
      <c r="F271" s="1411"/>
      <c r="G271" s="1411"/>
      <c r="H271" s="1411"/>
      <c r="I271" s="1411"/>
      <c r="J271" s="1411"/>
      <c r="K271" s="1411"/>
      <c r="L271" s="1411"/>
      <c r="Y271" s="24"/>
    </row>
    <row r="272" spans="1:25" ht="12.75">
      <c r="A272" s="1"/>
      <c r="B272" s="66"/>
      <c r="C272" s="1"/>
      <c r="E272" s="1411"/>
      <c r="F272" s="1411"/>
      <c r="G272" s="1411"/>
      <c r="H272" s="1411"/>
      <c r="I272" s="1411"/>
      <c r="J272" s="1411"/>
      <c r="K272" s="1411"/>
      <c r="L272" s="1411"/>
      <c r="Y272" s="24"/>
    </row>
    <row r="273" spans="1:25" ht="12.75">
      <c r="A273" s="1"/>
      <c r="B273" s="4"/>
      <c r="C273" s="1"/>
      <c r="E273" s="1411"/>
      <c r="F273" s="1411"/>
      <c r="G273" s="1411"/>
      <c r="H273" s="1411"/>
      <c r="I273" s="1411"/>
      <c r="J273" s="1411"/>
      <c r="K273" s="1411"/>
      <c r="L273" s="1411"/>
      <c r="Y273" s="24"/>
    </row>
    <row r="274" spans="1:25">
      <c r="A274" s="1"/>
      <c r="B274" s="9"/>
      <c r="C274" s="1"/>
      <c r="E274" s="1411"/>
      <c r="F274" s="1411"/>
      <c r="G274" s="1411"/>
      <c r="H274" s="1411"/>
      <c r="I274" s="1411"/>
      <c r="J274" s="1411"/>
      <c r="K274" s="1411"/>
      <c r="L274" s="1411"/>
      <c r="Y274" s="24"/>
    </row>
    <row r="275" spans="1:25" ht="15.75">
      <c r="A275" s="1"/>
      <c r="B275" s="7"/>
      <c r="C275" s="1"/>
      <c r="E275" s="1411"/>
      <c r="F275" s="1411"/>
      <c r="G275" s="1411"/>
      <c r="H275" s="1411"/>
      <c r="I275" s="1411"/>
      <c r="J275" s="1411"/>
      <c r="K275" s="1411"/>
      <c r="L275" s="1411"/>
      <c r="Y275" s="24"/>
    </row>
    <row r="276" spans="1:25" ht="12.75">
      <c r="A276" s="1"/>
      <c r="B276" s="4"/>
      <c r="C276" s="1"/>
      <c r="E276" s="1411"/>
      <c r="F276" s="1411"/>
      <c r="G276" s="1411"/>
      <c r="H276" s="1411"/>
      <c r="I276" s="1411"/>
      <c r="J276" s="1411"/>
      <c r="K276" s="1411"/>
      <c r="L276" s="1411"/>
      <c r="Y276" s="24"/>
    </row>
    <row r="277" spans="1:25" ht="27" customHeight="1">
      <c r="A277" s="1"/>
      <c r="B277" s="4"/>
      <c r="C277" s="1"/>
      <c r="E277" s="1411"/>
      <c r="F277" s="1411"/>
      <c r="G277" s="1411"/>
      <c r="H277" s="1411"/>
      <c r="I277" s="1411"/>
      <c r="J277" s="1411"/>
      <c r="K277" s="1411"/>
      <c r="L277" s="1411"/>
      <c r="Y277" s="24"/>
    </row>
    <row r="278" spans="1:25" ht="25.35" customHeight="1">
      <c r="A278" s="1"/>
      <c r="B278" s="4"/>
      <c r="C278" s="1"/>
      <c r="E278" s="1411"/>
      <c r="F278" s="1411"/>
      <c r="G278" s="1411"/>
      <c r="H278" s="1411"/>
      <c r="I278" s="1411"/>
      <c r="J278" s="1411"/>
      <c r="K278" s="1411"/>
      <c r="L278" s="1411"/>
      <c r="Y278" s="24"/>
    </row>
    <row r="279" spans="1:25" ht="15.75" customHeight="1">
      <c r="A279" s="1"/>
      <c r="B279" s="11"/>
      <c r="C279" s="1"/>
      <c r="E279" s="1718" t="s">
        <v>773</v>
      </c>
      <c r="F279" s="1411"/>
      <c r="G279" s="1411"/>
      <c r="H279" s="315"/>
      <c r="I279" s="315"/>
      <c r="J279" s="315"/>
      <c r="K279" s="315"/>
      <c r="L279" s="315"/>
      <c r="Y279" s="24"/>
    </row>
    <row r="280" spans="1:25" ht="15.75" customHeight="1">
      <c r="A280" s="1"/>
      <c r="B280" s="4"/>
      <c r="C280" s="1"/>
      <c r="E280" s="315"/>
      <c r="F280" s="315"/>
      <c r="G280" s="315"/>
      <c r="H280" s="315"/>
      <c r="I280" s="315"/>
      <c r="J280" s="315"/>
      <c r="K280" s="315"/>
      <c r="L280" s="315"/>
      <c r="Y280" s="24"/>
    </row>
    <row r="281" spans="1:25" ht="15.75" customHeight="1">
      <c r="A281" s="1"/>
      <c r="B281" s="4"/>
      <c r="C281" s="1"/>
      <c r="E281" s="1719"/>
      <c r="F281" s="1411"/>
      <c r="G281" s="1411"/>
      <c r="H281" s="1411"/>
      <c r="I281" s="1411"/>
      <c r="J281" s="1411"/>
      <c r="K281" s="1411"/>
      <c r="L281" s="1411"/>
      <c r="Y281" s="24"/>
    </row>
    <row r="282" spans="1:25" ht="15.75">
      <c r="A282" s="1"/>
      <c r="B282" s="12"/>
      <c r="C282" s="1"/>
      <c r="E282" s="1695" t="s">
        <v>774</v>
      </c>
      <c r="F282" s="1411"/>
      <c r="G282" s="1411"/>
      <c r="H282" s="1411"/>
      <c r="I282" s="1411"/>
      <c r="J282" s="1411"/>
      <c r="Y282" s="24"/>
    </row>
    <row r="283" spans="1:25" ht="12.75">
      <c r="A283" s="1"/>
      <c r="B283" s="4"/>
      <c r="C283" s="1"/>
      <c r="E283" s="1411"/>
      <c r="F283" s="1411"/>
      <c r="G283" s="1411"/>
      <c r="H283" s="1411"/>
      <c r="I283" s="1411"/>
      <c r="J283" s="1411"/>
      <c r="Y283" s="24"/>
    </row>
    <row r="284" spans="1:25">
      <c r="A284" s="1"/>
      <c r="B284" s="9"/>
      <c r="C284" s="1"/>
      <c r="E284" s="1411"/>
      <c r="F284" s="1411"/>
      <c r="G284" s="1411"/>
      <c r="H284" s="1411"/>
      <c r="I284" s="1411"/>
      <c r="J284" s="1411"/>
      <c r="Y284" s="24"/>
    </row>
    <row r="285" spans="1:25" ht="15.75">
      <c r="A285" s="1"/>
      <c r="B285" s="7"/>
      <c r="C285" s="1"/>
      <c r="E285" s="333"/>
      <c r="F285" s="333"/>
      <c r="G285" s="168">
        <v>2022</v>
      </c>
      <c r="H285" s="168">
        <v>2023</v>
      </c>
      <c r="I285" s="168">
        <v>2024</v>
      </c>
      <c r="J285" s="168" t="s">
        <v>709</v>
      </c>
      <c r="Y285" s="24"/>
    </row>
    <row r="286" spans="1:25" s="1339" customFormat="1" ht="15.75" customHeight="1">
      <c r="A286" s="266"/>
      <c r="B286" s="4"/>
      <c r="C286" s="266"/>
      <c r="E286" s="1712" t="s">
        <v>775</v>
      </c>
      <c r="F286" s="1713"/>
      <c r="G286" s="334" t="s">
        <v>717</v>
      </c>
      <c r="H286" s="335">
        <v>35732</v>
      </c>
      <c r="I286" s="335">
        <v>33726.870000000003</v>
      </c>
      <c r="J286" s="335">
        <v>48856</v>
      </c>
      <c r="Y286" s="18"/>
    </row>
    <row r="287" spans="1:25" s="1339" customFormat="1" ht="15.75" customHeight="1">
      <c r="A287" s="266"/>
      <c r="B287" s="9"/>
      <c r="C287" s="266"/>
      <c r="E287" s="1558" t="s">
        <v>776</v>
      </c>
      <c r="F287" s="1714"/>
      <c r="G287" s="336" t="s">
        <v>717</v>
      </c>
      <c r="H287" s="336" t="s">
        <v>717</v>
      </c>
      <c r="I287" s="336" t="s">
        <v>717</v>
      </c>
      <c r="J287" s="226" t="s">
        <v>717</v>
      </c>
      <c r="Y287" s="18"/>
    </row>
    <row r="288" spans="1:25" s="1339" customFormat="1" ht="15.75" customHeight="1">
      <c r="A288" s="266"/>
      <c r="B288" s="7"/>
      <c r="C288" s="266"/>
      <c r="E288" s="1715" t="s">
        <v>777</v>
      </c>
      <c r="F288" s="1716"/>
      <c r="G288" s="338" t="s">
        <v>717</v>
      </c>
      <c r="H288" s="338" t="s">
        <v>717</v>
      </c>
      <c r="I288" s="338" t="s">
        <v>717</v>
      </c>
      <c r="J288" s="338" t="s">
        <v>717</v>
      </c>
      <c r="Y288" s="18"/>
    </row>
    <row r="289" spans="1:25" s="1339" customFormat="1" ht="15.75" customHeight="1">
      <c r="A289" s="266"/>
      <c r="B289" s="4"/>
      <c r="C289" s="266"/>
      <c r="E289" s="1558" t="s">
        <v>778</v>
      </c>
      <c r="F289" s="1714"/>
      <c r="G289" s="336">
        <v>0.98499999999999999</v>
      </c>
      <c r="H289" s="336">
        <v>0.875</v>
      </c>
      <c r="I289" s="336">
        <v>0.94099999999999995</v>
      </c>
      <c r="J289" s="336">
        <v>0.44409999999999999</v>
      </c>
      <c r="Y289" s="18"/>
    </row>
    <row r="290" spans="1:25" s="1339" customFormat="1" ht="15.75" customHeight="1">
      <c r="A290" s="266"/>
      <c r="B290" s="4"/>
      <c r="C290" s="266"/>
      <c r="E290" s="1715" t="s">
        <v>779</v>
      </c>
      <c r="F290" s="1716"/>
      <c r="G290" s="338" t="s">
        <v>717</v>
      </c>
      <c r="H290" s="338" t="s">
        <v>717</v>
      </c>
      <c r="I290" s="338" t="s">
        <v>717</v>
      </c>
      <c r="J290" s="339">
        <v>0.55589999999999995</v>
      </c>
      <c r="Y290" s="18"/>
    </row>
    <row r="291" spans="1:25" ht="14.25">
      <c r="A291" s="1"/>
      <c r="B291" s="4"/>
      <c r="C291" s="1"/>
      <c r="J291" s="258"/>
      <c r="Y291" s="24"/>
    </row>
    <row r="292" spans="1:25" ht="12.6" customHeight="1">
      <c r="A292" s="1"/>
      <c r="B292" s="4"/>
      <c r="C292" s="1"/>
      <c r="E292" s="874" t="s">
        <v>780</v>
      </c>
      <c r="F292" s="843"/>
      <c r="G292" s="843"/>
      <c r="H292" s="843"/>
      <c r="I292" s="843"/>
      <c r="J292" s="843"/>
      <c r="Y292" s="24"/>
    </row>
    <row r="293" spans="1:25" ht="12.75">
      <c r="A293" s="1"/>
      <c r="B293" s="4"/>
      <c r="C293" s="1"/>
      <c r="Y293" s="24"/>
    </row>
    <row r="294" spans="1:25">
      <c r="A294" s="1"/>
      <c r="B294" s="9"/>
      <c r="C294" s="1"/>
      <c r="Y294" s="24"/>
    </row>
    <row r="295" spans="1:25" ht="15.75">
      <c r="A295" s="1"/>
      <c r="B295" s="7"/>
      <c r="C295" s="1"/>
      <c r="Y295" s="24"/>
    </row>
    <row r="296" spans="1:25" ht="12.75">
      <c r="A296" s="1"/>
      <c r="B296" s="4"/>
      <c r="C296" s="1"/>
      <c r="Y296" s="24"/>
    </row>
    <row r="297" spans="1:25" ht="12.75">
      <c r="A297" s="1"/>
      <c r="B297" s="4"/>
      <c r="C297" s="1"/>
      <c r="Y297" s="24"/>
    </row>
    <row r="298" spans="1:25" ht="12.75">
      <c r="A298" s="1"/>
      <c r="B298" s="4"/>
      <c r="C298" s="1"/>
      <c r="Y298" s="24"/>
    </row>
    <row r="299" spans="1:25" ht="12.75">
      <c r="A299" s="1"/>
      <c r="B299" s="4"/>
      <c r="C299" s="1"/>
      <c r="Y299" s="24"/>
    </row>
    <row r="300" spans="1:25" ht="12.75">
      <c r="A300" s="1"/>
      <c r="B300" s="66"/>
      <c r="C300" s="1"/>
      <c r="Y300" s="24"/>
    </row>
    <row r="301" spans="1:25" ht="12.75">
      <c r="A301" s="1"/>
      <c r="B301" s="4"/>
      <c r="C301" s="1"/>
      <c r="Y301" s="24"/>
    </row>
    <row r="302" spans="1:25">
      <c r="A302" s="1"/>
      <c r="B302" s="9"/>
      <c r="C302" s="1"/>
      <c r="Y302" s="24"/>
    </row>
    <row r="303" spans="1:25" ht="15.75">
      <c r="A303" s="1"/>
      <c r="B303" s="7"/>
      <c r="C303" s="1"/>
      <c r="Y303" s="24"/>
    </row>
    <row r="304" spans="1:25" ht="12.75">
      <c r="A304" s="1"/>
      <c r="B304" s="4"/>
      <c r="C304" s="1"/>
      <c r="Y304" s="24"/>
    </row>
    <row r="305" spans="1:25" ht="12.75">
      <c r="A305" s="1"/>
      <c r="B305" s="4"/>
      <c r="C305" s="1"/>
      <c r="Y305" s="24"/>
    </row>
    <row r="306" spans="1:25" ht="12.75">
      <c r="A306" s="1"/>
      <c r="B306" s="4"/>
      <c r="C306" s="1"/>
      <c r="Y306" s="24"/>
    </row>
    <row r="307" spans="1:25" ht="12.75">
      <c r="A307" s="1"/>
      <c r="B307" s="4"/>
      <c r="C307" s="1"/>
      <c r="Y307" s="24"/>
    </row>
    <row r="308" spans="1:25" ht="12.75">
      <c r="A308" s="1"/>
      <c r="B308" s="4"/>
      <c r="C308" s="1"/>
      <c r="Y308" s="24"/>
    </row>
    <row r="309" spans="1:25" ht="12.75">
      <c r="A309" s="1"/>
      <c r="B309" s="4"/>
      <c r="C309" s="1"/>
      <c r="Y309" s="24"/>
    </row>
    <row r="310" spans="1:25">
      <c r="A310" s="1"/>
      <c r="B310" s="9"/>
      <c r="C310" s="1"/>
      <c r="Y310" s="24"/>
    </row>
    <row r="311" spans="1:25" ht="15.75">
      <c r="A311" s="1"/>
      <c r="B311" s="7"/>
      <c r="C311" s="1"/>
      <c r="Y311" s="24"/>
    </row>
    <row r="312" spans="1:25" ht="12.75">
      <c r="A312" s="1"/>
      <c r="B312" s="4"/>
      <c r="C312" s="1"/>
      <c r="Y312" s="24"/>
    </row>
    <row r="313" spans="1:25" ht="12.75">
      <c r="A313" s="1"/>
      <c r="B313" s="11"/>
      <c r="C313" s="1"/>
      <c r="Y313" s="24"/>
    </row>
    <row r="314" spans="1:25" ht="12.75">
      <c r="A314" s="1"/>
      <c r="B314" s="4"/>
      <c r="C314" s="1"/>
      <c r="Y314" s="24"/>
    </row>
    <row r="315" spans="1:25" ht="15.75">
      <c r="A315" s="1"/>
      <c r="B315" s="12"/>
      <c r="C315" s="1"/>
      <c r="Y315" s="24"/>
    </row>
    <row r="316" spans="1:25" ht="12.75">
      <c r="A316" s="1"/>
      <c r="B316" s="4"/>
      <c r="C316" s="1"/>
      <c r="Y316" s="24"/>
    </row>
    <row r="317" spans="1:25">
      <c r="A317" s="1"/>
      <c r="B317" s="9"/>
      <c r="C317" s="1"/>
      <c r="Y317" s="24"/>
    </row>
    <row r="318" spans="1:25" ht="15.75">
      <c r="A318" s="1"/>
      <c r="B318" s="7"/>
      <c r="C318" s="1"/>
      <c r="Y318" s="24"/>
    </row>
    <row r="319" spans="1:25" ht="12.75">
      <c r="A319" s="1"/>
      <c r="B319" s="4"/>
      <c r="C319" s="1"/>
      <c r="Y319" s="24"/>
    </row>
    <row r="320" spans="1:25">
      <c r="A320" s="1"/>
      <c r="B320" s="9"/>
      <c r="C320" s="1"/>
      <c r="Y320" s="24"/>
    </row>
    <row r="321" spans="1:25" ht="15.75">
      <c r="A321" s="1"/>
      <c r="B321" s="7"/>
      <c r="C321" s="1"/>
      <c r="Y321" s="24"/>
    </row>
    <row r="322" spans="1:25" ht="12.75">
      <c r="A322" s="1"/>
      <c r="B322" s="4"/>
      <c r="C322" s="1"/>
      <c r="Y322" s="24"/>
    </row>
    <row r="323" spans="1:25" ht="12.75">
      <c r="A323" s="1"/>
      <c r="B323" s="4"/>
      <c r="C323" s="1"/>
      <c r="Y323" s="24"/>
    </row>
    <row r="324" spans="1:25" ht="12.75">
      <c r="A324" s="1"/>
      <c r="B324" s="4"/>
      <c r="C324" s="1"/>
      <c r="Y324" s="24"/>
    </row>
    <row r="325" spans="1:25" ht="12.75">
      <c r="A325" s="1"/>
      <c r="B325" s="4"/>
      <c r="C325" s="1"/>
      <c r="Y325" s="24"/>
    </row>
    <row r="326" spans="1:25" ht="12.75">
      <c r="A326" s="1"/>
      <c r="B326" s="4"/>
      <c r="C326" s="1"/>
      <c r="Y326" s="24"/>
    </row>
    <row r="327" spans="1:25">
      <c r="A327" s="1"/>
      <c r="B327" s="9"/>
      <c r="C327" s="1"/>
      <c r="Y327" s="24"/>
    </row>
    <row r="328" spans="1:25" ht="15.75">
      <c r="A328" s="1"/>
      <c r="B328" s="7"/>
      <c r="C328" s="1"/>
      <c r="Y328" s="24"/>
    </row>
    <row r="329" spans="1:25" ht="12.75">
      <c r="A329" s="1"/>
      <c r="B329" s="4"/>
      <c r="C329" s="1"/>
      <c r="Y329" s="24"/>
    </row>
    <row r="330" spans="1:25" ht="12.75">
      <c r="A330" s="1"/>
      <c r="B330" s="4"/>
      <c r="C330" s="1"/>
      <c r="Y330" s="24"/>
    </row>
    <row r="331" spans="1:25" ht="12.75">
      <c r="A331" s="1"/>
      <c r="B331" s="4"/>
      <c r="C331" s="1"/>
      <c r="Y331" s="24"/>
    </row>
    <row r="332" spans="1:25" ht="12.75">
      <c r="A332" s="1"/>
      <c r="B332" s="4"/>
      <c r="C332" s="1"/>
      <c r="Y332" s="24"/>
    </row>
    <row r="333" spans="1:25" ht="12.75">
      <c r="A333" s="1"/>
      <c r="B333" s="66"/>
      <c r="C333" s="1"/>
      <c r="Y333" s="24"/>
    </row>
    <row r="334" spans="1:25" ht="12.75">
      <c r="A334" s="1"/>
      <c r="B334" s="4"/>
      <c r="C334" s="1"/>
      <c r="Y334" s="24"/>
    </row>
    <row r="335" spans="1:25">
      <c r="A335" s="1"/>
      <c r="B335" s="9"/>
      <c r="C335" s="1"/>
      <c r="Y335" s="24"/>
    </row>
    <row r="336" spans="1:25" ht="15.75">
      <c r="A336" s="1"/>
      <c r="B336" s="7"/>
      <c r="C336" s="1"/>
      <c r="Y336" s="24"/>
    </row>
    <row r="337" spans="1:25" ht="12.75">
      <c r="A337" s="1"/>
      <c r="B337" s="4"/>
      <c r="C337" s="1"/>
      <c r="Y337" s="24"/>
    </row>
    <row r="338" spans="1:25" ht="12.75">
      <c r="A338" s="1"/>
      <c r="B338" s="4"/>
      <c r="C338" s="1"/>
      <c r="Y338" s="24"/>
    </row>
    <row r="339" spans="1:25" ht="12.75">
      <c r="A339" s="1"/>
      <c r="B339" s="4"/>
      <c r="C339" s="1"/>
      <c r="Y339" s="24"/>
    </row>
    <row r="340" spans="1:25" ht="12.75">
      <c r="A340" s="1"/>
      <c r="B340" s="4"/>
      <c r="C340" s="1"/>
      <c r="Y340" s="24"/>
    </row>
    <row r="341" spans="1:25" ht="12.75">
      <c r="A341" s="1"/>
      <c r="B341" s="4"/>
      <c r="C341" s="1"/>
      <c r="Y341" s="24"/>
    </row>
    <row r="342" spans="1:25" ht="12.75">
      <c r="A342" s="1"/>
      <c r="B342" s="4"/>
      <c r="C342" s="1"/>
      <c r="Y342" s="24"/>
    </row>
    <row r="343" spans="1:25">
      <c r="A343" s="1"/>
      <c r="B343" s="9"/>
      <c r="C343" s="1"/>
      <c r="Y343" s="24"/>
    </row>
    <row r="344" spans="1:25" ht="15.75">
      <c r="A344" s="1"/>
      <c r="B344" s="7"/>
      <c r="C344" s="1"/>
      <c r="Y344" s="24"/>
    </row>
    <row r="345" spans="1:25" ht="12.75">
      <c r="A345" s="1"/>
      <c r="B345" s="4"/>
      <c r="C345" s="1"/>
      <c r="Y345" s="24"/>
    </row>
    <row r="346" spans="1:25" ht="12.75">
      <c r="A346" s="1"/>
      <c r="B346" s="11"/>
      <c r="C346" s="1"/>
      <c r="Y346" s="24"/>
    </row>
    <row r="347" spans="1:25" ht="12.75">
      <c r="A347" s="1"/>
      <c r="B347" s="4"/>
      <c r="C347" s="1"/>
      <c r="Y347" s="24"/>
    </row>
    <row r="348" spans="1:25" ht="15.75">
      <c r="A348" s="1"/>
      <c r="B348" s="12"/>
      <c r="C348" s="1"/>
      <c r="Y348" s="24"/>
    </row>
    <row r="349" spans="1:25" ht="12.75">
      <c r="A349" s="1"/>
      <c r="B349" s="4"/>
      <c r="C349" s="1"/>
      <c r="Y349" s="24"/>
    </row>
    <row r="350" spans="1:25">
      <c r="A350" s="1"/>
      <c r="B350" s="9"/>
      <c r="C350" s="1"/>
      <c r="Y350" s="24"/>
    </row>
    <row r="351" spans="1:25" ht="15.75">
      <c r="A351" s="1"/>
      <c r="B351" s="7"/>
      <c r="C351" s="1"/>
      <c r="Y351" s="24"/>
    </row>
    <row r="352" spans="1:25" ht="12.75">
      <c r="A352" s="1"/>
      <c r="B352" s="4"/>
      <c r="C352" s="1"/>
      <c r="Y352" s="24"/>
    </row>
    <row r="353" spans="1:25">
      <c r="A353" s="1"/>
      <c r="B353" s="9"/>
      <c r="C353" s="1"/>
      <c r="Y353" s="24"/>
    </row>
    <row r="354" spans="1:25" ht="15.75">
      <c r="A354" s="1"/>
      <c r="B354" s="7"/>
      <c r="C354" s="1"/>
      <c r="Y354" s="24"/>
    </row>
    <row r="355" spans="1:25" ht="12.75">
      <c r="A355" s="1"/>
      <c r="B355" s="4"/>
      <c r="C355" s="1"/>
      <c r="Y355" s="24"/>
    </row>
    <row r="356" spans="1:25" ht="12.75">
      <c r="A356" s="1"/>
      <c r="B356" s="4"/>
      <c r="C356" s="1"/>
      <c r="Y356" s="24"/>
    </row>
    <row r="357" spans="1:25" ht="12.75">
      <c r="A357" s="1"/>
      <c r="B357" s="4"/>
      <c r="C357" s="1"/>
      <c r="Y357" s="24"/>
    </row>
    <row r="358" spans="1:25" ht="12.75">
      <c r="A358" s="1"/>
      <c r="B358" s="4"/>
      <c r="C358" s="1"/>
      <c r="Y358" s="24"/>
    </row>
    <row r="359" spans="1:25" ht="12.75">
      <c r="A359" s="1"/>
      <c r="B359" s="4"/>
      <c r="C359" s="1"/>
      <c r="Y359" s="24"/>
    </row>
    <row r="360" spans="1:25">
      <c r="A360" s="1"/>
      <c r="B360" s="9"/>
      <c r="C360" s="1"/>
      <c r="Y360" s="24"/>
    </row>
    <row r="361" spans="1:25" ht="15.75">
      <c r="A361" s="1"/>
      <c r="B361" s="7"/>
      <c r="C361" s="1"/>
      <c r="Y361" s="24"/>
    </row>
    <row r="362" spans="1:25" ht="12.75">
      <c r="A362" s="1"/>
      <c r="B362" s="4"/>
      <c r="C362" s="1"/>
      <c r="Y362" s="24"/>
    </row>
    <row r="363" spans="1:25" ht="12.75">
      <c r="A363" s="1"/>
      <c r="B363" s="4"/>
      <c r="C363" s="1"/>
      <c r="Y363" s="24"/>
    </row>
    <row r="364" spans="1:25" ht="12.75">
      <c r="A364" s="1"/>
      <c r="B364" s="4"/>
      <c r="C364" s="1"/>
      <c r="Y364" s="24"/>
    </row>
    <row r="365" spans="1:25" ht="12.75">
      <c r="A365" s="1"/>
      <c r="B365" s="4"/>
      <c r="C365" s="1"/>
      <c r="Y365" s="24"/>
    </row>
    <row r="366" spans="1:25" ht="12.75">
      <c r="A366" s="1"/>
      <c r="B366" s="66"/>
      <c r="C366" s="1"/>
      <c r="Y366" s="24"/>
    </row>
    <row r="367" spans="1:25" ht="12.75">
      <c r="A367" s="1"/>
      <c r="B367" s="4"/>
      <c r="C367" s="1"/>
      <c r="Y367" s="24"/>
    </row>
    <row r="368" spans="1:25">
      <c r="A368" s="1"/>
      <c r="B368" s="9"/>
      <c r="C368" s="1"/>
      <c r="Y368" s="24"/>
    </row>
    <row r="369" spans="1:25" ht="15.75">
      <c r="A369" s="1"/>
      <c r="B369" s="7"/>
      <c r="C369" s="1"/>
      <c r="Y369" s="24"/>
    </row>
    <row r="370" spans="1:25" ht="12.75">
      <c r="A370" s="1"/>
      <c r="B370" s="4"/>
      <c r="C370" s="1"/>
      <c r="Y370" s="24"/>
    </row>
    <row r="371" spans="1:25" ht="12.75">
      <c r="A371" s="1"/>
      <c r="B371" s="4"/>
      <c r="C371" s="1"/>
      <c r="Y371" s="24"/>
    </row>
    <row r="372" spans="1:25" ht="12.75">
      <c r="A372" s="1"/>
      <c r="B372" s="4"/>
      <c r="C372" s="1"/>
      <c r="Y372" s="24"/>
    </row>
    <row r="373" spans="1:25" ht="12.75">
      <c r="A373" s="1"/>
      <c r="B373" s="4"/>
      <c r="C373" s="1"/>
      <c r="Y373" s="24"/>
    </row>
    <row r="374" spans="1:25" ht="12.75">
      <c r="A374" s="1"/>
      <c r="B374" s="4"/>
      <c r="C374" s="1"/>
      <c r="Y374" s="24"/>
    </row>
    <row r="375" spans="1:25" ht="12.75">
      <c r="A375" s="1"/>
      <c r="B375" s="4"/>
      <c r="C375" s="1"/>
      <c r="Y375" s="24"/>
    </row>
    <row r="376" spans="1:25">
      <c r="A376" s="1"/>
      <c r="B376" s="9"/>
      <c r="C376" s="1"/>
      <c r="Y376" s="24"/>
    </row>
    <row r="377" spans="1:25" ht="15.75">
      <c r="A377" s="1"/>
      <c r="B377" s="7"/>
      <c r="C377" s="1"/>
      <c r="Y377" s="24"/>
    </row>
    <row r="378" spans="1:25" ht="12.75">
      <c r="A378" s="1"/>
      <c r="B378" s="4"/>
      <c r="C378" s="1"/>
      <c r="Y378" s="24"/>
    </row>
    <row r="379" spans="1:25" ht="12.75">
      <c r="A379" s="1"/>
      <c r="B379" s="11"/>
      <c r="C379" s="1"/>
      <c r="Y379" s="24"/>
    </row>
    <row r="380" spans="1:25" ht="12.75">
      <c r="A380" s="1"/>
      <c r="B380" s="4"/>
      <c r="C380" s="1"/>
      <c r="Y380" s="24"/>
    </row>
    <row r="381" spans="1:25" ht="15.75">
      <c r="A381" s="1"/>
      <c r="B381" s="12"/>
      <c r="C381" s="1"/>
      <c r="Y381" s="24"/>
    </row>
    <row r="382" spans="1:25" ht="12.75">
      <c r="A382" s="1"/>
      <c r="B382" s="4"/>
      <c r="C382" s="1"/>
      <c r="Y382" s="24"/>
    </row>
    <row r="383" spans="1:25">
      <c r="A383" s="1"/>
      <c r="B383" s="9"/>
      <c r="C383" s="1"/>
      <c r="Y383" s="24"/>
    </row>
    <row r="384" spans="1:25" ht="15.75">
      <c r="A384" s="1"/>
      <c r="B384" s="7"/>
      <c r="C384" s="1"/>
      <c r="Y384" s="24"/>
    </row>
    <row r="385" spans="1:25" ht="12.75">
      <c r="A385" s="1"/>
      <c r="B385" s="4"/>
      <c r="C385" s="1"/>
      <c r="Y385" s="24"/>
    </row>
    <row r="386" spans="1:25">
      <c r="A386" s="1"/>
      <c r="B386" s="9"/>
      <c r="C386" s="1"/>
      <c r="Y386" s="24"/>
    </row>
    <row r="387" spans="1:25" ht="15.75">
      <c r="A387" s="1"/>
      <c r="B387" s="7"/>
      <c r="C387" s="1"/>
      <c r="Y387" s="24"/>
    </row>
    <row r="388" spans="1:25" ht="12.75">
      <c r="A388" s="1"/>
      <c r="B388" s="4"/>
      <c r="C388" s="1"/>
      <c r="Y388" s="24"/>
    </row>
    <row r="389" spans="1:25" ht="12.75">
      <c r="A389" s="1"/>
      <c r="B389" s="4"/>
      <c r="C389" s="1"/>
      <c r="Y389" s="24"/>
    </row>
    <row r="390" spans="1:25" ht="12.75">
      <c r="A390" s="1"/>
      <c r="B390" s="4"/>
      <c r="C390" s="1"/>
      <c r="Y390" s="24"/>
    </row>
    <row r="391" spans="1:25" ht="12.75">
      <c r="A391" s="1"/>
      <c r="B391" s="4"/>
      <c r="C391" s="1"/>
      <c r="Y391" s="24"/>
    </row>
    <row r="392" spans="1:25" ht="12.75">
      <c r="A392" s="1"/>
      <c r="B392" s="4"/>
      <c r="C392" s="1"/>
      <c r="Y392" s="24"/>
    </row>
    <row r="393" spans="1:25">
      <c r="A393" s="1"/>
      <c r="B393" s="9"/>
      <c r="C393" s="1"/>
      <c r="Y393" s="24"/>
    </row>
    <row r="394" spans="1:25" ht="15.75">
      <c r="A394" s="1"/>
      <c r="B394" s="7"/>
      <c r="C394" s="1"/>
      <c r="Y394" s="24"/>
    </row>
    <row r="395" spans="1:25" ht="12.75">
      <c r="A395" s="1"/>
      <c r="B395" s="4"/>
      <c r="C395" s="1"/>
      <c r="Y395" s="24"/>
    </row>
    <row r="396" spans="1:25" ht="12.75">
      <c r="A396" s="1"/>
      <c r="B396" s="4"/>
      <c r="C396" s="1"/>
      <c r="Y396" s="24"/>
    </row>
    <row r="397" spans="1:25" ht="12.75">
      <c r="A397" s="1"/>
      <c r="B397" s="4"/>
      <c r="C397" s="1"/>
      <c r="Y397" s="24"/>
    </row>
    <row r="398" spans="1:25" ht="12.75">
      <c r="A398" s="1"/>
      <c r="B398" s="4"/>
      <c r="C398" s="1"/>
      <c r="Y398" s="24"/>
    </row>
    <row r="399" spans="1:25" ht="12.75">
      <c r="A399" s="1"/>
      <c r="B399" s="66"/>
      <c r="C399" s="1"/>
      <c r="Y399" s="24"/>
    </row>
    <row r="400" spans="1:25" ht="12.75">
      <c r="A400" s="1"/>
      <c r="B400" s="4"/>
      <c r="C400" s="1"/>
      <c r="Y400" s="24"/>
    </row>
    <row r="401" spans="1:25">
      <c r="A401" s="1"/>
      <c r="B401" s="9"/>
      <c r="C401" s="1"/>
      <c r="Y401" s="24"/>
    </row>
    <row r="402" spans="1:25" ht="15.75">
      <c r="A402" s="1"/>
      <c r="B402" s="7"/>
      <c r="C402" s="1"/>
      <c r="Y402" s="24"/>
    </row>
    <row r="403" spans="1:25" ht="12.75">
      <c r="A403" s="1"/>
      <c r="B403" s="4"/>
      <c r="C403" s="1"/>
      <c r="Y403" s="24"/>
    </row>
    <row r="404" spans="1:25" ht="12.75">
      <c r="A404" s="1"/>
      <c r="B404" s="4"/>
      <c r="C404" s="1"/>
      <c r="Y404" s="24"/>
    </row>
    <row r="405" spans="1:25" ht="12.75">
      <c r="A405" s="1"/>
      <c r="B405" s="4"/>
      <c r="C405" s="1"/>
      <c r="Y405" s="24"/>
    </row>
    <row r="406" spans="1:25" ht="12.75">
      <c r="A406" s="1"/>
      <c r="B406" s="4"/>
      <c r="C406" s="1"/>
      <c r="Y406" s="24"/>
    </row>
    <row r="407" spans="1:25" ht="12.75">
      <c r="A407" s="1"/>
      <c r="B407" s="4"/>
      <c r="C407" s="1"/>
      <c r="Y407" s="24"/>
    </row>
    <row r="408" spans="1:25" ht="12.75">
      <c r="A408" s="1"/>
      <c r="B408" s="4"/>
      <c r="C408" s="1"/>
      <c r="Y408" s="24"/>
    </row>
    <row r="409" spans="1:25">
      <c r="A409" s="1"/>
      <c r="B409" s="9"/>
      <c r="C409" s="1"/>
      <c r="Y409" s="24"/>
    </row>
    <row r="410" spans="1:25" ht="15.75">
      <c r="A410" s="1"/>
      <c r="B410" s="7"/>
      <c r="C410" s="1"/>
      <c r="Y410" s="24"/>
    </row>
    <row r="411" spans="1:25" ht="12.75">
      <c r="A411" s="1"/>
      <c r="B411" s="4"/>
      <c r="C411" s="1"/>
      <c r="Y411" s="24"/>
    </row>
    <row r="412" spans="1:25" ht="12.75">
      <c r="A412" s="1"/>
      <c r="B412" s="11"/>
      <c r="C412" s="1"/>
      <c r="Y412" s="24"/>
    </row>
    <row r="413" spans="1:25" ht="12.75">
      <c r="A413" s="1"/>
      <c r="B413" s="4"/>
      <c r="C413" s="1"/>
      <c r="Y413" s="24"/>
    </row>
    <row r="414" spans="1:25" ht="15.75">
      <c r="A414" s="1"/>
      <c r="B414" s="12"/>
      <c r="C414" s="1"/>
      <c r="Y414" s="24"/>
    </row>
    <row r="415" spans="1:25" ht="12.75">
      <c r="A415" s="1"/>
      <c r="B415" s="4"/>
      <c r="C415" s="1"/>
      <c r="Y415" s="24"/>
    </row>
    <row r="416" spans="1:25">
      <c r="A416" s="1"/>
      <c r="B416" s="9"/>
      <c r="C416" s="1"/>
      <c r="Y416" s="24"/>
    </row>
    <row r="417" spans="1:25" ht="15.75">
      <c r="A417" s="1"/>
      <c r="B417" s="7"/>
      <c r="C417" s="1"/>
      <c r="Y417" s="24"/>
    </row>
    <row r="418" spans="1:25" ht="12.75">
      <c r="A418" s="1"/>
      <c r="B418" s="4"/>
      <c r="C418" s="1"/>
      <c r="Y418" s="24"/>
    </row>
    <row r="419" spans="1:25">
      <c r="A419" s="1"/>
      <c r="B419" s="9"/>
      <c r="C419" s="1"/>
      <c r="Y419" s="24"/>
    </row>
    <row r="420" spans="1:25" ht="15.75">
      <c r="A420" s="1"/>
      <c r="B420" s="7"/>
      <c r="C420" s="1"/>
      <c r="Y420" s="24"/>
    </row>
    <row r="421" spans="1:25" ht="12.75">
      <c r="A421" s="1"/>
      <c r="B421" s="4"/>
      <c r="C421" s="1"/>
      <c r="Y421" s="24"/>
    </row>
    <row r="422" spans="1:25" ht="12.75">
      <c r="A422" s="1"/>
      <c r="B422" s="4"/>
      <c r="C422" s="1"/>
      <c r="Y422" s="24"/>
    </row>
    <row r="423" spans="1:25" ht="12.75">
      <c r="A423" s="1"/>
      <c r="B423" s="4"/>
      <c r="C423" s="1"/>
      <c r="Y423" s="24"/>
    </row>
    <row r="424" spans="1:25" ht="12.75">
      <c r="A424" s="1"/>
      <c r="B424" s="4"/>
      <c r="C424" s="1"/>
      <c r="Y424" s="24"/>
    </row>
    <row r="425" spans="1:25" ht="12.75">
      <c r="A425" s="1"/>
      <c r="B425" s="4"/>
      <c r="C425" s="1"/>
      <c r="Y425" s="24"/>
    </row>
    <row r="426" spans="1:25">
      <c r="A426" s="1"/>
      <c r="B426" s="9"/>
      <c r="C426" s="1"/>
      <c r="Y426" s="24"/>
    </row>
    <row r="427" spans="1:25" ht="15.75">
      <c r="A427" s="1"/>
      <c r="B427" s="7"/>
      <c r="C427" s="1"/>
      <c r="Y427" s="24"/>
    </row>
    <row r="428" spans="1:25" ht="12.75">
      <c r="A428" s="1"/>
      <c r="B428" s="4"/>
      <c r="C428" s="1"/>
      <c r="Y428" s="24"/>
    </row>
    <row r="429" spans="1:25" ht="12.75">
      <c r="A429" s="1"/>
      <c r="B429" s="4"/>
      <c r="C429" s="1"/>
      <c r="Y429" s="24"/>
    </row>
    <row r="430" spans="1:25" ht="12.75">
      <c r="A430" s="1"/>
      <c r="B430" s="4"/>
      <c r="C430" s="1"/>
      <c r="Y430" s="24"/>
    </row>
    <row r="431" spans="1:25" ht="12.75">
      <c r="A431" s="1"/>
      <c r="B431" s="4"/>
      <c r="C431" s="1"/>
      <c r="Y431" s="24"/>
    </row>
    <row r="432" spans="1:25" ht="12.75">
      <c r="A432" s="1"/>
      <c r="B432" s="66"/>
      <c r="C432" s="1"/>
      <c r="Y432" s="24"/>
    </row>
    <row r="433" spans="1:25" ht="12.75">
      <c r="A433" s="1"/>
      <c r="B433" s="4"/>
      <c r="C433" s="1"/>
      <c r="Y433" s="24"/>
    </row>
    <row r="434" spans="1:25">
      <c r="A434" s="1"/>
      <c r="B434" s="9"/>
      <c r="C434" s="1"/>
      <c r="Y434" s="24"/>
    </row>
    <row r="435" spans="1:25" ht="15.75">
      <c r="A435" s="1"/>
      <c r="B435" s="7"/>
      <c r="C435" s="1"/>
      <c r="Y435" s="24"/>
    </row>
    <row r="436" spans="1:25" ht="12.75">
      <c r="A436" s="1"/>
      <c r="B436" s="4"/>
      <c r="C436" s="1"/>
      <c r="Y436" s="24"/>
    </row>
    <row r="437" spans="1:25" ht="12.75">
      <c r="A437" s="1"/>
      <c r="B437" s="4"/>
      <c r="C437" s="1"/>
      <c r="Y437" s="24"/>
    </row>
    <row r="438" spans="1:25" ht="12.75">
      <c r="A438" s="1"/>
      <c r="B438" s="4"/>
      <c r="C438" s="1"/>
      <c r="Y438" s="24"/>
    </row>
    <row r="439" spans="1:25" ht="12.75">
      <c r="A439" s="1"/>
      <c r="B439" s="4"/>
      <c r="C439" s="1"/>
      <c r="Y439" s="24"/>
    </row>
    <row r="440" spans="1:25" ht="12.75">
      <c r="A440" s="1"/>
      <c r="B440" s="4"/>
      <c r="C440" s="1"/>
      <c r="Y440" s="24"/>
    </row>
    <row r="441" spans="1:25" ht="12.75">
      <c r="A441" s="1"/>
      <c r="B441" s="4"/>
      <c r="C441" s="1"/>
      <c r="Y441" s="24"/>
    </row>
    <row r="442" spans="1:25">
      <c r="A442" s="1"/>
      <c r="B442" s="9"/>
      <c r="C442" s="1"/>
      <c r="Y442" s="24"/>
    </row>
    <row r="443" spans="1:25" ht="15.75">
      <c r="A443" s="1"/>
      <c r="B443" s="7"/>
      <c r="C443" s="1"/>
      <c r="Y443" s="24"/>
    </row>
    <row r="444" spans="1:25" ht="12.75">
      <c r="A444" s="1"/>
      <c r="B444" s="4"/>
      <c r="C444" s="1"/>
      <c r="Y444" s="24"/>
    </row>
    <row r="445" spans="1:25" ht="12.75">
      <c r="A445" s="1"/>
      <c r="B445" s="11"/>
      <c r="C445" s="1"/>
      <c r="Y445" s="24"/>
    </row>
    <row r="446" spans="1:25" ht="12.75">
      <c r="A446" s="1"/>
      <c r="B446" s="4"/>
      <c r="C446" s="1"/>
      <c r="Y446" s="24"/>
    </row>
    <row r="447" spans="1:25" ht="15.75">
      <c r="A447" s="1"/>
      <c r="B447" s="12"/>
      <c r="C447" s="1"/>
      <c r="Y447" s="24"/>
    </row>
    <row r="448" spans="1:25" ht="12.75">
      <c r="A448" s="1"/>
      <c r="B448" s="4"/>
      <c r="C448" s="1"/>
      <c r="Y448" s="24"/>
    </row>
    <row r="449" spans="1:25">
      <c r="A449" s="1"/>
      <c r="B449" s="9"/>
      <c r="C449" s="1"/>
      <c r="Y449" s="24"/>
    </row>
    <row r="450" spans="1:25" ht="15.75">
      <c r="A450" s="1"/>
      <c r="B450" s="7"/>
      <c r="C450" s="1"/>
      <c r="Y450" s="24"/>
    </row>
    <row r="451" spans="1:25" ht="12.75">
      <c r="A451" s="1"/>
      <c r="B451" s="4"/>
      <c r="C451" s="1"/>
      <c r="Y451" s="24"/>
    </row>
    <row r="452" spans="1:25">
      <c r="A452" s="1"/>
      <c r="B452" s="9"/>
      <c r="C452" s="1"/>
      <c r="Y452" s="24"/>
    </row>
    <row r="453" spans="1:25" ht="15.75">
      <c r="A453" s="1"/>
      <c r="B453" s="7"/>
      <c r="C453" s="1"/>
      <c r="Y453" s="24"/>
    </row>
    <row r="454" spans="1:25" ht="12.75">
      <c r="A454" s="1"/>
      <c r="B454" s="4"/>
      <c r="C454" s="1"/>
      <c r="Y454" s="24"/>
    </row>
    <row r="455" spans="1:25" ht="12.75">
      <c r="A455" s="1"/>
      <c r="B455" s="4"/>
      <c r="C455" s="1"/>
      <c r="Y455" s="24"/>
    </row>
    <row r="456" spans="1:25" ht="12.75">
      <c r="A456" s="1"/>
      <c r="B456" s="4"/>
      <c r="C456" s="1"/>
      <c r="Y456" s="24"/>
    </row>
    <row r="457" spans="1:25" ht="12.75">
      <c r="A457" s="1"/>
      <c r="B457" s="4"/>
      <c r="C457" s="1"/>
      <c r="Y457" s="24"/>
    </row>
    <row r="458" spans="1:25" ht="12.75">
      <c r="A458" s="1"/>
      <c r="B458" s="4"/>
      <c r="C458" s="1"/>
      <c r="Y458" s="24"/>
    </row>
    <row r="459" spans="1:25">
      <c r="A459" s="1"/>
      <c r="B459" s="9"/>
      <c r="C459" s="1"/>
      <c r="Y459" s="24"/>
    </row>
    <row r="460" spans="1:25" ht="15.75">
      <c r="A460" s="1"/>
      <c r="B460" s="7"/>
      <c r="C460" s="1"/>
      <c r="Y460" s="24"/>
    </row>
    <row r="461" spans="1:25" ht="12.75">
      <c r="A461" s="1"/>
      <c r="B461" s="4"/>
      <c r="C461" s="1"/>
      <c r="Y461" s="24"/>
    </row>
    <row r="462" spans="1:25" ht="12.75">
      <c r="A462" s="1"/>
      <c r="B462" s="4"/>
      <c r="C462" s="1"/>
      <c r="Y462" s="24"/>
    </row>
    <row r="463" spans="1:25" ht="12.75">
      <c r="A463" s="1"/>
      <c r="B463" s="4"/>
      <c r="C463" s="1"/>
      <c r="Y463" s="24"/>
    </row>
    <row r="464" spans="1:25" ht="12.75">
      <c r="A464" s="1"/>
      <c r="B464" s="4"/>
      <c r="C464" s="1"/>
      <c r="Y464" s="24"/>
    </row>
    <row r="465" spans="1:25" ht="12.75">
      <c r="A465" s="1"/>
      <c r="B465" s="66"/>
      <c r="C465" s="1"/>
      <c r="Y465" s="24"/>
    </row>
    <row r="466" spans="1:25" ht="12.75">
      <c r="A466" s="1"/>
      <c r="B466" s="4"/>
      <c r="C466" s="1"/>
      <c r="Y466" s="24"/>
    </row>
    <row r="467" spans="1:25">
      <c r="A467" s="1"/>
      <c r="B467" s="9"/>
      <c r="C467" s="1"/>
      <c r="Y467" s="24"/>
    </row>
    <row r="468" spans="1:25" ht="15.75">
      <c r="A468" s="1"/>
      <c r="B468" s="7"/>
      <c r="C468" s="1"/>
      <c r="Y468" s="24"/>
    </row>
    <row r="469" spans="1:25" ht="12.75">
      <c r="A469" s="1"/>
      <c r="B469" s="4"/>
      <c r="C469" s="1"/>
      <c r="Y469" s="24"/>
    </row>
    <row r="470" spans="1:25" ht="12.75">
      <c r="A470" s="1"/>
      <c r="B470" s="4"/>
      <c r="C470" s="1"/>
      <c r="Y470" s="24"/>
    </row>
    <row r="471" spans="1:25" ht="12.75">
      <c r="A471" s="1"/>
      <c r="B471" s="4"/>
      <c r="C471" s="1"/>
      <c r="Y471" s="24"/>
    </row>
    <row r="472" spans="1:25" ht="12.75">
      <c r="A472" s="1"/>
      <c r="B472" s="4"/>
      <c r="C472" s="1"/>
      <c r="Y472" s="24"/>
    </row>
    <row r="473" spans="1:25" ht="12.75">
      <c r="A473" s="1"/>
      <c r="B473" s="4"/>
      <c r="C473" s="1"/>
      <c r="Y473" s="24"/>
    </row>
    <row r="474" spans="1:25" ht="12.75">
      <c r="A474" s="1"/>
      <c r="B474" s="4"/>
      <c r="C474" s="1"/>
      <c r="Y474" s="24"/>
    </row>
    <row r="475" spans="1:25">
      <c r="A475" s="1"/>
      <c r="B475" s="9"/>
      <c r="C475" s="1"/>
      <c r="Y475" s="24"/>
    </row>
    <row r="476" spans="1:25" ht="15.75">
      <c r="A476" s="1"/>
      <c r="B476" s="7"/>
      <c r="C476" s="1"/>
      <c r="Y476" s="24"/>
    </row>
    <row r="477" spans="1:25" ht="12.75">
      <c r="A477" s="1"/>
      <c r="B477" s="4"/>
      <c r="C477" s="1"/>
      <c r="Y477" s="24"/>
    </row>
    <row r="478" spans="1:25" ht="12.75">
      <c r="A478" s="1"/>
      <c r="B478" s="11"/>
      <c r="C478" s="1"/>
      <c r="Y478" s="24"/>
    </row>
    <row r="479" spans="1:25" ht="12.75">
      <c r="A479" s="1"/>
      <c r="B479" s="4"/>
      <c r="C479" s="1"/>
      <c r="Y479" s="24"/>
    </row>
    <row r="480" spans="1:25" ht="15.75">
      <c r="A480" s="1"/>
      <c r="B480" s="12"/>
      <c r="C480" s="1"/>
      <c r="Y480" s="24"/>
    </row>
    <row r="481" spans="1:25" ht="12.75">
      <c r="A481" s="1"/>
      <c r="B481" s="4"/>
      <c r="C481" s="1"/>
      <c r="Y481" s="24"/>
    </row>
    <row r="482" spans="1:25">
      <c r="A482" s="1"/>
      <c r="B482" s="9"/>
      <c r="C482" s="1"/>
      <c r="Y482" s="24"/>
    </row>
    <row r="483" spans="1:25" ht="15.75">
      <c r="A483" s="1"/>
      <c r="B483" s="7"/>
      <c r="C483" s="1"/>
      <c r="Y483" s="24"/>
    </row>
    <row r="484" spans="1:25" ht="12.75">
      <c r="A484" s="1"/>
      <c r="B484" s="4"/>
      <c r="C484" s="1"/>
      <c r="Y484" s="24"/>
    </row>
    <row r="485" spans="1:25">
      <c r="A485" s="1"/>
      <c r="B485" s="9"/>
      <c r="C485" s="1"/>
      <c r="Y485" s="24"/>
    </row>
    <row r="486" spans="1:25" ht="15.75">
      <c r="A486" s="1"/>
      <c r="B486" s="7"/>
      <c r="C486" s="1"/>
      <c r="Y486" s="24"/>
    </row>
    <row r="487" spans="1:25" ht="12.75">
      <c r="A487" s="1"/>
      <c r="B487" s="4"/>
      <c r="C487" s="1"/>
      <c r="Y487" s="24"/>
    </row>
    <row r="488" spans="1:25" ht="12.75">
      <c r="A488" s="1"/>
      <c r="B488" s="4"/>
      <c r="C488" s="1"/>
      <c r="Y488" s="24"/>
    </row>
    <row r="489" spans="1:25" ht="12.75">
      <c r="A489" s="1"/>
      <c r="B489" s="4"/>
      <c r="C489" s="1"/>
      <c r="Y489" s="24"/>
    </row>
    <row r="490" spans="1:25" ht="12.75">
      <c r="A490" s="1"/>
      <c r="B490" s="4"/>
      <c r="C490" s="1"/>
      <c r="Y490" s="24"/>
    </row>
    <row r="491" spans="1:25" ht="12.75">
      <c r="A491" s="1"/>
      <c r="B491" s="4"/>
      <c r="C491" s="1"/>
      <c r="Y491" s="24"/>
    </row>
    <row r="492" spans="1:25">
      <c r="A492" s="1"/>
      <c r="B492" s="9"/>
      <c r="C492" s="1"/>
      <c r="Y492" s="24"/>
    </row>
    <row r="493" spans="1:25" ht="15.75">
      <c r="A493" s="1"/>
      <c r="B493" s="7"/>
      <c r="C493" s="1"/>
      <c r="Y493" s="24"/>
    </row>
    <row r="494" spans="1:25" ht="12.75">
      <c r="A494" s="1"/>
      <c r="B494" s="4"/>
      <c r="C494" s="1"/>
      <c r="Y494" s="24"/>
    </row>
    <row r="495" spans="1:25" ht="12.75">
      <c r="A495" s="1"/>
      <c r="B495" s="4"/>
      <c r="C495" s="1"/>
      <c r="Y495" s="24"/>
    </row>
    <row r="496" spans="1:25" ht="12.75">
      <c r="A496" s="1"/>
      <c r="B496" s="4"/>
      <c r="C496" s="1"/>
      <c r="Y496" s="24"/>
    </row>
    <row r="497" spans="1:25" ht="12.75">
      <c r="A497" s="1"/>
      <c r="B497" s="4"/>
      <c r="C497" s="1"/>
      <c r="Y497" s="24"/>
    </row>
    <row r="498" spans="1:25" ht="12.75">
      <c r="A498" s="1"/>
      <c r="B498" s="66"/>
      <c r="C498" s="1"/>
      <c r="Y498" s="24"/>
    </row>
    <row r="499" spans="1:25" ht="12.75">
      <c r="A499" s="1"/>
      <c r="B499" s="4"/>
      <c r="C499" s="1"/>
      <c r="Y499" s="24"/>
    </row>
    <row r="500" spans="1:25">
      <c r="A500" s="1"/>
      <c r="B500" s="9"/>
      <c r="C500" s="1"/>
      <c r="Y500" s="24"/>
    </row>
    <row r="501" spans="1:25" ht="15.75">
      <c r="A501" s="1"/>
      <c r="B501" s="7"/>
      <c r="C501" s="1"/>
      <c r="Y501" s="24"/>
    </row>
    <row r="502" spans="1:25" ht="12.75">
      <c r="A502" s="1"/>
      <c r="B502" s="4"/>
      <c r="C502" s="1"/>
      <c r="Y502" s="24"/>
    </row>
    <row r="503" spans="1:25" ht="12.75">
      <c r="A503" s="1"/>
      <c r="B503" s="4"/>
      <c r="C503" s="1"/>
      <c r="Y503" s="24"/>
    </row>
    <row r="504" spans="1:25" ht="12.75">
      <c r="A504" s="1"/>
      <c r="B504" s="4"/>
      <c r="C504" s="1"/>
      <c r="Y504" s="24"/>
    </row>
    <row r="505" spans="1:25" ht="12.75">
      <c r="A505" s="1"/>
      <c r="B505" s="4"/>
      <c r="C505" s="1"/>
      <c r="Y505" s="24"/>
    </row>
    <row r="506" spans="1:25" ht="12.75">
      <c r="A506" s="1"/>
      <c r="B506" s="4"/>
      <c r="C506" s="1"/>
      <c r="Y506" s="24"/>
    </row>
    <row r="507" spans="1:25" ht="12.75">
      <c r="A507" s="1"/>
      <c r="B507" s="4"/>
      <c r="C507" s="1"/>
      <c r="Y507" s="24"/>
    </row>
    <row r="508" spans="1:25">
      <c r="A508" s="1"/>
      <c r="B508" s="9"/>
      <c r="C508" s="1"/>
      <c r="Y508" s="24"/>
    </row>
    <row r="509" spans="1:25" ht="15.75">
      <c r="A509" s="1"/>
      <c r="B509" s="7"/>
      <c r="C509" s="1"/>
      <c r="Y509" s="24"/>
    </row>
    <row r="510" spans="1:25" ht="12.75">
      <c r="A510" s="1"/>
      <c r="B510" s="4"/>
      <c r="C510" s="1"/>
      <c r="Y510" s="24"/>
    </row>
    <row r="511" spans="1:25" ht="12.75">
      <c r="A511" s="1"/>
      <c r="B511" s="11"/>
      <c r="C511" s="1"/>
      <c r="Y511" s="24"/>
    </row>
    <row r="512" spans="1:25" ht="12.75">
      <c r="A512" s="1"/>
      <c r="B512" s="4"/>
      <c r="C512" s="1"/>
      <c r="Y512" s="24"/>
    </row>
    <row r="513" spans="1:25" ht="15.75">
      <c r="A513" s="1"/>
      <c r="B513" s="12"/>
      <c r="C513" s="1"/>
      <c r="Y513" s="24"/>
    </row>
    <row r="514" spans="1:25" ht="12.75">
      <c r="A514" s="1"/>
      <c r="B514" s="4"/>
      <c r="C514" s="1"/>
      <c r="Y514" s="24"/>
    </row>
    <row r="515" spans="1:25">
      <c r="A515" s="1"/>
      <c r="B515" s="9"/>
      <c r="C515" s="1"/>
      <c r="Y515" s="24"/>
    </row>
    <row r="516" spans="1:25" ht="15.75">
      <c r="A516" s="1"/>
      <c r="B516" s="7"/>
      <c r="C516" s="1"/>
      <c r="Y516" s="24"/>
    </row>
    <row r="517" spans="1:25" ht="12.75">
      <c r="A517" s="1"/>
      <c r="B517" s="4"/>
      <c r="C517" s="1"/>
      <c r="Y517" s="24"/>
    </row>
    <row r="518" spans="1:25">
      <c r="A518" s="1"/>
      <c r="B518" s="9"/>
      <c r="C518" s="1"/>
      <c r="Y518" s="24"/>
    </row>
    <row r="519" spans="1:25" ht="15.75">
      <c r="A519" s="1"/>
      <c r="B519" s="7"/>
      <c r="C519" s="1"/>
      <c r="Y519" s="24"/>
    </row>
    <row r="520" spans="1:25" ht="12.75">
      <c r="A520" s="1"/>
      <c r="B520" s="4"/>
      <c r="C520" s="1"/>
      <c r="Y520" s="24"/>
    </row>
    <row r="521" spans="1:25" ht="12.75">
      <c r="A521" s="1"/>
      <c r="B521" s="4"/>
      <c r="C521" s="1"/>
      <c r="Y521" s="24"/>
    </row>
    <row r="522" spans="1:25" ht="12.75">
      <c r="A522" s="1"/>
      <c r="B522" s="4"/>
      <c r="C522" s="1"/>
      <c r="Y522" s="24"/>
    </row>
    <row r="523" spans="1:25" ht="12.75">
      <c r="A523" s="1"/>
      <c r="B523" s="4"/>
      <c r="C523" s="1"/>
      <c r="Y523" s="24"/>
    </row>
    <row r="524" spans="1:25" ht="12.75">
      <c r="A524" s="1"/>
      <c r="B524" s="4"/>
      <c r="C524" s="1"/>
      <c r="Y524" s="24"/>
    </row>
    <row r="525" spans="1:25">
      <c r="A525" s="1"/>
      <c r="B525" s="9"/>
      <c r="C525" s="1"/>
      <c r="Y525" s="24"/>
    </row>
    <row r="526" spans="1:25" ht="15.75">
      <c r="A526" s="1"/>
      <c r="B526" s="7"/>
      <c r="C526" s="1"/>
      <c r="Y526" s="24"/>
    </row>
    <row r="527" spans="1:25" ht="12.75">
      <c r="A527" s="1"/>
      <c r="B527" s="4"/>
      <c r="C527" s="1"/>
      <c r="Y527" s="24"/>
    </row>
    <row r="528" spans="1:25" ht="12.75">
      <c r="A528" s="1"/>
      <c r="B528" s="4"/>
      <c r="C528" s="1"/>
      <c r="Y528" s="24"/>
    </row>
    <row r="529" spans="1:25" ht="12.75">
      <c r="A529" s="1"/>
      <c r="B529" s="4"/>
      <c r="C529" s="1"/>
      <c r="Y529" s="24"/>
    </row>
    <row r="530" spans="1:25" ht="12.75">
      <c r="A530" s="1"/>
      <c r="B530" s="4"/>
      <c r="C530" s="1"/>
      <c r="Y530" s="24"/>
    </row>
    <row r="531" spans="1:25" ht="12.75">
      <c r="A531" s="1"/>
      <c r="B531" s="66"/>
      <c r="C531" s="1"/>
      <c r="Y531" s="24"/>
    </row>
    <row r="532" spans="1:25" ht="12.75">
      <c r="A532" s="1"/>
      <c r="B532" s="4"/>
      <c r="C532" s="1"/>
      <c r="Y532" s="24"/>
    </row>
    <row r="533" spans="1:25">
      <c r="A533" s="1"/>
      <c r="B533" s="9"/>
      <c r="C533" s="1"/>
      <c r="Y533" s="24"/>
    </row>
    <row r="534" spans="1:25" ht="15.75">
      <c r="A534" s="1"/>
      <c r="B534" s="7"/>
      <c r="C534" s="1"/>
      <c r="Y534" s="24"/>
    </row>
    <row r="535" spans="1:25" ht="12.75">
      <c r="A535" s="1"/>
      <c r="B535" s="4"/>
      <c r="C535" s="1"/>
      <c r="Y535" s="24"/>
    </row>
    <row r="536" spans="1:25" ht="12.75">
      <c r="A536" s="1"/>
      <c r="B536" s="4"/>
      <c r="C536" s="1"/>
      <c r="Y536" s="24"/>
    </row>
    <row r="537" spans="1:25" ht="12.75">
      <c r="A537" s="1"/>
      <c r="B537" s="4"/>
      <c r="C537" s="1"/>
      <c r="Y537" s="24"/>
    </row>
    <row r="538" spans="1:25" ht="12.75">
      <c r="A538" s="1"/>
      <c r="B538" s="4"/>
      <c r="C538" s="1"/>
      <c r="Y538" s="24"/>
    </row>
    <row r="539" spans="1:25" ht="12.75">
      <c r="A539" s="1"/>
      <c r="B539" s="4"/>
      <c r="C539" s="1"/>
      <c r="Y539" s="24"/>
    </row>
    <row r="540" spans="1:25" ht="12.75">
      <c r="A540" s="1"/>
      <c r="B540" s="4"/>
      <c r="C540" s="1"/>
      <c r="Y540" s="24"/>
    </row>
    <row r="541" spans="1:25">
      <c r="A541" s="1"/>
      <c r="B541" s="9"/>
      <c r="C541" s="1"/>
      <c r="Y541" s="24"/>
    </row>
    <row r="542" spans="1:25" ht="15.75">
      <c r="A542" s="1"/>
      <c r="B542" s="7"/>
      <c r="C542" s="1"/>
      <c r="Y542" s="24"/>
    </row>
    <row r="543" spans="1:25" ht="12.75">
      <c r="A543" s="1"/>
      <c r="B543" s="4"/>
      <c r="C543" s="1"/>
      <c r="Y543" s="24"/>
    </row>
    <row r="544" spans="1:25" ht="12.75">
      <c r="A544" s="1"/>
      <c r="B544" s="11"/>
      <c r="C544" s="1"/>
      <c r="Y544" s="24"/>
    </row>
    <row r="545" spans="1:25" ht="12.75">
      <c r="A545" s="1"/>
      <c r="B545" s="4"/>
      <c r="C545" s="1"/>
      <c r="Y545" s="24"/>
    </row>
    <row r="546" spans="1:25" ht="15.75">
      <c r="A546" s="1"/>
      <c r="B546" s="12"/>
      <c r="C546" s="1"/>
      <c r="Y546" s="24"/>
    </row>
    <row r="547" spans="1:25" ht="12.75">
      <c r="A547" s="1"/>
      <c r="B547" s="4"/>
      <c r="C547" s="1"/>
      <c r="Y547" s="24"/>
    </row>
    <row r="548" spans="1:25">
      <c r="A548" s="1"/>
      <c r="B548" s="9"/>
      <c r="C548" s="1"/>
      <c r="Y548" s="24"/>
    </row>
    <row r="549" spans="1:25" ht="15.75">
      <c r="A549" s="1"/>
      <c r="B549" s="7"/>
      <c r="C549" s="1"/>
      <c r="Y549" s="24"/>
    </row>
    <row r="550" spans="1:25" ht="12.75">
      <c r="A550" s="1"/>
      <c r="B550" s="4"/>
      <c r="C550" s="1"/>
      <c r="Y550" s="24"/>
    </row>
    <row r="551" spans="1:25">
      <c r="A551" s="1"/>
      <c r="B551" s="9"/>
      <c r="C551" s="1"/>
      <c r="Y551" s="24"/>
    </row>
    <row r="552" spans="1:25" ht="15.75">
      <c r="A552" s="1"/>
      <c r="B552" s="7"/>
      <c r="C552" s="1"/>
      <c r="Y552" s="24"/>
    </row>
    <row r="553" spans="1:25" ht="12.75">
      <c r="A553" s="1"/>
      <c r="B553" s="4"/>
      <c r="C553" s="1"/>
      <c r="Y553" s="24"/>
    </row>
    <row r="554" spans="1:25" ht="12.75">
      <c r="A554" s="1"/>
      <c r="B554" s="4"/>
      <c r="C554" s="1"/>
      <c r="Y554" s="24"/>
    </row>
    <row r="555" spans="1:25" ht="12.75">
      <c r="A555" s="1"/>
      <c r="B555" s="4"/>
      <c r="C555" s="1"/>
      <c r="Y555" s="24"/>
    </row>
    <row r="556" spans="1:25" ht="12.75">
      <c r="A556" s="1"/>
      <c r="B556" s="4"/>
      <c r="C556" s="1"/>
      <c r="Y556" s="24"/>
    </row>
    <row r="557" spans="1:25" ht="12.75">
      <c r="A557" s="1"/>
      <c r="B557" s="4"/>
      <c r="C557" s="1"/>
      <c r="Y557" s="24"/>
    </row>
    <row r="558" spans="1:25">
      <c r="A558" s="1"/>
      <c r="B558" s="9"/>
      <c r="C558" s="1"/>
      <c r="Y558" s="24"/>
    </row>
    <row r="559" spans="1:25" ht="15.75">
      <c r="A559" s="1"/>
      <c r="B559" s="7"/>
      <c r="C559" s="1"/>
      <c r="Y559" s="24"/>
    </row>
    <row r="560" spans="1:25" ht="12.75">
      <c r="A560" s="1"/>
      <c r="B560" s="4"/>
      <c r="C560" s="1"/>
      <c r="Y560" s="24"/>
    </row>
    <row r="561" spans="1:25" ht="12.75">
      <c r="A561" s="1"/>
      <c r="B561" s="4"/>
      <c r="C561" s="1"/>
      <c r="Y561" s="24"/>
    </row>
    <row r="562" spans="1:25" ht="12.75">
      <c r="A562" s="1"/>
      <c r="B562" s="4"/>
      <c r="C562" s="1"/>
      <c r="Y562" s="24"/>
    </row>
    <row r="563" spans="1:25" ht="12.75">
      <c r="A563" s="1"/>
      <c r="B563" s="4"/>
      <c r="C563" s="1"/>
      <c r="Y563" s="24"/>
    </row>
    <row r="564" spans="1:25" ht="12.75">
      <c r="A564" s="1"/>
      <c r="B564" s="66"/>
      <c r="C564" s="1"/>
      <c r="Y564" s="24"/>
    </row>
    <row r="565" spans="1:25" ht="12.75">
      <c r="A565" s="1"/>
      <c r="B565" s="4"/>
      <c r="C565" s="1"/>
      <c r="Y565" s="24"/>
    </row>
    <row r="566" spans="1:25">
      <c r="A566" s="1"/>
      <c r="B566" s="9"/>
      <c r="C566" s="1"/>
      <c r="Y566" s="24"/>
    </row>
    <row r="567" spans="1:25" ht="15.75">
      <c r="A567" s="1"/>
      <c r="B567" s="7"/>
      <c r="C567" s="1"/>
      <c r="Y567" s="24"/>
    </row>
    <row r="568" spans="1:25" ht="12.75">
      <c r="A568" s="1"/>
      <c r="B568" s="4"/>
      <c r="C568" s="1"/>
      <c r="Y568" s="24"/>
    </row>
    <row r="569" spans="1:25" ht="12.75">
      <c r="A569" s="1"/>
      <c r="B569" s="4"/>
      <c r="C569" s="1"/>
      <c r="Y569" s="24"/>
    </row>
    <row r="570" spans="1:25" ht="12.75">
      <c r="A570" s="1"/>
      <c r="B570" s="4"/>
      <c r="C570" s="1"/>
      <c r="Y570" s="24"/>
    </row>
    <row r="571" spans="1:25" ht="12.75">
      <c r="A571" s="1"/>
      <c r="B571" s="4"/>
      <c r="C571" s="1"/>
      <c r="Y571" s="24"/>
    </row>
    <row r="572" spans="1:25" ht="12.75">
      <c r="A572" s="1"/>
      <c r="B572" s="4"/>
      <c r="C572" s="1"/>
      <c r="Y572" s="24"/>
    </row>
    <row r="573" spans="1:25" ht="12.75">
      <c r="A573" s="1"/>
      <c r="B573" s="4"/>
      <c r="C573" s="1"/>
      <c r="Y573" s="24"/>
    </row>
    <row r="574" spans="1:25">
      <c r="A574" s="1"/>
      <c r="B574" s="9"/>
      <c r="C574" s="1"/>
      <c r="Y574" s="24"/>
    </row>
    <row r="575" spans="1:25" ht="15.75">
      <c r="A575" s="1"/>
      <c r="B575" s="7"/>
      <c r="C575" s="1"/>
      <c r="Y575" s="24"/>
    </row>
    <row r="576" spans="1:25" ht="12.75">
      <c r="A576" s="1"/>
      <c r="B576" s="4"/>
      <c r="C576" s="1"/>
      <c r="Y576" s="24"/>
    </row>
    <row r="577" spans="1:25" ht="12.75">
      <c r="A577" s="1"/>
      <c r="B577" s="11"/>
      <c r="C577" s="1"/>
      <c r="Y577" s="24"/>
    </row>
    <row r="578" spans="1:25" ht="12.75">
      <c r="A578" s="1"/>
      <c r="B578" s="4"/>
      <c r="C578" s="1"/>
      <c r="Y578" s="24"/>
    </row>
    <row r="579" spans="1:25" ht="15.75">
      <c r="A579" s="1"/>
      <c r="B579" s="12"/>
      <c r="C579" s="1"/>
      <c r="Y579" s="24"/>
    </row>
    <row r="580" spans="1:25" ht="12.75">
      <c r="A580" s="1"/>
      <c r="B580" s="4"/>
      <c r="C580" s="1"/>
      <c r="Y580" s="24"/>
    </row>
    <row r="581" spans="1:25">
      <c r="A581" s="1"/>
      <c r="B581" s="9"/>
      <c r="C581" s="1"/>
      <c r="Y581" s="24"/>
    </row>
    <row r="582" spans="1:25" ht="15.75">
      <c r="A582" s="1"/>
      <c r="B582" s="7"/>
      <c r="C582" s="1"/>
      <c r="Y582" s="24"/>
    </row>
    <row r="583" spans="1:25" ht="12.75">
      <c r="A583" s="1"/>
      <c r="B583" s="4"/>
      <c r="C583" s="1"/>
      <c r="Y583" s="24"/>
    </row>
    <row r="584" spans="1:25">
      <c r="A584" s="1"/>
      <c r="B584" s="9"/>
      <c r="C584" s="1"/>
      <c r="Y584" s="24"/>
    </row>
    <row r="585" spans="1:25" ht="15.75">
      <c r="A585" s="1"/>
      <c r="B585" s="7"/>
      <c r="C585" s="1"/>
      <c r="Y585" s="24"/>
    </row>
    <row r="586" spans="1:25" ht="12.75">
      <c r="A586" s="1"/>
      <c r="B586" s="4"/>
      <c r="C586" s="1"/>
      <c r="Y586" s="24"/>
    </row>
    <row r="587" spans="1:25" ht="12.75">
      <c r="A587" s="1"/>
      <c r="B587" s="4"/>
      <c r="C587" s="1"/>
      <c r="Y587" s="24"/>
    </row>
    <row r="588" spans="1:25" ht="12.75">
      <c r="A588" s="1"/>
      <c r="B588" s="4"/>
      <c r="C588" s="1"/>
      <c r="Y588" s="24"/>
    </row>
    <row r="589" spans="1:25" ht="12.75">
      <c r="A589" s="1"/>
      <c r="B589" s="4"/>
      <c r="C589" s="1"/>
      <c r="Y589" s="24"/>
    </row>
    <row r="590" spans="1:25" ht="12.75">
      <c r="A590" s="1"/>
      <c r="B590" s="4"/>
      <c r="C590" s="1"/>
      <c r="Y590" s="24"/>
    </row>
    <row r="591" spans="1:25">
      <c r="A591" s="1"/>
      <c r="B591" s="9"/>
      <c r="C591" s="1"/>
      <c r="Y591" s="24"/>
    </row>
    <row r="592" spans="1:25" ht="15.75">
      <c r="A592" s="1"/>
      <c r="B592" s="7"/>
      <c r="C592" s="1"/>
      <c r="Y592" s="24"/>
    </row>
    <row r="593" spans="1:25" ht="12.75">
      <c r="A593" s="1"/>
      <c r="B593" s="4"/>
      <c r="C593" s="1"/>
      <c r="Y593" s="24"/>
    </row>
    <row r="594" spans="1:25" ht="12.75">
      <c r="A594" s="1"/>
      <c r="B594" s="4"/>
      <c r="C594" s="1"/>
      <c r="Y594" s="24"/>
    </row>
    <row r="595" spans="1:25" ht="12.75">
      <c r="A595" s="1"/>
      <c r="B595" s="4"/>
      <c r="C595" s="1"/>
      <c r="Y595" s="24"/>
    </row>
    <row r="596" spans="1:25" ht="12.75">
      <c r="A596" s="1"/>
      <c r="B596" s="4"/>
      <c r="C596" s="1"/>
      <c r="Y596" s="24"/>
    </row>
    <row r="597" spans="1:25" ht="12.75">
      <c r="A597" s="1"/>
      <c r="B597" s="66"/>
      <c r="C597" s="1"/>
      <c r="Y597" s="24"/>
    </row>
    <row r="598" spans="1:25" ht="12.75">
      <c r="A598" s="1"/>
      <c r="B598" s="4"/>
      <c r="C598" s="1"/>
      <c r="Y598" s="24"/>
    </row>
    <row r="599" spans="1:25">
      <c r="A599" s="1"/>
      <c r="B599" s="9"/>
      <c r="C599" s="1"/>
      <c r="Y599" s="24"/>
    </row>
    <row r="600" spans="1:25" ht="15.75">
      <c r="A600" s="1"/>
      <c r="B600" s="7"/>
      <c r="C600" s="1"/>
      <c r="Y600" s="24"/>
    </row>
    <row r="601" spans="1:25" ht="12.75">
      <c r="A601" s="1"/>
      <c r="B601" s="4"/>
      <c r="C601" s="1"/>
      <c r="Y601" s="24"/>
    </row>
    <row r="602" spans="1:25" ht="12.75">
      <c r="A602" s="1"/>
      <c r="B602" s="4"/>
      <c r="C602" s="1"/>
      <c r="Y602" s="24"/>
    </row>
    <row r="603" spans="1:25" ht="12.75">
      <c r="A603" s="1"/>
      <c r="B603" s="4"/>
      <c r="C603" s="1"/>
      <c r="Y603" s="24"/>
    </row>
    <row r="604" spans="1:25" ht="12.75">
      <c r="A604" s="1"/>
      <c r="B604" s="4"/>
      <c r="C604" s="1"/>
      <c r="Y604" s="24"/>
    </row>
    <row r="605" spans="1:25" ht="12.75">
      <c r="A605" s="1"/>
      <c r="B605" s="4"/>
      <c r="C605" s="1"/>
      <c r="Y605" s="24"/>
    </row>
    <row r="606" spans="1:25" ht="12.75">
      <c r="A606" s="1"/>
      <c r="B606" s="4"/>
      <c r="C606" s="1"/>
      <c r="Y606" s="24"/>
    </row>
    <row r="607" spans="1:25">
      <c r="A607" s="1"/>
      <c r="B607" s="9"/>
      <c r="C607" s="1"/>
      <c r="Y607" s="24"/>
    </row>
    <row r="608" spans="1:25" ht="15.75">
      <c r="A608" s="1"/>
      <c r="B608" s="7"/>
      <c r="C608" s="1"/>
      <c r="Y608" s="24"/>
    </row>
    <row r="609" spans="1:25" ht="12.75">
      <c r="A609" s="1"/>
      <c r="B609" s="4"/>
      <c r="C609" s="1"/>
      <c r="Y609" s="24"/>
    </row>
    <row r="610" spans="1:25" ht="12.75">
      <c r="A610" s="1"/>
      <c r="B610" s="11"/>
      <c r="C610" s="1"/>
      <c r="Y610" s="24"/>
    </row>
    <row r="611" spans="1:25" ht="12.75">
      <c r="A611" s="1"/>
      <c r="B611" s="4"/>
      <c r="C611" s="1"/>
      <c r="Y611" s="24"/>
    </row>
    <row r="612" spans="1:25" ht="15.75">
      <c r="A612" s="1"/>
      <c r="B612" s="12"/>
      <c r="C612" s="1"/>
      <c r="Y612" s="24"/>
    </row>
    <row r="613" spans="1:25" ht="12.75">
      <c r="A613" s="1"/>
      <c r="B613" s="4"/>
      <c r="C613" s="1"/>
      <c r="Y613" s="24"/>
    </row>
    <row r="614" spans="1:25">
      <c r="A614" s="1"/>
      <c r="B614" s="9"/>
      <c r="C614" s="1"/>
      <c r="Y614" s="24"/>
    </row>
    <row r="615" spans="1:25" ht="15.75">
      <c r="A615" s="1"/>
      <c r="B615" s="7"/>
      <c r="C615" s="1"/>
      <c r="Y615" s="24"/>
    </row>
    <row r="616" spans="1:25" ht="12.75">
      <c r="A616" s="1"/>
      <c r="B616" s="4"/>
      <c r="C616" s="1"/>
      <c r="Y616" s="24"/>
    </row>
    <row r="617" spans="1:25">
      <c r="A617" s="1"/>
      <c r="B617" s="9"/>
      <c r="C617" s="1"/>
      <c r="Y617" s="24"/>
    </row>
    <row r="618" spans="1:25" ht="15.75">
      <c r="A618" s="1"/>
      <c r="B618" s="7"/>
      <c r="C618" s="1"/>
      <c r="Y618" s="24"/>
    </row>
    <row r="619" spans="1:25" ht="12.75">
      <c r="A619" s="1"/>
      <c r="B619" s="4"/>
      <c r="C619" s="1"/>
      <c r="Y619" s="24"/>
    </row>
    <row r="620" spans="1:25" ht="12.75">
      <c r="A620" s="1"/>
      <c r="B620" s="4"/>
      <c r="C620" s="1"/>
      <c r="Y620" s="24"/>
    </row>
    <row r="621" spans="1:25" ht="12.75">
      <c r="A621" s="1"/>
      <c r="B621" s="4"/>
      <c r="C621" s="1"/>
      <c r="Y621" s="24"/>
    </row>
    <row r="622" spans="1:25" ht="12.75">
      <c r="A622" s="1"/>
      <c r="B622" s="4"/>
      <c r="C622" s="1"/>
      <c r="Y622" s="24"/>
    </row>
    <row r="623" spans="1:25" ht="12.75">
      <c r="A623" s="1"/>
      <c r="B623" s="4"/>
      <c r="C623" s="1"/>
      <c r="Y623" s="24"/>
    </row>
    <row r="624" spans="1:25">
      <c r="A624" s="1"/>
      <c r="B624" s="9"/>
      <c r="C624" s="1"/>
      <c r="Y624" s="24"/>
    </row>
    <row r="625" spans="1:25" ht="15.75">
      <c r="A625" s="1"/>
      <c r="B625" s="7"/>
      <c r="C625" s="1"/>
      <c r="Y625" s="24"/>
    </row>
    <row r="626" spans="1:25" ht="12.75">
      <c r="A626" s="1"/>
      <c r="B626" s="4"/>
      <c r="C626" s="1"/>
      <c r="Y626" s="24"/>
    </row>
    <row r="627" spans="1:25" ht="12.75">
      <c r="A627" s="1"/>
      <c r="B627" s="4"/>
      <c r="C627" s="1"/>
      <c r="Y627" s="24"/>
    </row>
    <row r="628" spans="1:25" ht="12.75">
      <c r="A628" s="1"/>
      <c r="B628" s="4"/>
      <c r="C628" s="1"/>
      <c r="Y628" s="24"/>
    </row>
    <row r="629" spans="1:25" ht="12.75">
      <c r="A629" s="1"/>
      <c r="B629" s="4"/>
      <c r="C629" s="1"/>
      <c r="Y629" s="24"/>
    </row>
    <row r="630" spans="1:25" ht="12.75">
      <c r="A630" s="1"/>
      <c r="B630" s="66"/>
      <c r="C630" s="1"/>
      <c r="Y630" s="24"/>
    </row>
    <row r="631" spans="1:25" ht="12.75">
      <c r="A631" s="1"/>
      <c r="B631" s="4"/>
      <c r="C631" s="1"/>
      <c r="Y631" s="24"/>
    </row>
    <row r="632" spans="1:25">
      <c r="A632" s="1"/>
      <c r="B632" s="9"/>
      <c r="C632" s="1"/>
      <c r="Y632" s="24"/>
    </row>
    <row r="633" spans="1:25" ht="15.75">
      <c r="A633" s="1"/>
      <c r="B633" s="7"/>
      <c r="C633" s="1"/>
      <c r="Y633" s="24"/>
    </row>
    <row r="634" spans="1:25" ht="12.75">
      <c r="A634" s="1"/>
      <c r="B634" s="4"/>
      <c r="C634" s="1"/>
      <c r="Y634" s="24"/>
    </row>
    <row r="635" spans="1:25" ht="12.75">
      <c r="A635" s="1"/>
      <c r="B635" s="4"/>
      <c r="C635" s="1"/>
      <c r="Y635" s="24"/>
    </row>
    <row r="636" spans="1:25" ht="12.75">
      <c r="A636" s="1"/>
      <c r="B636" s="4"/>
      <c r="C636" s="1"/>
      <c r="Y636" s="24"/>
    </row>
    <row r="637" spans="1:25" ht="12.75">
      <c r="A637" s="1"/>
      <c r="B637" s="4"/>
      <c r="C637" s="1"/>
      <c r="Y637" s="24"/>
    </row>
    <row r="638" spans="1:25" ht="12.75">
      <c r="A638" s="1"/>
      <c r="B638" s="4"/>
      <c r="C638" s="1"/>
      <c r="Y638" s="24"/>
    </row>
    <row r="639" spans="1:25" ht="12.75">
      <c r="A639" s="1"/>
      <c r="B639" s="4"/>
      <c r="C639" s="1"/>
      <c r="Y639" s="24"/>
    </row>
    <row r="640" spans="1:25">
      <c r="A640" s="1"/>
      <c r="B640" s="9"/>
      <c r="C640" s="1"/>
      <c r="Y640" s="24"/>
    </row>
    <row r="641" spans="1:25" ht="15.75">
      <c r="A641" s="1"/>
      <c r="B641" s="7"/>
      <c r="C641" s="1"/>
      <c r="Y641" s="24"/>
    </row>
    <row r="642" spans="1:25" ht="12.75">
      <c r="A642" s="1"/>
      <c r="B642" s="4"/>
      <c r="C642" s="1"/>
      <c r="Y642" s="24"/>
    </row>
    <row r="643" spans="1:25" ht="12.75">
      <c r="A643" s="1"/>
      <c r="B643" s="11"/>
      <c r="C643" s="1"/>
      <c r="Y643" s="24"/>
    </row>
    <row r="644" spans="1:25" ht="12.75">
      <c r="A644" s="1"/>
      <c r="B644" s="4"/>
      <c r="C644" s="1"/>
      <c r="Y644" s="24"/>
    </row>
    <row r="645" spans="1:25" ht="15.75">
      <c r="A645" s="1"/>
      <c r="B645" s="12"/>
      <c r="C645" s="1"/>
      <c r="Y645" s="24"/>
    </row>
    <row r="646" spans="1:25" ht="12.75">
      <c r="A646" s="1"/>
      <c r="B646" s="4"/>
      <c r="C646" s="1"/>
      <c r="Y646" s="24"/>
    </row>
    <row r="647" spans="1:25">
      <c r="A647" s="1"/>
      <c r="B647" s="9"/>
      <c r="C647" s="1"/>
      <c r="Y647" s="24"/>
    </row>
    <row r="648" spans="1:25" ht="15.75">
      <c r="A648" s="1"/>
      <c r="B648" s="7"/>
      <c r="C648" s="1"/>
      <c r="Y648" s="24"/>
    </row>
    <row r="649" spans="1:25" ht="12.75">
      <c r="A649" s="1"/>
      <c r="B649" s="4"/>
      <c r="C649" s="1"/>
      <c r="Y649" s="24"/>
    </row>
    <row r="650" spans="1:25">
      <c r="A650" s="1"/>
      <c r="B650" s="9"/>
      <c r="C650" s="1"/>
      <c r="Y650" s="24"/>
    </row>
    <row r="651" spans="1:25" ht="15.75">
      <c r="A651" s="1"/>
      <c r="B651" s="7"/>
      <c r="C651" s="1"/>
      <c r="Y651" s="24"/>
    </row>
    <row r="652" spans="1:25" ht="12.75">
      <c r="A652" s="1"/>
      <c r="B652" s="4"/>
      <c r="C652" s="1"/>
      <c r="Y652" s="24"/>
    </row>
    <row r="653" spans="1:25" ht="12.75">
      <c r="A653" s="1"/>
      <c r="B653" s="4"/>
      <c r="C653" s="1"/>
      <c r="Y653" s="24"/>
    </row>
    <row r="654" spans="1:25" ht="12.75">
      <c r="A654" s="1"/>
      <c r="B654" s="4"/>
      <c r="C654" s="1"/>
      <c r="Y654" s="24"/>
    </row>
    <row r="655" spans="1:25" ht="12.75">
      <c r="A655" s="1"/>
      <c r="B655" s="4"/>
      <c r="C655" s="1"/>
      <c r="Y655" s="24"/>
    </row>
    <row r="656" spans="1:25" ht="12.75">
      <c r="A656" s="1"/>
      <c r="B656" s="4"/>
      <c r="C656" s="1"/>
      <c r="Y656" s="24"/>
    </row>
    <row r="657" spans="1:25">
      <c r="A657" s="1"/>
      <c r="B657" s="9"/>
      <c r="C657" s="1"/>
      <c r="Y657" s="24"/>
    </row>
    <row r="658" spans="1:25" ht="15.75">
      <c r="A658" s="1"/>
      <c r="B658" s="7"/>
      <c r="C658" s="1"/>
      <c r="Y658" s="24"/>
    </row>
    <row r="659" spans="1:25" ht="12.75">
      <c r="A659" s="1"/>
      <c r="B659" s="4"/>
      <c r="C659" s="1"/>
      <c r="Y659" s="24"/>
    </row>
    <row r="660" spans="1:25" ht="12.75">
      <c r="A660" s="1"/>
      <c r="B660" s="4"/>
      <c r="C660" s="1"/>
      <c r="Y660" s="24"/>
    </row>
    <row r="661" spans="1:25" ht="12.75">
      <c r="A661" s="1"/>
      <c r="B661" s="4"/>
      <c r="C661" s="1"/>
      <c r="Y661" s="24"/>
    </row>
    <row r="662" spans="1:25" ht="12.75">
      <c r="A662" s="1"/>
      <c r="B662" s="4"/>
      <c r="C662" s="1"/>
      <c r="Y662" s="24"/>
    </row>
    <row r="663" spans="1:25" ht="12.75">
      <c r="A663" s="1"/>
      <c r="B663" s="66"/>
      <c r="C663" s="1"/>
      <c r="Y663" s="24"/>
    </row>
    <row r="664" spans="1:25" ht="12.75">
      <c r="A664" s="1"/>
      <c r="B664" s="4"/>
      <c r="C664" s="1"/>
      <c r="Y664" s="24"/>
    </row>
    <row r="665" spans="1:25">
      <c r="A665" s="1"/>
      <c r="B665" s="9"/>
      <c r="C665" s="1"/>
      <c r="Y665" s="24"/>
    </row>
    <row r="666" spans="1:25" ht="15.75">
      <c r="A666" s="1"/>
      <c r="B666" s="7"/>
      <c r="C666" s="1"/>
      <c r="Y666" s="24"/>
    </row>
    <row r="667" spans="1:25" ht="12.75">
      <c r="A667" s="1"/>
      <c r="B667" s="4"/>
      <c r="C667" s="1"/>
      <c r="Y667" s="24"/>
    </row>
    <row r="668" spans="1:25" ht="12.75">
      <c r="A668" s="1"/>
      <c r="B668" s="4"/>
      <c r="C668" s="1"/>
      <c r="Y668" s="24"/>
    </row>
    <row r="669" spans="1:25" ht="12.75">
      <c r="A669" s="1"/>
      <c r="B669" s="4"/>
      <c r="C669" s="1"/>
      <c r="Y669" s="24"/>
    </row>
    <row r="670" spans="1:25" ht="12.75">
      <c r="A670" s="1"/>
      <c r="B670" s="4"/>
      <c r="C670" s="1"/>
      <c r="Y670" s="24"/>
    </row>
    <row r="671" spans="1:25" ht="12.75">
      <c r="A671" s="1"/>
      <c r="B671" s="4"/>
      <c r="C671" s="1"/>
      <c r="Y671" s="24"/>
    </row>
    <row r="672" spans="1:25" ht="12.75">
      <c r="A672" s="1"/>
      <c r="B672" s="4"/>
      <c r="C672" s="1"/>
      <c r="Y672" s="24"/>
    </row>
    <row r="673" spans="1:25">
      <c r="A673" s="1"/>
      <c r="B673" s="9"/>
      <c r="C673" s="1"/>
      <c r="Y673" s="24"/>
    </row>
    <row r="674" spans="1:25" ht="15.75">
      <c r="A674" s="1"/>
      <c r="B674" s="7"/>
      <c r="C674" s="1"/>
      <c r="Y674" s="24"/>
    </row>
    <row r="675" spans="1:25" ht="12.75">
      <c r="A675" s="1"/>
      <c r="B675" s="4"/>
      <c r="C675" s="1"/>
      <c r="Y675" s="24"/>
    </row>
    <row r="676" spans="1:25" ht="12.75">
      <c r="A676" s="1"/>
      <c r="B676" s="11"/>
      <c r="C676" s="1"/>
      <c r="Y676" s="24"/>
    </row>
    <row r="677" spans="1:25" ht="12.75">
      <c r="A677" s="1"/>
      <c r="B677" s="4"/>
      <c r="C677" s="1"/>
      <c r="Y677" s="24"/>
    </row>
    <row r="678" spans="1:25" ht="15.75">
      <c r="A678" s="1"/>
      <c r="B678" s="12"/>
      <c r="C678" s="1"/>
      <c r="Y678" s="24"/>
    </row>
    <row r="679" spans="1:25" ht="12.75">
      <c r="A679" s="1"/>
      <c r="B679" s="4"/>
      <c r="C679" s="1"/>
      <c r="Y679" s="24"/>
    </row>
    <row r="680" spans="1:25">
      <c r="A680" s="1"/>
      <c r="B680" s="9"/>
      <c r="C680" s="1"/>
      <c r="Y680" s="24"/>
    </row>
    <row r="681" spans="1:25" ht="15.75">
      <c r="A681" s="1"/>
      <c r="B681" s="7"/>
      <c r="C681" s="1"/>
      <c r="Y681" s="24"/>
    </row>
    <row r="682" spans="1:25" ht="12.75">
      <c r="A682" s="1"/>
      <c r="B682" s="4"/>
      <c r="C682" s="1"/>
      <c r="Y682" s="24"/>
    </row>
    <row r="683" spans="1:25">
      <c r="A683" s="1"/>
      <c r="B683" s="9"/>
      <c r="C683" s="1"/>
      <c r="Y683" s="24"/>
    </row>
    <row r="684" spans="1:25" ht="15.75">
      <c r="A684" s="1"/>
      <c r="B684" s="7"/>
      <c r="C684" s="1"/>
      <c r="Y684" s="24"/>
    </row>
    <row r="685" spans="1:25" ht="12.75">
      <c r="A685" s="1"/>
      <c r="B685" s="4"/>
      <c r="C685" s="1"/>
      <c r="Y685" s="24"/>
    </row>
    <row r="686" spans="1:25" ht="12.75">
      <c r="A686" s="1"/>
      <c r="B686" s="4"/>
      <c r="C686" s="1"/>
      <c r="Y686" s="24"/>
    </row>
    <row r="687" spans="1:25" ht="12.75">
      <c r="A687" s="1"/>
      <c r="B687" s="4"/>
      <c r="C687" s="1"/>
      <c r="Y687" s="24"/>
    </row>
    <row r="688" spans="1:25" ht="12.75">
      <c r="A688" s="1"/>
      <c r="B688" s="4"/>
      <c r="C688" s="1"/>
      <c r="Y688" s="24"/>
    </row>
    <row r="689" spans="1:25" ht="12.75">
      <c r="A689" s="1"/>
      <c r="B689" s="4"/>
      <c r="C689" s="1"/>
      <c r="Y689" s="24"/>
    </row>
    <row r="690" spans="1:25">
      <c r="A690" s="1"/>
      <c r="B690" s="9"/>
      <c r="C690" s="1"/>
      <c r="Y690" s="24"/>
    </row>
    <row r="691" spans="1:25" ht="15.75">
      <c r="A691" s="1"/>
      <c r="B691" s="7"/>
      <c r="C691" s="1"/>
      <c r="Y691" s="24"/>
    </row>
    <row r="692" spans="1:25" ht="12.75">
      <c r="A692" s="1"/>
      <c r="B692" s="4"/>
      <c r="C692" s="1"/>
      <c r="Y692" s="24"/>
    </row>
    <row r="693" spans="1:25" ht="12.75">
      <c r="A693" s="1"/>
      <c r="B693" s="4"/>
      <c r="C693" s="1"/>
      <c r="Y693" s="24"/>
    </row>
    <row r="694" spans="1:25" ht="12.75">
      <c r="A694" s="1"/>
      <c r="B694" s="4"/>
      <c r="C694" s="1"/>
      <c r="Y694" s="24"/>
    </row>
    <row r="695" spans="1:25" ht="12.75">
      <c r="A695" s="1"/>
      <c r="B695" s="4"/>
      <c r="C695" s="1"/>
      <c r="Y695" s="24"/>
    </row>
    <row r="696" spans="1:25" ht="12.75">
      <c r="A696" s="1"/>
      <c r="B696" s="66"/>
      <c r="C696" s="1"/>
      <c r="Y696" s="24"/>
    </row>
    <row r="697" spans="1:25" ht="12.75">
      <c r="A697" s="1"/>
      <c r="B697" s="4"/>
      <c r="C697" s="1"/>
      <c r="Y697" s="24"/>
    </row>
    <row r="698" spans="1:25">
      <c r="A698" s="1"/>
      <c r="B698" s="9"/>
      <c r="C698" s="1"/>
      <c r="Y698" s="24"/>
    </row>
    <row r="699" spans="1:25" ht="15.75">
      <c r="A699" s="1"/>
      <c r="B699" s="7"/>
      <c r="C699" s="1"/>
      <c r="Y699" s="24"/>
    </row>
    <row r="700" spans="1:25" ht="12.75">
      <c r="A700" s="1"/>
      <c r="B700" s="4"/>
      <c r="C700" s="1"/>
      <c r="Y700" s="24"/>
    </row>
    <row r="701" spans="1:25" ht="12.75">
      <c r="A701" s="1"/>
      <c r="B701" s="4"/>
      <c r="C701" s="1"/>
      <c r="Y701" s="24"/>
    </row>
    <row r="702" spans="1:25" ht="12.75">
      <c r="A702" s="1"/>
      <c r="B702" s="4"/>
      <c r="C702" s="1"/>
      <c r="Y702" s="24"/>
    </row>
    <row r="703" spans="1:25" ht="12.75">
      <c r="A703" s="1"/>
      <c r="B703" s="4"/>
      <c r="C703" s="1"/>
      <c r="Y703" s="24"/>
    </row>
    <row r="704" spans="1:25" ht="12.75">
      <c r="A704" s="1"/>
      <c r="B704" s="4"/>
      <c r="C704" s="1"/>
      <c r="Y704" s="24"/>
    </row>
    <row r="705" spans="1:25" ht="12.75">
      <c r="A705" s="1"/>
      <c r="B705" s="4"/>
      <c r="C705" s="1"/>
      <c r="Y705" s="24"/>
    </row>
    <row r="706" spans="1:25">
      <c r="A706" s="1"/>
      <c r="B706" s="9"/>
      <c r="C706" s="1"/>
      <c r="Y706" s="24"/>
    </row>
    <row r="707" spans="1:25" ht="15.75">
      <c r="A707" s="1"/>
      <c r="B707" s="7"/>
      <c r="C707" s="1"/>
      <c r="Y707" s="24"/>
    </row>
    <row r="708" spans="1:25" ht="12.75">
      <c r="A708" s="1"/>
      <c r="B708" s="4"/>
      <c r="C708" s="1"/>
      <c r="Y708" s="24"/>
    </row>
    <row r="709" spans="1:25" ht="12.75">
      <c r="A709" s="1"/>
      <c r="B709" s="11"/>
      <c r="C709" s="1"/>
      <c r="Y709" s="24"/>
    </row>
    <row r="710" spans="1:25" ht="12.75">
      <c r="A710" s="1"/>
      <c r="B710" s="4"/>
      <c r="C710" s="1"/>
      <c r="Y710" s="24"/>
    </row>
    <row r="711" spans="1:25" ht="15.75">
      <c r="A711" s="1"/>
      <c r="B711" s="12"/>
      <c r="C711" s="1"/>
      <c r="Y711" s="24"/>
    </row>
    <row r="712" spans="1:25" ht="12.75">
      <c r="A712" s="1"/>
      <c r="B712" s="4"/>
      <c r="C712" s="1"/>
      <c r="Y712" s="24"/>
    </row>
    <row r="713" spans="1:25">
      <c r="A713" s="1"/>
      <c r="B713" s="9"/>
      <c r="C713" s="1"/>
      <c r="Y713" s="24"/>
    </row>
    <row r="714" spans="1:25" ht="15.75">
      <c r="A714" s="1"/>
      <c r="B714" s="7"/>
      <c r="C714" s="1"/>
      <c r="Y714" s="24"/>
    </row>
    <row r="715" spans="1:25" ht="12.75">
      <c r="A715" s="1"/>
      <c r="B715" s="4"/>
      <c r="C715" s="1"/>
      <c r="Y715" s="24"/>
    </row>
    <row r="716" spans="1:25">
      <c r="A716" s="1"/>
      <c r="B716" s="9"/>
      <c r="C716" s="1"/>
      <c r="Y716" s="24"/>
    </row>
    <row r="717" spans="1:25" ht="15.75">
      <c r="A717" s="1"/>
      <c r="B717" s="7"/>
      <c r="C717" s="1"/>
      <c r="Y717" s="24"/>
    </row>
    <row r="718" spans="1:25" ht="12.75">
      <c r="A718" s="1"/>
      <c r="B718" s="4"/>
      <c r="C718" s="1"/>
      <c r="Y718" s="24"/>
    </row>
    <row r="719" spans="1:25" ht="12.75">
      <c r="A719" s="1"/>
      <c r="B719" s="4"/>
      <c r="C719" s="1"/>
      <c r="Y719" s="24"/>
    </row>
    <row r="720" spans="1:25" ht="12.75">
      <c r="A720" s="1"/>
      <c r="B720" s="4"/>
      <c r="C720" s="1"/>
      <c r="Y720" s="24"/>
    </row>
    <row r="721" spans="1:25" ht="12.75">
      <c r="A721" s="1"/>
      <c r="B721" s="4"/>
      <c r="C721" s="1"/>
      <c r="Y721" s="24"/>
    </row>
    <row r="722" spans="1:25" ht="12.75">
      <c r="A722" s="1"/>
      <c r="B722" s="4"/>
      <c r="C722" s="1"/>
      <c r="Y722" s="24"/>
    </row>
    <row r="723" spans="1:25">
      <c r="A723" s="1"/>
      <c r="B723" s="9"/>
      <c r="C723" s="1"/>
      <c r="Y723" s="24"/>
    </row>
    <row r="724" spans="1:25" ht="15.75">
      <c r="A724" s="1"/>
      <c r="B724" s="7"/>
      <c r="C724" s="1"/>
      <c r="Y724" s="24"/>
    </row>
    <row r="725" spans="1:25" ht="12.75">
      <c r="A725" s="1"/>
      <c r="B725" s="4"/>
      <c r="C725" s="1"/>
      <c r="Y725" s="24"/>
    </row>
    <row r="726" spans="1:25" ht="12.75">
      <c r="A726" s="1"/>
      <c r="B726" s="4"/>
      <c r="C726" s="1"/>
      <c r="Y726" s="24"/>
    </row>
    <row r="727" spans="1:25" ht="12.75">
      <c r="A727" s="1"/>
      <c r="B727" s="4"/>
      <c r="C727" s="1"/>
      <c r="Y727" s="24"/>
    </row>
    <row r="728" spans="1:25" ht="12.75">
      <c r="A728" s="1"/>
      <c r="B728" s="4"/>
      <c r="C728" s="1"/>
      <c r="Y728" s="24"/>
    </row>
    <row r="729" spans="1:25" ht="12.75">
      <c r="A729" s="1"/>
      <c r="B729" s="66"/>
      <c r="C729" s="1"/>
      <c r="Y729" s="24"/>
    </row>
    <row r="730" spans="1:25" ht="12.75">
      <c r="A730" s="1"/>
      <c r="B730" s="4"/>
      <c r="C730" s="1"/>
      <c r="Y730" s="24"/>
    </row>
    <row r="731" spans="1:25">
      <c r="A731" s="1"/>
      <c r="B731" s="9"/>
      <c r="C731" s="1"/>
      <c r="Y731" s="24"/>
    </row>
    <row r="732" spans="1:25" ht="15.75">
      <c r="A732" s="1"/>
      <c r="B732" s="7"/>
      <c r="C732" s="1"/>
      <c r="Y732" s="24"/>
    </row>
    <row r="733" spans="1:25" ht="12.75">
      <c r="A733" s="1"/>
      <c r="B733" s="4"/>
      <c r="C733" s="1"/>
      <c r="Y733" s="24"/>
    </row>
    <row r="734" spans="1:25" ht="12.75">
      <c r="A734" s="1"/>
      <c r="B734" s="4"/>
      <c r="C734" s="1"/>
      <c r="Y734" s="24"/>
    </row>
    <row r="735" spans="1:25" ht="12.75">
      <c r="A735" s="1"/>
      <c r="B735" s="4"/>
      <c r="C735" s="1"/>
      <c r="Y735" s="24"/>
    </row>
    <row r="736" spans="1:25" ht="12.75">
      <c r="A736" s="1"/>
      <c r="B736" s="4"/>
      <c r="C736" s="1"/>
      <c r="Y736" s="24"/>
    </row>
    <row r="737" spans="1:25" ht="12.75">
      <c r="A737" s="1"/>
      <c r="B737" s="4"/>
      <c r="C737" s="1"/>
      <c r="Y737" s="24"/>
    </row>
    <row r="738" spans="1:25" ht="12.75">
      <c r="A738" s="1"/>
      <c r="B738" s="4"/>
      <c r="C738" s="1"/>
      <c r="Y738" s="24"/>
    </row>
    <row r="739" spans="1:25">
      <c r="A739" s="1"/>
      <c r="B739" s="9"/>
      <c r="C739" s="1"/>
      <c r="Y739" s="24"/>
    </row>
    <row r="740" spans="1:25" ht="15.75">
      <c r="A740" s="1"/>
      <c r="B740" s="7"/>
      <c r="C740" s="1"/>
      <c r="Y740" s="24"/>
    </row>
    <row r="741" spans="1:25" ht="12.75">
      <c r="A741" s="1"/>
      <c r="B741" s="4"/>
      <c r="C741" s="1"/>
      <c r="Y741" s="24"/>
    </row>
    <row r="742" spans="1:25" ht="12.75">
      <c r="A742" s="1"/>
      <c r="B742" s="11"/>
      <c r="C742" s="1"/>
      <c r="Y742" s="24"/>
    </row>
    <row r="743" spans="1:25" ht="12.75">
      <c r="A743" s="1"/>
      <c r="B743" s="4"/>
      <c r="C743" s="1"/>
      <c r="Y743" s="24"/>
    </row>
    <row r="744" spans="1:25" ht="15.75">
      <c r="A744" s="1"/>
      <c r="B744" s="12"/>
      <c r="C744" s="1"/>
      <c r="Y744" s="24"/>
    </row>
    <row r="745" spans="1:25" ht="12.75">
      <c r="A745" s="1"/>
      <c r="B745" s="4"/>
      <c r="C745" s="1"/>
      <c r="Y745" s="24"/>
    </row>
    <row r="746" spans="1:25">
      <c r="A746" s="1"/>
      <c r="B746" s="9"/>
      <c r="C746" s="1"/>
      <c r="Y746" s="24"/>
    </row>
    <row r="747" spans="1:25" ht="15.75">
      <c r="A747" s="1"/>
      <c r="B747" s="7"/>
      <c r="C747" s="1"/>
      <c r="Y747" s="24"/>
    </row>
    <row r="748" spans="1:25" ht="12.75">
      <c r="A748" s="1"/>
      <c r="B748" s="4"/>
      <c r="C748" s="1"/>
      <c r="Y748" s="24"/>
    </row>
    <row r="749" spans="1:25">
      <c r="A749" s="1"/>
      <c r="B749" s="9"/>
      <c r="C749" s="1"/>
      <c r="Y749" s="24"/>
    </row>
    <row r="750" spans="1:25" ht="15.75">
      <c r="A750" s="1"/>
      <c r="B750" s="7"/>
      <c r="C750" s="1"/>
      <c r="Y750" s="24"/>
    </row>
    <row r="751" spans="1:25" ht="12.75">
      <c r="A751" s="1"/>
      <c r="B751" s="4"/>
      <c r="C751" s="1"/>
      <c r="Y751" s="24"/>
    </row>
    <row r="752" spans="1:25" ht="12.75">
      <c r="A752" s="1"/>
      <c r="B752" s="4"/>
      <c r="C752" s="1"/>
      <c r="Y752" s="24"/>
    </row>
    <row r="753" spans="1:25" ht="12.75">
      <c r="A753" s="1"/>
      <c r="B753" s="4"/>
      <c r="C753" s="1"/>
      <c r="Y753" s="24"/>
    </row>
    <row r="754" spans="1:25" ht="12.75">
      <c r="A754" s="1"/>
      <c r="B754" s="4"/>
      <c r="C754" s="1"/>
      <c r="Y754" s="24"/>
    </row>
    <row r="755" spans="1:25" ht="12.75">
      <c r="A755" s="1"/>
      <c r="B755" s="4"/>
      <c r="C755" s="1"/>
      <c r="Y755" s="24"/>
    </row>
    <row r="756" spans="1:25">
      <c r="A756" s="1"/>
      <c r="B756" s="9"/>
      <c r="C756" s="1"/>
      <c r="Y756" s="24"/>
    </row>
    <row r="757" spans="1:25" ht="15.75">
      <c r="A757" s="1"/>
      <c r="B757" s="7"/>
      <c r="C757" s="1"/>
      <c r="Y757" s="24"/>
    </row>
    <row r="758" spans="1:25" ht="12.75">
      <c r="A758" s="1"/>
      <c r="B758" s="4"/>
      <c r="C758" s="1"/>
      <c r="Y758" s="24"/>
    </row>
    <row r="759" spans="1:25" ht="12.75">
      <c r="A759" s="1"/>
      <c r="B759" s="4"/>
      <c r="C759" s="1"/>
      <c r="Y759" s="24"/>
    </row>
    <row r="760" spans="1:25" ht="12.75">
      <c r="A760" s="1"/>
      <c r="B760" s="4"/>
      <c r="C760" s="1"/>
      <c r="Y760" s="24"/>
    </row>
    <row r="761" spans="1:25" ht="12.75">
      <c r="A761" s="1"/>
      <c r="B761" s="4"/>
      <c r="C761" s="1"/>
      <c r="Y761" s="24"/>
    </row>
    <row r="762" spans="1:25" ht="12.75">
      <c r="A762" s="1"/>
      <c r="B762" s="66"/>
      <c r="C762" s="1"/>
      <c r="Y762" s="24"/>
    </row>
    <row r="763" spans="1:25" ht="12.75">
      <c r="A763" s="1"/>
      <c r="B763" s="4"/>
      <c r="C763" s="1"/>
      <c r="Y763" s="24"/>
    </row>
    <row r="764" spans="1:25">
      <c r="A764" s="1"/>
      <c r="B764" s="9"/>
      <c r="C764" s="1"/>
      <c r="Y764" s="24"/>
    </row>
    <row r="765" spans="1:25" ht="15.75">
      <c r="A765" s="1"/>
      <c r="B765" s="7"/>
      <c r="C765" s="1"/>
      <c r="Y765" s="24"/>
    </row>
    <row r="766" spans="1:25" ht="12.75">
      <c r="A766" s="1"/>
      <c r="B766" s="4"/>
      <c r="C766" s="1"/>
      <c r="Y766" s="24"/>
    </row>
    <row r="767" spans="1:25" ht="12.75">
      <c r="A767" s="1"/>
      <c r="B767" s="4"/>
      <c r="C767" s="1"/>
      <c r="Y767" s="24"/>
    </row>
    <row r="768" spans="1:25" ht="12.75">
      <c r="A768" s="1"/>
      <c r="B768" s="4"/>
      <c r="C768" s="1"/>
      <c r="Y768" s="24"/>
    </row>
    <row r="769" spans="1:25" ht="12.75">
      <c r="A769" s="1"/>
      <c r="B769" s="4"/>
      <c r="C769" s="1"/>
      <c r="Y769" s="24"/>
    </row>
    <row r="770" spans="1:25" ht="12.75">
      <c r="A770" s="1"/>
      <c r="B770" s="4"/>
      <c r="C770" s="1"/>
      <c r="Y770" s="24"/>
    </row>
    <row r="771" spans="1:25" ht="12.75">
      <c r="A771" s="1"/>
      <c r="B771" s="4"/>
      <c r="C771" s="1"/>
      <c r="Y771" s="24"/>
    </row>
    <row r="772" spans="1:25">
      <c r="A772" s="1"/>
      <c r="B772" s="9"/>
      <c r="C772" s="1"/>
      <c r="Y772" s="24"/>
    </row>
    <row r="773" spans="1:25" ht="15.75">
      <c r="A773" s="1"/>
      <c r="B773" s="7"/>
      <c r="C773" s="1"/>
      <c r="Y773" s="24"/>
    </row>
    <row r="774" spans="1:25" ht="12.75">
      <c r="A774" s="1"/>
      <c r="B774" s="4"/>
      <c r="C774" s="1"/>
      <c r="Y774" s="24"/>
    </row>
    <row r="775" spans="1:25" ht="12.75">
      <c r="A775" s="1"/>
      <c r="B775" s="11"/>
      <c r="C775" s="1"/>
      <c r="Y775" s="24"/>
    </row>
    <row r="776" spans="1:25" ht="12.75">
      <c r="A776" s="1"/>
      <c r="B776" s="4"/>
      <c r="C776" s="1"/>
      <c r="Y776" s="24"/>
    </row>
    <row r="777" spans="1:25" ht="15.75">
      <c r="A777" s="1"/>
      <c r="B777" s="12"/>
      <c r="C777" s="1"/>
      <c r="Y777" s="24"/>
    </row>
    <row r="778" spans="1:25" ht="12.75">
      <c r="A778" s="1"/>
      <c r="B778" s="4"/>
      <c r="C778" s="1"/>
      <c r="Y778" s="24"/>
    </row>
    <row r="779" spans="1:25">
      <c r="A779" s="1"/>
      <c r="B779" s="9"/>
      <c r="C779" s="1"/>
      <c r="Y779" s="24"/>
    </row>
    <row r="780" spans="1:25" ht="15.75">
      <c r="A780" s="1"/>
      <c r="B780" s="7"/>
      <c r="C780" s="1"/>
      <c r="Y780" s="24"/>
    </row>
    <row r="781" spans="1:25" ht="12.75">
      <c r="A781" s="1"/>
      <c r="B781" s="4"/>
      <c r="C781" s="1"/>
      <c r="Y781" s="24"/>
    </row>
    <row r="782" spans="1:25">
      <c r="A782" s="1"/>
      <c r="B782" s="9"/>
      <c r="C782" s="1"/>
      <c r="Y782" s="24"/>
    </row>
    <row r="783" spans="1:25" ht="15.75">
      <c r="A783" s="1"/>
      <c r="B783" s="7"/>
      <c r="C783" s="1"/>
      <c r="Y783" s="24"/>
    </row>
    <row r="784" spans="1:25" ht="12.75">
      <c r="A784" s="1"/>
      <c r="B784" s="4"/>
      <c r="C784" s="1"/>
      <c r="Y784" s="24"/>
    </row>
    <row r="785" spans="1:25" ht="12.75">
      <c r="A785" s="1"/>
      <c r="B785" s="4"/>
      <c r="C785" s="1"/>
      <c r="Y785" s="24"/>
    </row>
    <row r="786" spans="1:25" ht="12.75">
      <c r="A786" s="1"/>
      <c r="B786" s="4"/>
      <c r="C786" s="1"/>
      <c r="Y786" s="24"/>
    </row>
    <row r="787" spans="1:25" ht="12.75">
      <c r="A787" s="1"/>
      <c r="B787" s="4"/>
      <c r="C787" s="1"/>
      <c r="Y787" s="24"/>
    </row>
    <row r="788" spans="1:25" ht="12.75">
      <c r="A788" s="1"/>
      <c r="B788" s="4"/>
      <c r="C788" s="1"/>
      <c r="Y788" s="24"/>
    </row>
    <row r="789" spans="1:25">
      <c r="A789" s="1"/>
      <c r="B789" s="9"/>
      <c r="C789" s="1"/>
      <c r="Y789" s="24"/>
    </row>
    <row r="790" spans="1:25" ht="15.75">
      <c r="A790" s="1"/>
      <c r="B790" s="7"/>
      <c r="C790" s="1"/>
      <c r="Y790" s="24"/>
    </row>
    <row r="791" spans="1:25" ht="12.75">
      <c r="A791" s="1"/>
      <c r="B791" s="4"/>
      <c r="C791" s="1"/>
      <c r="Y791" s="24"/>
    </row>
    <row r="792" spans="1:25" ht="12.75">
      <c r="A792" s="1"/>
      <c r="B792" s="4"/>
      <c r="C792" s="1"/>
      <c r="Y792" s="24"/>
    </row>
    <row r="793" spans="1:25" ht="12.75">
      <c r="A793" s="1"/>
      <c r="B793" s="4"/>
      <c r="C793" s="1"/>
      <c r="Y793" s="24"/>
    </row>
    <row r="794" spans="1:25" ht="12.75">
      <c r="A794" s="1"/>
      <c r="B794" s="4"/>
      <c r="C794" s="1"/>
      <c r="Y794" s="24"/>
    </row>
    <row r="795" spans="1:25" ht="12.75">
      <c r="A795" s="1"/>
      <c r="B795" s="66"/>
      <c r="C795" s="1"/>
      <c r="Y795" s="24"/>
    </row>
    <row r="796" spans="1:25" ht="12.75">
      <c r="A796" s="1"/>
      <c r="B796" s="4"/>
      <c r="C796" s="1"/>
      <c r="Y796" s="24"/>
    </row>
    <row r="797" spans="1:25">
      <c r="A797" s="1"/>
      <c r="B797" s="9"/>
      <c r="C797" s="1"/>
      <c r="Y797" s="24"/>
    </row>
    <row r="798" spans="1:25" ht="15.75">
      <c r="A798" s="1"/>
      <c r="B798" s="7"/>
      <c r="C798" s="1"/>
      <c r="Y798" s="24"/>
    </row>
    <row r="799" spans="1:25" ht="12.75">
      <c r="A799" s="1"/>
      <c r="B799" s="4"/>
      <c r="C799" s="1"/>
      <c r="Y799" s="24"/>
    </row>
    <row r="800" spans="1:25" ht="12.75">
      <c r="A800" s="1"/>
      <c r="B800" s="4"/>
      <c r="C800" s="1"/>
      <c r="Y800" s="24"/>
    </row>
    <row r="801" spans="1:25" ht="12.75">
      <c r="A801" s="1"/>
      <c r="B801" s="4"/>
      <c r="C801" s="1"/>
      <c r="Y801" s="24"/>
    </row>
    <row r="802" spans="1:25" ht="12.75">
      <c r="A802" s="1"/>
      <c r="B802" s="4"/>
      <c r="C802" s="1"/>
      <c r="Y802" s="24"/>
    </row>
    <row r="803" spans="1:25" ht="12.75">
      <c r="A803" s="1"/>
      <c r="B803" s="4"/>
      <c r="C803" s="1"/>
      <c r="Y803" s="24"/>
    </row>
    <row r="804" spans="1:25" ht="12.75">
      <c r="A804" s="1"/>
      <c r="B804" s="4"/>
      <c r="C804" s="1"/>
      <c r="Y804" s="24"/>
    </row>
    <row r="805" spans="1:25">
      <c r="A805" s="1"/>
      <c r="B805" s="9"/>
      <c r="C805" s="1"/>
      <c r="Y805" s="24"/>
    </row>
    <row r="806" spans="1:25" ht="15.75">
      <c r="A806" s="1"/>
      <c r="B806" s="7"/>
      <c r="C806" s="1"/>
      <c r="Y806" s="24"/>
    </row>
    <row r="807" spans="1:25" ht="12.75">
      <c r="A807" s="1"/>
      <c r="B807" s="4"/>
      <c r="C807" s="1"/>
      <c r="Y807" s="24"/>
    </row>
    <row r="808" spans="1:25" ht="12.75">
      <c r="A808" s="1"/>
      <c r="B808" s="11"/>
      <c r="C808" s="1"/>
      <c r="Y808" s="24"/>
    </row>
    <row r="809" spans="1:25" ht="12.75">
      <c r="A809" s="1"/>
      <c r="B809" s="4"/>
      <c r="C809" s="1"/>
      <c r="Y809" s="24"/>
    </row>
    <row r="810" spans="1:25" ht="15.75">
      <c r="A810" s="1"/>
      <c r="B810" s="12"/>
      <c r="C810" s="1"/>
      <c r="Y810" s="24"/>
    </row>
    <row r="811" spans="1:25" ht="12.75">
      <c r="A811" s="1"/>
      <c r="B811" s="4"/>
      <c r="C811" s="1"/>
      <c r="Y811" s="24"/>
    </row>
    <row r="812" spans="1:25">
      <c r="A812" s="1"/>
      <c r="B812" s="9"/>
      <c r="C812" s="1"/>
      <c r="Y812" s="24"/>
    </row>
    <row r="813" spans="1:25" ht="15.75">
      <c r="A813" s="1"/>
      <c r="B813" s="7"/>
      <c r="C813" s="1"/>
      <c r="Y813" s="24"/>
    </row>
    <row r="814" spans="1:25" ht="12.75">
      <c r="A814" s="1"/>
      <c r="B814" s="4"/>
      <c r="C814" s="1"/>
      <c r="Y814" s="24"/>
    </row>
    <row r="815" spans="1:25">
      <c r="A815" s="1"/>
      <c r="B815" s="9"/>
      <c r="C815" s="1"/>
      <c r="Y815" s="24"/>
    </row>
    <row r="816" spans="1:25" ht="15.75">
      <c r="A816" s="1"/>
      <c r="B816" s="7"/>
      <c r="C816" s="1"/>
      <c r="Y816" s="24"/>
    </row>
    <row r="817" spans="1:25" ht="12.75">
      <c r="A817" s="1"/>
      <c r="B817" s="4"/>
      <c r="C817" s="1"/>
      <c r="Y817" s="24"/>
    </row>
    <row r="818" spans="1:25" ht="12.75">
      <c r="A818" s="1"/>
      <c r="B818" s="4"/>
      <c r="C818" s="1"/>
      <c r="Y818" s="24"/>
    </row>
    <row r="819" spans="1:25" ht="12.75">
      <c r="A819" s="1"/>
      <c r="B819" s="4"/>
      <c r="C819" s="1"/>
      <c r="Y819" s="24"/>
    </row>
    <row r="820" spans="1:25" ht="12.75">
      <c r="A820" s="1"/>
      <c r="B820" s="4"/>
      <c r="C820" s="1"/>
      <c r="Y820" s="24"/>
    </row>
    <row r="821" spans="1:25" ht="12.75">
      <c r="A821" s="1"/>
      <c r="B821" s="4"/>
      <c r="C821" s="1"/>
      <c r="Y821" s="24"/>
    </row>
    <row r="822" spans="1:25">
      <c r="A822" s="1"/>
      <c r="B822" s="9"/>
      <c r="C822" s="1"/>
      <c r="Y822" s="24"/>
    </row>
    <row r="823" spans="1:25" ht="15.75">
      <c r="A823" s="1"/>
      <c r="B823" s="7"/>
      <c r="C823" s="1"/>
      <c r="Y823" s="24"/>
    </row>
    <row r="824" spans="1:25" ht="12.75">
      <c r="A824" s="1"/>
      <c r="B824" s="4"/>
      <c r="C824" s="1"/>
      <c r="Y824" s="24"/>
    </row>
    <row r="825" spans="1:25" ht="12.75">
      <c r="A825" s="1"/>
      <c r="B825" s="4"/>
      <c r="C825" s="1"/>
      <c r="Y825" s="24"/>
    </row>
    <row r="826" spans="1:25" ht="12.75">
      <c r="A826" s="1"/>
      <c r="B826" s="4"/>
      <c r="C826" s="1"/>
      <c r="Y826" s="24"/>
    </row>
    <row r="827" spans="1:25" ht="12.75">
      <c r="A827" s="1"/>
      <c r="B827" s="4"/>
      <c r="C827" s="1"/>
      <c r="Y827" s="24"/>
    </row>
    <row r="828" spans="1:25" ht="12.75">
      <c r="A828" s="1"/>
      <c r="B828" s="66"/>
      <c r="C828" s="1"/>
      <c r="Y828" s="24"/>
    </row>
    <row r="829" spans="1:25" ht="12.75">
      <c r="A829" s="1"/>
      <c r="B829" s="4"/>
      <c r="C829" s="1"/>
      <c r="Y829" s="24"/>
    </row>
    <row r="830" spans="1:25">
      <c r="A830" s="1"/>
      <c r="B830" s="9"/>
      <c r="C830" s="1"/>
      <c r="Y830" s="24"/>
    </row>
    <row r="831" spans="1:25" ht="15.75">
      <c r="A831" s="1"/>
      <c r="B831" s="7"/>
      <c r="C831" s="1"/>
      <c r="Y831" s="24"/>
    </row>
    <row r="832" spans="1:25" ht="12.75">
      <c r="A832" s="1"/>
      <c r="B832" s="4"/>
      <c r="C832" s="1"/>
      <c r="Y832" s="24"/>
    </row>
    <row r="833" spans="1:25" ht="12.75">
      <c r="A833" s="1"/>
      <c r="B833" s="4"/>
      <c r="C833" s="1"/>
      <c r="Y833" s="24"/>
    </row>
    <row r="834" spans="1:25" ht="12.75">
      <c r="A834" s="1"/>
      <c r="B834" s="4"/>
      <c r="C834" s="1"/>
      <c r="Y834" s="24"/>
    </row>
    <row r="835" spans="1:25" ht="12.75">
      <c r="A835" s="1"/>
      <c r="B835" s="4"/>
      <c r="C835" s="1"/>
      <c r="Y835" s="24"/>
    </row>
    <row r="836" spans="1:25" ht="12.75">
      <c r="A836" s="1"/>
      <c r="B836" s="4"/>
      <c r="C836" s="1"/>
      <c r="Y836" s="24"/>
    </row>
    <row r="837" spans="1:25" ht="12.75">
      <c r="A837" s="1"/>
      <c r="B837" s="4"/>
      <c r="C837" s="1"/>
      <c r="Y837" s="24"/>
    </row>
    <row r="838" spans="1:25">
      <c r="A838" s="1"/>
      <c r="B838" s="9"/>
      <c r="C838" s="1"/>
      <c r="Y838" s="24"/>
    </row>
    <row r="839" spans="1:25" ht="15.75">
      <c r="A839" s="1"/>
      <c r="B839" s="7"/>
      <c r="C839" s="1"/>
      <c r="Y839" s="24"/>
    </row>
    <row r="840" spans="1:25" ht="12.75">
      <c r="A840" s="1"/>
      <c r="B840" s="4"/>
      <c r="C840" s="1"/>
      <c r="Y840" s="24"/>
    </row>
    <row r="841" spans="1:25" ht="12.75">
      <c r="A841" s="1"/>
      <c r="B841" s="11"/>
      <c r="C841" s="1"/>
      <c r="Y841" s="24"/>
    </row>
    <row r="842" spans="1:25" ht="12.75">
      <c r="A842" s="1"/>
      <c r="B842" s="4"/>
      <c r="C842" s="1"/>
      <c r="Y842" s="24"/>
    </row>
    <row r="843" spans="1:25" ht="15.75">
      <c r="A843" s="1"/>
      <c r="B843" s="12"/>
      <c r="C843" s="1"/>
      <c r="Y843" s="24"/>
    </row>
    <row r="844" spans="1:25" ht="12.75">
      <c r="A844" s="1"/>
      <c r="B844" s="4"/>
      <c r="C844" s="1"/>
      <c r="Y844" s="24"/>
    </row>
    <row r="845" spans="1:25">
      <c r="A845" s="1"/>
      <c r="B845" s="9"/>
      <c r="C845" s="1"/>
      <c r="Y845" s="24"/>
    </row>
    <row r="846" spans="1:25" ht="15.75">
      <c r="A846" s="1"/>
      <c r="B846" s="7"/>
      <c r="C846" s="1"/>
      <c r="Y846" s="24"/>
    </row>
    <row r="847" spans="1:25" ht="12.75">
      <c r="A847" s="1"/>
      <c r="B847" s="4"/>
      <c r="C847" s="1"/>
      <c r="Y847" s="24"/>
    </row>
    <row r="848" spans="1:25">
      <c r="A848" s="1"/>
      <c r="B848" s="9"/>
      <c r="C848" s="1"/>
      <c r="Y848" s="24"/>
    </row>
    <row r="849" spans="1:25" ht="15.75">
      <c r="A849" s="1"/>
      <c r="B849" s="7"/>
      <c r="C849" s="1"/>
      <c r="Y849" s="24"/>
    </row>
    <row r="850" spans="1:25" ht="12.75">
      <c r="A850" s="1"/>
      <c r="B850" s="4"/>
      <c r="C850" s="1"/>
      <c r="Y850" s="24"/>
    </row>
    <row r="851" spans="1:25" ht="12.75">
      <c r="A851" s="1"/>
      <c r="B851" s="4"/>
      <c r="C851" s="1"/>
      <c r="Y851" s="24"/>
    </row>
    <row r="852" spans="1:25" ht="12.75">
      <c r="A852" s="1"/>
      <c r="B852" s="4"/>
      <c r="C852" s="1"/>
      <c r="Y852" s="24"/>
    </row>
    <row r="853" spans="1:25" ht="12.75">
      <c r="A853" s="1"/>
      <c r="B853" s="4"/>
      <c r="C853" s="1"/>
      <c r="Y853" s="24"/>
    </row>
    <row r="854" spans="1:25" ht="12.75">
      <c r="A854" s="1"/>
      <c r="B854" s="4"/>
      <c r="C854" s="1"/>
      <c r="Y854" s="24"/>
    </row>
    <row r="855" spans="1:25">
      <c r="A855" s="1"/>
      <c r="B855" s="9"/>
      <c r="C855" s="1"/>
      <c r="Y855" s="24"/>
    </row>
    <row r="856" spans="1:25" ht="15.75">
      <c r="A856" s="1"/>
      <c r="B856" s="7"/>
      <c r="C856" s="1"/>
      <c r="Y856" s="24"/>
    </row>
    <row r="857" spans="1:25" ht="12.75">
      <c r="A857" s="1"/>
      <c r="B857" s="4"/>
      <c r="C857" s="1"/>
      <c r="Y857" s="24"/>
    </row>
    <row r="858" spans="1:25" ht="12.75">
      <c r="A858" s="1"/>
      <c r="B858" s="4"/>
      <c r="C858" s="1"/>
      <c r="Y858" s="24"/>
    </row>
    <row r="859" spans="1:25" ht="12.75">
      <c r="A859" s="1"/>
      <c r="B859" s="4"/>
      <c r="C859" s="1"/>
      <c r="Y859" s="24"/>
    </row>
    <row r="860" spans="1:25" ht="12.75">
      <c r="A860" s="1"/>
      <c r="B860" s="4"/>
      <c r="C860" s="1"/>
      <c r="Y860" s="24"/>
    </row>
    <row r="861" spans="1:25" ht="12.75">
      <c r="A861" s="1"/>
      <c r="B861" s="66"/>
      <c r="C861" s="1"/>
      <c r="Y861" s="24"/>
    </row>
    <row r="862" spans="1:25" ht="12.75">
      <c r="A862" s="1"/>
      <c r="B862" s="4"/>
      <c r="C862" s="1"/>
      <c r="Y862" s="24"/>
    </row>
    <row r="863" spans="1:25">
      <c r="A863" s="1"/>
      <c r="B863" s="9"/>
      <c r="C863" s="1"/>
      <c r="Y863" s="24"/>
    </row>
    <row r="864" spans="1:25" ht="15.75">
      <c r="A864" s="1"/>
      <c r="B864" s="7"/>
      <c r="C864" s="1"/>
      <c r="Y864" s="24"/>
    </row>
    <row r="865" spans="1:25" ht="12.75">
      <c r="A865" s="1"/>
      <c r="B865" s="4"/>
      <c r="C865" s="1"/>
      <c r="Y865" s="24"/>
    </row>
    <row r="866" spans="1:25" ht="12.75">
      <c r="A866" s="1"/>
      <c r="B866" s="4"/>
      <c r="C866" s="1"/>
      <c r="Y866" s="24"/>
    </row>
    <row r="867" spans="1:25" ht="12.75">
      <c r="A867" s="1"/>
      <c r="B867" s="4"/>
      <c r="C867" s="1"/>
      <c r="Y867" s="24"/>
    </row>
    <row r="868" spans="1:25" ht="12.75">
      <c r="A868" s="1"/>
      <c r="B868" s="4"/>
      <c r="C868" s="1"/>
      <c r="Y868" s="24"/>
    </row>
    <row r="869" spans="1:25" ht="12.75">
      <c r="A869" s="1"/>
      <c r="B869" s="4"/>
      <c r="C869" s="1"/>
      <c r="Y869" s="24"/>
    </row>
    <row r="870" spans="1:25" ht="12.75">
      <c r="A870" s="1"/>
      <c r="B870" s="4"/>
      <c r="C870" s="1"/>
      <c r="Y870" s="24"/>
    </row>
    <row r="871" spans="1:25">
      <c r="A871" s="1"/>
      <c r="B871" s="9"/>
      <c r="C871" s="1"/>
      <c r="Y871" s="24"/>
    </row>
    <row r="872" spans="1:25" ht="15.75">
      <c r="A872" s="1"/>
      <c r="B872" s="7"/>
      <c r="C872" s="1"/>
      <c r="Y872" s="24"/>
    </row>
    <row r="873" spans="1:25" ht="12.75">
      <c r="A873" s="1"/>
      <c r="B873" s="4"/>
      <c r="C873" s="1"/>
      <c r="Y873" s="24"/>
    </row>
    <row r="874" spans="1:25" ht="12.75">
      <c r="A874" s="1"/>
      <c r="B874" s="11"/>
      <c r="C874" s="1"/>
      <c r="Y874" s="24"/>
    </row>
    <row r="875" spans="1:25" ht="12.75">
      <c r="A875" s="1"/>
      <c r="B875" s="4"/>
      <c r="C875" s="1"/>
      <c r="Y875" s="24"/>
    </row>
    <row r="876" spans="1:25" ht="15.75">
      <c r="A876" s="1"/>
      <c r="B876" s="12"/>
      <c r="C876" s="1"/>
      <c r="Y876" s="24"/>
    </row>
    <row r="877" spans="1:25" ht="12.75">
      <c r="A877" s="1"/>
      <c r="B877" s="4"/>
      <c r="C877" s="1"/>
      <c r="Y877" s="24"/>
    </row>
    <row r="878" spans="1:25">
      <c r="A878" s="1"/>
      <c r="B878" s="9"/>
      <c r="C878" s="1"/>
      <c r="Y878" s="24"/>
    </row>
    <row r="879" spans="1:25" ht="15.75">
      <c r="A879" s="1"/>
      <c r="B879" s="7"/>
      <c r="C879" s="1"/>
      <c r="Y879" s="24"/>
    </row>
    <row r="880" spans="1:25" ht="12.75">
      <c r="A880" s="1"/>
      <c r="B880" s="4"/>
      <c r="C880" s="1"/>
      <c r="Y880" s="24"/>
    </row>
    <row r="881" spans="1:25">
      <c r="A881" s="1"/>
      <c r="B881" s="9"/>
      <c r="C881" s="1"/>
      <c r="Y881" s="24"/>
    </row>
    <row r="882" spans="1:25" ht="15.75">
      <c r="A882" s="1"/>
      <c r="B882" s="7"/>
      <c r="C882" s="1"/>
      <c r="Y882" s="24"/>
    </row>
    <row r="883" spans="1:25" ht="12.75">
      <c r="A883" s="1"/>
      <c r="B883" s="4"/>
      <c r="C883" s="1"/>
      <c r="Y883" s="24"/>
    </row>
    <row r="884" spans="1:25" ht="12.75">
      <c r="A884" s="1"/>
      <c r="B884" s="4"/>
      <c r="C884" s="1"/>
      <c r="Y884" s="24"/>
    </row>
    <row r="885" spans="1:25" ht="12.75">
      <c r="A885" s="1"/>
      <c r="B885" s="4"/>
      <c r="C885" s="1"/>
      <c r="Y885" s="24"/>
    </row>
    <row r="886" spans="1:25" ht="12.75">
      <c r="A886" s="1"/>
      <c r="B886" s="4"/>
      <c r="C886" s="1"/>
      <c r="Y886" s="24"/>
    </row>
    <row r="887" spans="1:25" ht="12.75">
      <c r="A887" s="1"/>
      <c r="B887" s="4"/>
      <c r="C887" s="1"/>
      <c r="Y887" s="24"/>
    </row>
    <row r="888" spans="1:25">
      <c r="A888" s="1"/>
      <c r="B888" s="9"/>
      <c r="C888" s="1"/>
      <c r="Y888" s="24"/>
    </row>
    <row r="889" spans="1:25" ht="15.75">
      <c r="A889" s="1"/>
      <c r="B889" s="7"/>
      <c r="C889" s="1"/>
      <c r="Y889" s="24"/>
    </row>
    <row r="890" spans="1:25" ht="12.75">
      <c r="A890" s="1"/>
      <c r="B890" s="4"/>
      <c r="C890" s="1"/>
      <c r="Y890" s="24"/>
    </row>
    <row r="891" spans="1:25" ht="12.75">
      <c r="A891" s="1"/>
      <c r="B891" s="4"/>
      <c r="C891" s="1"/>
      <c r="Y891" s="24"/>
    </row>
    <row r="892" spans="1:25" ht="12.75">
      <c r="A892" s="1"/>
      <c r="B892" s="4"/>
      <c r="C892" s="1"/>
      <c r="Y892" s="24"/>
    </row>
    <row r="893" spans="1:25" ht="12.75">
      <c r="A893" s="1"/>
      <c r="B893" s="4"/>
      <c r="C893" s="1"/>
      <c r="Y893" s="24"/>
    </row>
    <row r="894" spans="1:25" ht="12.75">
      <c r="A894" s="1"/>
      <c r="B894" s="66"/>
      <c r="C894" s="1"/>
      <c r="Y894" s="24"/>
    </row>
    <row r="895" spans="1:25" ht="12.75">
      <c r="A895" s="1"/>
      <c r="B895" s="4"/>
      <c r="C895" s="1"/>
      <c r="Y895" s="24"/>
    </row>
    <row r="896" spans="1:25">
      <c r="A896" s="1"/>
      <c r="B896" s="9"/>
      <c r="C896" s="1"/>
      <c r="Y896" s="24"/>
    </row>
    <row r="897" spans="1:25" ht="15.75">
      <c r="A897" s="1"/>
      <c r="B897" s="7"/>
      <c r="C897" s="1"/>
      <c r="Y897" s="24"/>
    </row>
    <row r="898" spans="1:25" ht="12.75">
      <c r="A898" s="1"/>
      <c r="B898" s="4"/>
      <c r="C898" s="1"/>
      <c r="Y898" s="24"/>
    </row>
    <row r="899" spans="1:25" ht="12.75">
      <c r="A899" s="1"/>
      <c r="B899" s="4"/>
      <c r="C899" s="1"/>
      <c r="Y899" s="24"/>
    </row>
    <row r="900" spans="1:25" ht="12.75">
      <c r="A900" s="1"/>
      <c r="B900" s="4"/>
      <c r="C900" s="1"/>
      <c r="Y900" s="24"/>
    </row>
    <row r="901" spans="1:25" ht="12.75">
      <c r="A901" s="1"/>
      <c r="B901" s="4"/>
      <c r="C901" s="1"/>
      <c r="Y901" s="24"/>
    </row>
    <row r="902" spans="1:25" ht="12.75">
      <c r="A902" s="1"/>
      <c r="B902" s="4"/>
      <c r="C902" s="1"/>
      <c r="Y902" s="24"/>
    </row>
    <row r="903" spans="1:25" ht="12.75">
      <c r="A903" s="1"/>
      <c r="B903" s="4"/>
      <c r="C903" s="1"/>
      <c r="Y903" s="24"/>
    </row>
    <row r="904" spans="1:25">
      <c r="A904" s="1"/>
      <c r="B904" s="9"/>
      <c r="C904" s="1"/>
      <c r="Y904" s="24"/>
    </row>
    <row r="905" spans="1:25" ht="15.75">
      <c r="A905" s="1"/>
      <c r="B905" s="7"/>
      <c r="C905" s="1"/>
      <c r="Y905" s="24"/>
    </row>
    <row r="906" spans="1:25" ht="12.75">
      <c r="A906" s="1"/>
      <c r="B906" s="4"/>
      <c r="C906" s="1"/>
      <c r="Y906" s="24"/>
    </row>
    <row r="907" spans="1:25" ht="12.75">
      <c r="A907" s="1"/>
      <c r="B907" s="11"/>
      <c r="C907" s="1"/>
      <c r="Y907" s="24"/>
    </row>
    <row r="908" spans="1:25" ht="12.75">
      <c r="A908" s="1"/>
      <c r="B908" s="4"/>
      <c r="C908" s="1"/>
      <c r="Y908" s="24"/>
    </row>
    <row r="909" spans="1:25" ht="15.75">
      <c r="A909" s="1"/>
      <c r="B909" s="12"/>
      <c r="C909" s="1"/>
      <c r="Y909" s="24"/>
    </row>
    <row r="910" spans="1:25" ht="12.75">
      <c r="A910" s="1"/>
      <c r="B910" s="4"/>
      <c r="C910" s="1"/>
      <c r="Y910" s="24"/>
    </row>
    <row r="911" spans="1:25">
      <c r="A911" s="1"/>
      <c r="B911" s="9"/>
      <c r="C911" s="1"/>
      <c r="Y911" s="24"/>
    </row>
    <row r="912" spans="1:25" ht="15.75">
      <c r="A912" s="1"/>
      <c r="B912" s="7"/>
      <c r="C912" s="1"/>
      <c r="Y912" s="24"/>
    </row>
    <row r="913" spans="1:25" ht="12.75">
      <c r="A913" s="1"/>
      <c r="B913" s="4"/>
      <c r="C913" s="1"/>
      <c r="Y913" s="24"/>
    </row>
    <row r="914" spans="1:25">
      <c r="A914" s="1"/>
      <c r="B914" s="9"/>
      <c r="C914" s="1"/>
      <c r="Y914" s="24"/>
    </row>
    <row r="915" spans="1:25" ht="15.75">
      <c r="A915" s="1"/>
      <c r="B915" s="7"/>
      <c r="C915" s="1"/>
      <c r="Y915" s="24"/>
    </row>
    <row r="916" spans="1:25" ht="12.75">
      <c r="A916" s="1"/>
      <c r="B916" s="4"/>
      <c r="C916" s="1"/>
      <c r="Y916" s="24"/>
    </row>
    <row r="917" spans="1:25" ht="12.75">
      <c r="A917" s="1"/>
      <c r="B917" s="4"/>
      <c r="C917" s="1"/>
      <c r="Y917" s="24"/>
    </row>
    <row r="918" spans="1:25" ht="12.75">
      <c r="A918" s="1"/>
      <c r="B918" s="4"/>
      <c r="C918" s="1"/>
      <c r="Y918" s="24"/>
    </row>
    <row r="919" spans="1:25" ht="12.75">
      <c r="A919" s="1"/>
      <c r="B919" s="4"/>
      <c r="C919" s="1"/>
      <c r="Y919" s="24"/>
    </row>
    <row r="920" spans="1:25" ht="12.75">
      <c r="A920" s="1"/>
      <c r="B920" s="4"/>
      <c r="C920" s="1"/>
      <c r="Y920" s="24"/>
    </row>
    <row r="921" spans="1:25">
      <c r="A921" s="1"/>
      <c r="B921" s="9"/>
      <c r="C921" s="1"/>
      <c r="Y921" s="24"/>
    </row>
    <row r="922" spans="1:25" ht="15.75">
      <c r="A922" s="1"/>
      <c r="B922" s="7"/>
      <c r="C922" s="1"/>
      <c r="Y922" s="24"/>
    </row>
    <row r="923" spans="1:25" ht="12.75">
      <c r="A923" s="1"/>
      <c r="B923" s="4"/>
      <c r="C923" s="1"/>
      <c r="Y923" s="24"/>
    </row>
    <row r="924" spans="1:25" ht="12.75">
      <c r="A924" s="1"/>
      <c r="B924" s="4"/>
      <c r="C924" s="1"/>
      <c r="Y924" s="24"/>
    </row>
    <row r="925" spans="1:25" ht="12.75">
      <c r="A925" s="1"/>
      <c r="B925" s="4"/>
      <c r="C925" s="1"/>
      <c r="Y925" s="24"/>
    </row>
    <row r="926" spans="1:25" ht="12.75">
      <c r="A926" s="1"/>
      <c r="B926" s="4"/>
      <c r="C926" s="1"/>
      <c r="Y926" s="24"/>
    </row>
    <row r="927" spans="1:25" ht="12.75">
      <c r="A927" s="1"/>
      <c r="B927" s="66"/>
      <c r="C927" s="1"/>
      <c r="Y927" s="24"/>
    </row>
    <row r="928" spans="1:25" ht="12.75">
      <c r="A928" s="1"/>
      <c r="B928" s="4"/>
      <c r="C928" s="1"/>
      <c r="Y928" s="24"/>
    </row>
    <row r="929" spans="1:25">
      <c r="A929" s="1"/>
      <c r="B929" s="9"/>
      <c r="C929" s="1"/>
      <c r="Y929" s="24"/>
    </row>
    <row r="930" spans="1:25" ht="15.75">
      <c r="A930" s="1"/>
      <c r="B930" s="7"/>
      <c r="C930" s="1"/>
      <c r="Y930" s="24"/>
    </row>
    <row r="931" spans="1:25" ht="12.75">
      <c r="A931" s="1"/>
      <c r="B931" s="4"/>
      <c r="C931" s="1"/>
      <c r="Y931" s="24"/>
    </row>
    <row r="932" spans="1:25" ht="12.75">
      <c r="A932" s="1"/>
      <c r="B932" s="4"/>
      <c r="C932" s="1"/>
      <c r="Y932" s="24"/>
    </row>
    <row r="933" spans="1:25" ht="12.75">
      <c r="A933" s="1"/>
      <c r="B933" s="4"/>
      <c r="C933" s="1"/>
      <c r="Y933" s="24"/>
    </row>
    <row r="934" spans="1:25" ht="12.75">
      <c r="A934" s="1"/>
      <c r="B934" s="4"/>
      <c r="C934" s="1"/>
      <c r="Y934" s="24"/>
    </row>
    <row r="935" spans="1:25" ht="12.75">
      <c r="A935" s="1"/>
      <c r="B935" s="4"/>
      <c r="C935" s="1"/>
      <c r="Y935" s="24"/>
    </row>
    <row r="936" spans="1:25" ht="12.75">
      <c r="A936" s="1"/>
      <c r="B936" s="4"/>
      <c r="C936" s="1"/>
      <c r="Y936" s="24"/>
    </row>
    <row r="937" spans="1:25">
      <c r="A937" s="1"/>
      <c r="B937" s="9"/>
      <c r="C937" s="1"/>
      <c r="Y937" s="24"/>
    </row>
    <row r="938" spans="1:25" ht="15.75">
      <c r="A938" s="1"/>
      <c r="B938" s="7"/>
      <c r="C938" s="1"/>
      <c r="Y938" s="24"/>
    </row>
    <row r="939" spans="1:25" ht="12.75">
      <c r="A939" s="1"/>
      <c r="B939" s="4"/>
      <c r="C939" s="1"/>
      <c r="Y939" s="24"/>
    </row>
    <row r="940" spans="1:25" ht="12.75">
      <c r="A940" s="1"/>
      <c r="B940" s="11"/>
      <c r="C940" s="1"/>
      <c r="Y940" s="24"/>
    </row>
    <row r="941" spans="1:25" ht="12.75">
      <c r="A941" s="1"/>
      <c r="B941" s="4"/>
      <c r="C941" s="1"/>
      <c r="Y941" s="24"/>
    </row>
    <row r="942" spans="1:25" ht="15.75">
      <c r="A942" s="1"/>
      <c r="B942" s="12"/>
      <c r="C942" s="1"/>
      <c r="Y942" s="24"/>
    </row>
    <row r="943" spans="1:25" ht="12.75">
      <c r="A943" s="1"/>
      <c r="B943" s="4"/>
      <c r="C943" s="1"/>
      <c r="Y943" s="24"/>
    </row>
    <row r="944" spans="1:25">
      <c r="A944" s="1"/>
      <c r="B944" s="9"/>
      <c r="C944" s="1"/>
      <c r="Y944" s="24"/>
    </row>
    <row r="945" spans="1:25" ht="15.75">
      <c r="A945" s="1"/>
      <c r="B945" s="7"/>
      <c r="C945" s="1"/>
      <c r="Y945" s="24"/>
    </row>
    <row r="946" spans="1:25" ht="12.75">
      <c r="A946" s="1"/>
      <c r="B946" s="4"/>
      <c r="C946" s="1"/>
      <c r="Y946" s="24"/>
    </row>
    <row r="947" spans="1:25">
      <c r="A947" s="1"/>
      <c r="B947" s="9"/>
      <c r="C947" s="1"/>
      <c r="Y947" s="24"/>
    </row>
    <row r="948" spans="1:25" ht="15.75">
      <c r="A948" s="1"/>
      <c r="B948" s="7"/>
      <c r="C948" s="1"/>
      <c r="Y948" s="24"/>
    </row>
    <row r="949" spans="1:25" ht="12.75">
      <c r="A949" s="1"/>
      <c r="B949" s="4"/>
      <c r="C949" s="1"/>
      <c r="Y949" s="24"/>
    </row>
    <row r="950" spans="1:25" ht="12.75">
      <c r="A950" s="1"/>
      <c r="B950" s="4"/>
      <c r="C950" s="1"/>
      <c r="Y950" s="24"/>
    </row>
    <row r="951" spans="1:25" ht="12.75">
      <c r="A951" s="1"/>
      <c r="B951" s="4"/>
      <c r="C951" s="1"/>
      <c r="Y951" s="24"/>
    </row>
    <row r="952" spans="1:25" ht="12.75">
      <c r="A952" s="1"/>
      <c r="B952" s="4"/>
      <c r="C952" s="1"/>
      <c r="Y952" s="24"/>
    </row>
    <row r="953" spans="1:25" ht="12.75">
      <c r="A953" s="1"/>
      <c r="B953" s="4"/>
      <c r="C953" s="1"/>
      <c r="Y953" s="24"/>
    </row>
    <row r="954" spans="1:25">
      <c r="A954" s="1"/>
      <c r="B954" s="9"/>
      <c r="C954" s="1"/>
      <c r="Y954" s="24"/>
    </row>
    <row r="955" spans="1:25" ht="15.75">
      <c r="A955" s="1"/>
      <c r="B955" s="7"/>
      <c r="C955" s="1"/>
      <c r="Y955" s="24"/>
    </row>
    <row r="956" spans="1:25" ht="12.75">
      <c r="A956" s="1"/>
      <c r="B956" s="4"/>
      <c r="C956" s="1"/>
      <c r="Y956" s="24"/>
    </row>
    <row r="957" spans="1:25" ht="12.75">
      <c r="A957" s="1"/>
      <c r="B957" s="4"/>
      <c r="C957" s="1"/>
      <c r="Y957" s="24"/>
    </row>
    <row r="958" spans="1:25" ht="12.75">
      <c r="A958" s="1"/>
      <c r="B958" s="4"/>
      <c r="C958" s="1"/>
      <c r="Y958" s="24"/>
    </row>
    <row r="959" spans="1:25" ht="12.75">
      <c r="A959" s="1"/>
      <c r="B959" s="4"/>
      <c r="C959" s="1"/>
      <c r="Y959" s="24"/>
    </row>
    <row r="960" spans="1:25" ht="12.75">
      <c r="A960" s="1"/>
      <c r="B960" s="66"/>
      <c r="C960" s="1"/>
      <c r="Y960" s="24"/>
    </row>
    <row r="961" spans="1:25" ht="12.75">
      <c r="A961" s="1"/>
      <c r="B961" s="4"/>
      <c r="C961" s="1"/>
      <c r="Y961" s="24"/>
    </row>
    <row r="962" spans="1:25">
      <c r="A962" s="1"/>
      <c r="B962" s="9"/>
      <c r="C962" s="1"/>
      <c r="Y962" s="24"/>
    </row>
    <row r="963" spans="1:25" ht="15.75">
      <c r="A963" s="1"/>
      <c r="B963" s="7"/>
      <c r="C963" s="1"/>
      <c r="Y963" s="24"/>
    </row>
    <row r="964" spans="1:25" ht="12.75">
      <c r="A964" s="1"/>
      <c r="B964" s="4"/>
      <c r="C964" s="1"/>
      <c r="Y964" s="24"/>
    </row>
    <row r="965" spans="1:25" ht="12.75">
      <c r="A965" s="1"/>
      <c r="B965" s="4"/>
      <c r="C965" s="1"/>
      <c r="Y965" s="24"/>
    </row>
    <row r="966" spans="1:25" ht="12.75">
      <c r="A966" s="1"/>
      <c r="B966" s="4"/>
      <c r="C966" s="1"/>
      <c r="Y966" s="24"/>
    </row>
    <row r="967" spans="1:25" ht="12.75">
      <c r="A967" s="1"/>
      <c r="B967" s="4"/>
      <c r="C967" s="1"/>
      <c r="Y967" s="24"/>
    </row>
    <row r="968" spans="1:25" ht="12.75">
      <c r="A968" s="1"/>
      <c r="B968" s="4"/>
      <c r="C968" s="1"/>
      <c r="Y968" s="24"/>
    </row>
    <row r="969" spans="1:25" ht="12.75">
      <c r="A969" s="1"/>
      <c r="B969" s="4"/>
      <c r="C969" s="1"/>
      <c r="Y969" s="24"/>
    </row>
    <row r="970" spans="1:25">
      <c r="A970" s="1"/>
      <c r="B970" s="9"/>
      <c r="C970" s="1"/>
      <c r="Y970" s="24"/>
    </row>
    <row r="971" spans="1:25" ht="15.75">
      <c r="A971" s="1"/>
      <c r="B971" s="7"/>
      <c r="C971" s="1"/>
      <c r="Y971" s="24"/>
    </row>
    <row r="972" spans="1:25" ht="12.75">
      <c r="A972" s="1"/>
      <c r="B972" s="4"/>
      <c r="C972" s="1"/>
      <c r="Y972" s="24"/>
    </row>
    <row r="973" spans="1:25" ht="12.75">
      <c r="A973" s="1"/>
      <c r="B973" s="11"/>
      <c r="C973" s="1"/>
      <c r="Y973" s="24"/>
    </row>
    <row r="974" spans="1:25" ht="12.75">
      <c r="A974" s="1"/>
      <c r="B974" s="4"/>
      <c r="C974" s="1"/>
      <c r="Y974" s="24"/>
    </row>
    <row r="975" spans="1:25" ht="15.75">
      <c r="A975" s="1"/>
      <c r="B975" s="12"/>
      <c r="C975" s="1"/>
      <c r="Y975" s="24"/>
    </row>
    <row r="976" spans="1:25" ht="12.75">
      <c r="A976" s="1"/>
      <c r="B976" s="4"/>
      <c r="C976" s="1"/>
      <c r="Y976" s="24"/>
    </row>
    <row r="977" spans="1:25">
      <c r="A977" s="1"/>
      <c r="B977" s="9"/>
      <c r="C977" s="1"/>
      <c r="Y977" s="24"/>
    </row>
    <row r="978" spans="1:25" ht="15.75">
      <c r="A978" s="1"/>
      <c r="B978" s="7"/>
      <c r="C978" s="1"/>
      <c r="Y978" s="24"/>
    </row>
    <row r="979" spans="1:25" ht="12.75">
      <c r="A979" s="1"/>
      <c r="B979" s="4"/>
      <c r="C979" s="1"/>
      <c r="Y979" s="24"/>
    </row>
    <row r="980" spans="1:25">
      <c r="A980" s="1"/>
      <c r="B980" s="9"/>
      <c r="C980" s="1"/>
      <c r="Y980" s="24"/>
    </row>
    <row r="981" spans="1:25" ht="15.75">
      <c r="A981" s="1"/>
      <c r="B981" s="7"/>
      <c r="C981" s="1"/>
      <c r="Y981" s="24"/>
    </row>
    <row r="982" spans="1:25" ht="12.75">
      <c r="A982" s="1"/>
      <c r="B982" s="4"/>
      <c r="C982" s="1"/>
      <c r="Y982" s="24"/>
    </row>
    <row r="983" spans="1:25" ht="12.75">
      <c r="A983" s="1"/>
      <c r="B983" s="4"/>
      <c r="C983" s="1"/>
      <c r="Y983" s="24"/>
    </row>
    <row r="984" spans="1:25" ht="12.75">
      <c r="A984" s="1"/>
      <c r="B984" s="4"/>
      <c r="C984" s="1"/>
      <c r="Y984" s="24"/>
    </row>
    <row r="985" spans="1:25" ht="12.75">
      <c r="A985" s="1"/>
      <c r="B985" s="4"/>
      <c r="C985" s="1"/>
      <c r="Y985" s="24"/>
    </row>
    <row r="986" spans="1:25" ht="12.75">
      <c r="A986" s="1"/>
      <c r="B986" s="4"/>
      <c r="C986" s="1"/>
      <c r="Y986" s="24"/>
    </row>
    <row r="987" spans="1:25">
      <c r="A987" s="1"/>
      <c r="B987" s="9"/>
      <c r="C987" s="1"/>
      <c r="Y987" s="24"/>
    </row>
    <row r="988" spans="1:25" ht="15.75">
      <c r="A988" s="1"/>
      <c r="B988" s="7"/>
      <c r="C988" s="1"/>
      <c r="Y988" s="24"/>
    </row>
    <row r="989" spans="1:25" ht="12.75">
      <c r="A989" s="1"/>
      <c r="B989" s="4"/>
      <c r="C989" s="1"/>
      <c r="Y989" s="24"/>
    </row>
    <row r="990" spans="1:25" ht="12.75">
      <c r="A990" s="1"/>
      <c r="B990" s="4"/>
      <c r="C990" s="1"/>
      <c r="Y990" s="24"/>
    </row>
    <row r="991" spans="1:25" ht="12.75">
      <c r="A991" s="1"/>
      <c r="B991" s="4"/>
      <c r="C991" s="1"/>
      <c r="Y991" s="24"/>
    </row>
    <row r="992" spans="1:25" ht="12.75">
      <c r="A992" s="1"/>
      <c r="B992" s="4"/>
      <c r="C992" s="1"/>
      <c r="Y992" s="24"/>
    </row>
    <row r="993" spans="1:25" ht="12.75">
      <c r="A993" s="1"/>
      <c r="B993" s="66"/>
      <c r="C993" s="1"/>
      <c r="Y993" s="24"/>
    </row>
    <row r="994" spans="1:25" ht="12.75">
      <c r="A994" s="1"/>
      <c r="B994" s="4"/>
      <c r="C994" s="1"/>
      <c r="Y994" s="24"/>
    </row>
    <row r="995" spans="1:25">
      <c r="A995" s="1"/>
      <c r="B995" s="9"/>
      <c r="C995" s="1"/>
      <c r="Y995" s="24"/>
    </row>
    <row r="996" spans="1:25" ht="15.75">
      <c r="A996" s="1"/>
      <c r="B996" s="7"/>
      <c r="C996" s="1"/>
      <c r="Y996" s="24"/>
    </row>
    <row r="997" spans="1:25" ht="12.75">
      <c r="A997" s="1"/>
      <c r="B997" s="4"/>
      <c r="C997" s="1"/>
      <c r="Y997" s="24"/>
    </row>
    <row r="998" spans="1:25" ht="12.75">
      <c r="A998" s="1"/>
      <c r="B998" s="4"/>
      <c r="C998" s="1"/>
      <c r="Y998" s="24"/>
    </row>
    <row r="999" spans="1:25" ht="12.75">
      <c r="A999" s="1"/>
      <c r="B999" s="4"/>
      <c r="C999" s="1"/>
      <c r="Y999" s="24"/>
    </row>
    <row r="1000" spans="1:25" ht="12.75">
      <c r="A1000" s="1"/>
      <c r="B1000" s="4"/>
      <c r="C1000" s="1"/>
      <c r="Y1000" s="24"/>
    </row>
    <row r="1001" spans="1:25" ht="12.75">
      <c r="A1001" s="1"/>
      <c r="B1001" s="4"/>
      <c r="C1001" s="1"/>
      <c r="Y1001" s="24"/>
    </row>
    <row r="1002" spans="1:25" ht="12.75">
      <c r="A1002" s="1"/>
      <c r="B1002" s="4"/>
      <c r="C1002" s="1"/>
      <c r="Y1002" s="24"/>
    </row>
    <row r="1003" spans="1:25">
      <c r="A1003" s="1"/>
      <c r="B1003" s="9"/>
      <c r="C1003" s="1"/>
      <c r="Y1003" s="24"/>
    </row>
    <row r="1004" spans="1:25" ht="15.75">
      <c r="A1004" s="1"/>
      <c r="B1004" s="7"/>
      <c r="C1004" s="1"/>
      <c r="Y1004" s="24"/>
    </row>
    <row r="1005" spans="1:25" ht="12.75">
      <c r="A1005" s="1"/>
      <c r="B1005" s="4"/>
      <c r="C1005" s="1"/>
      <c r="Y1005" s="24"/>
    </row>
    <row r="1006" spans="1:25" ht="12.75">
      <c r="A1006" s="1"/>
      <c r="B1006" s="4"/>
      <c r="C1006" s="1"/>
      <c r="Y1006" s="24"/>
    </row>
    <row r="1007" spans="1:25" ht="12.75">
      <c r="A1007" s="1"/>
      <c r="B1007" s="4"/>
      <c r="C1007" s="1"/>
      <c r="Y1007" s="24"/>
    </row>
    <row r="1008" spans="1:25" ht="12.75">
      <c r="A1008" s="1"/>
      <c r="B1008" s="4"/>
      <c r="C1008" s="1"/>
      <c r="Y1008" s="24"/>
    </row>
    <row r="1009" spans="1:25" ht="12.75">
      <c r="A1009" s="1"/>
      <c r="B1009" s="4"/>
      <c r="C1009" s="1"/>
      <c r="Y1009" s="24"/>
    </row>
    <row r="1010" spans="1:25" ht="12.75">
      <c r="A1010" s="1"/>
      <c r="B1010" s="4"/>
      <c r="C1010" s="1"/>
      <c r="Y1010" s="24"/>
    </row>
    <row r="1011" spans="1:25" ht="12.75">
      <c r="A1011" s="1"/>
      <c r="B1011" s="4"/>
      <c r="C1011" s="1"/>
      <c r="Y1011" s="24"/>
    </row>
    <row r="1012" spans="1:25" ht="12.75">
      <c r="A1012" s="1"/>
      <c r="B1012" s="4"/>
      <c r="C1012" s="1"/>
      <c r="Y1012" s="24"/>
    </row>
    <row r="1013" spans="1:25" ht="12.75">
      <c r="A1013" s="1"/>
      <c r="B1013" s="4"/>
      <c r="C1013" s="1"/>
      <c r="Y1013" s="24"/>
    </row>
    <row r="1014" spans="1:25" ht="12.75">
      <c r="A1014" s="1"/>
      <c r="B1014" s="4"/>
      <c r="C1014" s="1"/>
      <c r="Y1014" s="24"/>
    </row>
    <row r="1015" spans="1:25" ht="12.75">
      <c r="A1015" s="1"/>
      <c r="B1015" s="4"/>
      <c r="C1015" s="1"/>
      <c r="Y1015" s="24"/>
    </row>
  </sheetData>
  <sheetProtection algorithmName="SHA-512" hashValue="VEOoSkXqGxPTwJTErS+9nOUMmkgZ2OoBeRdFagAvFKCrOWp7tf4R+P6Hv43nX7sIo6rm1B9N8KXhfgOs0/PPDQ==" saltValue="dlxDEtknPHzWnVWSzrUZXQ==" spinCount="100000" sheet="1" objects="1" scenarios="1"/>
  <mergeCells count="155">
    <mergeCell ref="E150:I153"/>
    <mergeCell ref="E177:F178"/>
    <mergeCell ref="G177:G178"/>
    <mergeCell ref="H177:H178"/>
    <mergeCell ref="I177:I178"/>
    <mergeCell ref="J177:J178"/>
    <mergeCell ref="E184:J184"/>
    <mergeCell ref="I138:I139"/>
    <mergeCell ref="E140:F140"/>
    <mergeCell ref="I175:I176"/>
    <mergeCell ref="J175:J176"/>
    <mergeCell ref="E157:J157"/>
    <mergeCell ref="E159:K171"/>
    <mergeCell ref="E173:J173"/>
    <mergeCell ref="E174:F174"/>
    <mergeCell ref="E175:F176"/>
    <mergeCell ref="G175:G176"/>
    <mergeCell ref="H175:H176"/>
    <mergeCell ref="K140:K141"/>
    <mergeCell ref="H143:H144"/>
    <mergeCell ref="I143:I144"/>
    <mergeCell ref="K146:K147"/>
    <mergeCell ref="K148:K149"/>
    <mergeCell ref="E141:F142"/>
    <mergeCell ref="G141:G142"/>
    <mergeCell ref="H141:H142"/>
    <mergeCell ref="I141:I142"/>
    <mergeCell ref="K142:K144"/>
    <mergeCell ref="E143:F144"/>
    <mergeCell ref="G143:G144"/>
    <mergeCell ref="E145:F145"/>
    <mergeCell ref="E146:F146"/>
    <mergeCell ref="E147:F148"/>
    <mergeCell ref="G147:G148"/>
    <mergeCell ref="H147:H148"/>
    <mergeCell ref="I147:I148"/>
    <mergeCell ref="E93:F96"/>
    <mergeCell ref="G93:G96"/>
    <mergeCell ref="H93:H96"/>
    <mergeCell ref="I93:I96"/>
    <mergeCell ref="J93:J96"/>
    <mergeCell ref="G97:G100"/>
    <mergeCell ref="J97:J100"/>
    <mergeCell ref="E97:F100"/>
    <mergeCell ref="E102:J105"/>
    <mergeCell ref="H97:H100"/>
    <mergeCell ref="I97:I100"/>
    <mergeCell ref="E252:I253"/>
    <mergeCell ref="J252:J253"/>
    <mergeCell ref="J254:J255"/>
    <mergeCell ref="E286:F286"/>
    <mergeCell ref="E287:F287"/>
    <mergeCell ref="E288:F288"/>
    <mergeCell ref="E289:F289"/>
    <mergeCell ref="E290:F290"/>
    <mergeCell ref="E254:I255"/>
    <mergeCell ref="E263:J263"/>
    <mergeCell ref="E265:L278"/>
    <mergeCell ref="E279:G279"/>
    <mergeCell ref="E281:L281"/>
    <mergeCell ref="E282:J284"/>
    <mergeCell ref="E257:J260"/>
    <mergeCell ref="E206:L226"/>
    <mergeCell ref="E229:J229"/>
    <mergeCell ref="E231:L244"/>
    <mergeCell ref="E246:I246"/>
    <mergeCell ref="E247:I247"/>
    <mergeCell ref="E248:I248"/>
    <mergeCell ref="E249:I249"/>
    <mergeCell ref="E250:I250"/>
    <mergeCell ref="E251:I251"/>
    <mergeCell ref="E186:J186"/>
    <mergeCell ref="E188:K192"/>
    <mergeCell ref="E194:F196"/>
    <mergeCell ref="G195:G196"/>
    <mergeCell ref="H195:H196"/>
    <mergeCell ref="I195:I196"/>
    <mergeCell ref="J195:J196"/>
    <mergeCell ref="E198:I202"/>
    <mergeCell ref="E204:J204"/>
    <mergeCell ref="E108:J108"/>
    <mergeCell ref="E110:L131"/>
    <mergeCell ref="E133:I133"/>
    <mergeCell ref="K135:K136"/>
    <mergeCell ref="K137:K138"/>
    <mergeCell ref="E135:F135"/>
    <mergeCell ref="E138:F139"/>
    <mergeCell ref="G138:G139"/>
    <mergeCell ref="H138:H139"/>
    <mergeCell ref="E136:F137"/>
    <mergeCell ref="G136:G137"/>
    <mergeCell ref="H136:H137"/>
    <mergeCell ref="I136:I137"/>
    <mergeCell ref="G89:G92"/>
    <mergeCell ref="H89:H92"/>
    <mergeCell ref="I89:I92"/>
    <mergeCell ref="J89:J92"/>
    <mergeCell ref="E82:F84"/>
    <mergeCell ref="E85:F88"/>
    <mergeCell ref="G85:G88"/>
    <mergeCell ref="H85:H88"/>
    <mergeCell ref="I85:I88"/>
    <mergeCell ref="J85:J88"/>
    <mergeCell ref="E89:F92"/>
    <mergeCell ref="E60:G60"/>
    <mergeCell ref="E64:J64"/>
    <mergeCell ref="E66:L75"/>
    <mergeCell ref="E76:G76"/>
    <mergeCell ref="E78:J78"/>
    <mergeCell ref="H82:H84"/>
    <mergeCell ref="I82:I84"/>
    <mergeCell ref="E80:F81"/>
    <mergeCell ref="G80:G81"/>
    <mergeCell ref="H80:H81"/>
    <mergeCell ref="I80:I81"/>
    <mergeCell ref="J80:J81"/>
    <mergeCell ref="G82:G84"/>
    <mergeCell ref="J82:J84"/>
    <mergeCell ref="E49:F51"/>
    <mergeCell ref="G49:G51"/>
    <mergeCell ref="H49:H51"/>
    <mergeCell ref="I49:I51"/>
    <mergeCell ref="J49:J51"/>
    <mergeCell ref="G55:G56"/>
    <mergeCell ref="H55:H56"/>
    <mergeCell ref="E58:J58"/>
    <mergeCell ref="E59:G59"/>
    <mergeCell ref="I55:I56"/>
    <mergeCell ref="J55:J56"/>
    <mergeCell ref="E52:F52"/>
    <mergeCell ref="E53:F54"/>
    <mergeCell ref="G53:G54"/>
    <mergeCell ref="H53:H54"/>
    <mergeCell ref="I53:I54"/>
    <mergeCell ref="J53:J54"/>
    <mergeCell ref="E55:F56"/>
    <mergeCell ref="I42:I43"/>
    <mergeCell ref="J42:J43"/>
    <mergeCell ref="E4:L38"/>
    <mergeCell ref="E39:J39"/>
    <mergeCell ref="E41:F41"/>
    <mergeCell ref="E42:F43"/>
    <mergeCell ref="G42:G43"/>
    <mergeCell ref="H42:H43"/>
    <mergeCell ref="I47:I48"/>
    <mergeCell ref="J47:J48"/>
    <mergeCell ref="E44:F45"/>
    <mergeCell ref="G44:G45"/>
    <mergeCell ref="H44:H45"/>
    <mergeCell ref="I44:I45"/>
    <mergeCell ref="J44:J45"/>
    <mergeCell ref="E46:F46"/>
    <mergeCell ref="E47:F48"/>
    <mergeCell ref="G47:G48"/>
    <mergeCell ref="H47:H48"/>
  </mergeCells>
  <conditionalFormatting sqref="B945:B1015">
    <cfRule type="notContainsBlanks" dxfId="39" priority="1">
      <formula>LEN(TRIM(B945))&gt;0</formula>
    </cfRule>
  </conditionalFormatting>
  <conditionalFormatting sqref="B969 B976 B4 B65:B78 B172 B185 B217 B219 B249 B252 B274 B283 B303 B316 B319 B349 B353 B369 B382 B403 B415 B419 B448 B469 B481 B487 B514 B519 B537 B547 B569 B580 B587 B613 B619 B637 B646 B669 B679 B712 B719 B721 B745 B769 B771 B778 B811 B819 B821 B844 B869 B871 B877 B910 B919 B943">
    <cfRule type="notContainsBlanks" dxfId="38" priority="3">
      <formula>LEN(TRIM(B4))&gt;0</formula>
    </cfRule>
  </conditionalFormatting>
  <conditionalFormatting sqref="B1009:B1015">
    <cfRule type="containsBlanks" dxfId="37" priority="2">
      <formula>LEN(TRIM(B1009))=0</formula>
    </cfRule>
  </conditionalFormatting>
  <hyperlinks>
    <hyperlink ref="B3" location="Materialidade!A1" display="Materialidade" xr:uid="{00000000-0004-0000-0700-000000000000}"/>
    <hyperlink ref="B6" location="'Compromissos 2030'!A1" display="Compromissos 2030" xr:uid="{00000000-0004-0000-0700-000001000000}"/>
    <hyperlink ref="B10" location="'Governança Corporativa'!A1" display="Governança Corporativa" xr:uid="{00000000-0004-0000-0700-000002000000}"/>
    <hyperlink ref="B11" location="'Reputação, Governo e Engajament'!A1" display="Reputação, Governo e Engajamento" xr:uid="{00000000-0004-0000-0700-000003000000}"/>
    <hyperlink ref="B12" location="'Cadeia de Valor'!A1" display="Cadeia de Valor " xr:uid="{00000000-0004-0000-0700-000004000000}"/>
    <hyperlink ref="B13" location="'Inovação, Tecnologia e Dados'!A1" display="Inovação, Tecnologia e Dados" xr:uid="{00000000-0004-0000-0700-000005000000}"/>
    <hyperlink ref="B17" location="'Biodiversidade e clima'!A1" display="Biodiversidade e Clima" xr:uid="{00000000-0004-0000-0700-000006000000}"/>
    <hyperlink ref="B18" location="Energia!A1" display="Energia" xr:uid="{00000000-0004-0000-0700-000007000000}"/>
    <hyperlink ref="B19" location="'Recursos Hídricos'!A1" display="Recursos Hídricos" xr:uid="{00000000-0004-0000-0700-000008000000}"/>
    <hyperlink ref="B20" location="'Resíduos'!A1" display="Resíduos" xr:uid="{00000000-0004-0000-0700-000009000000}"/>
    <hyperlink ref="B21" location="'Circularidade e Ecodesign'!A1" display="Circularidade e Ecodesign" xr:uid="{00000000-0004-0000-0700-00000A000000}"/>
    <hyperlink ref="B25" location="'Pessoas Colaboradoras'!A1" display="Pessoas Colaboradoras" xr:uid="{00000000-0004-0000-0700-00000B000000}"/>
    <hyperlink ref="B26" location="'Saúde, Segurança e Bem-Estar'!A1" display="Saúde, Segurança e Bem-Estar" xr:uid="{00000000-0004-0000-0700-00000C000000}"/>
    <hyperlink ref="B27" location="'Direitos Humanos'!A1" display="Direitos Humanos" xr:uid="{00000000-0004-0000-0700-00000D000000}"/>
    <hyperlink ref="B28" location="'Impacto Social'!A1" display="Impacto Social" xr:uid="{00000000-0004-0000-0700-00000E000000}"/>
    <hyperlink ref="B29" location="'Experiência do Cliente'!A1" display="Experiência do Cliente" xr:uid="{00000000-0004-0000-0700-00000F000000}"/>
    <hyperlink ref="B33" location="'Verificação Externa'!A1" display="Verificação Externa" xr:uid="{00000000-0004-0000-0700-000010000000}"/>
    <hyperlink ref="E59" r:id="rId1" xr:uid="{00000000-0004-0000-0700-000011000000}"/>
    <hyperlink ref="E60" r:id="rId2" xr:uid="{00000000-0004-0000-0700-000012000000}"/>
    <hyperlink ref="E76" r:id="rId3" xr:uid="{00000000-0004-0000-0700-000013000000}"/>
    <hyperlink ref="E279" r:id="rId4" xr:uid="{00000000-0004-0000-0700-000014000000}"/>
    <hyperlink ref="B32" location="Sumário!A1" display="Sumário" xr:uid="{C9E2107E-E226-4805-9DA0-826E5882237A}"/>
  </hyperlinks>
  <pageMargins left="0.511811024" right="0.511811024" top="0.78740157499999996" bottom="0.78740157499999996" header="0.31496062000000002" footer="0.31496062000000002"/>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T1009"/>
  <sheetViews>
    <sheetView showGridLines="0" showRowColHeaders="0" zoomScale="80" zoomScaleNormal="80" workbookViewId="0">
      <selection activeCell="B32" sqref="B32"/>
    </sheetView>
  </sheetViews>
  <sheetFormatPr defaultColWidth="11.125" defaultRowHeight="15" customHeight="1"/>
  <cols>
    <col min="1" max="1" width="1.875" customWidth="1"/>
    <col min="2" max="2" width="30.875" customWidth="1"/>
    <col min="3" max="4" width="1.875" customWidth="1"/>
    <col min="5" max="5" width="31.875" customWidth="1"/>
    <col min="6" max="8" width="13.625" customWidth="1"/>
    <col min="14" max="20" width="11.125" hidden="1"/>
  </cols>
  <sheetData>
    <row r="1" spans="1:16" ht="35.25" customHeight="1">
      <c r="A1" s="1"/>
      <c r="B1" s="2"/>
      <c r="C1" s="1"/>
      <c r="D1" s="114"/>
      <c r="E1" s="17"/>
      <c r="F1" s="214"/>
      <c r="G1" s="17"/>
      <c r="H1" s="17"/>
      <c r="I1" s="17"/>
      <c r="J1" s="114"/>
      <c r="K1" s="114"/>
      <c r="L1" s="114"/>
      <c r="M1" s="114"/>
      <c r="N1" s="114"/>
      <c r="O1" s="114"/>
      <c r="P1" s="114"/>
    </row>
    <row r="2" spans="1:16" ht="15.75" customHeight="1">
      <c r="A2" s="1"/>
      <c r="B2" s="6"/>
      <c r="C2" s="1"/>
      <c r="D2" s="114"/>
      <c r="E2" s="1701" t="s">
        <v>781</v>
      </c>
      <c r="F2" s="1411"/>
      <c r="G2" s="1411"/>
      <c r="H2" s="1411"/>
      <c r="I2" s="17"/>
      <c r="J2" s="114"/>
      <c r="K2" s="114"/>
      <c r="L2" s="114"/>
      <c r="M2" s="114"/>
      <c r="N2" s="114"/>
      <c r="O2" s="114"/>
      <c r="P2" s="114"/>
    </row>
    <row r="3" spans="1:16" ht="15.75" customHeight="1">
      <c r="A3" s="6"/>
      <c r="B3" s="19" t="s">
        <v>1</v>
      </c>
      <c r="C3" s="6"/>
      <c r="E3" s="1719"/>
      <c r="F3" s="1411"/>
      <c r="G3" s="1411"/>
      <c r="H3" s="1411"/>
      <c r="I3" s="17"/>
    </row>
    <row r="4" spans="1:16" ht="15.75" customHeight="1">
      <c r="A4" s="1"/>
      <c r="B4" s="21"/>
      <c r="C4" s="1"/>
      <c r="D4" s="114"/>
      <c r="E4" s="1642" t="s">
        <v>782</v>
      </c>
      <c r="F4" s="1411"/>
      <c r="G4" s="1411"/>
      <c r="H4" s="1411"/>
      <c r="I4" s="1411"/>
      <c r="J4" s="1411"/>
      <c r="K4" s="1411"/>
      <c r="L4" s="1411"/>
      <c r="M4" s="114"/>
      <c r="N4" s="114"/>
      <c r="O4" s="114"/>
      <c r="P4" s="114"/>
    </row>
    <row r="5" spans="1:16" ht="15.75" customHeight="1">
      <c r="A5" s="1"/>
      <c r="B5" s="6"/>
      <c r="C5" s="1"/>
      <c r="D5" s="114"/>
      <c r="E5" s="1411"/>
      <c r="F5" s="1411"/>
      <c r="G5" s="1411"/>
      <c r="H5" s="1411"/>
      <c r="I5" s="1411"/>
      <c r="J5" s="1411"/>
      <c r="K5" s="1411"/>
      <c r="L5" s="1411"/>
      <c r="M5" s="114"/>
      <c r="N5" s="114"/>
      <c r="O5" s="114"/>
      <c r="P5" s="114"/>
    </row>
    <row r="6" spans="1:16" ht="15.75" customHeight="1">
      <c r="A6" s="1"/>
      <c r="B6" s="19" t="s">
        <v>783</v>
      </c>
      <c r="C6" s="1"/>
      <c r="D6" s="114"/>
      <c r="E6" s="1411"/>
      <c r="F6" s="1411"/>
      <c r="G6" s="1411"/>
      <c r="H6" s="1411"/>
      <c r="I6" s="1411"/>
      <c r="J6" s="1411"/>
      <c r="K6" s="1411"/>
      <c r="L6" s="1411"/>
      <c r="M6" s="114"/>
      <c r="N6" s="114"/>
      <c r="O6" s="114"/>
      <c r="P6" s="114"/>
    </row>
    <row r="7" spans="1:16" ht="15.75" customHeight="1">
      <c r="A7" s="10"/>
      <c r="B7" s="21"/>
      <c r="C7" s="10"/>
      <c r="D7" s="117"/>
      <c r="E7" s="1411"/>
      <c r="F7" s="1411"/>
      <c r="G7" s="1411"/>
      <c r="H7" s="1411"/>
      <c r="I7" s="1411"/>
      <c r="J7" s="1411"/>
      <c r="K7" s="1411"/>
      <c r="L7" s="1411"/>
      <c r="M7" s="114"/>
      <c r="N7" s="114"/>
      <c r="O7" s="114"/>
      <c r="P7" s="117"/>
    </row>
    <row r="8" spans="1:16" ht="15.75" customHeight="1">
      <c r="A8" s="1"/>
      <c r="B8" s="6"/>
      <c r="C8" s="1"/>
      <c r="D8" s="114"/>
      <c r="J8" s="212"/>
      <c r="K8" s="114"/>
      <c r="L8" s="114"/>
      <c r="M8" s="114"/>
      <c r="N8" s="114"/>
      <c r="O8" s="114"/>
      <c r="P8" s="114"/>
    </row>
    <row r="9" spans="1:16" ht="15.75" customHeight="1">
      <c r="A9" s="1"/>
      <c r="B9" s="19" t="s">
        <v>3</v>
      </c>
      <c r="C9" s="1"/>
      <c r="D9" s="114"/>
      <c r="E9" s="1695" t="s">
        <v>784</v>
      </c>
      <c r="F9" s="1411"/>
      <c r="G9" s="271">
        <v>2022</v>
      </c>
      <c r="H9" s="271">
        <v>2023</v>
      </c>
      <c r="I9" s="271">
        <v>2024</v>
      </c>
      <c r="J9" s="271">
        <v>2025</v>
      </c>
      <c r="K9" s="114"/>
      <c r="L9" s="114"/>
      <c r="M9" s="114"/>
      <c r="N9" s="114"/>
      <c r="O9" s="114"/>
      <c r="P9" s="114"/>
    </row>
    <row r="10" spans="1:16" ht="15.75" customHeight="1">
      <c r="A10" s="1"/>
      <c r="B10" s="27" t="s">
        <v>4</v>
      </c>
      <c r="C10" s="1"/>
      <c r="D10" s="114"/>
      <c r="E10" s="1735" t="s">
        <v>785</v>
      </c>
      <c r="F10" s="1736"/>
      <c r="G10" s="340">
        <v>297</v>
      </c>
      <c r="H10" s="334">
        <v>292.89999999999998</v>
      </c>
      <c r="I10" s="334">
        <v>325.5</v>
      </c>
      <c r="J10" s="334">
        <v>495.8</v>
      </c>
      <c r="K10" s="114"/>
      <c r="L10" s="114"/>
      <c r="M10" s="114"/>
      <c r="N10" s="114"/>
      <c r="O10" s="114"/>
      <c r="P10" s="114"/>
    </row>
    <row r="11" spans="1:16" ht="15.75" customHeight="1">
      <c r="A11" s="1"/>
      <c r="B11" s="1392" t="s">
        <v>5</v>
      </c>
      <c r="C11" s="1"/>
      <c r="D11" s="114"/>
      <c r="E11" s="1737" t="s">
        <v>786</v>
      </c>
      <c r="F11" s="1738"/>
      <c r="G11" s="341">
        <v>2.3E-2</v>
      </c>
      <c r="H11" s="341">
        <v>2.1000000000000001E-2</v>
      </c>
      <c r="I11" s="341">
        <v>0.02</v>
      </c>
      <c r="J11" s="339">
        <v>2.1999999999999999E-2</v>
      </c>
      <c r="K11" s="114"/>
      <c r="L11" s="114"/>
      <c r="M11" s="114"/>
      <c r="N11" s="114"/>
      <c r="O11" s="114"/>
      <c r="P11" s="114"/>
    </row>
    <row r="12" spans="1:16" ht="15.75" customHeight="1">
      <c r="A12" s="1"/>
      <c r="B12" s="27" t="s">
        <v>6</v>
      </c>
      <c r="C12" s="1"/>
      <c r="D12" s="114"/>
      <c r="E12" s="1737" t="s">
        <v>787</v>
      </c>
      <c r="F12" s="1739"/>
      <c r="G12" s="338">
        <v>222</v>
      </c>
      <c r="H12" s="338">
        <v>273</v>
      </c>
      <c r="I12" s="338">
        <v>267</v>
      </c>
      <c r="J12" s="338">
        <v>470</v>
      </c>
      <c r="K12" s="114"/>
      <c r="L12" s="114"/>
      <c r="M12" s="114"/>
      <c r="N12" s="114"/>
      <c r="O12" s="114"/>
      <c r="P12" s="114"/>
    </row>
    <row r="13" spans="1:16" ht="15.75" customHeight="1">
      <c r="A13" s="1"/>
      <c r="B13" s="342" t="s">
        <v>7</v>
      </c>
      <c r="C13" s="1"/>
      <c r="D13" s="114"/>
      <c r="E13" s="343"/>
      <c r="F13" s="343"/>
      <c r="G13" s="343"/>
      <c r="H13" s="343"/>
      <c r="I13" s="212"/>
      <c r="J13" s="212"/>
      <c r="K13" s="114"/>
      <c r="L13" s="114"/>
      <c r="M13" s="114"/>
      <c r="N13" s="114"/>
      <c r="O13" s="114"/>
      <c r="P13" s="114"/>
    </row>
    <row r="14" spans="1:16" ht="15.75" customHeight="1">
      <c r="A14" s="1"/>
      <c r="B14" s="21"/>
      <c r="C14" s="1"/>
      <c r="D14" s="114"/>
      <c r="E14" s="343"/>
      <c r="F14" s="343"/>
      <c r="G14" s="343"/>
      <c r="H14" s="343"/>
      <c r="I14" s="212"/>
      <c r="J14" s="212"/>
      <c r="K14" s="114"/>
      <c r="L14" s="114"/>
      <c r="M14" s="114"/>
      <c r="N14" s="114"/>
      <c r="O14" s="114"/>
      <c r="P14" s="114"/>
    </row>
    <row r="15" spans="1:16" ht="15.75" customHeight="1">
      <c r="A15" s="1"/>
      <c r="B15" s="6"/>
      <c r="C15" s="1"/>
      <c r="D15" s="114"/>
      <c r="E15" s="1740"/>
      <c r="F15" s="1411"/>
      <c r="G15" s="1411"/>
      <c r="H15" s="1411"/>
      <c r="I15" s="212"/>
      <c r="J15" s="212"/>
      <c r="K15" s="114"/>
      <c r="L15" s="114"/>
      <c r="M15" s="114"/>
      <c r="N15" s="114"/>
      <c r="O15" s="114"/>
      <c r="P15" s="114"/>
    </row>
    <row r="16" spans="1:16" ht="15.75" customHeight="1">
      <c r="A16" s="1"/>
      <c r="B16" s="19" t="s">
        <v>8</v>
      </c>
      <c r="C16" s="1"/>
      <c r="D16" s="114"/>
      <c r="E16" s="1701" t="s">
        <v>788</v>
      </c>
      <c r="F16" s="1411"/>
      <c r="G16" s="1411"/>
      <c r="H16" s="1411"/>
      <c r="I16" s="1411"/>
      <c r="J16" s="1411"/>
      <c r="K16" s="1411"/>
      <c r="L16" s="1411"/>
      <c r="M16" s="114"/>
      <c r="N16" s="114"/>
      <c r="O16" s="114"/>
      <c r="P16" s="114"/>
    </row>
    <row r="17" spans="1:16" ht="15.75" customHeight="1">
      <c r="A17" s="1"/>
      <c r="B17" s="27" t="s">
        <v>9</v>
      </c>
      <c r="C17" s="1"/>
      <c r="D17" s="114"/>
      <c r="H17" s="278"/>
      <c r="I17" s="212"/>
      <c r="J17" s="212"/>
      <c r="K17" s="114"/>
      <c r="L17" s="114"/>
      <c r="M17" s="114"/>
      <c r="N17" s="114"/>
      <c r="O17" s="114"/>
      <c r="P17" s="114"/>
    </row>
    <row r="18" spans="1:16" ht="15.75" customHeight="1">
      <c r="A18" s="1"/>
      <c r="B18" s="27" t="s">
        <v>10</v>
      </c>
      <c r="C18" s="1"/>
      <c r="D18" s="114"/>
      <c r="E18" s="1543" t="s">
        <v>1510</v>
      </c>
      <c r="F18" s="1411"/>
      <c r="G18" s="1411"/>
      <c r="H18" s="1411"/>
      <c r="I18" s="1411"/>
      <c r="J18" s="1411"/>
      <c r="K18" s="1411"/>
      <c r="L18" s="1411"/>
      <c r="M18" s="114"/>
      <c r="N18" s="114"/>
      <c r="O18" s="114"/>
      <c r="P18" s="114"/>
    </row>
    <row r="19" spans="1:16" ht="15.75" customHeight="1">
      <c r="A19" s="1"/>
      <c r="B19" s="27" t="s">
        <v>11</v>
      </c>
      <c r="C19" s="1"/>
      <c r="D19" s="114"/>
      <c r="E19" s="1411"/>
      <c r="F19" s="1411"/>
      <c r="G19" s="1411"/>
      <c r="H19" s="1411"/>
      <c r="I19" s="1411"/>
      <c r="J19" s="1411"/>
      <c r="K19" s="1411"/>
      <c r="L19" s="1411"/>
      <c r="M19" s="114"/>
      <c r="N19" s="114"/>
      <c r="O19" s="114"/>
      <c r="P19" s="114"/>
    </row>
    <row r="20" spans="1:16" ht="15.75" customHeight="1">
      <c r="A20" s="1"/>
      <c r="B20" s="27" t="s">
        <v>12</v>
      </c>
      <c r="C20" s="1"/>
      <c r="D20" s="114"/>
      <c r="E20" s="1411"/>
      <c r="F20" s="1411"/>
      <c r="G20" s="1411"/>
      <c r="H20" s="1411"/>
      <c r="I20" s="1411"/>
      <c r="J20" s="1411"/>
      <c r="K20" s="1411"/>
      <c r="L20" s="1411"/>
      <c r="M20" s="114"/>
      <c r="N20" s="114"/>
      <c r="O20" s="114"/>
      <c r="P20" s="114"/>
    </row>
    <row r="21" spans="1:16" ht="15.75" customHeight="1">
      <c r="A21" s="1"/>
      <c r="B21" s="27" t="s">
        <v>13</v>
      </c>
      <c r="C21" s="1"/>
      <c r="D21" s="114"/>
      <c r="E21" s="1411"/>
      <c r="F21" s="1411"/>
      <c r="G21" s="1411"/>
      <c r="H21" s="1411"/>
      <c r="I21" s="1411"/>
      <c r="J21" s="1411"/>
      <c r="K21" s="1411"/>
      <c r="L21" s="1411"/>
      <c r="M21" s="114"/>
      <c r="N21" s="114"/>
      <c r="O21" s="114"/>
      <c r="P21" s="114"/>
    </row>
    <row r="22" spans="1:16" ht="15.75" customHeight="1">
      <c r="A22" s="1"/>
      <c r="B22" s="21"/>
      <c r="C22" s="1"/>
      <c r="D22" s="114"/>
      <c r="E22" s="1411"/>
      <c r="F22" s="1411"/>
      <c r="G22" s="1411"/>
      <c r="H22" s="1411"/>
      <c r="I22" s="1411"/>
      <c r="J22" s="1411"/>
      <c r="K22" s="1411"/>
      <c r="L22" s="1411"/>
      <c r="M22" s="114"/>
      <c r="N22" s="114"/>
      <c r="O22" s="114"/>
      <c r="P22" s="114"/>
    </row>
    <row r="23" spans="1:16" ht="15.75" customHeight="1">
      <c r="A23" s="1"/>
      <c r="B23" s="6"/>
      <c r="C23" s="1"/>
      <c r="D23" s="114"/>
      <c r="E23" s="1411"/>
      <c r="F23" s="1411"/>
      <c r="G23" s="1411"/>
      <c r="H23" s="1411"/>
      <c r="I23" s="1411"/>
      <c r="J23" s="1411"/>
      <c r="K23" s="1411"/>
      <c r="L23" s="1411"/>
      <c r="M23" s="114"/>
      <c r="N23" s="114"/>
      <c r="O23" s="114"/>
      <c r="P23" s="114"/>
    </row>
    <row r="24" spans="1:16" ht="15.75" customHeight="1">
      <c r="A24" s="1"/>
      <c r="B24" s="19" t="s">
        <v>14</v>
      </c>
      <c r="C24" s="1"/>
      <c r="D24" s="114"/>
      <c r="E24" s="1411"/>
      <c r="F24" s="1411"/>
      <c r="G24" s="1411"/>
      <c r="H24" s="1411"/>
      <c r="I24" s="1411"/>
      <c r="J24" s="1411"/>
      <c r="K24" s="1411"/>
      <c r="L24" s="1411"/>
      <c r="M24" s="114"/>
      <c r="N24" s="114"/>
      <c r="O24" s="114"/>
      <c r="P24" s="114"/>
    </row>
    <row r="25" spans="1:16" ht="17.25" customHeight="1">
      <c r="A25" s="1"/>
      <c r="B25" s="27" t="s">
        <v>15</v>
      </c>
      <c r="C25" s="1"/>
      <c r="D25" s="114"/>
      <c r="E25" s="128"/>
      <c r="F25" s="128"/>
      <c r="G25" s="128"/>
      <c r="H25" s="128"/>
      <c r="I25" s="128"/>
      <c r="J25" s="128"/>
      <c r="K25" s="114"/>
      <c r="L25" s="114"/>
      <c r="M25" s="114"/>
      <c r="N25" s="114"/>
      <c r="O25" s="114"/>
      <c r="P25" s="114"/>
    </row>
    <row r="26" spans="1:16" ht="17.25" customHeight="1">
      <c r="A26" s="1"/>
      <c r="B26" s="27" t="s">
        <v>16</v>
      </c>
      <c r="C26" s="1"/>
      <c r="D26" s="114"/>
      <c r="E26" s="128"/>
      <c r="F26" s="128"/>
      <c r="G26" s="128"/>
      <c r="H26" s="128"/>
      <c r="I26" s="128"/>
      <c r="J26" s="128"/>
      <c r="K26" s="114"/>
      <c r="L26" s="114"/>
      <c r="M26" s="114"/>
      <c r="N26" s="114"/>
      <c r="O26" s="114"/>
      <c r="P26" s="114"/>
    </row>
    <row r="27" spans="1:16" ht="15.75" customHeight="1">
      <c r="A27" s="1"/>
      <c r="B27" s="27" t="s">
        <v>17</v>
      </c>
      <c r="C27" s="1"/>
      <c r="D27" s="114"/>
      <c r="E27" s="1701" t="s">
        <v>789</v>
      </c>
      <c r="F27" s="1411"/>
      <c r="G27" s="1411"/>
      <c r="H27" s="1411"/>
      <c r="I27" s="1411"/>
      <c r="J27" s="1411"/>
      <c r="K27" s="1411"/>
      <c r="L27" s="1411"/>
      <c r="M27" s="114"/>
      <c r="N27" s="114"/>
      <c r="O27" s="114"/>
      <c r="P27" s="114"/>
    </row>
    <row r="28" spans="1:16" ht="15.75" customHeight="1">
      <c r="A28" s="1"/>
      <c r="B28" s="27" t="s">
        <v>18</v>
      </c>
      <c r="C28" s="1"/>
      <c r="D28" s="114"/>
      <c r="H28" s="128"/>
      <c r="I28" s="128"/>
      <c r="J28" s="128"/>
      <c r="K28" s="114"/>
      <c r="L28" s="114"/>
      <c r="M28" s="114"/>
      <c r="N28" s="114"/>
      <c r="O28" s="114"/>
      <c r="P28" s="114"/>
    </row>
    <row r="29" spans="1:16" ht="15.75" customHeight="1">
      <c r="A29" s="1"/>
      <c r="B29" s="27" t="s">
        <v>19</v>
      </c>
      <c r="C29" s="1"/>
      <c r="D29" s="114"/>
      <c r="E29" s="1543" t="s">
        <v>1511</v>
      </c>
      <c r="F29" s="1411"/>
      <c r="G29" s="1411"/>
      <c r="H29" s="1411"/>
      <c r="I29" s="1411"/>
      <c r="J29" s="1411"/>
      <c r="K29" s="1411"/>
      <c r="L29" s="1411"/>
      <c r="M29" s="114"/>
      <c r="N29" s="114"/>
      <c r="O29" s="114"/>
      <c r="P29" s="114"/>
    </row>
    <row r="30" spans="1:16" ht="15.75" customHeight="1">
      <c r="A30" s="1"/>
      <c r="B30" s="21"/>
      <c r="C30" s="1"/>
      <c r="D30" s="114"/>
      <c r="E30" s="1411"/>
      <c r="F30" s="1411"/>
      <c r="G30" s="1411"/>
      <c r="H30" s="1411"/>
      <c r="I30" s="1411"/>
      <c r="J30" s="1411"/>
      <c r="K30" s="1411"/>
      <c r="L30" s="1411"/>
      <c r="M30" s="344"/>
      <c r="N30" s="114"/>
      <c r="O30" s="114"/>
      <c r="P30" s="114"/>
    </row>
    <row r="31" spans="1:16" ht="15.75" customHeight="1">
      <c r="A31" s="1"/>
      <c r="B31" s="6"/>
      <c r="C31" s="1"/>
      <c r="D31" s="114"/>
      <c r="E31" s="1411"/>
      <c r="F31" s="1411"/>
      <c r="G31" s="1411"/>
      <c r="H31" s="1411"/>
      <c r="I31" s="1411"/>
      <c r="J31" s="1411"/>
      <c r="K31" s="1411"/>
      <c r="L31" s="1411"/>
      <c r="M31" s="344"/>
      <c r="N31" s="114"/>
      <c r="O31" s="114"/>
      <c r="P31" s="114"/>
    </row>
    <row r="32" spans="1:16" ht="15.75" customHeight="1">
      <c r="A32" s="1"/>
      <c r="B32" s="1404" t="s">
        <v>20</v>
      </c>
      <c r="C32" s="1"/>
      <c r="D32" s="114"/>
      <c r="E32" s="1411"/>
      <c r="F32" s="1411"/>
      <c r="G32" s="1411"/>
      <c r="H32" s="1411"/>
      <c r="I32" s="1411"/>
      <c r="J32" s="1411"/>
      <c r="K32" s="1411"/>
      <c r="L32" s="1411"/>
      <c r="M32" s="344"/>
      <c r="N32" s="114"/>
      <c r="O32" s="114"/>
      <c r="P32" s="114"/>
    </row>
    <row r="33" spans="1:16" ht="15.75" customHeight="1">
      <c r="A33" s="1"/>
      <c r="B33" s="27" t="s">
        <v>21</v>
      </c>
      <c r="C33" s="1"/>
      <c r="D33" s="114"/>
      <c r="E33" s="1411"/>
      <c r="F33" s="1411"/>
      <c r="G33" s="1411"/>
      <c r="H33" s="1411"/>
      <c r="I33" s="1411"/>
      <c r="J33" s="1411"/>
      <c r="K33" s="1411"/>
      <c r="L33" s="1411"/>
      <c r="M33" s="344"/>
      <c r="N33" s="114"/>
      <c r="O33" s="114"/>
      <c r="P33" s="114"/>
    </row>
    <row r="34" spans="1:16" ht="15.75" customHeight="1">
      <c r="A34" s="1"/>
      <c r="B34" s="7"/>
      <c r="C34" s="1"/>
      <c r="D34" s="114"/>
      <c r="E34" s="1411"/>
      <c r="F34" s="1411"/>
      <c r="G34" s="1411"/>
      <c r="H34" s="1411"/>
      <c r="I34" s="1411"/>
      <c r="J34" s="1411"/>
      <c r="K34" s="1411"/>
      <c r="L34" s="1411"/>
      <c r="M34" s="344"/>
      <c r="N34" s="114"/>
      <c r="O34" s="114"/>
      <c r="P34" s="114"/>
    </row>
    <row r="35" spans="1:16" ht="15.75" customHeight="1">
      <c r="A35" s="1"/>
      <c r="B35" s="4"/>
      <c r="C35" s="1"/>
      <c r="D35" s="114"/>
      <c r="E35" s="1411"/>
      <c r="F35" s="1411"/>
      <c r="G35" s="1411"/>
      <c r="H35" s="1411"/>
      <c r="I35" s="1411"/>
      <c r="J35" s="1411"/>
      <c r="K35" s="1411"/>
      <c r="L35" s="1411"/>
      <c r="M35" s="344"/>
      <c r="N35" s="114"/>
      <c r="O35" s="114"/>
      <c r="P35" s="114"/>
    </row>
    <row r="36" spans="1:16" ht="15.75" customHeight="1">
      <c r="A36" s="1"/>
      <c r="B36" s="11"/>
      <c r="C36" s="1"/>
      <c r="D36" s="114"/>
      <c r="E36" s="1411"/>
      <c r="F36" s="1411"/>
      <c r="G36" s="1411"/>
      <c r="H36" s="1411"/>
      <c r="I36" s="1411"/>
      <c r="J36" s="1411"/>
      <c r="K36" s="1411"/>
      <c r="L36" s="1411"/>
      <c r="M36" s="344"/>
      <c r="N36" s="114"/>
      <c r="O36" s="114"/>
      <c r="P36" s="114"/>
    </row>
    <row r="37" spans="1:16" ht="15.75" customHeight="1">
      <c r="A37" s="1"/>
      <c r="B37" s="4"/>
      <c r="C37" s="1"/>
      <c r="D37" s="114"/>
      <c r="E37" s="1411"/>
      <c r="F37" s="1411"/>
      <c r="G37" s="1411"/>
      <c r="H37" s="1411"/>
      <c r="I37" s="1411"/>
      <c r="J37" s="1411"/>
      <c r="K37" s="1411"/>
      <c r="L37" s="1411"/>
      <c r="M37" s="344"/>
      <c r="N37" s="114"/>
      <c r="O37" s="114"/>
      <c r="P37" s="114"/>
    </row>
    <row r="38" spans="1:16" ht="15.75" customHeight="1">
      <c r="A38" s="1"/>
      <c r="B38" s="12"/>
      <c r="C38" s="1"/>
      <c r="D38" s="114"/>
      <c r="E38" s="1411"/>
      <c r="F38" s="1411"/>
      <c r="G38" s="1411"/>
      <c r="H38" s="1411"/>
      <c r="I38" s="1411"/>
      <c r="J38" s="1411"/>
      <c r="K38" s="1411"/>
      <c r="L38" s="1411"/>
      <c r="M38" s="344"/>
      <c r="N38" s="114"/>
      <c r="O38" s="114"/>
      <c r="P38" s="114"/>
    </row>
    <row r="39" spans="1:16" ht="15.75" customHeight="1">
      <c r="A39" s="1"/>
      <c r="B39" s="4"/>
      <c r="C39" s="1"/>
      <c r="D39" s="114"/>
      <c r="E39" s="1411"/>
      <c r="F39" s="1411"/>
      <c r="G39" s="1411"/>
      <c r="H39" s="1411"/>
      <c r="I39" s="1411"/>
      <c r="J39" s="1411"/>
      <c r="K39" s="1411"/>
      <c r="L39" s="1411"/>
      <c r="M39" s="344"/>
      <c r="N39" s="114"/>
      <c r="O39" s="114"/>
      <c r="P39" s="114"/>
    </row>
    <row r="40" spans="1:16" ht="15.75" customHeight="1">
      <c r="A40" s="1"/>
      <c r="B40" s="9"/>
      <c r="C40" s="1"/>
      <c r="D40" s="114"/>
      <c r="E40" s="1411"/>
      <c r="F40" s="1411"/>
      <c r="G40" s="1411"/>
      <c r="H40" s="1411"/>
      <c r="I40" s="1411"/>
      <c r="J40" s="1411"/>
      <c r="K40" s="1411"/>
      <c r="L40" s="1411"/>
      <c r="M40" s="344"/>
      <c r="N40" s="114"/>
      <c r="O40" s="114"/>
      <c r="P40" s="114"/>
    </row>
    <row r="41" spans="1:16" ht="15.75" customHeight="1">
      <c r="A41" s="1"/>
      <c r="B41" s="7"/>
      <c r="C41" s="1"/>
      <c r="D41" s="114"/>
      <c r="E41" s="1411"/>
      <c r="F41" s="1411"/>
      <c r="G41" s="1411"/>
      <c r="H41" s="1411"/>
      <c r="I41" s="1411"/>
      <c r="J41" s="1411"/>
      <c r="K41" s="1411"/>
      <c r="L41" s="1411"/>
      <c r="M41" s="344"/>
      <c r="N41" s="114"/>
      <c r="O41" s="114"/>
      <c r="P41" s="114"/>
    </row>
    <row r="42" spans="1:16" ht="15.75" customHeight="1">
      <c r="A42" s="1"/>
      <c r="B42" s="4"/>
      <c r="C42" s="1"/>
      <c r="D42" s="114"/>
      <c r="E42" s="1411"/>
      <c r="F42" s="1411"/>
      <c r="G42" s="1411"/>
      <c r="H42" s="1411"/>
      <c r="I42" s="1411"/>
      <c r="J42" s="1411"/>
      <c r="K42" s="1411"/>
      <c r="L42" s="1411"/>
      <c r="M42" s="344"/>
      <c r="N42" s="114"/>
      <c r="O42" s="114"/>
      <c r="P42" s="114"/>
    </row>
    <row r="43" spans="1:16" ht="15.75" customHeight="1">
      <c r="A43" s="1"/>
      <c r="B43" s="9"/>
      <c r="C43" s="1"/>
      <c r="D43" s="114"/>
      <c r="E43" s="1411"/>
      <c r="F43" s="1411"/>
      <c r="G43" s="1411"/>
      <c r="H43" s="1411"/>
      <c r="I43" s="1411"/>
      <c r="J43" s="1411"/>
      <c r="K43" s="1411"/>
      <c r="L43" s="1411"/>
      <c r="M43" s="344"/>
      <c r="N43" s="114"/>
      <c r="O43" s="114"/>
      <c r="P43" s="114"/>
    </row>
    <row r="44" spans="1:16" ht="15.75" customHeight="1">
      <c r="A44" s="1"/>
      <c r="B44" s="7"/>
      <c r="C44" s="1"/>
      <c r="D44" s="114"/>
      <c r="E44" s="1411"/>
      <c r="F44" s="1411"/>
      <c r="G44" s="1411"/>
      <c r="H44" s="1411"/>
      <c r="I44" s="1411"/>
      <c r="J44" s="1411"/>
      <c r="K44" s="1411"/>
      <c r="L44" s="1411"/>
      <c r="M44" s="344"/>
      <c r="N44" s="114"/>
      <c r="O44" s="114"/>
      <c r="P44" s="114"/>
    </row>
    <row r="45" spans="1:16" ht="15.75" customHeight="1">
      <c r="A45" s="1"/>
      <c r="B45" s="4"/>
      <c r="C45" s="1"/>
      <c r="D45" s="114"/>
      <c r="E45" s="1411"/>
      <c r="F45" s="1411"/>
      <c r="G45" s="1411"/>
      <c r="H45" s="1411"/>
      <c r="I45" s="1411"/>
      <c r="J45" s="1411"/>
      <c r="K45" s="1411"/>
      <c r="L45" s="1411"/>
      <c r="M45" s="344"/>
      <c r="N45" s="114"/>
      <c r="O45" s="114"/>
      <c r="P45" s="114"/>
    </row>
    <row r="46" spans="1:16" ht="15.75" customHeight="1">
      <c r="A46" s="1"/>
      <c r="B46" s="4"/>
      <c r="C46" s="1"/>
      <c r="D46" s="114"/>
      <c r="E46" s="1411"/>
      <c r="F46" s="1411"/>
      <c r="G46" s="1411"/>
      <c r="H46" s="1411"/>
      <c r="I46" s="1411"/>
      <c r="J46" s="1411"/>
      <c r="K46" s="1411"/>
      <c r="L46" s="1411"/>
      <c r="M46" s="344"/>
      <c r="N46" s="114"/>
      <c r="O46" s="114"/>
      <c r="P46" s="114"/>
    </row>
    <row r="47" spans="1:16" ht="12.75">
      <c r="A47" s="1"/>
      <c r="B47" s="4"/>
      <c r="C47" s="1"/>
      <c r="D47" s="114"/>
      <c r="E47" s="1411"/>
      <c r="F47" s="1411"/>
      <c r="G47" s="1411"/>
      <c r="H47" s="1411"/>
      <c r="I47" s="1411"/>
      <c r="J47" s="1411"/>
      <c r="K47" s="1411"/>
      <c r="L47" s="1411"/>
      <c r="M47" s="344"/>
      <c r="N47" s="114"/>
      <c r="O47" s="114"/>
      <c r="P47" s="114"/>
    </row>
    <row r="48" spans="1:16" ht="12.75">
      <c r="A48" s="1"/>
      <c r="B48" s="4"/>
      <c r="C48" s="1"/>
      <c r="D48" s="114"/>
      <c r="E48" s="1411"/>
      <c r="F48" s="1411"/>
      <c r="G48" s="1411"/>
      <c r="H48" s="1411"/>
      <c r="I48" s="1411"/>
      <c r="J48" s="1411"/>
      <c r="K48" s="1411"/>
      <c r="L48" s="1411"/>
      <c r="M48" s="344"/>
      <c r="N48" s="344"/>
      <c r="O48" s="114"/>
      <c r="P48" s="114"/>
    </row>
    <row r="49" spans="1:16" ht="15.75" customHeight="1">
      <c r="A49" s="1"/>
      <c r="B49" s="4"/>
      <c r="C49" s="1"/>
      <c r="D49" s="114"/>
      <c r="E49" s="1411"/>
      <c r="F49" s="1411"/>
      <c r="G49" s="1411"/>
      <c r="H49" s="1411"/>
      <c r="I49" s="1411"/>
      <c r="J49" s="1411"/>
      <c r="K49" s="1411"/>
      <c r="L49" s="1411"/>
      <c r="M49" s="344"/>
      <c r="N49" s="344"/>
      <c r="O49" s="114"/>
      <c r="P49" s="114"/>
    </row>
    <row r="50" spans="1:16" ht="15.75" customHeight="1">
      <c r="A50" s="1"/>
      <c r="B50" s="4"/>
      <c r="C50" s="1"/>
      <c r="D50" s="114"/>
      <c r="M50" s="344"/>
      <c r="N50" s="344"/>
      <c r="O50" s="114"/>
      <c r="P50" s="114"/>
    </row>
    <row r="51" spans="1:16" ht="15.75" customHeight="1">
      <c r="A51" s="1"/>
      <c r="B51" s="4"/>
      <c r="C51" s="1"/>
      <c r="D51" s="114"/>
      <c r="M51" s="344"/>
      <c r="N51" s="344"/>
      <c r="O51" s="114"/>
      <c r="P51" s="114"/>
    </row>
    <row r="52" spans="1:16" ht="15.75" customHeight="1">
      <c r="A52" s="1"/>
      <c r="B52" s="7"/>
      <c r="C52" s="1"/>
      <c r="D52" s="114"/>
      <c r="E52" s="1701" t="s">
        <v>790</v>
      </c>
      <c r="F52" s="1411"/>
      <c r="G52" s="1411"/>
      <c r="H52" s="1411"/>
      <c r="I52" s="1411"/>
      <c r="J52" s="1411"/>
      <c r="K52" s="1411"/>
      <c r="L52" s="1411"/>
      <c r="M52" s="344"/>
      <c r="N52" s="344"/>
      <c r="O52" s="114"/>
      <c r="P52" s="114"/>
    </row>
    <row r="53" spans="1:16" ht="15.75" customHeight="1">
      <c r="A53" s="1"/>
      <c r="B53" s="4"/>
      <c r="C53" s="1"/>
      <c r="D53" s="114"/>
      <c r="E53" s="128"/>
      <c r="F53" s="128"/>
      <c r="G53" s="128"/>
      <c r="H53" s="128"/>
      <c r="I53" s="128"/>
      <c r="J53" s="128"/>
      <c r="K53" s="344"/>
      <c r="L53" s="344"/>
      <c r="M53" s="344"/>
      <c r="N53" s="344"/>
      <c r="O53" s="114"/>
      <c r="P53" s="114"/>
    </row>
    <row r="54" spans="1:16" ht="15.75" customHeight="1">
      <c r="A54" s="1"/>
      <c r="B54" s="4"/>
      <c r="C54" s="1"/>
      <c r="D54" s="114"/>
      <c r="E54" s="1543" t="s">
        <v>791</v>
      </c>
      <c r="F54" s="1411"/>
      <c r="G54" s="1411"/>
      <c r="H54" s="1411"/>
      <c r="I54" s="1411"/>
      <c r="J54" s="1411"/>
      <c r="K54" s="1411"/>
      <c r="L54" s="1411"/>
      <c r="M54" s="344"/>
      <c r="N54" s="344"/>
      <c r="O54" s="114"/>
      <c r="P54" s="114"/>
    </row>
    <row r="55" spans="1:16" ht="12.75">
      <c r="A55" s="1"/>
      <c r="B55" s="4"/>
      <c r="C55" s="1"/>
      <c r="D55" s="114"/>
      <c r="E55" s="1411"/>
      <c r="F55" s="1411"/>
      <c r="G55" s="1411"/>
      <c r="H55" s="1411"/>
      <c r="I55" s="1411"/>
      <c r="J55" s="1411"/>
      <c r="K55" s="1411"/>
      <c r="L55" s="1411"/>
      <c r="M55" s="344"/>
      <c r="N55" s="344"/>
      <c r="O55" s="114"/>
      <c r="P55" s="114"/>
    </row>
    <row r="56" spans="1:16" ht="15.75" customHeight="1">
      <c r="A56" s="1"/>
      <c r="B56" s="4"/>
      <c r="C56" s="1"/>
      <c r="D56" s="114"/>
      <c r="E56" s="1411"/>
      <c r="F56" s="1411"/>
      <c r="G56" s="1411"/>
      <c r="H56" s="1411"/>
      <c r="I56" s="1411"/>
      <c r="J56" s="1411"/>
      <c r="K56" s="1411"/>
      <c r="L56" s="1411"/>
      <c r="M56" s="344"/>
      <c r="N56" s="344"/>
      <c r="O56" s="114"/>
      <c r="P56" s="114"/>
    </row>
    <row r="57" spans="1:16" ht="15.75" customHeight="1">
      <c r="A57" s="1"/>
      <c r="B57" s="66"/>
      <c r="C57" s="1"/>
      <c r="D57" s="114"/>
      <c r="E57" s="1411"/>
      <c r="F57" s="1411"/>
      <c r="G57" s="1411"/>
      <c r="H57" s="1411"/>
      <c r="I57" s="1411"/>
      <c r="J57" s="1411"/>
      <c r="K57" s="1411"/>
      <c r="L57" s="1411"/>
      <c r="M57" s="344"/>
      <c r="N57" s="344"/>
      <c r="O57" s="114"/>
      <c r="P57" s="114"/>
    </row>
    <row r="58" spans="1:16" ht="15.75" customHeight="1">
      <c r="A58" s="1"/>
      <c r="B58" s="4"/>
      <c r="C58" s="1"/>
      <c r="D58" s="114"/>
      <c r="E58" s="1411"/>
      <c r="F58" s="1411"/>
      <c r="G58" s="1411"/>
      <c r="H58" s="1411"/>
      <c r="I58" s="1411"/>
      <c r="J58" s="1411"/>
      <c r="K58" s="1411"/>
      <c r="L58" s="1411"/>
      <c r="M58" s="344"/>
      <c r="N58" s="344"/>
      <c r="O58" s="114"/>
      <c r="P58" s="114"/>
    </row>
    <row r="59" spans="1:16" ht="15.75" customHeight="1">
      <c r="A59" s="1"/>
      <c r="B59" s="9"/>
      <c r="C59" s="1"/>
      <c r="D59" s="114"/>
      <c r="E59" s="1411"/>
      <c r="F59" s="1411"/>
      <c r="G59" s="1411"/>
      <c r="H59" s="1411"/>
      <c r="I59" s="1411"/>
      <c r="J59" s="1411"/>
      <c r="K59" s="1411"/>
      <c r="L59" s="1411"/>
      <c r="M59" s="344"/>
      <c r="N59" s="344"/>
      <c r="O59" s="114"/>
      <c r="P59" s="114"/>
    </row>
    <row r="60" spans="1:16" ht="15.75" customHeight="1">
      <c r="A60" s="1"/>
      <c r="B60" s="7"/>
      <c r="C60" s="1"/>
      <c r="D60" s="114"/>
      <c r="E60" s="1411"/>
      <c r="F60" s="1411"/>
      <c r="G60" s="1411"/>
      <c r="H60" s="1411"/>
      <c r="I60" s="1411"/>
      <c r="J60" s="1411"/>
      <c r="K60" s="1411"/>
      <c r="L60" s="1411"/>
      <c r="M60" s="344"/>
      <c r="N60" s="344"/>
      <c r="O60" s="114"/>
      <c r="P60" s="114"/>
    </row>
    <row r="61" spans="1:16" ht="15.75" customHeight="1">
      <c r="A61" s="1"/>
      <c r="B61" s="4"/>
      <c r="C61" s="1"/>
      <c r="D61" s="114"/>
      <c r="E61" s="1411"/>
      <c r="F61" s="1411"/>
      <c r="G61" s="1411"/>
      <c r="H61" s="1411"/>
      <c r="I61" s="1411"/>
      <c r="J61" s="1411"/>
      <c r="K61" s="1411"/>
      <c r="L61" s="1411"/>
      <c r="M61" s="344"/>
      <c r="N61" s="344"/>
      <c r="O61" s="114"/>
      <c r="P61" s="114"/>
    </row>
    <row r="62" spans="1:16" ht="15.75" customHeight="1">
      <c r="A62" s="1"/>
      <c r="B62" s="4"/>
      <c r="C62" s="1"/>
      <c r="D62" s="114"/>
      <c r="E62" s="1411"/>
      <c r="F62" s="1411"/>
      <c r="G62" s="1411"/>
      <c r="H62" s="1411"/>
      <c r="I62" s="1411"/>
      <c r="J62" s="1411"/>
      <c r="K62" s="1411"/>
      <c r="L62" s="1411"/>
      <c r="M62" s="344"/>
      <c r="N62" s="344"/>
      <c r="O62" s="114"/>
      <c r="P62" s="114"/>
    </row>
    <row r="63" spans="1:16" ht="15.75" customHeight="1">
      <c r="A63" s="1"/>
      <c r="B63" s="4"/>
      <c r="C63" s="1"/>
      <c r="D63" s="114"/>
      <c r="E63" s="128"/>
      <c r="F63" s="128"/>
      <c r="G63" s="128"/>
      <c r="H63" s="128"/>
      <c r="I63" s="128"/>
      <c r="J63" s="128"/>
      <c r="K63" s="344"/>
      <c r="L63" s="344"/>
      <c r="M63" s="344"/>
      <c r="N63" s="344"/>
      <c r="O63" s="114"/>
      <c r="P63" s="114"/>
    </row>
    <row r="64" spans="1:16" ht="15.75" customHeight="1">
      <c r="A64" s="1"/>
      <c r="B64" s="4"/>
      <c r="C64" s="1"/>
      <c r="D64" s="114"/>
      <c r="E64" s="128"/>
      <c r="F64" s="128"/>
      <c r="G64" s="128"/>
      <c r="H64" s="128"/>
      <c r="I64" s="128"/>
      <c r="J64" s="128"/>
      <c r="K64" s="344"/>
      <c r="L64" s="344"/>
      <c r="M64" s="344"/>
      <c r="N64" s="344"/>
      <c r="O64" s="114"/>
      <c r="P64" s="114"/>
    </row>
    <row r="65" spans="1:16" ht="15.75" customHeight="1">
      <c r="A65" s="1"/>
      <c r="B65" s="4"/>
      <c r="C65" s="1"/>
      <c r="D65" s="114"/>
      <c r="E65" s="128"/>
      <c r="F65" s="128"/>
      <c r="G65" s="128"/>
      <c r="H65" s="128"/>
      <c r="I65" s="128"/>
      <c r="J65" s="128"/>
      <c r="K65" s="344"/>
      <c r="L65" s="344"/>
      <c r="M65" s="344"/>
      <c r="N65" s="344"/>
      <c r="O65" s="114"/>
      <c r="P65" s="114"/>
    </row>
    <row r="66" spans="1:16" ht="15.75" customHeight="1">
      <c r="A66" s="1"/>
      <c r="B66" s="4"/>
      <c r="C66" s="1"/>
      <c r="D66" s="114"/>
      <c r="E66" s="128"/>
      <c r="F66" s="128"/>
      <c r="G66" s="128"/>
      <c r="H66" s="128"/>
      <c r="I66" s="128"/>
      <c r="J66" s="128"/>
      <c r="K66" s="344"/>
      <c r="L66" s="344"/>
      <c r="M66" s="344"/>
      <c r="N66" s="344"/>
      <c r="O66" s="114"/>
      <c r="P66" s="114"/>
    </row>
    <row r="67" spans="1:16" ht="15.75" customHeight="1">
      <c r="A67" s="1"/>
      <c r="B67" s="4"/>
      <c r="C67" s="1"/>
      <c r="D67" s="114"/>
      <c r="E67" s="128"/>
      <c r="F67" s="128"/>
      <c r="G67" s="128"/>
      <c r="H67" s="128"/>
      <c r="I67" s="128"/>
      <c r="J67" s="128"/>
      <c r="K67" s="344"/>
      <c r="L67" s="344"/>
      <c r="M67" s="344"/>
      <c r="N67" s="344"/>
      <c r="O67" s="114"/>
      <c r="P67" s="114"/>
    </row>
    <row r="68" spans="1:16" ht="15.75" customHeight="1">
      <c r="A68" s="1"/>
      <c r="B68" s="4"/>
      <c r="C68" s="1"/>
      <c r="D68" s="114"/>
      <c r="E68" s="128"/>
      <c r="F68" s="128"/>
      <c r="G68" s="128"/>
      <c r="H68" s="128"/>
      <c r="I68" s="128"/>
      <c r="J68" s="128"/>
      <c r="K68" s="344"/>
      <c r="L68" s="344"/>
      <c r="M68" s="344"/>
      <c r="N68" s="344"/>
      <c r="O68" s="114"/>
      <c r="P68" s="114"/>
    </row>
    <row r="69" spans="1:16" ht="15.75" customHeight="1">
      <c r="A69" s="1"/>
      <c r="B69" s="4"/>
      <c r="C69" s="1"/>
      <c r="D69" s="114"/>
      <c r="E69" s="128"/>
      <c r="F69" s="128"/>
      <c r="G69" s="128"/>
      <c r="H69" s="128"/>
      <c r="I69" s="128"/>
      <c r="J69" s="128"/>
      <c r="K69" s="344"/>
      <c r="L69" s="344"/>
      <c r="M69" s="344"/>
      <c r="N69" s="344"/>
      <c r="O69" s="114"/>
      <c r="P69" s="114"/>
    </row>
    <row r="70" spans="1:16" ht="15.75" customHeight="1">
      <c r="A70" s="1"/>
      <c r="B70" s="9"/>
      <c r="C70" s="1"/>
      <c r="D70" s="114"/>
      <c r="E70" s="128"/>
      <c r="F70" s="128"/>
      <c r="G70" s="128"/>
      <c r="H70" s="128"/>
      <c r="I70" s="128"/>
      <c r="J70" s="128"/>
      <c r="K70" s="344"/>
      <c r="L70" s="344"/>
      <c r="M70" s="344"/>
      <c r="N70" s="344"/>
      <c r="O70" s="114"/>
      <c r="P70" s="114"/>
    </row>
    <row r="71" spans="1:16" ht="15.75" customHeight="1">
      <c r="A71" s="1"/>
      <c r="B71" s="7"/>
      <c r="C71" s="1"/>
      <c r="D71" s="114"/>
      <c r="E71" s="128"/>
      <c r="F71" s="128"/>
      <c r="G71" s="128"/>
      <c r="H71" s="128"/>
      <c r="I71" s="128"/>
      <c r="J71" s="128"/>
      <c r="K71" s="344"/>
      <c r="L71" s="344"/>
      <c r="M71" s="344"/>
      <c r="N71" s="344"/>
      <c r="O71" s="114"/>
      <c r="P71" s="114"/>
    </row>
    <row r="72" spans="1:16" ht="15.75" customHeight="1">
      <c r="A72" s="1"/>
      <c r="B72" s="4"/>
      <c r="C72" s="1"/>
      <c r="D72" s="114"/>
      <c r="E72" s="128"/>
      <c r="F72" s="128"/>
      <c r="G72" s="128"/>
      <c r="H72" s="128"/>
      <c r="I72" s="128"/>
      <c r="J72" s="128"/>
      <c r="K72" s="344"/>
      <c r="L72" s="344"/>
      <c r="M72" s="344"/>
      <c r="N72" s="344"/>
      <c r="O72" s="114"/>
      <c r="P72" s="114"/>
    </row>
    <row r="73" spans="1:16" ht="15.75" customHeight="1">
      <c r="A73" s="1"/>
      <c r="B73" s="11"/>
      <c r="C73" s="1"/>
      <c r="D73" s="114"/>
      <c r="E73" s="128"/>
      <c r="F73" s="128"/>
      <c r="G73" s="128"/>
      <c r="H73" s="128"/>
      <c r="I73" s="128"/>
      <c r="J73" s="128"/>
      <c r="K73" s="344"/>
      <c r="L73" s="344"/>
      <c r="M73" s="344"/>
      <c r="N73" s="344"/>
      <c r="O73" s="114"/>
      <c r="P73" s="114"/>
    </row>
    <row r="74" spans="1:16" ht="15.75" customHeight="1">
      <c r="A74" s="1"/>
      <c r="B74" s="4"/>
      <c r="C74" s="1"/>
      <c r="D74" s="114"/>
      <c r="E74" s="128"/>
      <c r="F74" s="128"/>
      <c r="G74" s="128"/>
      <c r="H74" s="128"/>
      <c r="I74" s="128"/>
      <c r="J74" s="128"/>
      <c r="K74" s="344"/>
      <c r="L74" s="344"/>
      <c r="M74" s="344"/>
      <c r="N74" s="344"/>
      <c r="O74" s="114"/>
      <c r="P74" s="114"/>
    </row>
    <row r="75" spans="1:16" ht="15.75" customHeight="1">
      <c r="A75" s="1"/>
      <c r="B75" s="12"/>
      <c r="C75" s="1"/>
      <c r="D75" s="114"/>
      <c r="E75" s="128"/>
      <c r="F75" s="128"/>
      <c r="G75" s="128"/>
      <c r="H75" s="128"/>
      <c r="I75" s="128"/>
      <c r="J75" s="128"/>
      <c r="K75" s="344"/>
      <c r="L75" s="344"/>
      <c r="M75" s="344"/>
      <c r="N75" s="344"/>
      <c r="O75" s="114"/>
      <c r="P75" s="114"/>
    </row>
    <row r="76" spans="1:16" ht="15.75" customHeight="1">
      <c r="A76" s="1"/>
      <c r="B76" s="4"/>
      <c r="C76" s="1"/>
      <c r="D76" s="114"/>
      <c r="E76" s="128"/>
      <c r="F76" s="128"/>
      <c r="G76" s="128"/>
      <c r="H76" s="128"/>
      <c r="I76" s="128"/>
      <c r="J76" s="128"/>
      <c r="K76" s="344"/>
      <c r="L76" s="344"/>
      <c r="M76" s="344"/>
      <c r="N76" s="344"/>
      <c r="O76" s="114"/>
      <c r="P76" s="114"/>
    </row>
    <row r="77" spans="1:16" ht="15.75" customHeight="1">
      <c r="A77" s="1"/>
      <c r="B77" s="9"/>
      <c r="C77" s="1"/>
      <c r="D77" s="114"/>
      <c r="E77" s="128"/>
      <c r="F77" s="128"/>
      <c r="G77" s="128"/>
      <c r="H77" s="128"/>
      <c r="I77" s="128"/>
      <c r="J77" s="128"/>
      <c r="K77" s="344"/>
      <c r="L77" s="344"/>
      <c r="M77" s="344"/>
      <c r="N77" s="344"/>
      <c r="O77" s="114"/>
      <c r="P77" s="114"/>
    </row>
    <row r="78" spans="1:16" ht="15.75" customHeight="1">
      <c r="A78" s="1"/>
      <c r="B78" s="7"/>
      <c r="C78" s="1"/>
      <c r="D78" s="114"/>
      <c r="E78" s="128"/>
      <c r="F78" s="128"/>
      <c r="G78" s="128"/>
      <c r="H78" s="128"/>
      <c r="I78" s="128"/>
      <c r="J78" s="128"/>
      <c r="K78" s="344"/>
      <c r="L78" s="344"/>
      <c r="M78" s="344"/>
      <c r="N78" s="344"/>
      <c r="O78" s="114"/>
      <c r="P78" s="114"/>
    </row>
    <row r="79" spans="1:16" ht="15.75" customHeight="1">
      <c r="A79" s="1"/>
      <c r="B79" s="4"/>
      <c r="C79" s="1"/>
      <c r="D79" s="114"/>
      <c r="E79" s="128"/>
      <c r="F79" s="128"/>
      <c r="G79" s="128"/>
      <c r="H79" s="128"/>
      <c r="I79" s="128"/>
      <c r="J79" s="128"/>
      <c r="K79" s="344"/>
      <c r="L79" s="344"/>
      <c r="M79" s="344"/>
      <c r="N79" s="344"/>
      <c r="O79" s="114"/>
      <c r="P79" s="114"/>
    </row>
    <row r="80" spans="1:16" ht="15.75" customHeight="1">
      <c r="A80" s="1"/>
      <c r="B80" s="9"/>
      <c r="C80" s="1"/>
      <c r="D80" s="114"/>
      <c r="E80" s="128"/>
      <c r="F80" s="128"/>
      <c r="G80" s="128"/>
      <c r="H80" s="128"/>
      <c r="I80" s="128"/>
      <c r="J80" s="128"/>
      <c r="K80" s="344"/>
      <c r="L80" s="344"/>
      <c r="M80" s="344"/>
      <c r="N80" s="344"/>
      <c r="O80" s="114"/>
      <c r="P80" s="114"/>
    </row>
    <row r="81" spans="1:16" ht="15.75" customHeight="1">
      <c r="A81" s="1"/>
      <c r="B81" s="7"/>
      <c r="C81" s="1"/>
      <c r="D81" s="114"/>
      <c r="E81" s="128"/>
      <c r="F81" s="128"/>
      <c r="G81" s="128"/>
      <c r="H81" s="128"/>
      <c r="I81" s="128"/>
      <c r="J81" s="128"/>
      <c r="K81" s="344"/>
      <c r="L81" s="344"/>
      <c r="M81" s="344"/>
      <c r="N81" s="344"/>
      <c r="O81" s="114"/>
      <c r="P81" s="114"/>
    </row>
    <row r="82" spans="1:16" ht="15.75" customHeight="1">
      <c r="A82" s="1"/>
      <c r="B82" s="4"/>
      <c r="C82" s="1"/>
      <c r="D82" s="114"/>
      <c r="E82" s="128"/>
      <c r="F82" s="128"/>
      <c r="G82" s="128"/>
      <c r="H82" s="128"/>
      <c r="I82" s="128"/>
      <c r="J82" s="128"/>
      <c r="K82" s="344"/>
      <c r="L82" s="344"/>
      <c r="M82" s="344"/>
      <c r="N82" s="344"/>
      <c r="O82" s="114"/>
      <c r="P82" s="114"/>
    </row>
    <row r="83" spans="1:16" ht="15.75" customHeight="1">
      <c r="A83" s="1"/>
      <c r="B83" s="4"/>
      <c r="C83" s="1"/>
      <c r="D83" s="114"/>
      <c r="E83" s="128"/>
      <c r="F83" s="128"/>
      <c r="G83" s="128"/>
      <c r="H83" s="128"/>
      <c r="I83" s="128"/>
      <c r="J83" s="128"/>
      <c r="K83" s="344"/>
      <c r="L83" s="344"/>
      <c r="M83" s="344"/>
      <c r="N83" s="344"/>
      <c r="O83" s="114"/>
      <c r="P83" s="114"/>
    </row>
    <row r="84" spans="1:16" ht="15.75" customHeight="1">
      <c r="A84" s="1"/>
      <c r="B84" s="4"/>
      <c r="C84" s="1"/>
      <c r="D84" s="114"/>
      <c r="E84" s="128"/>
      <c r="F84" s="128"/>
      <c r="G84" s="128"/>
      <c r="H84" s="128"/>
      <c r="I84" s="128"/>
      <c r="J84" s="128"/>
      <c r="K84" s="344"/>
      <c r="L84" s="344"/>
      <c r="M84" s="344"/>
      <c r="N84" s="344"/>
      <c r="O84" s="114"/>
      <c r="P84" s="114"/>
    </row>
    <row r="85" spans="1:16" ht="15.75" customHeight="1">
      <c r="A85" s="1"/>
      <c r="B85" s="4"/>
      <c r="C85" s="1"/>
      <c r="D85" s="114"/>
      <c r="E85" s="128"/>
      <c r="F85" s="128"/>
      <c r="G85" s="128"/>
      <c r="H85" s="128"/>
      <c r="I85" s="128"/>
      <c r="J85" s="128"/>
      <c r="K85" s="344"/>
      <c r="L85" s="344"/>
      <c r="M85" s="344"/>
      <c r="N85" s="344"/>
      <c r="O85" s="114"/>
      <c r="P85" s="114"/>
    </row>
    <row r="86" spans="1:16" ht="15.75" customHeight="1">
      <c r="A86" s="1"/>
      <c r="B86" s="4"/>
      <c r="C86" s="1"/>
      <c r="D86" s="114"/>
      <c r="E86" s="128"/>
      <c r="F86" s="128"/>
      <c r="G86" s="128"/>
      <c r="H86" s="128"/>
      <c r="I86" s="128"/>
      <c r="J86" s="128"/>
      <c r="K86" s="344"/>
      <c r="L86" s="344"/>
      <c r="M86" s="344"/>
      <c r="N86" s="344"/>
      <c r="O86" s="114"/>
      <c r="P86" s="114"/>
    </row>
    <row r="87" spans="1:16" ht="15.75" customHeight="1">
      <c r="A87" s="1"/>
      <c r="B87" s="9"/>
      <c r="C87" s="1"/>
      <c r="D87" s="114"/>
      <c r="E87" s="128"/>
      <c r="F87" s="128"/>
      <c r="G87" s="128"/>
      <c r="H87" s="128"/>
      <c r="I87" s="128"/>
      <c r="J87" s="128"/>
      <c r="K87" s="344"/>
      <c r="L87" s="344"/>
      <c r="M87" s="344"/>
      <c r="N87" s="344"/>
      <c r="O87" s="114"/>
      <c r="P87" s="114"/>
    </row>
    <row r="88" spans="1:16" ht="15.75" customHeight="1">
      <c r="A88" s="1"/>
      <c r="B88" s="7"/>
      <c r="C88" s="1"/>
      <c r="D88" s="114"/>
      <c r="E88" s="128"/>
      <c r="F88" s="128"/>
      <c r="G88" s="128"/>
      <c r="H88" s="128"/>
      <c r="I88" s="128"/>
      <c r="J88" s="128"/>
      <c r="K88" s="344"/>
      <c r="L88" s="344"/>
      <c r="M88" s="344"/>
      <c r="N88" s="344"/>
      <c r="O88" s="114"/>
      <c r="P88" s="114"/>
    </row>
    <row r="89" spans="1:16" ht="15.75" customHeight="1">
      <c r="A89" s="1"/>
      <c r="B89" s="4"/>
      <c r="C89" s="1"/>
      <c r="D89" s="114"/>
      <c r="E89" s="128"/>
      <c r="F89" s="128"/>
      <c r="G89" s="128"/>
      <c r="H89" s="128"/>
      <c r="I89" s="128"/>
      <c r="J89" s="128"/>
      <c r="K89" s="344"/>
      <c r="L89" s="344"/>
      <c r="M89" s="344"/>
      <c r="N89" s="344"/>
      <c r="O89" s="114"/>
      <c r="P89" s="114"/>
    </row>
    <row r="90" spans="1:16" ht="15.75" customHeight="1">
      <c r="A90" s="1"/>
      <c r="B90" s="4"/>
      <c r="C90" s="1"/>
      <c r="D90" s="114"/>
      <c r="E90" s="128"/>
      <c r="F90" s="128"/>
      <c r="G90" s="128"/>
      <c r="H90" s="128"/>
      <c r="I90" s="128"/>
      <c r="J90" s="128"/>
      <c r="K90" s="344"/>
      <c r="L90" s="344"/>
      <c r="M90" s="344"/>
      <c r="N90" s="344"/>
      <c r="O90" s="114"/>
      <c r="P90" s="114"/>
    </row>
    <row r="91" spans="1:16" ht="15.75" customHeight="1">
      <c r="A91" s="1"/>
      <c r="B91" s="4"/>
      <c r="C91" s="1"/>
      <c r="D91" s="114"/>
      <c r="E91" s="345"/>
      <c r="F91" s="346"/>
      <c r="G91" s="344"/>
      <c r="H91" s="344"/>
      <c r="I91" s="344"/>
      <c r="J91" s="344"/>
      <c r="K91" s="344"/>
      <c r="L91" s="344"/>
      <c r="M91" s="344"/>
      <c r="N91" s="344"/>
      <c r="O91" s="114"/>
      <c r="P91" s="114"/>
    </row>
    <row r="92" spans="1:16" ht="15.75" customHeight="1">
      <c r="A92" s="1"/>
      <c r="B92" s="4"/>
      <c r="C92" s="1"/>
      <c r="D92" s="114"/>
      <c r="E92" s="345"/>
      <c r="F92" s="346"/>
      <c r="G92" s="344"/>
      <c r="H92" s="344"/>
      <c r="I92" s="344"/>
      <c r="J92" s="344"/>
      <c r="K92" s="344"/>
      <c r="L92" s="344"/>
      <c r="M92" s="344"/>
      <c r="N92" s="344"/>
      <c r="O92" s="114"/>
      <c r="P92" s="114"/>
    </row>
    <row r="93" spans="1:16" ht="15.75" customHeight="1">
      <c r="A93" s="1"/>
      <c r="B93" s="66"/>
      <c r="C93" s="1"/>
      <c r="D93" s="114"/>
      <c r="E93" s="345"/>
      <c r="F93" s="346"/>
      <c r="G93" s="344"/>
      <c r="H93" s="344"/>
      <c r="I93" s="344"/>
      <c r="J93" s="344"/>
      <c r="K93" s="344"/>
      <c r="L93" s="344"/>
      <c r="M93" s="344"/>
      <c r="N93" s="344"/>
      <c r="O93" s="114"/>
      <c r="P93" s="114"/>
    </row>
    <row r="94" spans="1:16" ht="15.75" customHeight="1">
      <c r="A94" s="1"/>
      <c r="B94" s="4"/>
      <c r="C94" s="1"/>
      <c r="D94" s="114"/>
      <c r="E94" s="345"/>
      <c r="F94" s="346"/>
      <c r="G94" s="344"/>
      <c r="H94" s="344"/>
      <c r="I94" s="344"/>
      <c r="J94" s="344"/>
      <c r="K94" s="344"/>
      <c r="L94" s="344"/>
      <c r="M94" s="344"/>
      <c r="N94" s="344"/>
      <c r="O94" s="114"/>
      <c r="P94" s="114"/>
    </row>
    <row r="95" spans="1:16" ht="15.75" customHeight="1">
      <c r="A95" s="1"/>
      <c r="B95" s="9"/>
      <c r="C95" s="1"/>
      <c r="D95" s="114"/>
      <c r="E95" s="345"/>
      <c r="F95" s="346"/>
      <c r="G95" s="344"/>
      <c r="H95" s="344"/>
      <c r="I95" s="344"/>
      <c r="J95" s="344"/>
      <c r="K95" s="344"/>
      <c r="L95" s="344"/>
      <c r="M95" s="344"/>
      <c r="N95" s="344"/>
      <c r="O95" s="114"/>
      <c r="P95" s="114"/>
    </row>
    <row r="96" spans="1:16" ht="15.75" customHeight="1">
      <c r="A96" s="1"/>
      <c r="B96" s="7"/>
      <c r="C96" s="1"/>
      <c r="D96" s="114"/>
      <c r="E96" s="141"/>
      <c r="F96" s="117"/>
      <c r="G96" s="114"/>
      <c r="H96" s="114"/>
      <c r="I96" s="114"/>
      <c r="J96" s="114"/>
      <c r="K96" s="114"/>
      <c r="L96" s="114"/>
      <c r="M96" s="344"/>
      <c r="N96" s="344"/>
      <c r="O96" s="114"/>
      <c r="P96" s="114"/>
    </row>
    <row r="97" spans="1:16" ht="15.75" customHeight="1">
      <c r="A97" s="1"/>
      <c r="B97" s="4"/>
      <c r="C97" s="1"/>
      <c r="D97" s="114"/>
      <c r="E97" s="141"/>
      <c r="F97" s="117"/>
      <c r="G97" s="114"/>
      <c r="H97" s="114"/>
      <c r="I97" s="114"/>
      <c r="J97" s="114"/>
      <c r="K97" s="114"/>
      <c r="L97" s="114"/>
      <c r="M97" s="114"/>
      <c r="N97" s="344"/>
      <c r="O97" s="114"/>
      <c r="P97" s="114"/>
    </row>
    <row r="98" spans="1:16" ht="15.75" customHeight="1">
      <c r="A98" s="1"/>
      <c r="B98" s="4"/>
      <c r="C98" s="1"/>
      <c r="D98" s="114"/>
      <c r="E98" s="141"/>
      <c r="F98" s="117"/>
      <c r="G98" s="114"/>
      <c r="H98" s="114"/>
      <c r="I98" s="114"/>
      <c r="J98" s="114"/>
      <c r="K98" s="114"/>
      <c r="L98" s="114"/>
      <c r="M98" s="114"/>
      <c r="N98" s="344"/>
      <c r="O98" s="114"/>
      <c r="P98" s="114"/>
    </row>
    <row r="99" spans="1:16" ht="15.75" customHeight="1">
      <c r="A99" s="1"/>
      <c r="B99" s="4"/>
      <c r="C99" s="1"/>
      <c r="D99" s="114"/>
      <c r="E99" s="141"/>
      <c r="F99" s="117"/>
      <c r="G99" s="114"/>
      <c r="H99" s="114"/>
      <c r="I99" s="114"/>
      <c r="J99" s="114"/>
      <c r="K99" s="114"/>
      <c r="L99" s="114"/>
      <c r="M99" s="114"/>
      <c r="N99" s="344"/>
      <c r="O99" s="114"/>
      <c r="P99" s="114"/>
    </row>
    <row r="100" spans="1:16" ht="15.75" customHeight="1">
      <c r="A100" s="1"/>
      <c r="B100" s="4"/>
      <c r="C100" s="1"/>
      <c r="D100" s="114"/>
      <c r="E100" s="141"/>
      <c r="F100" s="117"/>
      <c r="G100" s="114"/>
      <c r="H100" s="114"/>
      <c r="I100" s="114"/>
      <c r="J100" s="114"/>
      <c r="K100" s="114"/>
      <c r="L100" s="114"/>
      <c r="M100" s="114"/>
      <c r="N100" s="344"/>
      <c r="O100" s="114"/>
      <c r="P100" s="114"/>
    </row>
    <row r="101" spans="1:16" ht="15.75" customHeight="1">
      <c r="A101" s="1"/>
      <c r="B101" s="4"/>
      <c r="C101" s="1"/>
      <c r="D101" s="114"/>
      <c r="E101" s="141"/>
      <c r="F101" s="117"/>
      <c r="G101" s="114"/>
      <c r="H101" s="114"/>
      <c r="I101" s="114"/>
      <c r="J101" s="114"/>
      <c r="K101" s="114"/>
      <c r="L101" s="114"/>
      <c r="M101" s="114"/>
      <c r="N101" s="114"/>
      <c r="O101" s="114"/>
      <c r="P101" s="114"/>
    </row>
    <row r="102" spans="1:16" ht="15.75" customHeight="1">
      <c r="A102" s="1"/>
      <c r="B102" s="4"/>
      <c r="C102" s="1"/>
      <c r="D102" s="114"/>
      <c r="E102" s="141"/>
      <c r="F102" s="117"/>
      <c r="G102" s="114"/>
      <c r="H102" s="114"/>
      <c r="I102" s="114"/>
      <c r="J102" s="114"/>
      <c r="K102" s="114"/>
      <c r="L102" s="114"/>
      <c r="M102" s="114"/>
      <c r="N102" s="114"/>
      <c r="O102" s="114"/>
      <c r="P102" s="114"/>
    </row>
    <row r="103" spans="1:16" ht="15.75" customHeight="1">
      <c r="A103" s="1"/>
      <c r="B103" s="9"/>
      <c r="C103" s="1"/>
      <c r="D103" s="114"/>
      <c r="E103" s="141"/>
      <c r="F103" s="117"/>
      <c r="G103" s="114"/>
      <c r="H103" s="114"/>
      <c r="I103" s="114"/>
      <c r="J103" s="114"/>
      <c r="K103" s="114"/>
      <c r="L103" s="114"/>
      <c r="M103" s="114"/>
      <c r="N103" s="114"/>
      <c r="O103" s="114"/>
      <c r="P103" s="114"/>
    </row>
    <row r="104" spans="1:16" ht="15.75" customHeight="1">
      <c r="A104" s="1"/>
      <c r="B104" s="7"/>
      <c r="C104" s="1"/>
      <c r="D104" s="114"/>
      <c r="E104" s="141"/>
      <c r="F104" s="117"/>
      <c r="G104" s="114"/>
      <c r="H104" s="114"/>
      <c r="I104" s="114"/>
      <c r="J104" s="114"/>
      <c r="K104" s="114"/>
      <c r="L104" s="114"/>
      <c r="M104" s="114"/>
      <c r="N104" s="114"/>
      <c r="O104" s="114"/>
      <c r="P104" s="114"/>
    </row>
    <row r="105" spans="1:16" ht="15.75" customHeight="1">
      <c r="A105" s="1"/>
      <c r="B105" s="4"/>
      <c r="C105" s="1"/>
      <c r="D105" s="114"/>
      <c r="E105" s="141"/>
      <c r="F105" s="117"/>
      <c r="G105" s="114"/>
      <c r="H105" s="114"/>
      <c r="I105" s="114"/>
      <c r="J105" s="114"/>
      <c r="K105" s="114"/>
      <c r="L105" s="114"/>
      <c r="M105" s="114"/>
      <c r="N105" s="114"/>
      <c r="O105" s="114"/>
      <c r="P105" s="114"/>
    </row>
    <row r="106" spans="1:16" ht="15.75" customHeight="1">
      <c r="A106" s="1"/>
      <c r="B106" s="11"/>
      <c r="C106" s="1"/>
      <c r="D106" s="114"/>
      <c r="E106" s="141"/>
      <c r="F106" s="117"/>
      <c r="G106" s="114"/>
      <c r="H106" s="114"/>
      <c r="I106" s="114"/>
      <c r="J106" s="114"/>
      <c r="K106" s="114"/>
      <c r="L106" s="114"/>
      <c r="M106" s="114"/>
      <c r="N106" s="114"/>
      <c r="O106" s="114"/>
      <c r="P106" s="114"/>
    </row>
    <row r="107" spans="1:16" ht="15.75" customHeight="1">
      <c r="A107" s="1"/>
      <c r="B107" s="4"/>
      <c r="C107" s="1"/>
      <c r="D107" s="114"/>
      <c r="E107" s="141"/>
      <c r="F107" s="117"/>
      <c r="G107" s="114"/>
      <c r="H107" s="114"/>
      <c r="I107" s="114"/>
      <c r="J107" s="114"/>
      <c r="K107" s="114"/>
      <c r="L107" s="114"/>
      <c r="M107" s="114"/>
      <c r="N107" s="114"/>
      <c r="O107" s="114"/>
      <c r="P107" s="114"/>
    </row>
    <row r="108" spans="1:16" ht="15.75" customHeight="1">
      <c r="A108" s="1"/>
      <c r="B108" s="12"/>
      <c r="C108" s="1"/>
      <c r="D108" s="114"/>
      <c r="E108" s="141"/>
      <c r="F108" s="117"/>
      <c r="G108" s="114"/>
      <c r="H108" s="114"/>
      <c r="I108" s="114"/>
      <c r="J108" s="114"/>
      <c r="K108" s="114"/>
      <c r="L108" s="114"/>
      <c r="M108" s="114"/>
      <c r="N108" s="114"/>
      <c r="O108" s="114"/>
      <c r="P108" s="114"/>
    </row>
    <row r="109" spans="1:16" ht="15.75" customHeight="1">
      <c r="A109" s="1"/>
      <c r="B109" s="4"/>
      <c r="C109" s="1"/>
      <c r="D109" s="114"/>
      <c r="E109" s="141"/>
      <c r="F109" s="117"/>
      <c r="G109" s="114"/>
      <c r="H109" s="114"/>
      <c r="I109" s="114"/>
      <c r="J109" s="114"/>
      <c r="K109" s="114"/>
      <c r="L109" s="114"/>
      <c r="M109" s="114"/>
      <c r="N109" s="114"/>
      <c r="O109" s="114"/>
      <c r="P109" s="114"/>
    </row>
    <row r="110" spans="1:16" ht="15.75" customHeight="1">
      <c r="A110" s="1"/>
      <c r="B110" s="9"/>
      <c r="C110" s="1"/>
      <c r="D110" s="114"/>
      <c r="E110" s="141"/>
      <c r="F110" s="117"/>
      <c r="G110" s="114"/>
      <c r="H110" s="114"/>
      <c r="I110" s="114"/>
      <c r="J110" s="114"/>
      <c r="K110" s="114"/>
      <c r="L110" s="114"/>
      <c r="M110" s="114"/>
      <c r="N110" s="114"/>
      <c r="O110" s="114"/>
      <c r="P110" s="114"/>
    </row>
    <row r="111" spans="1:16" ht="15.75" customHeight="1">
      <c r="A111" s="1"/>
      <c r="B111" s="7"/>
      <c r="C111" s="1"/>
      <c r="D111" s="114"/>
      <c r="E111" s="141"/>
      <c r="F111" s="117"/>
      <c r="G111" s="114"/>
      <c r="H111" s="114"/>
      <c r="I111" s="114"/>
      <c r="J111" s="114"/>
      <c r="K111" s="114"/>
      <c r="L111" s="114"/>
      <c r="M111" s="114"/>
      <c r="N111" s="114"/>
      <c r="O111" s="114"/>
      <c r="P111" s="114"/>
    </row>
    <row r="112" spans="1:16" ht="15.75" customHeight="1">
      <c r="A112" s="1"/>
      <c r="B112" s="4"/>
      <c r="C112" s="1"/>
      <c r="D112" s="114"/>
      <c r="E112" s="141"/>
      <c r="F112" s="117"/>
      <c r="G112" s="114"/>
      <c r="H112" s="114"/>
      <c r="I112" s="114"/>
      <c r="J112" s="114"/>
      <c r="K112" s="114"/>
      <c r="L112" s="114"/>
      <c r="M112" s="114"/>
      <c r="N112" s="114"/>
      <c r="O112" s="114"/>
      <c r="P112" s="114"/>
    </row>
    <row r="113" spans="1:16" ht="15.75" customHeight="1">
      <c r="A113" s="1"/>
      <c r="B113" s="9"/>
      <c r="C113" s="1"/>
      <c r="D113" s="114"/>
      <c r="E113" s="141"/>
      <c r="F113" s="117"/>
      <c r="G113" s="114"/>
      <c r="H113" s="114"/>
      <c r="I113" s="114"/>
      <c r="J113" s="114"/>
      <c r="K113" s="114"/>
      <c r="L113" s="114"/>
      <c r="M113" s="114"/>
      <c r="N113" s="114"/>
      <c r="O113" s="114"/>
      <c r="P113" s="114"/>
    </row>
    <row r="114" spans="1:16" ht="15.75" customHeight="1">
      <c r="A114" s="1"/>
      <c r="B114" s="7"/>
      <c r="C114" s="1"/>
      <c r="D114" s="114"/>
      <c r="E114" s="141"/>
      <c r="F114" s="117"/>
      <c r="G114" s="114"/>
      <c r="H114" s="114"/>
      <c r="I114" s="114"/>
      <c r="J114" s="114"/>
      <c r="K114" s="114"/>
      <c r="L114" s="114"/>
      <c r="M114" s="114"/>
      <c r="N114" s="114"/>
      <c r="O114" s="114"/>
      <c r="P114" s="114"/>
    </row>
    <row r="115" spans="1:16" ht="15.75" customHeight="1">
      <c r="A115" s="1"/>
      <c r="B115" s="4"/>
      <c r="C115" s="1"/>
      <c r="D115" s="114"/>
      <c r="E115" s="141"/>
      <c r="F115" s="117"/>
      <c r="G115" s="114"/>
      <c r="H115" s="114"/>
      <c r="I115" s="114"/>
      <c r="J115" s="114"/>
      <c r="K115" s="114"/>
      <c r="L115" s="114"/>
      <c r="M115" s="114"/>
      <c r="N115" s="114"/>
      <c r="O115" s="114"/>
      <c r="P115" s="114"/>
    </row>
    <row r="116" spans="1:16" ht="15.75" customHeight="1">
      <c r="A116" s="1"/>
      <c r="B116" s="4"/>
      <c r="C116" s="1"/>
      <c r="D116" s="114"/>
      <c r="E116" s="141"/>
      <c r="F116" s="117"/>
      <c r="G116" s="114"/>
      <c r="H116" s="114"/>
      <c r="I116" s="114"/>
      <c r="J116" s="114"/>
      <c r="K116" s="114"/>
      <c r="L116" s="114"/>
      <c r="M116" s="114"/>
      <c r="N116" s="114"/>
      <c r="O116" s="114"/>
      <c r="P116" s="114"/>
    </row>
    <row r="117" spans="1:16" ht="15.75" customHeight="1">
      <c r="A117" s="1"/>
      <c r="B117" s="4"/>
      <c r="C117" s="1"/>
      <c r="D117" s="114"/>
      <c r="E117" s="141"/>
      <c r="F117" s="117"/>
      <c r="G117" s="114"/>
      <c r="H117" s="114"/>
      <c r="I117" s="114"/>
      <c r="J117" s="114"/>
      <c r="K117" s="114"/>
      <c r="L117" s="114"/>
      <c r="M117" s="114"/>
      <c r="N117" s="114"/>
      <c r="O117" s="114"/>
      <c r="P117" s="114"/>
    </row>
    <row r="118" spans="1:16" ht="15.75" customHeight="1">
      <c r="A118" s="1"/>
      <c r="B118" s="4"/>
      <c r="C118" s="1"/>
      <c r="D118" s="114"/>
      <c r="E118" s="141"/>
      <c r="F118" s="117"/>
      <c r="G118" s="114"/>
      <c r="H118" s="114"/>
      <c r="I118" s="114"/>
      <c r="J118" s="114"/>
      <c r="K118" s="114"/>
      <c r="L118" s="114"/>
      <c r="M118" s="114"/>
      <c r="N118" s="114"/>
      <c r="O118" s="114"/>
      <c r="P118" s="114"/>
    </row>
    <row r="119" spans="1:16" ht="15.75" customHeight="1">
      <c r="A119" s="1"/>
      <c r="B119" s="4"/>
      <c r="C119" s="1"/>
      <c r="D119" s="114"/>
      <c r="E119" s="141"/>
      <c r="F119" s="117"/>
      <c r="G119" s="114"/>
      <c r="H119" s="114"/>
      <c r="I119" s="114"/>
      <c r="J119" s="114"/>
      <c r="K119" s="114"/>
      <c r="L119" s="114"/>
      <c r="M119" s="114"/>
      <c r="N119" s="114"/>
      <c r="O119" s="114"/>
      <c r="P119" s="114"/>
    </row>
    <row r="120" spans="1:16" ht="15.75" customHeight="1">
      <c r="A120" s="1"/>
      <c r="B120" s="9"/>
      <c r="C120" s="1"/>
      <c r="D120" s="114"/>
      <c r="E120" s="141"/>
      <c r="F120" s="117"/>
      <c r="G120" s="114"/>
      <c r="H120" s="114"/>
      <c r="I120" s="114"/>
      <c r="J120" s="114"/>
      <c r="K120" s="114"/>
      <c r="L120" s="114"/>
      <c r="M120" s="114"/>
      <c r="N120" s="114"/>
      <c r="O120" s="114"/>
      <c r="P120" s="114"/>
    </row>
    <row r="121" spans="1:16" ht="15.75" customHeight="1">
      <c r="A121" s="1"/>
      <c r="B121" s="7"/>
      <c r="C121" s="1"/>
      <c r="D121" s="114"/>
      <c r="E121" s="141"/>
      <c r="F121" s="117"/>
      <c r="G121" s="114"/>
      <c r="H121" s="114"/>
      <c r="I121" s="114"/>
      <c r="J121" s="114"/>
      <c r="K121" s="114"/>
      <c r="L121" s="114"/>
      <c r="M121" s="114"/>
      <c r="N121" s="114"/>
      <c r="O121" s="114"/>
      <c r="P121" s="114"/>
    </row>
    <row r="122" spans="1:16" ht="15.75" customHeight="1">
      <c r="A122" s="1"/>
      <c r="B122" s="4"/>
      <c r="C122" s="1"/>
      <c r="D122" s="114"/>
      <c r="E122" s="141"/>
      <c r="F122" s="117"/>
      <c r="G122" s="114"/>
      <c r="H122" s="114"/>
      <c r="I122" s="114"/>
      <c r="J122" s="114"/>
      <c r="K122" s="114"/>
      <c r="L122" s="114"/>
      <c r="M122" s="114"/>
      <c r="N122" s="114"/>
      <c r="O122" s="114"/>
      <c r="P122" s="114"/>
    </row>
    <row r="123" spans="1:16" ht="15.75" customHeight="1">
      <c r="A123" s="1"/>
      <c r="B123" s="4"/>
      <c r="C123" s="1"/>
      <c r="D123" s="114"/>
      <c r="E123" s="141"/>
      <c r="F123" s="117"/>
      <c r="G123" s="114"/>
      <c r="H123" s="114"/>
      <c r="I123" s="114"/>
      <c r="J123" s="114"/>
      <c r="K123" s="114"/>
      <c r="L123" s="114"/>
      <c r="M123" s="114"/>
      <c r="N123" s="114"/>
      <c r="O123" s="114"/>
      <c r="P123" s="114"/>
    </row>
    <row r="124" spans="1:16" ht="15.75" customHeight="1">
      <c r="A124" s="1"/>
      <c r="B124" s="4"/>
      <c r="C124" s="1"/>
      <c r="D124" s="114"/>
      <c r="E124" s="141"/>
      <c r="F124" s="117"/>
      <c r="G124" s="114"/>
      <c r="H124" s="114"/>
      <c r="I124" s="114"/>
      <c r="J124" s="114"/>
      <c r="K124" s="114"/>
      <c r="L124" s="114"/>
      <c r="M124" s="114"/>
      <c r="N124" s="114"/>
      <c r="O124" s="114"/>
      <c r="P124" s="114"/>
    </row>
    <row r="125" spans="1:16" ht="15.75" customHeight="1">
      <c r="A125" s="1"/>
      <c r="B125" s="4"/>
      <c r="C125" s="1"/>
      <c r="D125" s="114"/>
      <c r="E125" s="141"/>
      <c r="F125" s="117"/>
      <c r="G125" s="114"/>
      <c r="H125" s="114"/>
      <c r="I125" s="114"/>
      <c r="J125" s="114"/>
      <c r="K125" s="114"/>
      <c r="L125" s="114"/>
      <c r="M125" s="114"/>
      <c r="N125" s="114"/>
      <c r="O125" s="114"/>
      <c r="P125" s="114"/>
    </row>
    <row r="126" spans="1:16" ht="15.75" customHeight="1">
      <c r="A126" s="1"/>
      <c r="B126" s="66"/>
      <c r="C126" s="1"/>
      <c r="D126" s="114"/>
      <c r="E126" s="141"/>
      <c r="F126" s="117"/>
      <c r="G126" s="114"/>
      <c r="H126" s="114"/>
      <c r="I126" s="114"/>
      <c r="J126" s="114"/>
      <c r="K126" s="114"/>
      <c r="L126" s="114"/>
      <c r="M126" s="114"/>
      <c r="N126" s="114"/>
      <c r="O126" s="114"/>
      <c r="P126" s="114"/>
    </row>
    <row r="127" spans="1:16" ht="15.75" customHeight="1">
      <c r="A127" s="1"/>
      <c r="B127" s="4"/>
      <c r="C127" s="1"/>
      <c r="D127" s="114"/>
      <c r="E127" s="141"/>
      <c r="F127" s="117"/>
      <c r="G127" s="114"/>
      <c r="H127" s="114"/>
      <c r="I127" s="114"/>
      <c r="J127" s="114"/>
      <c r="K127" s="114"/>
      <c r="L127" s="114"/>
      <c r="M127" s="114"/>
      <c r="N127" s="114"/>
      <c r="O127" s="114"/>
      <c r="P127" s="114"/>
    </row>
    <row r="128" spans="1:16" ht="15.75" customHeight="1">
      <c r="A128" s="1"/>
      <c r="B128" s="9"/>
      <c r="C128" s="1"/>
      <c r="D128" s="114"/>
      <c r="E128" s="141"/>
      <c r="F128" s="117"/>
      <c r="G128" s="114"/>
      <c r="H128" s="114"/>
      <c r="I128" s="114"/>
      <c r="J128" s="114"/>
      <c r="K128" s="114"/>
      <c r="L128" s="114"/>
      <c r="M128" s="114"/>
      <c r="N128" s="114"/>
      <c r="O128" s="114"/>
      <c r="P128" s="114"/>
    </row>
    <row r="129" spans="1:16" ht="15.75" customHeight="1">
      <c r="A129" s="1"/>
      <c r="B129" s="7"/>
      <c r="C129" s="1"/>
      <c r="D129" s="114"/>
      <c r="E129" s="141"/>
      <c r="F129" s="117"/>
      <c r="G129" s="114"/>
      <c r="H129" s="114"/>
      <c r="I129" s="114"/>
      <c r="J129" s="114"/>
      <c r="K129" s="114"/>
      <c r="L129" s="114"/>
      <c r="M129" s="114"/>
      <c r="N129" s="114"/>
      <c r="O129" s="114"/>
      <c r="P129" s="114"/>
    </row>
    <row r="130" spans="1:16" ht="15.75" customHeight="1">
      <c r="A130" s="1"/>
      <c r="B130" s="4"/>
      <c r="C130" s="1"/>
      <c r="D130" s="114"/>
      <c r="E130" s="141"/>
      <c r="F130" s="117"/>
      <c r="G130" s="114"/>
      <c r="H130" s="114"/>
      <c r="I130" s="114"/>
      <c r="J130" s="114"/>
      <c r="K130" s="114"/>
      <c r="L130" s="114"/>
      <c r="M130" s="114"/>
      <c r="N130" s="114"/>
      <c r="O130" s="114"/>
      <c r="P130" s="114"/>
    </row>
    <row r="131" spans="1:16" ht="15.75" customHeight="1">
      <c r="A131" s="1"/>
      <c r="B131" s="4"/>
      <c r="C131" s="1"/>
      <c r="D131" s="114"/>
      <c r="E131" s="141"/>
      <c r="F131" s="117"/>
      <c r="G131" s="114"/>
      <c r="H131" s="114"/>
      <c r="I131" s="114"/>
      <c r="J131" s="114"/>
      <c r="K131" s="114"/>
      <c r="L131" s="114"/>
      <c r="M131" s="114"/>
      <c r="N131" s="114"/>
      <c r="O131" s="114"/>
      <c r="P131" s="114"/>
    </row>
    <row r="132" spans="1:16" ht="15.75" customHeight="1">
      <c r="A132" s="1"/>
      <c r="B132" s="4"/>
      <c r="C132" s="1"/>
      <c r="D132" s="114"/>
      <c r="E132" s="141"/>
      <c r="F132" s="117"/>
      <c r="G132" s="114"/>
      <c r="H132" s="114"/>
      <c r="I132" s="114"/>
      <c r="J132" s="114"/>
      <c r="K132" s="114"/>
      <c r="L132" s="114"/>
      <c r="M132" s="114"/>
      <c r="N132" s="114"/>
      <c r="O132" s="114"/>
      <c r="P132" s="114"/>
    </row>
    <row r="133" spans="1:16" ht="15.75" customHeight="1">
      <c r="A133" s="1"/>
      <c r="B133" s="4"/>
      <c r="C133" s="1"/>
      <c r="D133" s="114"/>
      <c r="E133" s="141"/>
      <c r="F133" s="117"/>
      <c r="G133" s="114"/>
      <c r="H133" s="114"/>
      <c r="I133" s="114"/>
      <c r="J133" s="114"/>
      <c r="K133" s="114"/>
      <c r="L133" s="114"/>
      <c r="M133" s="114"/>
      <c r="N133" s="114"/>
      <c r="O133" s="114"/>
      <c r="P133" s="114"/>
    </row>
    <row r="134" spans="1:16" ht="15.75" customHeight="1">
      <c r="A134" s="1"/>
      <c r="B134" s="4"/>
      <c r="C134" s="1"/>
      <c r="D134" s="114"/>
      <c r="E134" s="141"/>
      <c r="F134" s="117"/>
      <c r="G134" s="114"/>
      <c r="H134" s="114"/>
      <c r="I134" s="114"/>
      <c r="J134" s="114"/>
      <c r="K134" s="114"/>
      <c r="L134" s="114"/>
      <c r="M134" s="114"/>
      <c r="N134" s="114"/>
      <c r="O134" s="114"/>
      <c r="P134" s="114"/>
    </row>
    <row r="135" spans="1:16" ht="15.75" customHeight="1">
      <c r="A135" s="1"/>
      <c r="B135" s="4"/>
      <c r="C135" s="1"/>
      <c r="D135" s="114"/>
      <c r="E135" s="141"/>
      <c r="F135" s="117"/>
      <c r="G135" s="114"/>
      <c r="H135" s="114"/>
      <c r="I135" s="114"/>
      <c r="J135" s="114"/>
      <c r="K135" s="114"/>
      <c r="L135" s="114"/>
      <c r="M135" s="114"/>
      <c r="N135" s="114"/>
      <c r="O135" s="114"/>
      <c r="P135" s="114"/>
    </row>
    <row r="136" spans="1:16" ht="15.75" customHeight="1">
      <c r="A136" s="1"/>
      <c r="B136" s="9"/>
      <c r="C136" s="1"/>
      <c r="D136" s="114"/>
      <c r="E136" s="141"/>
      <c r="F136" s="117"/>
      <c r="G136" s="114"/>
      <c r="H136" s="114"/>
      <c r="I136" s="114"/>
      <c r="J136" s="114"/>
      <c r="K136" s="114"/>
      <c r="L136" s="114"/>
      <c r="M136" s="114"/>
      <c r="N136" s="114"/>
      <c r="O136" s="114"/>
      <c r="P136" s="114"/>
    </row>
    <row r="137" spans="1:16" ht="15.75" customHeight="1">
      <c r="A137" s="1"/>
      <c r="B137" s="7"/>
      <c r="C137" s="1"/>
      <c r="D137" s="114"/>
      <c r="E137" s="141"/>
      <c r="F137" s="117"/>
      <c r="G137" s="114"/>
      <c r="H137" s="114"/>
      <c r="I137" s="114"/>
      <c r="J137" s="114"/>
      <c r="K137" s="114"/>
      <c r="L137" s="114"/>
      <c r="M137" s="114"/>
      <c r="N137" s="114"/>
      <c r="O137" s="114"/>
      <c r="P137" s="114"/>
    </row>
    <row r="138" spans="1:16" ht="15.75" customHeight="1">
      <c r="A138" s="1"/>
      <c r="B138" s="4"/>
      <c r="C138" s="1"/>
      <c r="D138" s="114"/>
      <c r="E138" s="141"/>
      <c r="F138" s="117"/>
      <c r="G138" s="114"/>
      <c r="H138" s="114"/>
      <c r="I138" s="114"/>
      <c r="J138" s="114"/>
      <c r="K138" s="114"/>
      <c r="L138" s="114"/>
      <c r="M138" s="114"/>
      <c r="N138" s="114"/>
      <c r="O138" s="114"/>
      <c r="P138" s="114"/>
    </row>
    <row r="139" spans="1:16" ht="15.75" customHeight="1">
      <c r="A139" s="1"/>
      <c r="B139" s="11"/>
      <c r="C139" s="1"/>
      <c r="D139" s="114"/>
      <c r="E139" s="141"/>
      <c r="F139" s="117"/>
      <c r="G139" s="114"/>
      <c r="H139" s="114"/>
      <c r="I139" s="114"/>
      <c r="J139" s="114"/>
      <c r="K139" s="114"/>
      <c r="L139" s="114"/>
      <c r="M139" s="114"/>
      <c r="N139" s="114"/>
      <c r="O139" s="114"/>
      <c r="P139" s="114"/>
    </row>
    <row r="140" spans="1:16" ht="15.75" customHeight="1">
      <c r="A140" s="1"/>
      <c r="B140" s="4"/>
      <c r="C140" s="1"/>
      <c r="D140" s="114"/>
      <c r="E140" s="141"/>
      <c r="F140" s="117"/>
      <c r="G140" s="114"/>
      <c r="H140" s="114"/>
      <c r="I140" s="114"/>
      <c r="J140" s="114"/>
      <c r="K140" s="114"/>
      <c r="L140" s="114"/>
      <c r="M140" s="114"/>
      <c r="N140" s="114"/>
      <c r="O140" s="114"/>
      <c r="P140" s="114"/>
    </row>
    <row r="141" spans="1:16" ht="15.75" customHeight="1">
      <c r="A141" s="1"/>
      <c r="B141" s="12"/>
      <c r="C141" s="1"/>
      <c r="D141" s="114"/>
      <c r="E141" s="141"/>
      <c r="F141" s="117"/>
      <c r="G141" s="114"/>
      <c r="H141" s="114"/>
      <c r="I141" s="114"/>
      <c r="J141" s="114"/>
      <c r="K141" s="114"/>
      <c r="L141" s="114"/>
      <c r="M141" s="114"/>
      <c r="N141" s="114"/>
      <c r="O141" s="114"/>
      <c r="P141" s="114"/>
    </row>
    <row r="142" spans="1:16" ht="15.75" customHeight="1">
      <c r="A142" s="1"/>
      <c r="B142" s="4"/>
      <c r="C142" s="1"/>
      <c r="D142" s="114"/>
      <c r="E142" s="141"/>
      <c r="F142" s="117"/>
      <c r="G142" s="114"/>
      <c r="H142" s="114"/>
      <c r="I142" s="114"/>
      <c r="J142" s="114"/>
      <c r="K142" s="114"/>
      <c r="L142" s="114"/>
      <c r="M142" s="114"/>
      <c r="N142" s="114"/>
      <c r="O142" s="114"/>
      <c r="P142" s="114"/>
    </row>
    <row r="143" spans="1:16" ht="15.75" customHeight="1">
      <c r="A143" s="1"/>
      <c r="B143" s="9"/>
      <c r="C143" s="1"/>
      <c r="D143" s="114"/>
      <c r="E143" s="141"/>
      <c r="F143" s="117"/>
      <c r="G143" s="114"/>
      <c r="H143" s="114"/>
      <c r="I143" s="114"/>
      <c r="J143" s="114"/>
      <c r="K143" s="114"/>
      <c r="L143" s="114"/>
      <c r="M143" s="114"/>
      <c r="N143" s="114"/>
      <c r="O143" s="114"/>
      <c r="P143" s="114"/>
    </row>
    <row r="144" spans="1:16" ht="15.75" customHeight="1">
      <c r="A144" s="1"/>
      <c r="B144" s="7"/>
      <c r="C144" s="1"/>
      <c r="D144" s="114"/>
      <c r="E144" s="141"/>
      <c r="F144" s="117"/>
      <c r="G144" s="114"/>
      <c r="H144" s="114"/>
      <c r="I144" s="114"/>
      <c r="J144" s="114"/>
      <c r="K144" s="114"/>
      <c r="L144" s="114"/>
      <c r="M144" s="114"/>
      <c r="N144" s="114"/>
      <c r="O144" s="114"/>
      <c r="P144" s="114"/>
    </row>
    <row r="145" spans="1:16" ht="15.75" customHeight="1">
      <c r="A145" s="1"/>
      <c r="B145" s="4"/>
      <c r="C145" s="1"/>
      <c r="D145" s="114"/>
      <c r="E145" s="141"/>
      <c r="F145" s="117"/>
      <c r="G145" s="114"/>
      <c r="H145" s="114"/>
      <c r="I145" s="114"/>
      <c r="J145" s="114"/>
      <c r="K145" s="114"/>
      <c r="L145" s="114"/>
      <c r="M145" s="114"/>
      <c r="N145" s="114"/>
      <c r="O145" s="114"/>
      <c r="P145" s="114"/>
    </row>
    <row r="146" spans="1:16" ht="15.75" customHeight="1">
      <c r="A146" s="1"/>
      <c r="B146" s="9"/>
      <c r="C146" s="1"/>
      <c r="D146" s="114"/>
      <c r="E146" s="141"/>
      <c r="F146" s="117"/>
      <c r="G146" s="114"/>
      <c r="H146" s="114"/>
      <c r="I146" s="114"/>
      <c r="J146" s="114"/>
      <c r="K146" s="114"/>
      <c r="L146" s="114"/>
      <c r="M146" s="114"/>
      <c r="N146" s="114"/>
      <c r="O146" s="114"/>
      <c r="P146" s="114"/>
    </row>
    <row r="147" spans="1:16" ht="15.75" customHeight="1">
      <c r="A147" s="1"/>
      <c r="B147" s="7"/>
      <c r="C147" s="1"/>
      <c r="D147" s="114"/>
      <c r="E147" s="141"/>
      <c r="F147" s="117"/>
      <c r="G147" s="114"/>
      <c r="H147" s="114"/>
      <c r="I147" s="114"/>
      <c r="J147" s="114"/>
      <c r="K147" s="114"/>
      <c r="L147" s="114"/>
      <c r="M147" s="114"/>
      <c r="N147" s="114"/>
      <c r="O147" s="114"/>
      <c r="P147" s="114"/>
    </row>
    <row r="148" spans="1:16" ht="15.75" customHeight="1">
      <c r="A148" s="1"/>
      <c r="B148" s="4"/>
      <c r="C148" s="1"/>
      <c r="D148" s="114"/>
      <c r="E148" s="141"/>
      <c r="F148" s="117"/>
      <c r="G148" s="114"/>
      <c r="H148" s="114"/>
      <c r="I148" s="114"/>
      <c r="J148" s="114"/>
      <c r="K148" s="114"/>
      <c r="L148" s="114"/>
      <c r="M148" s="114"/>
      <c r="N148" s="114"/>
      <c r="O148" s="114"/>
      <c r="P148" s="114"/>
    </row>
    <row r="149" spans="1:16" ht="15.75" customHeight="1">
      <c r="A149" s="1"/>
      <c r="B149" s="4"/>
      <c r="C149" s="1"/>
      <c r="D149" s="114"/>
      <c r="E149" s="141"/>
      <c r="F149" s="117"/>
      <c r="G149" s="114"/>
      <c r="H149" s="114"/>
      <c r="I149" s="114"/>
      <c r="J149" s="114"/>
      <c r="K149" s="114"/>
      <c r="L149" s="114"/>
      <c r="M149" s="114"/>
      <c r="N149" s="114"/>
      <c r="O149" s="114"/>
      <c r="P149" s="114"/>
    </row>
    <row r="150" spans="1:16" ht="15.75" customHeight="1">
      <c r="A150" s="1"/>
      <c r="B150" s="4"/>
      <c r="C150" s="1"/>
      <c r="D150" s="114"/>
      <c r="E150" s="141"/>
      <c r="F150" s="117"/>
      <c r="G150" s="114"/>
      <c r="H150" s="114"/>
      <c r="I150" s="114"/>
      <c r="J150" s="114"/>
      <c r="K150" s="114"/>
      <c r="L150" s="114"/>
      <c r="M150" s="114"/>
      <c r="N150" s="114"/>
      <c r="O150" s="114"/>
      <c r="P150" s="114"/>
    </row>
    <row r="151" spans="1:16" ht="15.75" customHeight="1">
      <c r="A151" s="1"/>
      <c r="B151" s="4"/>
      <c r="C151" s="1"/>
      <c r="D151" s="114"/>
      <c r="E151" s="141"/>
      <c r="F151" s="117"/>
      <c r="G151" s="114"/>
      <c r="H151" s="114"/>
      <c r="I151" s="114"/>
      <c r="J151" s="114"/>
      <c r="K151" s="114"/>
      <c r="L151" s="114"/>
      <c r="M151" s="114"/>
      <c r="N151" s="114"/>
      <c r="O151" s="114"/>
      <c r="P151" s="114"/>
    </row>
    <row r="152" spans="1:16" ht="15.75" customHeight="1">
      <c r="A152" s="1"/>
      <c r="B152" s="4"/>
      <c r="C152" s="1"/>
      <c r="D152" s="114"/>
      <c r="E152" s="141"/>
      <c r="F152" s="117"/>
      <c r="G152" s="114"/>
      <c r="H152" s="114"/>
      <c r="I152" s="114"/>
      <c r="J152" s="114"/>
      <c r="K152" s="114"/>
      <c r="L152" s="114"/>
      <c r="M152" s="114"/>
      <c r="N152" s="114"/>
      <c r="O152" s="114"/>
      <c r="P152" s="114"/>
    </row>
    <row r="153" spans="1:16" ht="15.75" customHeight="1">
      <c r="A153" s="1"/>
      <c r="B153" s="9"/>
      <c r="C153" s="1"/>
      <c r="D153" s="114"/>
      <c r="E153" s="141"/>
      <c r="F153" s="117"/>
      <c r="G153" s="114"/>
      <c r="H153" s="114"/>
      <c r="I153" s="114"/>
      <c r="J153" s="114"/>
      <c r="K153" s="114"/>
      <c r="L153" s="114"/>
      <c r="M153" s="114"/>
      <c r="N153" s="114"/>
      <c r="O153" s="114"/>
      <c r="P153" s="114"/>
    </row>
    <row r="154" spans="1:16" ht="15.75" customHeight="1">
      <c r="A154" s="1"/>
      <c r="B154" s="7"/>
      <c r="C154" s="1"/>
      <c r="D154" s="114"/>
      <c r="E154" s="141"/>
      <c r="F154" s="117"/>
      <c r="G154" s="114"/>
      <c r="H154" s="114"/>
      <c r="I154" s="114"/>
      <c r="J154" s="114"/>
      <c r="K154" s="114"/>
      <c r="L154" s="114"/>
      <c r="M154" s="114"/>
      <c r="N154" s="114"/>
      <c r="O154" s="114"/>
      <c r="P154" s="114"/>
    </row>
    <row r="155" spans="1:16" ht="15.75" customHeight="1">
      <c r="A155" s="1"/>
      <c r="B155" s="4"/>
      <c r="C155" s="1"/>
      <c r="D155" s="114"/>
      <c r="E155" s="141"/>
      <c r="F155" s="117"/>
      <c r="G155" s="114"/>
      <c r="H155" s="114"/>
      <c r="I155" s="114"/>
      <c r="J155" s="114"/>
      <c r="K155" s="114"/>
      <c r="L155" s="114"/>
      <c r="M155" s="114"/>
      <c r="N155" s="114"/>
      <c r="O155" s="114"/>
      <c r="P155" s="114"/>
    </row>
    <row r="156" spans="1:16" ht="15.75" customHeight="1">
      <c r="A156" s="1"/>
      <c r="B156" s="4"/>
      <c r="C156" s="1"/>
      <c r="D156" s="114"/>
      <c r="E156" s="141"/>
      <c r="F156" s="117"/>
      <c r="G156" s="114"/>
      <c r="H156" s="114"/>
      <c r="I156" s="114"/>
      <c r="J156" s="114"/>
      <c r="K156" s="114"/>
      <c r="L156" s="114"/>
      <c r="M156" s="114"/>
      <c r="N156" s="114"/>
      <c r="O156" s="114"/>
      <c r="P156" s="114"/>
    </row>
    <row r="157" spans="1:16" ht="15.75" customHeight="1">
      <c r="A157" s="1"/>
      <c r="B157" s="4"/>
      <c r="C157" s="1"/>
      <c r="D157" s="114"/>
      <c r="E157" s="141"/>
      <c r="F157" s="117"/>
      <c r="G157" s="114"/>
      <c r="H157" s="114"/>
      <c r="I157" s="114"/>
      <c r="J157" s="114"/>
      <c r="K157" s="114"/>
      <c r="L157" s="114"/>
      <c r="M157" s="114"/>
      <c r="N157" s="114"/>
      <c r="O157" s="114"/>
      <c r="P157" s="114"/>
    </row>
    <row r="158" spans="1:16" ht="15.75" customHeight="1">
      <c r="A158" s="1"/>
      <c r="B158" s="4"/>
      <c r="C158" s="1"/>
      <c r="D158" s="114"/>
      <c r="E158" s="141"/>
      <c r="F158" s="117"/>
      <c r="G158" s="114"/>
      <c r="H158" s="114"/>
      <c r="I158" s="114"/>
      <c r="J158" s="114"/>
      <c r="K158" s="114"/>
      <c r="L158" s="114"/>
      <c r="M158" s="114"/>
      <c r="N158" s="114"/>
      <c r="O158" s="114"/>
      <c r="P158" s="114"/>
    </row>
    <row r="159" spans="1:16" ht="15.75" customHeight="1">
      <c r="A159" s="1"/>
      <c r="B159" s="66"/>
      <c r="C159" s="1"/>
      <c r="D159" s="114"/>
      <c r="E159" s="141"/>
      <c r="F159" s="117"/>
      <c r="G159" s="114"/>
      <c r="H159" s="114"/>
      <c r="I159" s="114"/>
      <c r="J159" s="114"/>
      <c r="K159" s="114"/>
      <c r="L159" s="114"/>
      <c r="M159" s="114"/>
      <c r="N159" s="114"/>
      <c r="O159" s="114"/>
      <c r="P159" s="114"/>
    </row>
    <row r="160" spans="1:16" ht="15.75" customHeight="1">
      <c r="A160" s="1"/>
      <c r="B160" s="4"/>
      <c r="C160" s="1"/>
      <c r="D160" s="114"/>
      <c r="E160" s="141"/>
      <c r="F160" s="117"/>
      <c r="G160" s="114"/>
      <c r="H160" s="114"/>
      <c r="I160" s="114"/>
      <c r="J160" s="114"/>
      <c r="K160" s="114"/>
      <c r="L160" s="114"/>
      <c r="M160" s="114"/>
      <c r="N160" s="114"/>
      <c r="O160" s="114"/>
      <c r="P160" s="114"/>
    </row>
    <row r="161" spans="1:16" ht="15.75" customHeight="1">
      <c r="A161" s="1"/>
      <c r="B161" s="9"/>
      <c r="C161" s="1"/>
      <c r="D161" s="114"/>
      <c r="E161" s="141"/>
      <c r="F161" s="117"/>
      <c r="G161" s="114"/>
      <c r="H161" s="114"/>
      <c r="I161" s="114"/>
      <c r="J161" s="114"/>
      <c r="K161" s="114"/>
      <c r="L161" s="114"/>
      <c r="M161" s="114"/>
      <c r="N161" s="114"/>
      <c r="O161" s="114"/>
      <c r="P161" s="114"/>
    </row>
    <row r="162" spans="1:16" ht="15.75" customHeight="1">
      <c r="A162" s="1"/>
      <c r="B162" s="7"/>
      <c r="C162" s="1"/>
      <c r="D162" s="114"/>
      <c r="E162" s="141"/>
      <c r="F162" s="117"/>
      <c r="G162" s="114"/>
      <c r="H162" s="114"/>
      <c r="I162" s="114"/>
      <c r="J162" s="114"/>
      <c r="K162" s="114"/>
      <c r="L162" s="114"/>
      <c r="M162" s="114"/>
      <c r="N162" s="114"/>
      <c r="O162" s="114"/>
      <c r="P162" s="114"/>
    </row>
    <row r="163" spans="1:16" ht="15.75" customHeight="1">
      <c r="A163" s="1"/>
      <c r="B163" s="4"/>
      <c r="C163" s="1"/>
      <c r="D163" s="114"/>
      <c r="E163" s="141"/>
      <c r="F163" s="117"/>
      <c r="G163" s="114"/>
      <c r="H163" s="114"/>
      <c r="I163" s="114"/>
      <c r="J163" s="114"/>
      <c r="K163" s="114"/>
      <c r="L163" s="114"/>
      <c r="M163" s="114"/>
      <c r="N163" s="114"/>
      <c r="O163" s="114"/>
      <c r="P163" s="114"/>
    </row>
    <row r="164" spans="1:16" ht="15.75" customHeight="1">
      <c r="A164" s="1"/>
      <c r="B164" s="4"/>
      <c r="C164" s="1"/>
      <c r="D164" s="114"/>
      <c r="E164" s="141"/>
      <c r="F164" s="117"/>
      <c r="G164" s="114"/>
      <c r="H164" s="114"/>
      <c r="I164" s="114"/>
      <c r="J164" s="114"/>
      <c r="K164" s="114"/>
      <c r="L164" s="114"/>
      <c r="M164" s="114"/>
      <c r="N164" s="114"/>
      <c r="O164" s="114"/>
      <c r="P164" s="114"/>
    </row>
    <row r="165" spans="1:16" ht="15.75" customHeight="1">
      <c r="A165" s="1"/>
      <c r="B165" s="4"/>
      <c r="C165" s="1"/>
      <c r="D165" s="114"/>
      <c r="E165" s="141"/>
      <c r="F165" s="117"/>
      <c r="G165" s="114"/>
      <c r="H165" s="114"/>
      <c r="I165" s="114"/>
      <c r="J165" s="114"/>
      <c r="K165" s="114"/>
      <c r="L165" s="114"/>
      <c r="M165" s="114"/>
      <c r="N165" s="114"/>
      <c r="O165" s="114"/>
      <c r="P165" s="114"/>
    </row>
    <row r="166" spans="1:16" ht="15.75" customHeight="1">
      <c r="A166" s="1"/>
      <c r="B166" s="4"/>
      <c r="C166" s="1"/>
      <c r="D166" s="114"/>
      <c r="E166" s="141"/>
      <c r="F166" s="117"/>
      <c r="G166" s="114"/>
      <c r="H166" s="114"/>
      <c r="I166" s="114"/>
      <c r="J166" s="114"/>
      <c r="K166" s="114"/>
      <c r="L166" s="114"/>
      <c r="M166" s="114"/>
      <c r="N166" s="114"/>
      <c r="O166" s="114"/>
      <c r="P166" s="114"/>
    </row>
    <row r="167" spans="1:16" ht="15.75" customHeight="1">
      <c r="A167" s="1"/>
      <c r="B167" s="4"/>
      <c r="C167" s="1"/>
      <c r="D167" s="114"/>
      <c r="E167" s="141"/>
      <c r="F167" s="117"/>
      <c r="G167" s="114"/>
      <c r="H167" s="114"/>
      <c r="I167" s="114"/>
      <c r="J167" s="114"/>
      <c r="K167" s="114"/>
      <c r="L167" s="114"/>
      <c r="M167" s="114"/>
      <c r="N167" s="114"/>
      <c r="O167" s="114"/>
      <c r="P167" s="114"/>
    </row>
    <row r="168" spans="1:16" ht="15.75" customHeight="1">
      <c r="A168" s="1"/>
      <c r="B168" s="4"/>
      <c r="C168" s="1"/>
      <c r="D168" s="114"/>
      <c r="E168" s="141"/>
      <c r="F168" s="117"/>
      <c r="G168" s="114"/>
      <c r="H168" s="114"/>
      <c r="I168" s="114"/>
      <c r="J168" s="114"/>
      <c r="K168" s="114"/>
      <c r="L168" s="114"/>
      <c r="M168" s="114"/>
      <c r="N168" s="114"/>
      <c r="O168" s="114"/>
      <c r="P168" s="114"/>
    </row>
    <row r="169" spans="1:16" ht="15.75" customHeight="1">
      <c r="A169" s="1"/>
      <c r="B169" s="9"/>
      <c r="C169" s="1"/>
      <c r="D169" s="114"/>
      <c r="E169" s="141"/>
      <c r="F169" s="117"/>
      <c r="G169" s="114"/>
      <c r="H169" s="114"/>
      <c r="I169" s="114"/>
      <c r="J169" s="114"/>
      <c r="K169" s="114"/>
      <c r="L169" s="114"/>
      <c r="M169" s="114"/>
      <c r="N169" s="114"/>
      <c r="O169" s="114"/>
      <c r="P169" s="114"/>
    </row>
    <row r="170" spans="1:16" ht="15.75" customHeight="1">
      <c r="A170" s="1"/>
      <c r="B170" s="7"/>
      <c r="C170" s="1"/>
      <c r="D170" s="114"/>
      <c r="E170" s="141"/>
      <c r="F170" s="117"/>
      <c r="G170" s="114"/>
      <c r="H170" s="114"/>
      <c r="I170" s="114"/>
      <c r="J170" s="114"/>
      <c r="K170" s="114"/>
      <c r="L170" s="114"/>
      <c r="M170" s="114"/>
      <c r="N170" s="114"/>
      <c r="O170" s="114"/>
      <c r="P170" s="114"/>
    </row>
    <row r="171" spans="1:16" ht="15.75" customHeight="1">
      <c r="A171" s="1"/>
      <c r="B171" s="4"/>
      <c r="C171" s="1"/>
      <c r="D171" s="114"/>
      <c r="E171" s="141"/>
      <c r="F171" s="117"/>
      <c r="G171" s="114"/>
      <c r="H171" s="114"/>
      <c r="I171" s="114"/>
      <c r="J171" s="114"/>
      <c r="K171" s="114"/>
      <c r="L171" s="114"/>
      <c r="M171" s="114"/>
      <c r="N171" s="114"/>
      <c r="O171" s="114"/>
      <c r="P171" s="114"/>
    </row>
    <row r="172" spans="1:16" ht="15.75" customHeight="1">
      <c r="A172" s="1"/>
      <c r="B172" s="11"/>
      <c r="C172" s="1"/>
      <c r="D172" s="114"/>
      <c r="E172" s="141"/>
      <c r="F172" s="117"/>
      <c r="G172" s="114"/>
      <c r="H172" s="114"/>
      <c r="I172" s="114"/>
      <c r="J172" s="114"/>
      <c r="K172" s="114"/>
      <c r="L172" s="114"/>
      <c r="M172" s="114"/>
      <c r="N172" s="114"/>
      <c r="O172" s="114"/>
      <c r="P172" s="114"/>
    </row>
    <row r="173" spans="1:16" ht="15.75" customHeight="1">
      <c r="A173" s="1"/>
      <c r="B173" s="4"/>
      <c r="C173" s="1"/>
      <c r="D173" s="114"/>
      <c r="E173" s="141"/>
      <c r="F173" s="117"/>
      <c r="G173" s="114"/>
      <c r="H173" s="114"/>
      <c r="I173" s="114"/>
      <c r="J173" s="114"/>
      <c r="K173" s="114"/>
      <c r="L173" s="114"/>
      <c r="M173" s="114"/>
      <c r="N173" s="114"/>
      <c r="O173" s="114"/>
      <c r="P173" s="114"/>
    </row>
    <row r="174" spans="1:16" ht="15.75" customHeight="1">
      <c r="A174" s="1"/>
      <c r="B174" s="12"/>
      <c r="C174" s="1"/>
      <c r="D174" s="114"/>
      <c r="E174" s="141"/>
      <c r="F174" s="117"/>
      <c r="G174" s="114"/>
      <c r="H174" s="114"/>
      <c r="I174" s="114"/>
      <c r="J174" s="114"/>
      <c r="K174" s="114"/>
      <c r="L174" s="114"/>
      <c r="M174" s="114"/>
      <c r="N174" s="114"/>
      <c r="O174" s="114"/>
      <c r="P174" s="114"/>
    </row>
    <row r="175" spans="1:16" ht="15.75" customHeight="1">
      <c r="A175" s="1"/>
      <c r="B175" s="4"/>
      <c r="C175" s="1"/>
      <c r="D175" s="114"/>
      <c r="E175" s="141"/>
      <c r="F175" s="117"/>
      <c r="G175" s="114"/>
      <c r="H175" s="114"/>
      <c r="I175" s="114"/>
      <c r="J175" s="114"/>
      <c r="K175" s="114"/>
      <c r="L175" s="114"/>
      <c r="M175" s="114"/>
      <c r="N175" s="114"/>
      <c r="O175" s="114"/>
      <c r="P175" s="114"/>
    </row>
    <row r="176" spans="1:16" ht="15.75" customHeight="1">
      <c r="A176" s="1"/>
      <c r="B176" s="9"/>
      <c r="C176" s="1"/>
      <c r="D176" s="114"/>
      <c r="E176" s="141"/>
      <c r="F176" s="117"/>
      <c r="G176" s="114"/>
      <c r="H176" s="114"/>
      <c r="I176" s="114"/>
      <c r="J176" s="114"/>
      <c r="K176" s="114"/>
      <c r="L176" s="114"/>
      <c r="M176" s="114"/>
      <c r="N176" s="114"/>
      <c r="O176" s="114"/>
      <c r="P176" s="114"/>
    </row>
    <row r="177" spans="1:16" ht="15.75" customHeight="1">
      <c r="A177" s="1"/>
      <c r="B177" s="7"/>
      <c r="C177" s="1"/>
      <c r="D177" s="114"/>
      <c r="E177" s="141"/>
      <c r="F177" s="117"/>
      <c r="G177" s="114"/>
      <c r="H177" s="114"/>
      <c r="I177" s="114"/>
      <c r="J177" s="114"/>
      <c r="K177" s="114"/>
      <c r="L177" s="114"/>
      <c r="M177" s="114"/>
      <c r="N177" s="114"/>
      <c r="O177" s="114"/>
      <c r="P177" s="114"/>
    </row>
    <row r="178" spans="1:16" ht="15.75" customHeight="1">
      <c r="A178" s="1"/>
      <c r="B178" s="4"/>
      <c r="C178" s="1"/>
      <c r="D178" s="114"/>
      <c r="E178" s="141"/>
      <c r="F178" s="117"/>
      <c r="G178" s="114"/>
      <c r="H178" s="114"/>
      <c r="I178" s="114"/>
      <c r="J178" s="114"/>
      <c r="K178" s="114"/>
      <c r="L178" s="114"/>
      <c r="M178" s="114"/>
      <c r="N178" s="114"/>
      <c r="O178" s="114"/>
      <c r="P178" s="114"/>
    </row>
    <row r="179" spans="1:16" ht="15.75" customHeight="1">
      <c r="A179" s="1"/>
      <c r="B179" s="9"/>
      <c r="C179" s="1"/>
      <c r="D179" s="114"/>
      <c r="E179" s="141"/>
      <c r="F179" s="117"/>
      <c r="G179" s="114"/>
      <c r="H179" s="114"/>
      <c r="I179" s="114"/>
      <c r="J179" s="114"/>
      <c r="K179" s="114"/>
      <c r="L179" s="114"/>
      <c r="M179" s="114"/>
      <c r="N179" s="114"/>
      <c r="O179" s="114"/>
      <c r="P179" s="114"/>
    </row>
    <row r="180" spans="1:16" ht="15.75" customHeight="1">
      <c r="A180" s="1"/>
      <c r="B180" s="7"/>
      <c r="C180" s="1"/>
      <c r="D180" s="114"/>
      <c r="E180" s="141"/>
      <c r="F180" s="117"/>
      <c r="G180" s="114"/>
      <c r="H180" s="114"/>
      <c r="I180" s="114"/>
      <c r="J180" s="114"/>
      <c r="K180" s="114"/>
      <c r="L180" s="114"/>
      <c r="M180" s="114"/>
      <c r="N180" s="114"/>
      <c r="O180" s="114"/>
      <c r="P180" s="114"/>
    </row>
    <row r="181" spans="1:16" ht="15.75" customHeight="1">
      <c r="A181" s="1"/>
      <c r="B181" s="4"/>
      <c r="C181" s="1"/>
      <c r="D181" s="114"/>
      <c r="E181" s="141"/>
      <c r="F181" s="117"/>
      <c r="G181" s="114"/>
      <c r="H181" s="114"/>
      <c r="I181" s="114"/>
      <c r="J181" s="114"/>
      <c r="K181" s="114"/>
      <c r="L181" s="114"/>
      <c r="M181" s="114"/>
      <c r="N181" s="114"/>
      <c r="O181" s="114"/>
      <c r="P181" s="114"/>
    </row>
    <row r="182" spans="1:16" ht="15.75" customHeight="1">
      <c r="A182" s="1"/>
      <c r="B182" s="4"/>
      <c r="C182" s="1"/>
      <c r="D182" s="114"/>
      <c r="E182" s="141"/>
      <c r="F182" s="117"/>
      <c r="G182" s="114"/>
      <c r="H182" s="114"/>
      <c r="I182" s="114"/>
      <c r="J182" s="114"/>
      <c r="K182" s="114"/>
      <c r="L182" s="114"/>
      <c r="M182" s="114"/>
      <c r="N182" s="114"/>
      <c r="O182" s="114"/>
      <c r="P182" s="114"/>
    </row>
    <row r="183" spans="1:16" ht="15.75" customHeight="1">
      <c r="A183" s="1"/>
      <c r="B183" s="4"/>
      <c r="C183" s="1"/>
      <c r="D183" s="114"/>
      <c r="E183" s="141"/>
      <c r="F183" s="117"/>
      <c r="G183" s="114"/>
      <c r="H183" s="114"/>
      <c r="I183" s="114"/>
      <c r="J183" s="114"/>
      <c r="K183" s="114"/>
      <c r="L183" s="114"/>
      <c r="M183" s="114"/>
      <c r="N183" s="114"/>
      <c r="O183" s="114"/>
      <c r="P183" s="114"/>
    </row>
    <row r="184" spans="1:16" ht="15.75" customHeight="1">
      <c r="A184" s="1"/>
      <c r="B184" s="4"/>
      <c r="C184" s="1"/>
      <c r="D184" s="114"/>
      <c r="E184" s="141"/>
      <c r="F184" s="117"/>
      <c r="G184" s="114"/>
      <c r="H184" s="114"/>
      <c r="I184" s="114"/>
      <c r="J184" s="114"/>
      <c r="K184" s="114"/>
      <c r="L184" s="114"/>
      <c r="M184" s="114"/>
      <c r="N184" s="114"/>
      <c r="O184" s="114"/>
      <c r="P184" s="114"/>
    </row>
    <row r="185" spans="1:16" ht="15.75" customHeight="1">
      <c r="A185" s="1"/>
      <c r="B185" s="4"/>
      <c r="C185" s="1"/>
      <c r="D185" s="114"/>
      <c r="E185" s="141"/>
      <c r="F185" s="117"/>
      <c r="G185" s="114"/>
      <c r="H185" s="114"/>
      <c r="I185" s="114"/>
      <c r="J185" s="114"/>
      <c r="K185" s="114"/>
      <c r="L185" s="114"/>
      <c r="M185" s="114"/>
      <c r="N185" s="114"/>
      <c r="O185" s="114"/>
      <c r="P185" s="114"/>
    </row>
    <row r="186" spans="1:16" ht="15.75" customHeight="1">
      <c r="A186" s="1"/>
      <c r="B186" s="9"/>
      <c r="C186" s="1"/>
      <c r="D186" s="114"/>
      <c r="E186" s="141"/>
      <c r="F186" s="117"/>
      <c r="G186" s="114"/>
      <c r="H186" s="114"/>
      <c r="I186" s="114"/>
      <c r="J186" s="114"/>
      <c r="K186" s="114"/>
      <c r="L186" s="114"/>
      <c r="M186" s="114"/>
      <c r="N186" s="114"/>
      <c r="O186" s="114"/>
      <c r="P186" s="114"/>
    </row>
    <row r="187" spans="1:16" ht="15.75" customHeight="1">
      <c r="A187" s="1"/>
      <c r="B187" s="7"/>
      <c r="C187" s="1"/>
      <c r="D187" s="114"/>
      <c r="E187" s="141"/>
      <c r="F187" s="117"/>
      <c r="G187" s="114"/>
      <c r="H187" s="114"/>
      <c r="I187" s="114"/>
      <c r="J187" s="114"/>
      <c r="K187" s="114"/>
      <c r="L187" s="114"/>
      <c r="M187" s="114"/>
      <c r="N187" s="114"/>
      <c r="O187" s="114"/>
      <c r="P187" s="114"/>
    </row>
    <row r="188" spans="1:16" ht="15.75" customHeight="1">
      <c r="A188" s="1"/>
      <c r="B188" s="4"/>
      <c r="C188" s="1"/>
      <c r="D188" s="114"/>
      <c r="E188" s="141"/>
      <c r="F188" s="117"/>
      <c r="G188" s="114"/>
      <c r="H188" s="114"/>
      <c r="I188" s="114"/>
      <c r="J188" s="114"/>
      <c r="K188" s="114"/>
      <c r="L188" s="114"/>
      <c r="M188" s="114"/>
      <c r="N188" s="114"/>
      <c r="O188" s="114"/>
      <c r="P188" s="114"/>
    </row>
    <row r="189" spans="1:16" ht="15.75" customHeight="1">
      <c r="A189" s="1"/>
      <c r="B189" s="4"/>
      <c r="C189" s="1"/>
      <c r="D189" s="114"/>
      <c r="E189" s="141"/>
      <c r="F189" s="117"/>
      <c r="G189" s="114"/>
      <c r="H189" s="114"/>
      <c r="I189" s="114"/>
      <c r="J189" s="114"/>
      <c r="K189" s="114"/>
      <c r="L189" s="114"/>
      <c r="M189" s="114"/>
      <c r="N189" s="114"/>
      <c r="O189" s="114"/>
      <c r="P189" s="114"/>
    </row>
    <row r="190" spans="1:16" ht="15.75" customHeight="1">
      <c r="A190" s="1"/>
      <c r="B190" s="4"/>
      <c r="C190" s="1"/>
      <c r="D190" s="114"/>
      <c r="E190" s="141"/>
      <c r="F190" s="117"/>
      <c r="G190" s="114"/>
      <c r="H190" s="114"/>
      <c r="I190" s="114"/>
      <c r="J190" s="114"/>
      <c r="K190" s="114"/>
      <c r="L190" s="114"/>
      <c r="M190" s="114"/>
      <c r="N190" s="114"/>
      <c r="O190" s="114"/>
      <c r="P190" s="114"/>
    </row>
    <row r="191" spans="1:16" ht="15.75" customHeight="1">
      <c r="A191" s="1"/>
      <c r="B191" s="4"/>
      <c r="C191" s="1"/>
      <c r="D191" s="114"/>
      <c r="E191" s="141"/>
      <c r="F191" s="117"/>
      <c r="G191" s="114"/>
      <c r="H191" s="114"/>
      <c r="I191" s="114"/>
      <c r="J191" s="114"/>
      <c r="K191" s="114"/>
      <c r="L191" s="114"/>
      <c r="M191" s="114"/>
      <c r="N191" s="114"/>
      <c r="O191" s="114"/>
      <c r="P191" s="114"/>
    </row>
    <row r="192" spans="1:16" ht="15.75" customHeight="1">
      <c r="A192" s="1"/>
      <c r="B192" s="66"/>
      <c r="C192" s="1"/>
      <c r="D192" s="114"/>
      <c r="E192" s="141"/>
      <c r="F192" s="117"/>
      <c r="G192" s="114"/>
      <c r="H192" s="114"/>
      <c r="I192" s="114"/>
      <c r="J192" s="114"/>
      <c r="K192" s="114"/>
      <c r="L192" s="114"/>
      <c r="M192" s="114"/>
      <c r="N192" s="114"/>
      <c r="O192" s="114"/>
      <c r="P192" s="114"/>
    </row>
    <row r="193" spans="1:16" ht="15.75" customHeight="1">
      <c r="A193" s="1"/>
      <c r="B193" s="4"/>
      <c r="C193" s="1"/>
      <c r="D193" s="114"/>
      <c r="E193" s="141"/>
      <c r="F193" s="117"/>
      <c r="G193" s="114"/>
      <c r="H193" s="114"/>
      <c r="I193" s="114"/>
      <c r="J193" s="114"/>
      <c r="K193" s="114"/>
      <c r="L193" s="114"/>
      <c r="M193" s="114"/>
      <c r="N193" s="114"/>
      <c r="O193" s="114"/>
      <c r="P193" s="114"/>
    </row>
    <row r="194" spans="1:16" ht="15.75" customHeight="1">
      <c r="A194" s="1"/>
      <c r="B194" s="9"/>
      <c r="C194" s="1"/>
      <c r="D194" s="114"/>
      <c r="E194" s="141"/>
      <c r="F194" s="117"/>
      <c r="G194" s="114"/>
      <c r="H194" s="114"/>
      <c r="I194" s="114"/>
      <c r="J194" s="114"/>
      <c r="K194" s="114"/>
      <c r="L194" s="114"/>
      <c r="M194" s="114"/>
      <c r="N194" s="114"/>
      <c r="O194" s="114"/>
      <c r="P194" s="114"/>
    </row>
    <row r="195" spans="1:16" ht="15.75" customHeight="1">
      <c r="A195" s="1"/>
      <c r="B195" s="7"/>
      <c r="C195" s="1"/>
      <c r="D195" s="114"/>
      <c r="E195" s="141"/>
      <c r="F195" s="117"/>
      <c r="G195" s="114"/>
      <c r="H195" s="114"/>
      <c r="I195" s="114"/>
      <c r="J195" s="114"/>
      <c r="K195" s="114"/>
      <c r="L195" s="114"/>
      <c r="M195" s="114"/>
      <c r="N195" s="114"/>
      <c r="O195" s="114"/>
      <c r="P195" s="114"/>
    </row>
    <row r="196" spans="1:16" ht="15.75" customHeight="1">
      <c r="A196" s="1"/>
      <c r="B196" s="4"/>
      <c r="C196" s="1"/>
      <c r="D196" s="114"/>
      <c r="E196" s="141"/>
      <c r="F196" s="117"/>
      <c r="G196" s="114"/>
      <c r="H196" s="114"/>
      <c r="I196" s="114"/>
      <c r="J196" s="114"/>
      <c r="K196" s="114"/>
      <c r="L196" s="114"/>
      <c r="M196" s="114"/>
      <c r="N196" s="114"/>
      <c r="O196" s="114"/>
      <c r="P196" s="114"/>
    </row>
    <row r="197" spans="1:16" ht="15.75" customHeight="1">
      <c r="A197" s="1"/>
      <c r="B197" s="4"/>
      <c r="C197" s="1"/>
      <c r="D197" s="114"/>
      <c r="E197" s="141"/>
      <c r="F197" s="117"/>
      <c r="G197" s="114"/>
      <c r="H197" s="114"/>
      <c r="I197" s="114"/>
      <c r="J197" s="114"/>
      <c r="K197" s="114"/>
      <c r="L197" s="114"/>
      <c r="M197" s="114"/>
      <c r="N197" s="114"/>
      <c r="O197" s="114"/>
      <c r="P197" s="114"/>
    </row>
    <row r="198" spans="1:16" ht="15.75" customHeight="1">
      <c r="A198" s="1"/>
      <c r="B198" s="4"/>
      <c r="C198" s="1"/>
      <c r="D198" s="114"/>
      <c r="E198" s="141"/>
      <c r="F198" s="117"/>
      <c r="G198" s="114"/>
      <c r="H198" s="114"/>
      <c r="I198" s="114"/>
      <c r="J198" s="114"/>
      <c r="K198" s="114"/>
      <c r="L198" s="114"/>
      <c r="M198" s="114"/>
      <c r="N198" s="114"/>
      <c r="O198" s="114"/>
      <c r="P198" s="114"/>
    </row>
    <row r="199" spans="1:16" ht="15.75" customHeight="1">
      <c r="A199" s="1"/>
      <c r="B199" s="4"/>
      <c r="C199" s="1"/>
      <c r="D199" s="114"/>
      <c r="E199" s="141"/>
      <c r="F199" s="117"/>
      <c r="G199" s="114"/>
      <c r="H199" s="114"/>
      <c r="I199" s="114"/>
      <c r="J199" s="114"/>
      <c r="K199" s="114"/>
      <c r="L199" s="114"/>
      <c r="M199" s="114"/>
      <c r="N199" s="114"/>
      <c r="O199" s="114"/>
      <c r="P199" s="114"/>
    </row>
    <row r="200" spans="1:16" ht="15.75" customHeight="1">
      <c r="A200" s="1"/>
      <c r="B200" s="4"/>
      <c r="C200" s="1"/>
      <c r="D200" s="114"/>
      <c r="E200" s="141"/>
      <c r="F200" s="117"/>
      <c r="G200" s="114"/>
      <c r="H200" s="114"/>
      <c r="I200" s="114"/>
      <c r="J200" s="114"/>
      <c r="K200" s="114"/>
      <c r="L200" s="114"/>
      <c r="M200" s="114"/>
      <c r="N200" s="114"/>
      <c r="O200" s="114"/>
      <c r="P200" s="114"/>
    </row>
    <row r="201" spans="1:16" ht="15.75" customHeight="1">
      <c r="A201" s="1"/>
      <c r="B201" s="4"/>
      <c r="C201" s="1"/>
      <c r="D201" s="114"/>
      <c r="E201" s="141"/>
      <c r="F201" s="117"/>
      <c r="G201" s="114"/>
      <c r="H201" s="114"/>
      <c r="I201" s="114"/>
      <c r="J201" s="114"/>
      <c r="K201" s="114"/>
      <c r="L201" s="114"/>
      <c r="M201" s="114"/>
      <c r="N201" s="114"/>
      <c r="O201" s="114"/>
      <c r="P201" s="114"/>
    </row>
    <row r="202" spans="1:16" ht="15.75" customHeight="1">
      <c r="A202" s="1"/>
      <c r="B202" s="9"/>
      <c r="C202" s="1"/>
      <c r="D202" s="114"/>
      <c r="E202" s="141"/>
      <c r="F202" s="117"/>
      <c r="G202" s="114"/>
      <c r="H202" s="114"/>
      <c r="I202" s="114"/>
      <c r="J202" s="114"/>
      <c r="K202" s="114"/>
      <c r="L202" s="114"/>
      <c r="M202" s="114"/>
      <c r="N202" s="114"/>
      <c r="O202" s="114"/>
      <c r="P202" s="114"/>
    </row>
    <row r="203" spans="1:16" ht="15.75" customHeight="1">
      <c r="A203" s="1"/>
      <c r="B203" s="7"/>
      <c r="C203" s="1"/>
      <c r="D203" s="114"/>
      <c r="E203" s="141"/>
      <c r="F203" s="117"/>
      <c r="G203" s="114"/>
      <c r="H203" s="114"/>
      <c r="I203" s="114"/>
      <c r="J203" s="114"/>
      <c r="K203" s="114"/>
      <c r="L203" s="114"/>
      <c r="M203" s="114"/>
      <c r="N203" s="114"/>
      <c r="O203" s="114"/>
      <c r="P203" s="114"/>
    </row>
    <row r="204" spans="1:16" ht="15.75" customHeight="1">
      <c r="A204" s="1"/>
      <c r="B204" s="4"/>
      <c r="C204" s="1"/>
      <c r="D204" s="114"/>
      <c r="E204" s="141"/>
      <c r="F204" s="117"/>
      <c r="G204" s="114"/>
      <c r="H204" s="114"/>
      <c r="I204" s="114"/>
      <c r="J204" s="114"/>
      <c r="K204" s="114"/>
      <c r="L204" s="114"/>
      <c r="M204" s="114"/>
      <c r="N204" s="114"/>
      <c r="O204" s="114"/>
      <c r="P204" s="114"/>
    </row>
    <row r="205" spans="1:16" ht="15.75" customHeight="1">
      <c r="A205" s="1"/>
      <c r="B205" s="11"/>
      <c r="C205" s="1"/>
      <c r="D205" s="114"/>
      <c r="E205" s="141"/>
      <c r="F205" s="117"/>
      <c r="G205" s="114"/>
      <c r="H205" s="114"/>
      <c r="I205" s="114"/>
      <c r="J205" s="114"/>
      <c r="K205" s="114"/>
      <c r="L205" s="114"/>
      <c r="M205" s="114"/>
      <c r="N205" s="114"/>
      <c r="O205" s="114"/>
      <c r="P205" s="114"/>
    </row>
    <row r="206" spans="1:16" ht="15.75" customHeight="1">
      <c r="A206" s="1"/>
      <c r="B206" s="4"/>
      <c r="C206" s="1"/>
      <c r="D206" s="114"/>
      <c r="E206" s="141"/>
      <c r="F206" s="117"/>
      <c r="G206" s="114"/>
      <c r="H206" s="114"/>
      <c r="I206" s="114"/>
      <c r="J206" s="114"/>
      <c r="K206" s="114"/>
      <c r="L206" s="114"/>
      <c r="M206" s="114"/>
      <c r="N206" s="114"/>
      <c r="O206" s="114"/>
      <c r="P206" s="114"/>
    </row>
    <row r="207" spans="1:16" ht="15.75" customHeight="1">
      <c r="A207" s="1"/>
      <c r="B207" s="12"/>
      <c r="C207" s="1"/>
      <c r="D207" s="114"/>
      <c r="E207" s="141"/>
      <c r="F207" s="117"/>
      <c r="G207" s="114"/>
      <c r="H207" s="114"/>
      <c r="I207" s="114"/>
      <c r="J207" s="114"/>
      <c r="K207" s="114"/>
      <c r="L207" s="114"/>
      <c r="M207" s="114"/>
      <c r="N207" s="114"/>
      <c r="O207" s="114"/>
      <c r="P207" s="114"/>
    </row>
    <row r="208" spans="1:16" ht="15.75" customHeight="1">
      <c r="A208" s="1"/>
      <c r="B208" s="4"/>
      <c r="C208" s="1"/>
      <c r="D208" s="114"/>
      <c r="E208" s="141"/>
      <c r="F208" s="117"/>
      <c r="G208" s="114"/>
      <c r="H208" s="114"/>
      <c r="I208" s="114"/>
      <c r="J208" s="114"/>
      <c r="K208" s="114"/>
      <c r="L208" s="114"/>
      <c r="M208" s="114"/>
      <c r="N208" s="114"/>
      <c r="O208" s="114"/>
      <c r="P208" s="114"/>
    </row>
    <row r="209" spans="1:16" ht="15.75" customHeight="1">
      <c r="A209" s="1"/>
      <c r="B209" s="9"/>
      <c r="C209" s="1"/>
      <c r="D209" s="114"/>
      <c r="E209" s="141"/>
      <c r="F209" s="117"/>
      <c r="G209" s="114"/>
      <c r="H209" s="114"/>
      <c r="I209" s="114"/>
      <c r="J209" s="114"/>
      <c r="K209" s="114"/>
      <c r="L209" s="114"/>
      <c r="M209" s="114"/>
      <c r="N209" s="114"/>
      <c r="O209" s="114"/>
      <c r="P209" s="114"/>
    </row>
    <row r="210" spans="1:16" ht="15.75" customHeight="1">
      <c r="A210" s="1"/>
      <c r="B210" s="7"/>
      <c r="C210" s="1"/>
      <c r="D210" s="114"/>
      <c r="E210" s="141"/>
      <c r="F210" s="117"/>
      <c r="G210" s="114"/>
      <c r="H210" s="114"/>
      <c r="I210" s="114"/>
      <c r="J210" s="114"/>
      <c r="K210" s="114"/>
      <c r="L210" s="114"/>
      <c r="M210" s="114"/>
      <c r="N210" s="114"/>
      <c r="O210" s="114"/>
      <c r="P210" s="114"/>
    </row>
    <row r="211" spans="1:16" ht="15.75" customHeight="1">
      <c r="A211" s="1"/>
      <c r="B211" s="4"/>
      <c r="C211" s="1"/>
      <c r="D211" s="114"/>
      <c r="E211" s="141"/>
      <c r="F211" s="117"/>
      <c r="G211" s="114"/>
      <c r="H211" s="114"/>
      <c r="I211" s="114"/>
      <c r="J211" s="114"/>
      <c r="K211" s="114"/>
      <c r="L211" s="114"/>
      <c r="M211" s="114"/>
      <c r="N211" s="114"/>
      <c r="O211" s="114"/>
      <c r="P211" s="114"/>
    </row>
    <row r="212" spans="1:16" ht="15.75" customHeight="1">
      <c r="A212" s="1"/>
      <c r="B212" s="9"/>
      <c r="C212" s="1"/>
      <c r="D212" s="114"/>
      <c r="E212" s="141"/>
      <c r="F212" s="117"/>
      <c r="G212" s="114"/>
      <c r="H212" s="114"/>
      <c r="I212" s="114"/>
      <c r="J212" s="114"/>
      <c r="K212" s="114"/>
      <c r="L212" s="114"/>
      <c r="M212" s="114"/>
      <c r="N212" s="114"/>
      <c r="O212" s="114"/>
      <c r="P212" s="114"/>
    </row>
    <row r="213" spans="1:16" ht="15.75" customHeight="1">
      <c r="A213" s="1"/>
      <c r="B213" s="7"/>
      <c r="C213" s="1"/>
      <c r="D213" s="114"/>
      <c r="E213" s="141"/>
      <c r="F213" s="117"/>
      <c r="G213" s="114"/>
      <c r="H213" s="114"/>
      <c r="I213" s="114"/>
      <c r="J213" s="114"/>
      <c r="K213" s="114"/>
      <c r="L213" s="114"/>
      <c r="M213" s="114"/>
      <c r="N213" s="114"/>
      <c r="O213" s="114"/>
      <c r="P213" s="114"/>
    </row>
    <row r="214" spans="1:16" ht="15.75" customHeight="1">
      <c r="A214" s="1"/>
      <c r="B214" s="4"/>
      <c r="C214" s="1"/>
      <c r="D214" s="114"/>
      <c r="E214" s="141"/>
      <c r="F214" s="117"/>
      <c r="G214" s="114"/>
      <c r="H214" s="114"/>
      <c r="I214" s="114"/>
      <c r="J214" s="114"/>
      <c r="K214" s="114"/>
      <c r="L214" s="114"/>
      <c r="M214" s="114"/>
      <c r="N214" s="114"/>
      <c r="O214" s="114"/>
      <c r="P214" s="114"/>
    </row>
    <row r="215" spans="1:16" ht="15.75" customHeight="1">
      <c r="A215" s="1"/>
      <c r="B215" s="4"/>
      <c r="C215" s="1"/>
      <c r="D215" s="114"/>
      <c r="E215" s="141"/>
      <c r="F215" s="117"/>
      <c r="G215" s="114"/>
      <c r="H215" s="114"/>
      <c r="I215" s="114"/>
      <c r="J215" s="114"/>
      <c r="K215" s="114"/>
      <c r="L215" s="114"/>
      <c r="M215" s="114"/>
      <c r="N215" s="114"/>
      <c r="O215" s="114"/>
      <c r="P215" s="114"/>
    </row>
    <row r="216" spans="1:16" ht="15.75" customHeight="1">
      <c r="A216" s="1"/>
      <c r="B216" s="4"/>
      <c r="C216" s="1"/>
      <c r="D216" s="114"/>
      <c r="E216" s="141"/>
      <c r="F216" s="117"/>
      <c r="G216" s="114"/>
      <c r="H216" s="114"/>
      <c r="I216" s="114"/>
      <c r="J216" s="114"/>
      <c r="K216" s="114"/>
      <c r="L216" s="114"/>
      <c r="M216" s="114"/>
      <c r="N216" s="114"/>
      <c r="O216" s="114"/>
      <c r="P216" s="114"/>
    </row>
    <row r="217" spans="1:16" ht="15.75" customHeight="1">
      <c r="A217" s="1"/>
      <c r="B217" s="4"/>
      <c r="C217" s="1"/>
      <c r="D217" s="114"/>
      <c r="E217" s="141"/>
      <c r="F217" s="117"/>
      <c r="G217" s="114"/>
      <c r="H217" s="114"/>
      <c r="I217" s="114"/>
      <c r="J217" s="114"/>
      <c r="K217" s="114"/>
      <c r="L217" s="114"/>
      <c r="M217" s="114"/>
      <c r="N217" s="114"/>
      <c r="O217" s="114"/>
      <c r="P217" s="114"/>
    </row>
    <row r="218" spans="1:16" ht="15.75" customHeight="1">
      <c r="A218" s="1"/>
      <c r="B218" s="4"/>
      <c r="C218" s="1"/>
      <c r="D218" s="114"/>
      <c r="E218" s="141"/>
      <c r="F218" s="117"/>
      <c r="G218" s="114"/>
      <c r="H218" s="114"/>
      <c r="I218" s="114"/>
      <c r="J218" s="114"/>
      <c r="K218" s="114"/>
      <c r="L218" s="114"/>
      <c r="M218" s="114"/>
      <c r="N218" s="114"/>
      <c r="O218" s="114"/>
      <c r="P218" s="114"/>
    </row>
    <row r="219" spans="1:16" ht="15.75" customHeight="1">
      <c r="A219" s="1"/>
      <c r="B219" s="9"/>
      <c r="C219" s="1"/>
      <c r="D219" s="114"/>
      <c r="E219" s="141"/>
      <c r="F219" s="117"/>
      <c r="G219" s="114"/>
      <c r="H219" s="114"/>
      <c r="I219" s="114"/>
      <c r="J219" s="114"/>
      <c r="K219" s="114"/>
      <c r="L219" s="114"/>
      <c r="M219" s="114"/>
      <c r="N219" s="114"/>
      <c r="O219" s="114"/>
      <c r="P219" s="114"/>
    </row>
    <row r="220" spans="1:16" ht="15.75" customHeight="1">
      <c r="A220" s="1"/>
      <c r="B220" s="7"/>
      <c r="C220" s="1"/>
      <c r="D220" s="114"/>
      <c r="E220" s="141"/>
      <c r="F220" s="117"/>
      <c r="G220" s="114"/>
      <c r="H220" s="114"/>
      <c r="I220" s="114"/>
      <c r="J220" s="114"/>
      <c r="K220" s="114"/>
      <c r="L220" s="114"/>
      <c r="M220" s="114"/>
      <c r="N220" s="114"/>
      <c r="O220" s="114"/>
      <c r="P220" s="114"/>
    </row>
    <row r="221" spans="1:16" ht="15.75" customHeight="1">
      <c r="A221" s="1"/>
      <c r="B221" s="4"/>
      <c r="C221" s="1"/>
      <c r="D221" s="114"/>
      <c r="E221" s="141"/>
      <c r="F221" s="117"/>
      <c r="G221" s="114"/>
      <c r="H221" s="114"/>
      <c r="I221" s="114"/>
      <c r="J221" s="114"/>
      <c r="K221" s="114"/>
      <c r="L221" s="114"/>
      <c r="M221" s="114"/>
      <c r="N221" s="114"/>
      <c r="O221" s="114"/>
      <c r="P221" s="114"/>
    </row>
    <row r="222" spans="1:16" ht="15.75" customHeight="1">
      <c r="A222" s="1"/>
      <c r="B222" s="4"/>
      <c r="C222" s="1"/>
      <c r="D222" s="114"/>
      <c r="E222" s="141"/>
      <c r="F222" s="117"/>
      <c r="G222" s="114"/>
      <c r="H222" s="114"/>
      <c r="I222" s="114"/>
      <c r="J222" s="114"/>
      <c r="K222" s="114"/>
      <c r="L222" s="114"/>
      <c r="M222" s="114"/>
      <c r="N222" s="114"/>
      <c r="O222" s="114"/>
      <c r="P222" s="114"/>
    </row>
    <row r="223" spans="1:16" ht="15.75" customHeight="1">
      <c r="A223" s="1"/>
      <c r="B223" s="4"/>
      <c r="C223" s="1"/>
      <c r="D223" s="114"/>
      <c r="E223" s="141"/>
      <c r="F223" s="117"/>
      <c r="G223" s="114"/>
      <c r="H223" s="114"/>
      <c r="I223" s="114"/>
      <c r="J223" s="114"/>
      <c r="K223" s="114"/>
      <c r="L223" s="114"/>
      <c r="M223" s="114"/>
      <c r="N223" s="114"/>
      <c r="O223" s="114"/>
      <c r="P223" s="114"/>
    </row>
    <row r="224" spans="1:16" ht="15.75" customHeight="1">
      <c r="A224" s="1"/>
      <c r="B224" s="4"/>
      <c r="C224" s="1"/>
      <c r="D224" s="114"/>
      <c r="E224" s="141"/>
      <c r="F224" s="117"/>
      <c r="G224" s="114"/>
      <c r="H224" s="114"/>
      <c r="I224" s="114"/>
      <c r="J224" s="114"/>
      <c r="K224" s="114"/>
      <c r="L224" s="114"/>
      <c r="M224" s="114"/>
      <c r="N224" s="114"/>
      <c r="O224" s="114"/>
      <c r="P224" s="114"/>
    </row>
    <row r="225" spans="1:16" ht="15.75" customHeight="1">
      <c r="A225" s="1"/>
      <c r="B225" s="66"/>
      <c r="C225" s="1"/>
      <c r="D225" s="114"/>
      <c r="E225" s="141"/>
      <c r="F225" s="117"/>
      <c r="G225" s="114"/>
      <c r="H225" s="114"/>
      <c r="I225" s="114"/>
      <c r="J225" s="114"/>
      <c r="K225" s="114"/>
      <c r="L225" s="114"/>
      <c r="M225" s="114"/>
      <c r="N225" s="114"/>
      <c r="O225" s="114"/>
      <c r="P225" s="114"/>
    </row>
    <row r="226" spans="1:16" ht="15.75" customHeight="1">
      <c r="A226" s="1"/>
      <c r="B226" s="4"/>
      <c r="C226" s="1"/>
      <c r="D226" s="114"/>
      <c r="E226" s="141"/>
      <c r="F226" s="117"/>
      <c r="G226" s="114"/>
      <c r="H226" s="114"/>
      <c r="I226" s="114"/>
      <c r="J226" s="114"/>
      <c r="K226" s="114"/>
      <c r="L226" s="114"/>
      <c r="M226" s="114"/>
      <c r="N226" s="114"/>
      <c r="O226" s="114"/>
      <c r="P226" s="114"/>
    </row>
    <row r="227" spans="1:16" ht="15.75" customHeight="1">
      <c r="A227" s="1"/>
      <c r="B227" s="9"/>
      <c r="C227" s="1"/>
      <c r="D227" s="114"/>
      <c r="E227" s="141"/>
      <c r="F227" s="117"/>
      <c r="G227" s="114"/>
      <c r="H227" s="114"/>
      <c r="I227" s="114"/>
      <c r="J227" s="114"/>
      <c r="K227" s="114"/>
      <c r="L227" s="114"/>
      <c r="M227" s="114"/>
      <c r="N227" s="114"/>
      <c r="O227" s="114"/>
      <c r="P227" s="114"/>
    </row>
    <row r="228" spans="1:16" ht="15.75" customHeight="1">
      <c r="A228" s="1"/>
      <c r="B228" s="7"/>
      <c r="C228" s="1"/>
      <c r="D228" s="114"/>
      <c r="E228" s="141"/>
      <c r="F228" s="117"/>
      <c r="G228" s="114"/>
      <c r="H228" s="114"/>
      <c r="I228" s="114"/>
      <c r="J228" s="114"/>
      <c r="K228" s="114"/>
      <c r="L228" s="114"/>
      <c r="M228" s="114"/>
      <c r="N228" s="114"/>
      <c r="O228" s="114"/>
      <c r="P228" s="114"/>
    </row>
    <row r="229" spans="1:16" ht="15.75" customHeight="1">
      <c r="A229" s="1"/>
      <c r="B229" s="4"/>
      <c r="C229" s="1"/>
      <c r="D229" s="114"/>
      <c r="E229" s="141"/>
      <c r="F229" s="117"/>
      <c r="G229" s="114"/>
      <c r="H229" s="114"/>
      <c r="I229" s="114"/>
      <c r="J229" s="114"/>
      <c r="K229" s="114"/>
      <c r="L229" s="114"/>
      <c r="M229" s="114"/>
      <c r="N229" s="114"/>
      <c r="O229" s="114"/>
      <c r="P229" s="114"/>
    </row>
    <row r="230" spans="1:16" ht="15.75" customHeight="1">
      <c r="A230" s="1"/>
      <c r="B230" s="4"/>
      <c r="C230" s="1"/>
      <c r="D230" s="114"/>
      <c r="E230" s="141"/>
      <c r="F230" s="117"/>
      <c r="G230" s="114"/>
      <c r="H230" s="114"/>
      <c r="I230" s="114"/>
      <c r="J230" s="114"/>
      <c r="K230" s="114"/>
      <c r="L230" s="114"/>
      <c r="M230" s="114"/>
      <c r="N230" s="114"/>
      <c r="O230" s="114"/>
      <c r="P230" s="114"/>
    </row>
    <row r="231" spans="1:16" ht="15.75" customHeight="1">
      <c r="A231" s="1"/>
      <c r="B231" s="4"/>
      <c r="C231" s="1"/>
      <c r="D231" s="114"/>
      <c r="E231" s="141"/>
      <c r="F231" s="117"/>
      <c r="G231" s="114"/>
      <c r="H231" s="114"/>
      <c r="I231" s="114"/>
      <c r="J231" s="114"/>
      <c r="K231" s="114"/>
      <c r="L231" s="114"/>
      <c r="M231" s="114"/>
      <c r="N231" s="114"/>
      <c r="O231" s="114"/>
      <c r="P231" s="114"/>
    </row>
    <row r="232" spans="1:16" ht="15.75" customHeight="1">
      <c r="A232" s="1"/>
      <c r="B232" s="4"/>
      <c r="C232" s="1"/>
      <c r="D232" s="114"/>
      <c r="E232" s="141"/>
      <c r="F232" s="117"/>
      <c r="G232" s="114"/>
      <c r="H232" s="114"/>
      <c r="I232" s="114"/>
      <c r="J232" s="114"/>
      <c r="K232" s="114"/>
      <c r="L232" s="114"/>
      <c r="M232" s="114"/>
      <c r="N232" s="114"/>
      <c r="O232" s="114"/>
      <c r="P232" s="114"/>
    </row>
    <row r="233" spans="1:16" ht="15.75" customHeight="1">
      <c r="A233" s="1"/>
      <c r="B233" s="4"/>
      <c r="C233" s="1"/>
      <c r="D233" s="114"/>
      <c r="E233" s="141"/>
      <c r="F233" s="117"/>
      <c r="G233" s="114"/>
      <c r="H233" s="114"/>
      <c r="I233" s="114"/>
      <c r="J233" s="114"/>
      <c r="K233" s="114"/>
      <c r="L233" s="114"/>
      <c r="M233" s="114"/>
      <c r="N233" s="114"/>
      <c r="O233" s="114"/>
      <c r="P233" s="114"/>
    </row>
    <row r="234" spans="1:16" ht="15.75" customHeight="1">
      <c r="A234" s="1"/>
      <c r="B234" s="4"/>
      <c r="C234" s="1"/>
      <c r="D234" s="114"/>
      <c r="E234" s="141"/>
      <c r="F234" s="117"/>
      <c r="G234" s="114"/>
      <c r="H234" s="114"/>
      <c r="I234" s="114"/>
      <c r="J234" s="114"/>
      <c r="K234" s="114"/>
      <c r="L234" s="114"/>
      <c r="M234" s="114"/>
      <c r="N234" s="114"/>
      <c r="O234" s="114"/>
      <c r="P234" s="114"/>
    </row>
    <row r="235" spans="1:16" ht="15.75" customHeight="1">
      <c r="A235" s="1"/>
      <c r="B235" s="9"/>
      <c r="C235" s="1"/>
      <c r="D235" s="114"/>
      <c r="E235" s="141"/>
      <c r="F235" s="117"/>
      <c r="G235" s="114"/>
      <c r="H235" s="114"/>
      <c r="I235" s="114"/>
      <c r="J235" s="114"/>
      <c r="K235" s="114"/>
      <c r="L235" s="114"/>
      <c r="M235" s="114"/>
      <c r="N235" s="114"/>
      <c r="O235" s="114"/>
      <c r="P235" s="114"/>
    </row>
    <row r="236" spans="1:16" ht="15.75" customHeight="1">
      <c r="A236" s="1"/>
      <c r="B236" s="7"/>
      <c r="C236" s="1"/>
      <c r="D236" s="114"/>
      <c r="E236" s="141"/>
      <c r="F236" s="117"/>
      <c r="G236" s="114"/>
      <c r="H236" s="114"/>
      <c r="I236" s="114"/>
      <c r="J236" s="114"/>
      <c r="K236" s="114"/>
      <c r="L236" s="114"/>
      <c r="M236" s="114"/>
      <c r="N236" s="114"/>
      <c r="O236" s="114"/>
      <c r="P236" s="114"/>
    </row>
    <row r="237" spans="1:16" ht="15.75" customHeight="1">
      <c r="A237" s="1"/>
      <c r="B237" s="4"/>
      <c r="C237" s="1"/>
      <c r="D237" s="114"/>
      <c r="E237" s="141"/>
      <c r="F237" s="117"/>
      <c r="G237" s="114"/>
      <c r="H237" s="114"/>
      <c r="I237" s="114"/>
      <c r="J237" s="114"/>
      <c r="K237" s="114"/>
      <c r="L237" s="114"/>
      <c r="M237" s="114"/>
      <c r="N237" s="114"/>
      <c r="O237" s="114"/>
      <c r="P237" s="114"/>
    </row>
    <row r="238" spans="1:16" ht="15.75" customHeight="1">
      <c r="A238" s="1"/>
      <c r="B238" s="11"/>
      <c r="C238" s="1"/>
      <c r="D238" s="114"/>
      <c r="E238" s="141"/>
      <c r="F238" s="117"/>
      <c r="G238" s="114"/>
      <c r="H238" s="114"/>
      <c r="I238" s="114"/>
      <c r="J238" s="114"/>
      <c r="K238" s="114"/>
      <c r="L238" s="114"/>
      <c r="M238" s="114"/>
      <c r="N238" s="114"/>
      <c r="O238" s="114"/>
      <c r="P238" s="114"/>
    </row>
    <row r="239" spans="1:16" ht="15.75" customHeight="1">
      <c r="A239" s="1"/>
      <c r="B239" s="4"/>
      <c r="C239" s="1"/>
      <c r="D239" s="114"/>
      <c r="E239" s="141"/>
      <c r="F239" s="117"/>
      <c r="G239" s="114"/>
      <c r="H239" s="114"/>
      <c r="I239" s="114"/>
      <c r="J239" s="114"/>
      <c r="K239" s="114"/>
      <c r="L239" s="114"/>
      <c r="M239" s="114"/>
      <c r="N239" s="114"/>
      <c r="O239" s="114"/>
      <c r="P239" s="114"/>
    </row>
    <row r="240" spans="1:16" ht="15.75" customHeight="1">
      <c r="A240" s="1"/>
      <c r="B240" s="12"/>
      <c r="C240" s="1"/>
      <c r="D240" s="114"/>
      <c r="E240" s="141"/>
      <c r="F240" s="117"/>
      <c r="G240" s="114"/>
      <c r="H240" s="114"/>
      <c r="I240" s="114"/>
      <c r="J240" s="114"/>
      <c r="K240" s="114"/>
      <c r="L240" s="114"/>
      <c r="M240" s="114"/>
      <c r="N240" s="114"/>
      <c r="O240" s="114"/>
      <c r="P240" s="114"/>
    </row>
    <row r="241" spans="1:16" ht="15.75" customHeight="1">
      <c r="A241" s="1"/>
      <c r="B241" s="4"/>
      <c r="C241" s="1"/>
      <c r="D241" s="114"/>
      <c r="E241" s="141"/>
      <c r="F241" s="117"/>
      <c r="G241" s="114"/>
      <c r="H241" s="114"/>
      <c r="I241" s="114"/>
      <c r="J241" s="114"/>
      <c r="K241" s="114"/>
      <c r="L241" s="114"/>
      <c r="M241" s="114"/>
      <c r="N241" s="114"/>
      <c r="O241" s="114"/>
      <c r="P241" s="114"/>
    </row>
    <row r="242" spans="1:16" ht="15.75" customHeight="1">
      <c r="A242" s="1"/>
      <c r="B242" s="9"/>
      <c r="C242" s="1"/>
      <c r="D242" s="114"/>
      <c r="E242" s="141"/>
      <c r="F242" s="117"/>
      <c r="G242" s="114"/>
      <c r="H242" s="114"/>
      <c r="I242" s="114"/>
      <c r="J242" s="114"/>
      <c r="K242" s="114"/>
      <c r="L242" s="114"/>
      <c r="M242" s="114"/>
      <c r="N242" s="114"/>
      <c r="O242" s="114"/>
      <c r="P242" s="114"/>
    </row>
    <row r="243" spans="1:16" ht="15.75" customHeight="1">
      <c r="A243" s="1"/>
      <c r="B243" s="7"/>
      <c r="C243" s="1"/>
      <c r="D243" s="114"/>
      <c r="E243" s="141"/>
      <c r="F243" s="117"/>
      <c r="G243" s="114"/>
      <c r="H243" s="114"/>
      <c r="I243" s="114"/>
      <c r="J243" s="114"/>
      <c r="K243" s="114"/>
      <c r="L243" s="114"/>
      <c r="M243" s="114"/>
      <c r="N243" s="114"/>
      <c r="O243" s="114"/>
      <c r="P243" s="114"/>
    </row>
    <row r="244" spans="1:16" ht="15.75" customHeight="1">
      <c r="A244" s="1"/>
      <c r="B244" s="4"/>
      <c r="C244" s="1"/>
      <c r="D244" s="114"/>
      <c r="E244" s="141"/>
      <c r="F244" s="117"/>
      <c r="G244" s="114"/>
      <c r="H244" s="114"/>
      <c r="I244" s="114"/>
      <c r="J244" s="114"/>
      <c r="K244" s="114"/>
      <c r="L244" s="114"/>
      <c r="M244" s="114"/>
      <c r="N244" s="114"/>
      <c r="O244" s="114"/>
      <c r="P244" s="114"/>
    </row>
    <row r="245" spans="1:16" ht="15.75" customHeight="1">
      <c r="A245" s="1"/>
      <c r="B245" s="9"/>
      <c r="C245" s="1"/>
      <c r="D245" s="114"/>
      <c r="E245" s="141"/>
      <c r="F245" s="117"/>
      <c r="G245" s="114"/>
      <c r="H245" s="114"/>
      <c r="I245" s="114"/>
      <c r="J245" s="114"/>
      <c r="K245" s="114"/>
      <c r="L245" s="114"/>
      <c r="M245" s="114"/>
      <c r="N245" s="114"/>
      <c r="O245" s="114"/>
      <c r="P245" s="114"/>
    </row>
    <row r="246" spans="1:16" ht="15.75" customHeight="1">
      <c r="A246" s="1"/>
      <c r="B246" s="7"/>
      <c r="C246" s="1"/>
      <c r="D246" s="114"/>
      <c r="E246" s="141"/>
      <c r="F246" s="117"/>
      <c r="G246" s="114"/>
      <c r="H246" s="114"/>
      <c r="I246" s="114"/>
      <c r="J246" s="114"/>
      <c r="K246" s="114"/>
      <c r="L246" s="114"/>
      <c r="M246" s="114"/>
      <c r="N246" s="114"/>
      <c r="O246" s="114"/>
      <c r="P246" s="114"/>
    </row>
    <row r="247" spans="1:16" ht="15.75" customHeight="1">
      <c r="A247" s="1"/>
      <c r="B247" s="4"/>
      <c r="C247" s="1"/>
      <c r="D247" s="114"/>
      <c r="E247" s="141"/>
      <c r="F247" s="117"/>
      <c r="G247" s="114"/>
      <c r="H247" s="114"/>
      <c r="I247" s="114"/>
      <c r="J247" s="114"/>
      <c r="K247" s="114"/>
      <c r="L247" s="114"/>
      <c r="M247" s="114"/>
      <c r="N247" s="114"/>
      <c r="O247" s="114"/>
      <c r="P247" s="114"/>
    </row>
    <row r="248" spans="1:16" ht="15.75" customHeight="1">
      <c r="A248" s="1"/>
      <c r="B248" s="4"/>
      <c r="C248" s="1"/>
      <c r="D248" s="114"/>
      <c r="E248" s="141"/>
      <c r="F248" s="117"/>
      <c r="G248" s="114"/>
      <c r="H248" s="114"/>
      <c r="I248" s="114"/>
      <c r="J248" s="114"/>
      <c r="K248" s="114"/>
      <c r="L248" s="114"/>
      <c r="M248" s="114"/>
      <c r="N248" s="114"/>
      <c r="O248" s="114"/>
      <c r="P248" s="114"/>
    </row>
    <row r="249" spans="1:16" ht="15.75" customHeight="1">
      <c r="A249" s="1"/>
      <c r="B249" s="4"/>
      <c r="C249" s="1"/>
      <c r="D249" s="114"/>
      <c r="E249" s="141"/>
      <c r="F249" s="117"/>
      <c r="G249" s="114"/>
      <c r="H249" s="114"/>
      <c r="I249" s="114"/>
      <c r="J249" s="114"/>
      <c r="K249" s="114"/>
      <c r="L249" s="114"/>
      <c r="M249" s="114"/>
      <c r="N249" s="114"/>
      <c r="O249" s="114"/>
      <c r="P249" s="114"/>
    </row>
    <row r="250" spans="1:16" ht="15.75" customHeight="1">
      <c r="A250" s="1"/>
      <c r="B250" s="4"/>
      <c r="C250" s="1"/>
      <c r="D250" s="114"/>
      <c r="E250" s="141"/>
      <c r="F250" s="117"/>
      <c r="G250" s="114"/>
      <c r="H250" s="114"/>
      <c r="I250" s="114"/>
      <c r="J250" s="114"/>
      <c r="K250" s="114"/>
      <c r="L250" s="114"/>
      <c r="M250" s="114"/>
      <c r="N250" s="114"/>
      <c r="O250" s="114"/>
      <c r="P250" s="114"/>
    </row>
    <row r="251" spans="1:16" ht="15.75" customHeight="1">
      <c r="A251" s="1"/>
      <c r="B251" s="4"/>
      <c r="C251" s="1"/>
      <c r="D251" s="114"/>
      <c r="E251" s="141"/>
      <c r="F251" s="117"/>
      <c r="G251" s="114"/>
      <c r="H251" s="114"/>
      <c r="I251" s="114"/>
      <c r="J251" s="114"/>
      <c r="K251" s="114"/>
      <c r="L251" s="114"/>
      <c r="M251" s="114"/>
      <c r="N251" s="114"/>
      <c r="O251" s="114"/>
      <c r="P251" s="114"/>
    </row>
    <row r="252" spans="1:16" ht="15.75" customHeight="1">
      <c r="A252" s="1"/>
      <c r="B252" s="9"/>
      <c r="C252" s="1"/>
      <c r="D252" s="114"/>
      <c r="E252" s="141"/>
      <c r="F252" s="117"/>
      <c r="G252" s="114"/>
      <c r="H252" s="114"/>
      <c r="I252" s="114"/>
      <c r="J252" s="114"/>
      <c r="K252" s="114"/>
      <c r="L252" s="114"/>
      <c r="M252" s="114"/>
      <c r="N252" s="114"/>
      <c r="O252" s="114"/>
      <c r="P252" s="114"/>
    </row>
    <row r="253" spans="1:16" ht="15.75" customHeight="1">
      <c r="A253" s="1"/>
      <c r="B253" s="7"/>
      <c r="C253" s="1"/>
      <c r="D253" s="114"/>
      <c r="E253" s="141"/>
      <c r="F253" s="117"/>
      <c r="G253" s="114"/>
      <c r="H253" s="114"/>
      <c r="I253" s="114"/>
      <c r="J253" s="114"/>
      <c r="K253" s="114"/>
      <c r="L253" s="114"/>
      <c r="M253" s="114"/>
      <c r="N253" s="114"/>
      <c r="O253" s="114"/>
      <c r="P253" s="114"/>
    </row>
    <row r="254" spans="1:16" ht="15.75" customHeight="1">
      <c r="A254" s="1"/>
      <c r="B254" s="4"/>
      <c r="C254" s="1"/>
      <c r="D254" s="114"/>
      <c r="E254" s="141"/>
      <c r="F254" s="117"/>
      <c r="G254" s="114"/>
      <c r="H254" s="114"/>
      <c r="I254" s="114"/>
      <c r="J254" s="114"/>
      <c r="K254" s="114"/>
      <c r="L254" s="114"/>
      <c r="M254" s="114"/>
      <c r="N254" s="114"/>
      <c r="O254" s="114"/>
      <c r="P254" s="114"/>
    </row>
    <row r="255" spans="1:16" ht="15.75" customHeight="1">
      <c r="A255" s="1"/>
      <c r="B255" s="4"/>
      <c r="C255" s="1"/>
      <c r="D255" s="114"/>
      <c r="E255" s="141"/>
      <c r="F255" s="117"/>
      <c r="G255" s="114"/>
      <c r="H255" s="114"/>
      <c r="I255" s="114"/>
      <c r="J255" s="114"/>
      <c r="K255" s="114"/>
      <c r="L255" s="114"/>
      <c r="M255" s="114"/>
      <c r="N255" s="114"/>
      <c r="O255" s="114"/>
      <c r="P255" s="114"/>
    </row>
    <row r="256" spans="1:16" ht="15.75" customHeight="1">
      <c r="A256" s="1"/>
      <c r="B256" s="4"/>
      <c r="C256" s="1"/>
      <c r="D256" s="114"/>
      <c r="E256" s="141"/>
      <c r="F256" s="117"/>
      <c r="G256" s="114"/>
      <c r="H256" s="114"/>
      <c r="I256" s="114"/>
      <c r="J256" s="114"/>
      <c r="K256" s="114"/>
      <c r="L256" s="114"/>
      <c r="M256" s="114"/>
      <c r="N256" s="114"/>
      <c r="O256" s="114"/>
      <c r="P256" s="114"/>
    </row>
    <row r="257" spans="1:16" ht="15.75" customHeight="1">
      <c r="A257" s="1"/>
      <c r="B257" s="4"/>
      <c r="C257" s="1"/>
      <c r="D257" s="114"/>
      <c r="E257" s="141"/>
      <c r="F257" s="117"/>
      <c r="G257" s="114"/>
      <c r="H257" s="114"/>
      <c r="I257" s="114"/>
      <c r="J257" s="114"/>
      <c r="K257" s="114"/>
      <c r="L257" s="114"/>
      <c r="M257" s="114"/>
      <c r="N257" s="114"/>
      <c r="O257" s="114"/>
      <c r="P257" s="114"/>
    </row>
    <row r="258" spans="1:16" ht="15.75" customHeight="1">
      <c r="A258" s="1"/>
      <c r="B258" s="66"/>
      <c r="C258" s="1"/>
      <c r="D258" s="114"/>
      <c r="E258" s="141"/>
      <c r="F258" s="117"/>
      <c r="G258" s="114"/>
      <c r="H258" s="114"/>
      <c r="I258" s="114"/>
      <c r="J258" s="114"/>
      <c r="K258" s="114"/>
      <c r="L258" s="114"/>
      <c r="M258" s="114"/>
      <c r="N258" s="114"/>
      <c r="O258" s="114"/>
      <c r="P258" s="114"/>
    </row>
    <row r="259" spans="1:16" ht="15.75" customHeight="1">
      <c r="A259" s="1"/>
      <c r="B259" s="4"/>
      <c r="C259" s="1"/>
      <c r="D259" s="114"/>
      <c r="E259" s="141"/>
      <c r="F259" s="117"/>
      <c r="G259" s="114"/>
      <c r="H259" s="114"/>
      <c r="I259" s="114"/>
      <c r="J259" s="114"/>
      <c r="K259" s="114"/>
      <c r="L259" s="114"/>
      <c r="M259" s="114"/>
      <c r="N259" s="114"/>
      <c r="O259" s="114"/>
      <c r="P259" s="114"/>
    </row>
    <row r="260" spans="1:16" ht="15.75" customHeight="1">
      <c r="A260" s="1"/>
      <c r="B260" s="9"/>
      <c r="C260" s="1"/>
      <c r="D260" s="114"/>
      <c r="E260" s="141"/>
      <c r="F260" s="117"/>
      <c r="G260" s="114"/>
      <c r="H260" s="114"/>
      <c r="I260" s="114"/>
      <c r="J260" s="114"/>
      <c r="K260" s="114"/>
      <c r="L260" s="114"/>
      <c r="M260" s="114"/>
      <c r="N260" s="114"/>
      <c r="O260" s="114"/>
      <c r="P260" s="114"/>
    </row>
    <row r="261" spans="1:16" ht="15.75" customHeight="1">
      <c r="A261" s="1"/>
      <c r="B261" s="7"/>
      <c r="C261" s="1"/>
      <c r="D261" s="114"/>
      <c r="E261" s="141"/>
      <c r="F261" s="117"/>
      <c r="G261" s="114"/>
      <c r="H261" s="114"/>
      <c r="I261" s="114"/>
      <c r="J261" s="114"/>
      <c r="K261" s="114"/>
      <c r="L261" s="114"/>
      <c r="M261" s="114"/>
      <c r="N261" s="114"/>
      <c r="O261" s="114"/>
      <c r="P261" s="114"/>
    </row>
    <row r="262" spans="1:16" ht="15.75" customHeight="1">
      <c r="A262" s="1"/>
      <c r="B262" s="4"/>
      <c r="C262" s="1"/>
      <c r="D262" s="114"/>
      <c r="E262" s="141"/>
      <c r="F262" s="117"/>
      <c r="G262" s="114"/>
      <c r="H262" s="114"/>
      <c r="I262" s="114"/>
      <c r="J262" s="114"/>
      <c r="K262" s="114"/>
      <c r="L262" s="114"/>
      <c r="M262" s="114"/>
      <c r="N262" s="114"/>
      <c r="O262" s="114"/>
      <c r="P262" s="114"/>
    </row>
    <row r="263" spans="1:16" ht="15.75" customHeight="1">
      <c r="A263" s="1"/>
      <c r="B263" s="4"/>
      <c r="C263" s="1"/>
      <c r="D263" s="114"/>
      <c r="E263" s="141"/>
      <c r="F263" s="117"/>
      <c r="G263" s="114"/>
      <c r="H263" s="114"/>
      <c r="I263" s="114"/>
      <c r="J263" s="114"/>
      <c r="K263" s="114"/>
      <c r="L263" s="114"/>
      <c r="M263" s="114"/>
      <c r="N263" s="114"/>
      <c r="O263" s="114"/>
      <c r="P263" s="114"/>
    </row>
    <row r="264" spans="1:16" ht="15.75" customHeight="1">
      <c r="A264" s="1"/>
      <c r="B264" s="4"/>
      <c r="C264" s="1"/>
      <c r="D264" s="114"/>
      <c r="E264" s="141"/>
      <c r="F264" s="117"/>
      <c r="G264" s="114"/>
      <c r="H264" s="114"/>
      <c r="I264" s="114"/>
      <c r="J264" s="114"/>
      <c r="K264" s="114"/>
      <c r="L264" s="114"/>
      <c r="M264" s="114"/>
      <c r="N264" s="114"/>
      <c r="O264" s="114"/>
      <c r="P264" s="114"/>
    </row>
    <row r="265" spans="1:16" ht="15.75" customHeight="1">
      <c r="A265" s="1"/>
      <c r="B265" s="4"/>
      <c r="C265" s="1"/>
      <c r="D265" s="114"/>
      <c r="E265" s="141"/>
      <c r="F265" s="117"/>
      <c r="G265" s="114"/>
      <c r="H265" s="114"/>
      <c r="I265" s="114"/>
      <c r="J265" s="114"/>
      <c r="K265" s="114"/>
      <c r="L265" s="114"/>
      <c r="M265" s="114"/>
      <c r="N265" s="114"/>
      <c r="O265" s="114"/>
      <c r="P265" s="114"/>
    </row>
    <row r="266" spans="1:16" ht="15.75" customHeight="1">
      <c r="A266" s="1"/>
      <c r="B266" s="4"/>
      <c r="C266" s="1"/>
      <c r="D266" s="114"/>
      <c r="E266" s="141"/>
      <c r="F266" s="117"/>
      <c r="G266" s="114"/>
      <c r="H266" s="114"/>
      <c r="I266" s="114"/>
      <c r="J266" s="114"/>
      <c r="K266" s="114"/>
      <c r="L266" s="114"/>
      <c r="M266" s="114"/>
      <c r="N266" s="114"/>
      <c r="O266" s="114"/>
      <c r="P266" s="114"/>
    </row>
    <row r="267" spans="1:16" ht="15.75" customHeight="1">
      <c r="A267" s="1"/>
      <c r="B267" s="4"/>
      <c r="C267" s="1"/>
      <c r="D267" s="114"/>
      <c r="E267" s="141"/>
      <c r="F267" s="117"/>
      <c r="G267" s="114"/>
      <c r="H267" s="114"/>
      <c r="I267" s="114"/>
      <c r="J267" s="114"/>
      <c r="K267" s="114"/>
      <c r="L267" s="114"/>
      <c r="M267" s="114"/>
      <c r="N267" s="114"/>
      <c r="O267" s="114"/>
      <c r="P267" s="114"/>
    </row>
    <row r="268" spans="1:16" ht="15.75" customHeight="1">
      <c r="A268" s="1"/>
      <c r="B268" s="9"/>
      <c r="C268" s="1"/>
      <c r="D268" s="114"/>
      <c r="E268" s="141"/>
      <c r="F268" s="117"/>
      <c r="G268" s="114"/>
      <c r="H268" s="114"/>
      <c r="I268" s="114"/>
      <c r="J268" s="114"/>
      <c r="K268" s="114"/>
      <c r="L268" s="114"/>
      <c r="M268" s="114"/>
      <c r="N268" s="114"/>
      <c r="O268" s="114"/>
      <c r="P268" s="114"/>
    </row>
    <row r="269" spans="1:16" ht="15.75" customHeight="1">
      <c r="A269" s="1"/>
      <c r="B269" s="7"/>
      <c r="C269" s="1"/>
      <c r="D269" s="114"/>
      <c r="E269" s="141"/>
      <c r="F269" s="117"/>
      <c r="G269" s="114"/>
      <c r="H269" s="114"/>
      <c r="I269" s="114"/>
      <c r="J269" s="114"/>
      <c r="K269" s="114"/>
      <c r="L269" s="114"/>
      <c r="M269" s="114"/>
      <c r="N269" s="114"/>
      <c r="O269" s="114"/>
      <c r="P269" s="114"/>
    </row>
    <row r="270" spans="1:16" ht="15.75" customHeight="1">
      <c r="A270" s="1"/>
      <c r="B270" s="4"/>
      <c r="C270" s="1"/>
      <c r="D270" s="114"/>
      <c r="E270" s="141"/>
      <c r="F270" s="117"/>
      <c r="G270" s="114"/>
      <c r="H270" s="114"/>
      <c r="I270" s="114"/>
      <c r="J270" s="114"/>
      <c r="K270" s="114"/>
      <c r="L270" s="114"/>
      <c r="M270" s="114"/>
      <c r="N270" s="114"/>
      <c r="O270" s="114"/>
      <c r="P270" s="114"/>
    </row>
    <row r="271" spans="1:16" ht="15.75" customHeight="1">
      <c r="A271" s="1"/>
      <c r="B271" s="11"/>
      <c r="C271" s="1"/>
      <c r="D271" s="114"/>
      <c r="E271" s="141"/>
      <c r="F271" s="117"/>
      <c r="G271" s="114"/>
      <c r="H271" s="114"/>
      <c r="I271" s="114"/>
      <c r="J271" s="114"/>
      <c r="K271" s="114"/>
      <c r="L271" s="114"/>
      <c r="M271" s="114"/>
      <c r="N271" s="114"/>
      <c r="O271" s="114"/>
      <c r="P271" s="114"/>
    </row>
    <row r="272" spans="1:16" ht="15.75" customHeight="1">
      <c r="A272" s="1"/>
      <c r="B272" s="4"/>
      <c r="C272" s="1"/>
      <c r="D272" s="114"/>
      <c r="E272" s="141"/>
      <c r="F272" s="117"/>
      <c r="G272" s="114"/>
      <c r="H272" s="114"/>
      <c r="I272" s="114"/>
      <c r="J272" s="114"/>
      <c r="K272" s="114"/>
      <c r="L272" s="114"/>
      <c r="M272" s="114"/>
      <c r="N272" s="114"/>
      <c r="O272" s="114"/>
      <c r="P272" s="114"/>
    </row>
    <row r="273" spans="1:16" ht="15.75" customHeight="1">
      <c r="A273" s="1"/>
      <c r="B273" s="12"/>
      <c r="C273" s="1"/>
      <c r="D273" s="114"/>
      <c r="E273" s="141"/>
      <c r="F273" s="117"/>
      <c r="G273" s="114"/>
      <c r="H273" s="114"/>
      <c r="I273" s="114"/>
      <c r="J273" s="114"/>
      <c r="K273" s="114"/>
      <c r="L273" s="114"/>
      <c r="M273" s="114"/>
      <c r="N273" s="114"/>
      <c r="O273" s="114"/>
      <c r="P273" s="114"/>
    </row>
    <row r="274" spans="1:16" ht="15.75" customHeight="1">
      <c r="A274" s="1"/>
      <c r="B274" s="4"/>
      <c r="C274" s="1"/>
      <c r="D274" s="114"/>
      <c r="E274" s="141"/>
      <c r="F274" s="117"/>
      <c r="G274" s="114"/>
      <c r="H274" s="114"/>
      <c r="I274" s="114"/>
      <c r="J274" s="114"/>
      <c r="K274" s="114"/>
      <c r="L274" s="114"/>
      <c r="M274" s="114"/>
      <c r="N274" s="114"/>
      <c r="O274" s="114"/>
      <c r="P274" s="114"/>
    </row>
    <row r="275" spans="1:16" ht="15.75" customHeight="1">
      <c r="A275" s="1"/>
      <c r="B275" s="9"/>
      <c r="C275" s="1"/>
      <c r="D275" s="114"/>
      <c r="E275" s="141"/>
      <c r="F275" s="117"/>
      <c r="G275" s="114"/>
      <c r="H275" s="114"/>
      <c r="I275" s="114"/>
      <c r="J275" s="114"/>
      <c r="K275" s="114"/>
      <c r="L275" s="114"/>
      <c r="M275" s="114"/>
      <c r="N275" s="114"/>
      <c r="O275" s="114"/>
      <c r="P275" s="114"/>
    </row>
    <row r="276" spans="1:16" ht="15.75" customHeight="1">
      <c r="A276" s="1"/>
      <c r="B276" s="7"/>
      <c r="C276" s="1"/>
      <c r="D276" s="114"/>
      <c r="E276" s="141"/>
      <c r="F276" s="117"/>
      <c r="G276" s="114"/>
      <c r="H276" s="114"/>
      <c r="I276" s="114"/>
      <c r="J276" s="114"/>
      <c r="K276" s="114"/>
      <c r="L276" s="114"/>
      <c r="M276" s="114"/>
      <c r="N276" s="114"/>
      <c r="O276" s="114"/>
      <c r="P276" s="114"/>
    </row>
    <row r="277" spans="1:16" ht="15.75" customHeight="1">
      <c r="A277" s="1"/>
      <c r="B277" s="4"/>
      <c r="C277" s="1"/>
      <c r="D277" s="114"/>
      <c r="E277" s="141"/>
      <c r="F277" s="117"/>
      <c r="G277" s="114"/>
      <c r="H277" s="114"/>
      <c r="I277" s="114"/>
      <c r="J277" s="114"/>
      <c r="K277" s="114"/>
      <c r="L277" s="114"/>
      <c r="M277" s="114"/>
      <c r="N277" s="114"/>
      <c r="O277" s="114"/>
      <c r="P277" s="114"/>
    </row>
    <row r="278" spans="1:16" ht="15.75" customHeight="1">
      <c r="A278" s="1"/>
      <c r="B278" s="9"/>
      <c r="C278" s="1"/>
      <c r="D278" s="114"/>
      <c r="E278" s="141"/>
      <c r="F278" s="117"/>
      <c r="G278" s="114"/>
      <c r="H278" s="114"/>
      <c r="I278" s="114"/>
      <c r="J278" s="114"/>
      <c r="K278" s="114"/>
      <c r="L278" s="114"/>
      <c r="M278" s="114"/>
      <c r="N278" s="114"/>
      <c r="O278" s="114"/>
      <c r="P278" s="114"/>
    </row>
    <row r="279" spans="1:16" ht="15.75" customHeight="1">
      <c r="A279" s="1"/>
      <c r="B279" s="7"/>
      <c r="C279" s="1"/>
      <c r="D279" s="114"/>
      <c r="E279" s="141"/>
      <c r="F279" s="117"/>
      <c r="G279" s="114"/>
      <c r="H279" s="114"/>
      <c r="I279" s="114"/>
      <c r="J279" s="114"/>
      <c r="K279" s="114"/>
      <c r="L279" s="114"/>
      <c r="M279" s="114"/>
      <c r="N279" s="114"/>
      <c r="O279" s="114"/>
      <c r="P279" s="114"/>
    </row>
    <row r="280" spans="1:16" ht="15.75" customHeight="1">
      <c r="A280" s="1"/>
      <c r="B280" s="4"/>
      <c r="C280" s="1"/>
      <c r="D280" s="114"/>
      <c r="E280" s="141"/>
      <c r="F280" s="117"/>
      <c r="G280" s="114"/>
      <c r="H280" s="114"/>
      <c r="I280" s="114"/>
      <c r="J280" s="114"/>
      <c r="K280" s="114"/>
      <c r="L280" s="114"/>
      <c r="M280" s="114"/>
      <c r="N280" s="114"/>
      <c r="O280" s="114"/>
      <c r="P280" s="114"/>
    </row>
    <row r="281" spans="1:16" ht="15.75" customHeight="1">
      <c r="A281" s="1"/>
      <c r="B281" s="4"/>
      <c r="C281" s="1"/>
      <c r="D281" s="114"/>
      <c r="E281" s="141"/>
      <c r="F281" s="117"/>
      <c r="G281" s="114"/>
      <c r="H281" s="114"/>
      <c r="I281" s="114"/>
      <c r="J281" s="114"/>
      <c r="K281" s="114"/>
      <c r="L281" s="114"/>
      <c r="M281" s="114"/>
      <c r="N281" s="114"/>
      <c r="O281" s="114"/>
      <c r="P281" s="114"/>
    </row>
    <row r="282" spans="1:16" ht="15.75" customHeight="1">
      <c r="A282" s="1"/>
      <c r="B282" s="4"/>
      <c r="C282" s="1"/>
      <c r="D282" s="114"/>
      <c r="E282" s="141"/>
      <c r="F282" s="117"/>
      <c r="G282" s="114"/>
      <c r="H282" s="114"/>
      <c r="I282" s="114"/>
      <c r="J282" s="114"/>
      <c r="K282" s="114"/>
      <c r="L282" s="114"/>
      <c r="M282" s="114"/>
      <c r="N282" s="114"/>
      <c r="O282" s="114"/>
      <c r="P282" s="114"/>
    </row>
    <row r="283" spans="1:16" ht="15.75" customHeight="1">
      <c r="A283" s="1"/>
      <c r="B283" s="4"/>
      <c r="C283" s="1"/>
      <c r="D283" s="114"/>
      <c r="E283" s="141"/>
      <c r="F283" s="117"/>
      <c r="G283" s="114"/>
      <c r="H283" s="114"/>
      <c r="I283" s="114"/>
      <c r="J283" s="114"/>
      <c r="K283" s="114"/>
      <c r="L283" s="114"/>
      <c r="M283" s="114"/>
      <c r="N283" s="114"/>
      <c r="O283" s="114"/>
      <c r="P283" s="114"/>
    </row>
    <row r="284" spans="1:16" ht="15.75" customHeight="1">
      <c r="A284" s="1"/>
      <c r="B284" s="4"/>
      <c r="C284" s="1"/>
      <c r="D284" s="114"/>
      <c r="E284" s="141"/>
      <c r="F284" s="117"/>
      <c r="G284" s="114"/>
      <c r="H284" s="114"/>
      <c r="I284" s="114"/>
      <c r="J284" s="114"/>
      <c r="K284" s="114"/>
      <c r="L284" s="114"/>
      <c r="M284" s="114"/>
      <c r="N284" s="114"/>
      <c r="O284" s="114"/>
      <c r="P284" s="114"/>
    </row>
    <row r="285" spans="1:16" ht="15.75" customHeight="1">
      <c r="A285" s="1"/>
      <c r="B285" s="9"/>
      <c r="C285" s="1"/>
      <c r="D285" s="114"/>
      <c r="E285" s="141"/>
      <c r="F285" s="117"/>
      <c r="G285" s="114"/>
      <c r="H285" s="114"/>
      <c r="I285" s="114"/>
      <c r="J285" s="114"/>
      <c r="K285" s="114"/>
      <c r="L285" s="114"/>
      <c r="M285" s="114"/>
      <c r="N285" s="114"/>
      <c r="O285" s="114"/>
      <c r="P285" s="114"/>
    </row>
    <row r="286" spans="1:16" ht="15.75" customHeight="1">
      <c r="A286" s="1"/>
      <c r="B286" s="7"/>
      <c r="C286" s="1"/>
      <c r="D286" s="114"/>
      <c r="E286" s="141"/>
      <c r="F286" s="117"/>
      <c r="G286" s="114"/>
      <c r="H286" s="114"/>
      <c r="I286" s="114"/>
      <c r="J286" s="114"/>
      <c r="K286" s="114"/>
      <c r="L286" s="114"/>
      <c r="M286" s="114"/>
      <c r="N286" s="114"/>
      <c r="O286" s="114"/>
      <c r="P286" s="114"/>
    </row>
    <row r="287" spans="1:16" ht="15.75" customHeight="1">
      <c r="A287" s="1"/>
      <c r="B287" s="4"/>
      <c r="C287" s="1"/>
      <c r="D287" s="114"/>
      <c r="E287" s="141"/>
      <c r="F287" s="117"/>
      <c r="G287" s="114"/>
      <c r="H287" s="114"/>
      <c r="I287" s="114"/>
      <c r="J287" s="114"/>
      <c r="K287" s="114"/>
      <c r="L287" s="114"/>
      <c r="M287" s="114"/>
      <c r="N287" s="114"/>
      <c r="O287" s="114"/>
      <c r="P287" s="114"/>
    </row>
    <row r="288" spans="1:16" ht="15.75" customHeight="1">
      <c r="A288" s="1"/>
      <c r="B288" s="4"/>
      <c r="C288" s="1"/>
      <c r="D288" s="114"/>
      <c r="E288" s="141"/>
      <c r="F288" s="117"/>
      <c r="G288" s="114"/>
      <c r="H288" s="114"/>
      <c r="I288" s="114"/>
      <c r="J288" s="114"/>
      <c r="K288" s="114"/>
      <c r="L288" s="114"/>
      <c r="M288" s="114"/>
      <c r="N288" s="114"/>
      <c r="O288" s="114"/>
      <c r="P288" s="114"/>
    </row>
    <row r="289" spans="1:16" ht="15.75" customHeight="1">
      <c r="A289" s="1"/>
      <c r="B289" s="4"/>
      <c r="C289" s="1"/>
      <c r="D289" s="114"/>
      <c r="E289" s="141"/>
      <c r="F289" s="117"/>
      <c r="G289" s="114"/>
      <c r="H289" s="114"/>
      <c r="I289" s="114"/>
      <c r="J289" s="114"/>
      <c r="K289" s="114"/>
      <c r="L289" s="114"/>
      <c r="M289" s="114"/>
      <c r="N289" s="114"/>
      <c r="O289" s="114"/>
      <c r="P289" s="114"/>
    </row>
    <row r="290" spans="1:16" ht="15.75" customHeight="1">
      <c r="A290" s="1"/>
      <c r="B290" s="4"/>
      <c r="C290" s="1"/>
      <c r="D290" s="114"/>
      <c r="E290" s="141"/>
      <c r="F290" s="117"/>
      <c r="G290" s="114"/>
      <c r="H290" s="114"/>
      <c r="I290" s="114"/>
      <c r="J290" s="114"/>
      <c r="K290" s="114"/>
      <c r="L290" s="114"/>
      <c r="M290" s="114"/>
      <c r="N290" s="114"/>
      <c r="O290" s="114"/>
      <c r="P290" s="114"/>
    </row>
    <row r="291" spans="1:16" ht="15.75" customHeight="1">
      <c r="A291" s="1"/>
      <c r="B291" s="66"/>
      <c r="C291" s="1"/>
      <c r="D291" s="114"/>
      <c r="E291" s="141"/>
      <c r="F291" s="117"/>
      <c r="G291" s="114"/>
      <c r="H291" s="114"/>
      <c r="I291" s="114"/>
      <c r="J291" s="114"/>
      <c r="K291" s="114"/>
      <c r="L291" s="114"/>
      <c r="M291" s="114"/>
      <c r="N291" s="114"/>
      <c r="O291" s="114"/>
      <c r="P291" s="114"/>
    </row>
    <row r="292" spans="1:16" ht="15.75" customHeight="1">
      <c r="A292" s="1"/>
      <c r="B292" s="4"/>
      <c r="C292" s="1"/>
      <c r="D292" s="114"/>
      <c r="E292" s="141"/>
      <c r="F292" s="117"/>
      <c r="G292" s="114"/>
      <c r="H292" s="114"/>
      <c r="I292" s="114"/>
      <c r="J292" s="114"/>
      <c r="K292" s="114"/>
      <c r="L292" s="114"/>
      <c r="M292" s="114"/>
      <c r="N292" s="114"/>
      <c r="O292" s="114"/>
      <c r="P292" s="114"/>
    </row>
    <row r="293" spans="1:16" ht="15.75" customHeight="1">
      <c r="A293" s="1"/>
      <c r="B293" s="9"/>
      <c r="C293" s="1"/>
      <c r="D293" s="114"/>
      <c r="E293" s="141"/>
      <c r="F293" s="117"/>
      <c r="G293" s="114"/>
      <c r="H293" s="114"/>
      <c r="I293" s="114"/>
      <c r="J293" s="114"/>
      <c r="K293" s="114"/>
      <c r="L293" s="114"/>
      <c r="M293" s="114"/>
      <c r="N293" s="114"/>
      <c r="O293" s="114"/>
      <c r="P293" s="114"/>
    </row>
    <row r="294" spans="1:16" ht="15.75" customHeight="1">
      <c r="A294" s="1"/>
      <c r="B294" s="7"/>
      <c r="C294" s="1"/>
      <c r="D294" s="114"/>
      <c r="E294" s="141"/>
      <c r="F294" s="117"/>
      <c r="G294" s="114"/>
      <c r="H294" s="114"/>
      <c r="I294" s="114"/>
      <c r="J294" s="114"/>
      <c r="K294" s="114"/>
      <c r="L294" s="114"/>
      <c r="M294" s="114"/>
      <c r="N294" s="114"/>
      <c r="O294" s="114"/>
      <c r="P294" s="114"/>
    </row>
    <row r="295" spans="1:16" ht="15.75" customHeight="1">
      <c r="A295" s="1"/>
      <c r="B295" s="4"/>
      <c r="C295" s="1"/>
      <c r="D295" s="114"/>
      <c r="E295" s="141"/>
      <c r="F295" s="117"/>
      <c r="G295" s="114"/>
      <c r="H295" s="114"/>
      <c r="I295" s="114"/>
      <c r="J295" s="114"/>
      <c r="K295" s="114"/>
      <c r="L295" s="114"/>
      <c r="M295" s="114"/>
      <c r="N295" s="114"/>
      <c r="O295" s="114"/>
      <c r="P295" s="114"/>
    </row>
    <row r="296" spans="1:16" ht="15.75" customHeight="1">
      <c r="A296" s="1"/>
      <c r="B296" s="4"/>
      <c r="C296" s="1"/>
      <c r="D296" s="114"/>
      <c r="E296" s="141"/>
      <c r="F296" s="117"/>
      <c r="G296" s="114"/>
      <c r="H296" s="114"/>
      <c r="I296" s="114"/>
      <c r="J296" s="114"/>
      <c r="K296" s="114"/>
      <c r="L296" s="114"/>
      <c r="M296" s="114"/>
      <c r="N296" s="114"/>
      <c r="O296" s="114"/>
      <c r="P296" s="114"/>
    </row>
    <row r="297" spans="1:16" ht="15.75" customHeight="1">
      <c r="A297" s="1"/>
      <c r="B297" s="4"/>
      <c r="C297" s="1"/>
      <c r="D297" s="114"/>
      <c r="E297" s="141"/>
      <c r="F297" s="117"/>
      <c r="G297" s="114"/>
      <c r="H297" s="114"/>
      <c r="I297" s="114"/>
      <c r="J297" s="114"/>
      <c r="K297" s="114"/>
      <c r="L297" s="114"/>
      <c r="M297" s="114"/>
      <c r="N297" s="114"/>
      <c r="O297" s="114"/>
      <c r="P297" s="114"/>
    </row>
    <row r="298" spans="1:16" ht="15.75" customHeight="1">
      <c r="A298" s="1"/>
      <c r="B298" s="4"/>
      <c r="C298" s="1"/>
      <c r="D298" s="114"/>
      <c r="E298" s="141"/>
      <c r="F298" s="117"/>
      <c r="G298" s="114"/>
      <c r="H298" s="114"/>
      <c r="I298" s="114"/>
      <c r="J298" s="114"/>
      <c r="K298" s="114"/>
      <c r="L298" s="114"/>
      <c r="M298" s="114"/>
      <c r="N298" s="114"/>
      <c r="O298" s="114"/>
      <c r="P298" s="114"/>
    </row>
    <row r="299" spans="1:16" ht="15.75" customHeight="1">
      <c r="A299" s="1"/>
      <c r="B299" s="4"/>
      <c r="C299" s="1"/>
      <c r="D299" s="114"/>
      <c r="E299" s="141"/>
      <c r="F299" s="117"/>
      <c r="G299" s="114"/>
      <c r="H299" s="114"/>
      <c r="I299" s="114"/>
      <c r="J299" s="114"/>
      <c r="K299" s="114"/>
      <c r="L299" s="114"/>
      <c r="M299" s="114"/>
      <c r="N299" s="114"/>
      <c r="O299" s="114"/>
      <c r="P299" s="114"/>
    </row>
    <row r="300" spans="1:16" ht="15.75" customHeight="1">
      <c r="A300" s="1"/>
      <c r="B300" s="4"/>
      <c r="C300" s="1"/>
      <c r="D300" s="114"/>
      <c r="E300" s="141"/>
      <c r="F300" s="117"/>
      <c r="G300" s="114"/>
      <c r="H300" s="114"/>
      <c r="I300" s="114"/>
      <c r="J300" s="114"/>
      <c r="K300" s="114"/>
      <c r="L300" s="114"/>
      <c r="M300" s="114"/>
      <c r="N300" s="114"/>
      <c r="O300" s="114"/>
      <c r="P300" s="114"/>
    </row>
    <row r="301" spans="1:16" ht="15.75" customHeight="1">
      <c r="A301" s="1"/>
      <c r="B301" s="9"/>
      <c r="C301" s="1"/>
      <c r="D301" s="114"/>
      <c r="E301" s="141"/>
      <c r="F301" s="117"/>
      <c r="G301" s="114"/>
      <c r="H301" s="114"/>
      <c r="I301" s="114"/>
      <c r="J301" s="114"/>
      <c r="K301" s="114"/>
      <c r="L301" s="114"/>
      <c r="M301" s="114"/>
      <c r="N301" s="114"/>
      <c r="O301" s="114"/>
      <c r="P301" s="114"/>
    </row>
    <row r="302" spans="1:16" ht="15.75" customHeight="1">
      <c r="A302" s="1"/>
      <c r="B302" s="7"/>
      <c r="C302" s="1"/>
      <c r="D302" s="114"/>
      <c r="E302" s="141"/>
      <c r="F302" s="117"/>
      <c r="G302" s="114"/>
      <c r="H302" s="114"/>
      <c r="I302" s="114"/>
      <c r="J302" s="114"/>
      <c r="K302" s="114"/>
      <c r="L302" s="114"/>
      <c r="M302" s="114"/>
      <c r="N302" s="114"/>
      <c r="O302" s="114"/>
      <c r="P302" s="114"/>
    </row>
    <row r="303" spans="1:16" ht="15.75" customHeight="1">
      <c r="A303" s="1"/>
      <c r="B303" s="4"/>
      <c r="C303" s="1"/>
      <c r="D303" s="114"/>
      <c r="E303" s="141"/>
      <c r="F303" s="117"/>
      <c r="G303" s="114"/>
      <c r="H303" s="114"/>
      <c r="I303" s="114"/>
      <c r="J303" s="114"/>
      <c r="K303" s="114"/>
      <c r="L303" s="114"/>
      <c r="M303" s="114"/>
      <c r="N303" s="114"/>
      <c r="O303" s="114"/>
      <c r="P303" s="114"/>
    </row>
    <row r="304" spans="1:16" ht="15.75" customHeight="1">
      <c r="A304" s="1"/>
      <c r="B304" s="11"/>
      <c r="C304" s="1"/>
      <c r="D304" s="114"/>
      <c r="E304" s="141"/>
      <c r="F304" s="117"/>
      <c r="G304" s="114"/>
      <c r="H304" s="114"/>
      <c r="I304" s="114"/>
      <c r="J304" s="114"/>
      <c r="K304" s="114"/>
      <c r="L304" s="114"/>
      <c r="M304" s="114"/>
      <c r="N304" s="114"/>
      <c r="O304" s="114"/>
      <c r="P304" s="114"/>
    </row>
    <row r="305" spans="1:16" ht="15.75" customHeight="1">
      <c r="A305" s="1"/>
      <c r="B305" s="4"/>
      <c r="C305" s="1"/>
      <c r="D305" s="114"/>
      <c r="E305" s="141"/>
      <c r="F305" s="117"/>
      <c r="G305" s="114"/>
      <c r="H305" s="114"/>
      <c r="I305" s="114"/>
      <c r="J305" s="114"/>
      <c r="K305" s="114"/>
      <c r="L305" s="114"/>
      <c r="M305" s="114"/>
      <c r="N305" s="114"/>
      <c r="O305" s="114"/>
      <c r="P305" s="114"/>
    </row>
    <row r="306" spans="1:16" ht="15.75" customHeight="1">
      <c r="A306" s="1"/>
      <c r="B306" s="12"/>
      <c r="C306" s="1"/>
      <c r="D306" s="114"/>
      <c r="E306" s="141"/>
      <c r="F306" s="117"/>
      <c r="G306" s="114"/>
      <c r="H306" s="114"/>
      <c r="I306" s="114"/>
      <c r="J306" s="114"/>
      <c r="K306" s="114"/>
      <c r="L306" s="114"/>
      <c r="M306" s="114"/>
      <c r="N306" s="114"/>
      <c r="O306" s="114"/>
      <c r="P306" s="114"/>
    </row>
    <row r="307" spans="1:16" ht="15.75" customHeight="1">
      <c r="A307" s="1"/>
      <c r="B307" s="4"/>
      <c r="C307" s="1"/>
      <c r="D307" s="114"/>
      <c r="E307" s="141"/>
      <c r="F307" s="117"/>
      <c r="G307" s="114"/>
      <c r="H307" s="114"/>
      <c r="I307" s="114"/>
      <c r="J307" s="114"/>
      <c r="K307" s="114"/>
      <c r="L307" s="114"/>
      <c r="M307" s="114"/>
      <c r="N307" s="114"/>
      <c r="O307" s="114"/>
      <c r="P307" s="114"/>
    </row>
    <row r="308" spans="1:16" ht="15.75" customHeight="1">
      <c r="A308" s="1"/>
      <c r="B308" s="9"/>
      <c r="C308" s="1"/>
      <c r="D308" s="114"/>
      <c r="E308" s="141"/>
      <c r="F308" s="117"/>
      <c r="G308" s="114"/>
      <c r="H308" s="114"/>
      <c r="I308" s="114"/>
      <c r="J308" s="114"/>
      <c r="K308" s="114"/>
      <c r="L308" s="114"/>
      <c r="M308" s="114"/>
      <c r="N308" s="114"/>
      <c r="O308" s="114"/>
      <c r="P308" s="114"/>
    </row>
    <row r="309" spans="1:16" ht="15.75" customHeight="1">
      <c r="A309" s="1"/>
      <c r="B309" s="7"/>
      <c r="C309" s="1"/>
      <c r="D309" s="114"/>
      <c r="E309" s="141"/>
      <c r="F309" s="117"/>
      <c r="G309" s="114"/>
      <c r="H309" s="114"/>
      <c r="I309" s="114"/>
      <c r="J309" s="114"/>
      <c r="K309" s="114"/>
      <c r="L309" s="114"/>
      <c r="M309" s="114"/>
      <c r="N309" s="114"/>
      <c r="O309" s="114"/>
      <c r="P309" s="114"/>
    </row>
    <row r="310" spans="1:16" ht="15.75" customHeight="1">
      <c r="A310" s="1"/>
      <c r="B310" s="4"/>
      <c r="C310" s="1"/>
      <c r="D310" s="114"/>
      <c r="E310" s="141"/>
      <c r="F310" s="117"/>
      <c r="G310" s="114"/>
      <c r="H310" s="114"/>
      <c r="I310" s="114"/>
      <c r="J310" s="114"/>
      <c r="K310" s="114"/>
      <c r="L310" s="114"/>
      <c r="M310" s="114"/>
      <c r="N310" s="114"/>
      <c r="O310" s="114"/>
      <c r="P310" s="114"/>
    </row>
    <row r="311" spans="1:16" ht="15.75" customHeight="1">
      <c r="A311" s="1"/>
      <c r="B311" s="9"/>
      <c r="C311" s="1"/>
      <c r="D311" s="114"/>
      <c r="E311" s="141"/>
      <c r="F311" s="117"/>
      <c r="G311" s="114"/>
      <c r="H311" s="114"/>
      <c r="I311" s="114"/>
      <c r="J311" s="114"/>
      <c r="K311" s="114"/>
      <c r="L311" s="114"/>
      <c r="M311" s="114"/>
      <c r="N311" s="114"/>
      <c r="O311" s="114"/>
      <c r="P311" s="114"/>
    </row>
    <row r="312" spans="1:16" ht="15.75" customHeight="1">
      <c r="A312" s="1"/>
      <c r="B312" s="7"/>
      <c r="C312" s="1"/>
      <c r="D312" s="114"/>
      <c r="E312" s="141"/>
      <c r="F312" s="117"/>
      <c r="G312" s="114"/>
      <c r="H312" s="114"/>
      <c r="I312" s="114"/>
      <c r="J312" s="114"/>
      <c r="K312" s="114"/>
      <c r="L312" s="114"/>
      <c r="M312" s="114"/>
      <c r="N312" s="114"/>
      <c r="O312" s="114"/>
      <c r="P312" s="114"/>
    </row>
    <row r="313" spans="1:16" ht="15.75" customHeight="1">
      <c r="A313" s="1"/>
      <c r="B313" s="4"/>
      <c r="C313" s="1"/>
      <c r="D313" s="114"/>
      <c r="E313" s="141"/>
      <c r="F313" s="117"/>
      <c r="G313" s="114"/>
      <c r="H313" s="114"/>
      <c r="I313" s="114"/>
      <c r="J313" s="114"/>
      <c r="K313" s="114"/>
      <c r="L313" s="114"/>
      <c r="M313" s="114"/>
      <c r="N313" s="114"/>
      <c r="O313" s="114"/>
      <c r="P313" s="114"/>
    </row>
    <row r="314" spans="1:16" ht="15.75" customHeight="1">
      <c r="A314" s="1"/>
      <c r="B314" s="4"/>
      <c r="C314" s="1"/>
      <c r="D314" s="114"/>
      <c r="E314" s="141"/>
      <c r="F314" s="117"/>
      <c r="G314" s="114"/>
      <c r="H314" s="114"/>
      <c r="I314" s="114"/>
      <c r="J314" s="114"/>
      <c r="K314" s="114"/>
      <c r="L314" s="114"/>
      <c r="M314" s="114"/>
      <c r="N314" s="114"/>
      <c r="O314" s="114"/>
      <c r="P314" s="114"/>
    </row>
    <row r="315" spans="1:16" ht="15.75" customHeight="1">
      <c r="A315" s="1"/>
      <c r="B315" s="4"/>
      <c r="C315" s="1"/>
      <c r="D315" s="114"/>
      <c r="E315" s="141"/>
      <c r="F315" s="117"/>
      <c r="G315" s="114"/>
      <c r="H315" s="114"/>
      <c r="I315" s="114"/>
      <c r="J315" s="114"/>
      <c r="K315" s="114"/>
      <c r="L315" s="114"/>
      <c r="M315" s="114"/>
      <c r="N315" s="114"/>
      <c r="O315" s="114"/>
      <c r="P315" s="114"/>
    </row>
    <row r="316" spans="1:16" ht="15.75" customHeight="1">
      <c r="A316" s="1"/>
      <c r="B316" s="4"/>
      <c r="C316" s="1"/>
      <c r="D316" s="114"/>
      <c r="E316" s="141"/>
      <c r="F316" s="117"/>
      <c r="G316" s="114"/>
      <c r="H316" s="114"/>
      <c r="I316" s="114"/>
      <c r="J316" s="114"/>
      <c r="K316" s="114"/>
      <c r="L316" s="114"/>
      <c r="M316" s="114"/>
      <c r="N316" s="114"/>
      <c r="O316" s="114"/>
      <c r="P316" s="114"/>
    </row>
    <row r="317" spans="1:16" ht="15.75" customHeight="1">
      <c r="A317" s="1"/>
      <c r="B317" s="4"/>
      <c r="C317" s="1"/>
      <c r="D317" s="114"/>
      <c r="E317" s="141"/>
      <c r="F317" s="117"/>
      <c r="G317" s="114"/>
      <c r="H317" s="114"/>
      <c r="I317" s="114"/>
      <c r="J317" s="114"/>
      <c r="K317" s="114"/>
      <c r="L317" s="114"/>
      <c r="M317" s="114"/>
      <c r="N317" s="114"/>
      <c r="O317" s="114"/>
      <c r="P317" s="114"/>
    </row>
    <row r="318" spans="1:16" ht="15.75" customHeight="1">
      <c r="A318" s="1"/>
      <c r="B318" s="9"/>
      <c r="C318" s="1"/>
      <c r="D318" s="114"/>
      <c r="E318" s="141"/>
      <c r="F318" s="117"/>
      <c r="G318" s="114"/>
      <c r="H318" s="114"/>
      <c r="I318" s="114"/>
      <c r="J318" s="114"/>
      <c r="K318" s="114"/>
      <c r="L318" s="114"/>
      <c r="M318" s="114"/>
      <c r="N318" s="114"/>
      <c r="O318" s="114"/>
      <c r="P318" s="114"/>
    </row>
    <row r="319" spans="1:16" ht="15.75" customHeight="1">
      <c r="A319" s="1"/>
      <c r="B319" s="7"/>
      <c r="C319" s="1"/>
      <c r="D319" s="114"/>
      <c r="E319" s="141"/>
      <c r="F319" s="117"/>
      <c r="G319" s="114"/>
      <c r="H319" s="114"/>
      <c r="I319" s="114"/>
      <c r="J319" s="114"/>
      <c r="K319" s="114"/>
      <c r="L319" s="114"/>
      <c r="M319" s="114"/>
      <c r="N319" s="114"/>
      <c r="O319" s="114"/>
      <c r="P319" s="114"/>
    </row>
    <row r="320" spans="1:16" ht="15.75" customHeight="1">
      <c r="A320" s="1"/>
      <c r="B320" s="4"/>
      <c r="C320" s="1"/>
      <c r="D320" s="114"/>
      <c r="E320" s="141"/>
      <c r="F320" s="117"/>
      <c r="G320" s="114"/>
      <c r="H320" s="114"/>
      <c r="I320" s="114"/>
      <c r="J320" s="114"/>
      <c r="K320" s="114"/>
      <c r="L320" s="114"/>
      <c r="M320" s="114"/>
      <c r="N320" s="114"/>
      <c r="O320" s="114"/>
      <c r="P320" s="114"/>
    </row>
    <row r="321" spans="1:16" ht="15.75" customHeight="1">
      <c r="A321" s="1"/>
      <c r="B321" s="4"/>
      <c r="C321" s="1"/>
      <c r="D321" s="114"/>
      <c r="E321" s="141"/>
      <c r="F321" s="117"/>
      <c r="G321" s="114"/>
      <c r="H321" s="114"/>
      <c r="I321" s="114"/>
      <c r="J321" s="114"/>
      <c r="K321" s="114"/>
      <c r="L321" s="114"/>
      <c r="M321" s="114"/>
      <c r="N321" s="114"/>
      <c r="O321" s="114"/>
      <c r="P321" s="114"/>
    </row>
    <row r="322" spans="1:16" ht="15.75" customHeight="1">
      <c r="A322" s="1"/>
      <c r="B322" s="4"/>
      <c r="C322" s="1"/>
      <c r="D322" s="114"/>
      <c r="E322" s="141"/>
      <c r="F322" s="117"/>
      <c r="G322" s="114"/>
      <c r="H322" s="114"/>
      <c r="I322" s="114"/>
      <c r="J322" s="114"/>
      <c r="K322" s="114"/>
      <c r="L322" s="114"/>
      <c r="M322" s="114"/>
      <c r="N322" s="114"/>
      <c r="O322" s="114"/>
      <c r="P322" s="114"/>
    </row>
    <row r="323" spans="1:16" ht="15.75" customHeight="1">
      <c r="A323" s="1"/>
      <c r="B323" s="4"/>
      <c r="C323" s="1"/>
      <c r="D323" s="114"/>
      <c r="E323" s="141"/>
      <c r="F323" s="117"/>
      <c r="G323" s="114"/>
      <c r="H323" s="114"/>
      <c r="I323" s="114"/>
      <c r="J323" s="114"/>
      <c r="K323" s="114"/>
      <c r="L323" s="114"/>
      <c r="M323" s="114"/>
      <c r="N323" s="114"/>
      <c r="O323" s="114"/>
      <c r="P323" s="114"/>
    </row>
    <row r="324" spans="1:16" ht="15.75" customHeight="1">
      <c r="A324" s="1"/>
      <c r="B324" s="66"/>
      <c r="C324" s="1"/>
      <c r="D324" s="114"/>
      <c r="E324" s="141"/>
      <c r="F324" s="117"/>
      <c r="G324" s="114"/>
      <c r="H324" s="114"/>
      <c r="I324" s="114"/>
      <c r="J324" s="114"/>
      <c r="K324" s="114"/>
      <c r="L324" s="114"/>
      <c r="M324" s="114"/>
      <c r="N324" s="114"/>
      <c r="O324" s="114"/>
      <c r="P324" s="114"/>
    </row>
    <row r="325" spans="1:16" ht="15.75" customHeight="1">
      <c r="A325" s="1"/>
      <c r="B325" s="4"/>
      <c r="C325" s="1"/>
      <c r="D325" s="114"/>
      <c r="E325" s="141"/>
      <c r="F325" s="117"/>
      <c r="G325" s="114"/>
      <c r="H325" s="114"/>
      <c r="I325" s="114"/>
      <c r="J325" s="114"/>
      <c r="K325" s="114"/>
      <c r="L325" s="114"/>
      <c r="M325" s="114"/>
      <c r="N325" s="114"/>
      <c r="O325" s="114"/>
      <c r="P325" s="114"/>
    </row>
    <row r="326" spans="1:16" ht="15.75" customHeight="1">
      <c r="A326" s="1"/>
      <c r="B326" s="9"/>
      <c r="C326" s="1"/>
      <c r="D326" s="114"/>
      <c r="E326" s="141"/>
      <c r="F326" s="117"/>
      <c r="G326" s="114"/>
      <c r="H326" s="114"/>
      <c r="I326" s="114"/>
      <c r="J326" s="114"/>
      <c r="K326" s="114"/>
      <c r="L326" s="114"/>
      <c r="M326" s="114"/>
      <c r="N326" s="114"/>
      <c r="O326" s="114"/>
      <c r="P326" s="114"/>
    </row>
    <row r="327" spans="1:16" ht="15.75" customHeight="1">
      <c r="A327" s="1"/>
      <c r="B327" s="7"/>
      <c r="C327" s="1"/>
      <c r="D327" s="114"/>
      <c r="E327" s="141"/>
      <c r="F327" s="117"/>
      <c r="G327" s="114"/>
      <c r="H327" s="114"/>
      <c r="I327" s="114"/>
      <c r="J327" s="114"/>
      <c r="K327" s="114"/>
      <c r="L327" s="114"/>
      <c r="M327" s="114"/>
      <c r="N327" s="114"/>
      <c r="O327" s="114"/>
      <c r="P327" s="114"/>
    </row>
    <row r="328" spans="1:16" ht="15.75" customHeight="1">
      <c r="A328" s="1"/>
      <c r="B328" s="4"/>
      <c r="C328" s="1"/>
      <c r="D328" s="114"/>
      <c r="E328" s="141"/>
      <c r="F328" s="117"/>
      <c r="G328" s="114"/>
      <c r="H328" s="114"/>
      <c r="I328" s="114"/>
      <c r="J328" s="114"/>
      <c r="K328" s="114"/>
      <c r="L328" s="114"/>
      <c r="M328" s="114"/>
      <c r="N328" s="114"/>
      <c r="O328" s="114"/>
      <c r="P328" s="114"/>
    </row>
    <row r="329" spans="1:16" ht="15.75" customHeight="1">
      <c r="A329" s="1"/>
      <c r="B329" s="4"/>
      <c r="C329" s="1"/>
      <c r="D329" s="114"/>
      <c r="E329" s="141"/>
      <c r="F329" s="117"/>
      <c r="G329" s="114"/>
      <c r="H329" s="114"/>
      <c r="I329" s="114"/>
      <c r="J329" s="114"/>
      <c r="K329" s="114"/>
      <c r="L329" s="114"/>
      <c r="M329" s="114"/>
      <c r="N329" s="114"/>
      <c r="O329" s="114"/>
      <c r="P329" s="114"/>
    </row>
    <row r="330" spans="1:16" ht="15.75" customHeight="1">
      <c r="A330" s="1"/>
      <c r="B330" s="4"/>
      <c r="C330" s="1"/>
      <c r="D330" s="114"/>
      <c r="E330" s="141"/>
      <c r="F330" s="117"/>
      <c r="G330" s="114"/>
      <c r="H330" s="114"/>
      <c r="I330" s="114"/>
      <c r="J330" s="114"/>
      <c r="K330" s="114"/>
      <c r="L330" s="114"/>
      <c r="M330" s="114"/>
      <c r="N330" s="114"/>
      <c r="O330" s="114"/>
      <c r="P330" s="114"/>
    </row>
    <row r="331" spans="1:16" ht="15.75" customHeight="1">
      <c r="A331" s="1"/>
      <c r="B331" s="4"/>
      <c r="C331" s="1"/>
      <c r="D331" s="114"/>
      <c r="E331" s="141"/>
      <c r="F331" s="117"/>
      <c r="G331" s="114"/>
      <c r="H331" s="114"/>
      <c r="I331" s="114"/>
      <c r="J331" s="114"/>
      <c r="K331" s="114"/>
      <c r="L331" s="114"/>
      <c r="M331" s="114"/>
      <c r="N331" s="114"/>
      <c r="O331" s="114"/>
      <c r="P331" s="114"/>
    </row>
    <row r="332" spans="1:16" ht="15.75" customHeight="1">
      <c r="A332" s="1"/>
      <c r="B332" s="4"/>
      <c r="C332" s="1"/>
      <c r="D332" s="114"/>
      <c r="E332" s="141"/>
      <c r="F332" s="117"/>
      <c r="G332" s="114"/>
      <c r="H332" s="114"/>
      <c r="I332" s="114"/>
      <c r="J332" s="114"/>
      <c r="K332" s="114"/>
      <c r="L332" s="114"/>
      <c r="M332" s="114"/>
      <c r="N332" s="114"/>
      <c r="O332" s="114"/>
      <c r="P332" s="114"/>
    </row>
    <row r="333" spans="1:16" ht="15.75" customHeight="1">
      <c r="A333" s="1"/>
      <c r="B333" s="4"/>
      <c r="C333" s="1"/>
      <c r="D333" s="114"/>
      <c r="E333" s="141"/>
      <c r="F333" s="117"/>
      <c r="G333" s="114"/>
      <c r="H333" s="114"/>
      <c r="I333" s="114"/>
      <c r="J333" s="114"/>
      <c r="K333" s="114"/>
      <c r="L333" s="114"/>
      <c r="M333" s="114"/>
      <c r="N333" s="114"/>
      <c r="O333" s="114"/>
      <c r="P333" s="114"/>
    </row>
    <row r="334" spans="1:16" ht="15.75" customHeight="1">
      <c r="A334" s="1"/>
      <c r="B334" s="9"/>
      <c r="C334" s="1"/>
      <c r="D334" s="114"/>
      <c r="E334" s="141"/>
      <c r="F334" s="117"/>
      <c r="G334" s="114"/>
      <c r="H334" s="114"/>
      <c r="I334" s="114"/>
      <c r="J334" s="114"/>
      <c r="K334" s="114"/>
      <c r="L334" s="114"/>
      <c r="M334" s="114"/>
      <c r="N334" s="114"/>
      <c r="O334" s="114"/>
      <c r="P334" s="114"/>
    </row>
    <row r="335" spans="1:16" ht="15.75" customHeight="1">
      <c r="A335" s="1"/>
      <c r="B335" s="7"/>
      <c r="C335" s="1"/>
      <c r="D335" s="114"/>
      <c r="E335" s="141"/>
      <c r="F335" s="117"/>
      <c r="G335" s="114"/>
      <c r="H335" s="114"/>
      <c r="I335" s="114"/>
      <c r="J335" s="114"/>
      <c r="K335" s="114"/>
      <c r="L335" s="114"/>
      <c r="M335" s="114"/>
      <c r="N335" s="114"/>
      <c r="O335" s="114"/>
      <c r="P335" s="114"/>
    </row>
    <row r="336" spans="1:16" ht="15.75" customHeight="1">
      <c r="A336" s="1"/>
      <c r="B336" s="4"/>
      <c r="C336" s="1"/>
      <c r="D336" s="114"/>
      <c r="E336" s="141"/>
      <c r="F336" s="117"/>
      <c r="G336" s="114"/>
      <c r="H336" s="114"/>
      <c r="I336" s="114"/>
      <c r="J336" s="114"/>
      <c r="K336" s="114"/>
      <c r="L336" s="114"/>
      <c r="M336" s="114"/>
      <c r="N336" s="114"/>
      <c r="O336" s="114"/>
      <c r="P336" s="114"/>
    </row>
    <row r="337" spans="1:16" ht="15.75" customHeight="1">
      <c r="A337" s="1"/>
      <c r="B337" s="11"/>
      <c r="C337" s="1"/>
      <c r="D337" s="114"/>
      <c r="E337" s="141"/>
      <c r="F337" s="117"/>
      <c r="G337" s="114"/>
      <c r="H337" s="114"/>
      <c r="I337" s="114"/>
      <c r="J337" s="114"/>
      <c r="K337" s="114"/>
      <c r="L337" s="114"/>
      <c r="M337" s="114"/>
      <c r="N337" s="114"/>
      <c r="O337" s="114"/>
      <c r="P337" s="114"/>
    </row>
    <row r="338" spans="1:16" ht="15.75" customHeight="1">
      <c r="A338" s="1"/>
      <c r="B338" s="4"/>
      <c r="C338" s="1"/>
      <c r="D338" s="114"/>
      <c r="E338" s="141"/>
      <c r="F338" s="117"/>
      <c r="G338" s="114"/>
      <c r="H338" s="114"/>
      <c r="I338" s="114"/>
      <c r="J338" s="114"/>
      <c r="K338" s="114"/>
      <c r="L338" s="114"/>
      <c r="M338" s="114"/>
      <c r="N338" s="114"/>
      <c r="O338" s="114"/>
      <c r="P338" s="114"/>
    </row>
    <row r="339" spans="1:16" ht="15.75" customHeight="1">
      <c r="A339" s="1"/>
      <c r="B339" s="12"/>
      <c r="C339" s="1"/>
      <c r="D339" s="114"/>
      <c r="E339" s="141"/>
      <c r="F339" s="117"/>
      <c r="G339" s="114"/>
      <c r="H339" s="114"/>
      <c r="I339" s="114"/>
      <c r="J339" s="114"/>
      <c r="K339" s="114"/>
      <c r="L339" s="114"/>
      <c r="M339" s="114"/>
      <c r="N339" s="114"/>
      <c r="O339" s="114"/>
      <c r="P339" s="114"/>
    </row>
    <row r="340" spans="1:16" ht="15.75" customHeight="1">
      <c r="A340" s="1"/>
      <c r="B340" s="4"/>
      <c r="C340" s="1"/>
      <c r="D340" s="114"/>
      <c r="E340" s="141"/>
      <c r="F340" s="117"/>
      <c r="G340" s="114"/>
      <c r="H340" s="114"/>
      <c r="I340" s="114"/>
      <c r="J340" s="114"/>
      <c r="K340" s="114"/>
      <c r="L340" s="114"/>
      <c r="M340" s="114"/>
      <c r="N340" s="114"/>
      <c r="O340" s="114"/>
      <c r="P340" s="114"/>
    </row>
    <row r="341" spans="1:16" ht="15.75" customHeight="1">
      <c r="A341" s="1"/>
      <c r="B341" s="9"/>
      <c r="C341" s="1"/>
      <c r="D341" s="114"/>
      <c r="E341" s="141"/>
      <c r="F341" s="117"/>
      <c r="G341" s="114"/>
      <c r="H341" s="114"/>
      <c r="I341" s="114"/>
      <c r="J341" s="114"/>
      <c r="K341" s="114"/>
      <c r="L341" s="114"/>
      <c r="M341" s="114"/>
      <c r="N341" s="114"/>
      <c r="O341" s="114"/>
      <c r="P341" s="114"/>
    </row>
    <row r="342" spans="1:16" ht="15.75" customHeight="1">
      <c r="A342" s="1"/>
      <c r="B342" s="7"/>
      <c r="C342" s="1"/>
      <c r="D342" s="114"/>
      <c r="E342" s="141"/>
      <c r="F342" s="117"/>
      <c r="G342" s="114"/>
      <c r="H342" s="114"/>
      <c r="I342" s="114"/>
      <c r="J342" s="114"/>
      <c r="K342" s="114"/>
      <c r="L342" s="114"/>
      <c r="M342" s="114"/>
      <c r="N342" s="114"/>
      <c r="O342" s="114"/>
      <c r="P342" s="114"/>
    </row>
    <row r="343" spans="1:16" ht="15.75" customHeight="1">
      <c r="A343" s="1"/>
      <c r="B343" s="4"/>
      <c r="C343" s="1"/>
      <c r="D343" s="114"/>
      <c r="E343" s="141"/>
      <c r="F343" s="117"/>
      <c r="G343" s="114"/>
      <c r="H343" s="114"/>
      <c r="I343" s="114"/>
      <c r="J343" s="114"/>
      <c r="K343" s="114"/>
      <c r="L343" s="114"/>
      <c r="M343" s="114"/>
      <c r="N343" s="114"/>
      <c r="O343" s="114"/>
      <c r="P343" s="114"/>
    </row>
    <row r="344" spans="1:16" ht="15.75" customHeight="1">
      <c r="A344" s="1"/>
      <c r="B344" s="9"/>
      <c r="C344" s="1"/>
      <c r="D344" s="114"/>
      <c r="E344" s="141"/>
      <c r="F344" s="117"/>
      <c r="G344" s="114"/>
      <c r="H344" s="114"/>
      <c r="I344" s="114"/>
      <c r="J344" s="114"/>
      <c r="K344" s="114"/>
      <c r="L344" s="114"/>
      <c r="M344" s="114"/>
      <c r="N344" s="114"/>
      <c r="O344" s="114"/>
      <c r="P344" s="114"/>
    </row>
    <row r="345" spans="1:16" ht="15.75" customHeight="1">
      <c r="A345" s="1"/>
      <c r="B345" s="7"/>
      <c r="C345" s="1"/>
      <c r="D345" s="114"/>
      <c r="E345" s="141"/>
      <c r="F345" s="117"/>
      <c r="G345" s="114"/>
      <c r="H345" s="114"/>
      <c r="I345" s="114"/>
      <c r="J345" s="114"/>
      <c r="K345" s="114"/>
      <c r="L345" s="114"/>
      <c r="M345" s="114"/>
      <c r="N345" s="114"/>
      <c r="O345" s="114"/>
      <c r="P345" s="114"/>
    </row>
    <row r="346" spans="1:16" ht="15.75" customHeight="1">
      <c r="A346" s="1"/>
      <c r="B346" s="4"/>
      <c r="C346" s="1"/>
      <c r="D346" s="114"/>
      <c r="E346" s="141"/>
      <c r="F346" s="117"/>
      <c r="G346" s="114"/>
      <c r="H346" s="114"/>
      <c r="I346" s="114"/>
      <c r="J346" s="114"/>
      <c r="K346" s="114"/>
      <c r="L346" s="114"/>
      <c r="M346" s="114"/>
      <c r="N346" s="114"/>
      <c r="O346" s="114"/>
      <c r="P346" s="114"/>
    </row>
    <row r="347" spans="1:16" ht="15.75" customHeight="1">
      <c r="A347" s="1"/>
      <c r="B347" s="4"/>
      <c r="C347" s="1"/>
      <c r="D347" s="114"/>
      <c r="E347" s="141"/>
      <c r="F347" s="117"/>
      <c r="G347" s="114"/>
      <c r="H347" s="114"/>
      <c r="I347" s="114"/>
      <c r="J347" s="114"/>
      <c r="K347" s="114"/>
      <c r="L347" s="114"/>
      <c r="M347" s="114"/>
      <c r="N347" s="114"/>
      <c r="O347" s="114"/>
      <c r="P347" s="114"/>
    </row>
    <row r="348" spans="1:16" ht="15.75" customHeight="1">
      <c r="A348" s="1"/>
      <c r="B348" s="4"/>
      <c r="C348" s="1"/>
      <c r="D348" s="114"/>
      <c r="E348" s="141"/>
      <c r="F348" s="117"/>
      <c r="G348" s="114"/>
      <c r="H348" s="114"/>
      <c r="I348" s="114"/>
      <c r="J348" s="114"/>
      <c r="K348" s="114"/>
      <c r="L348" s="114"/>
      <c r="M348" s="114"/>
      <c r="N348" s="114"/>
      <c r="O348" s="114"/>
      <c r="P348" s="114"/>
    </row>
    <row r="349" spans="1:16" ht="15.75" customHeight="1">
      <c r="A349" s="1"/>
      <c r="B349" s="4"/>
      <c r="C349" s="1"/>
      <c r="D349" s="114"/>
      <c r="E349" s="141"/>
      <c r="F349" s="117"/>
      <c r="G349" s="114"/>
      <c r="H349" s="114"/>
      <c r="I349" s="114"/>
      <c r="J349" s="114"/>
      <c r="K349" s="114"/>
      <c r="L349" s="114"/>
      <c r="M349" s="114"/>
      <c r="N349" s="114"/>
      <c r="O349" s="114"/>
      <c r="P349" s="114"/>
    </row>
    <row r="350" spans="1:16" ht="15.75" customHeight="1">
      <c r="A350" s="1"/>
      <c r="B350" s="4"/>
      <c r="C350" s="1"/>
      <c r="D350" s="114"/>
      <c r="E350" s="141"/>
      <c r="F350" s="117"/>
      <c r="G350" s="114"/>
      <c r="H350" s="114"/>
      <c r="I350" s="114"/>
      <c r="J350" s="114"/>
      <c r="K350" s="114"/>
      <c r="L350" s="114"/>
      <c r="M350" s="114"/>
      <c r="N350" s="114"/>
      <c r="O350" s="114"/>
      <c r="P350" s="114"/>
    </row>
    <row r="351" spans="1:16" ht="15.75" customHeight="1">
      <c r="A351" s="1"/>
      <c r="B351" s="9"/>
      <c r="C351" s="1"/>
      <c r="D351" s="114"/>
      <c r="E351" s="141"/>
      <c r="F351" s="117"/>
      <c r="G351" s="114"/>
      <c r="H351" s="114"/>
      <c r="I351" s="114"/>
      <c r="J351" s="114"/>
      <c r="K351" s="114"/>
      <c r="L351" s="114"/>
      <c r="M351" s="114"/>
      <c r="N351" s="114"/>
      <c r="O351" s="114"/>
      <c r="P351" s="114"/>
    </row>
    <row r="352" spans="1:16" ht="15.75" customHeight="1">
      <c r="A352" s="1"/>
      <c r="B352" s="7"/>
      <c r="C352" s="1"/>
      <c r="D352" s="114"/>
      <c r="E352" s="141"/>
      <c r="F352" s="117"/>
      <c r="G352" s="114"/>
      <c r="H352" s="114"/>
      <c r="I352" s="114"/>
      <c r="J352" s="114"/>
      <c r="K352" s="114"/>
      <c r="L352" s="114"/>
      <c r="M352" s="114"/>
      <c r="N352" s="114"/>
      <c r="O352" s="114"/>
      <c r="P352" s="114"/>
    </row>
    <row r="353" spans="1:16" ht="15.75" customHeight="1">
      <c r="A353" s="1"/>
      <c r="B353" s="4"/>
      <c r="C353" s="1"/>
      <c r="D353" s="114"/>
      <c r="E353" s="141"/>
      <c r="F353" s="117"/>
      <c r="G353" s="114"/>
      <c r="H353" s="114"/>
      <c r="I353" s="114"/>
      <c r="J353" s="114"/>
      <c r="K353" s="114"/>
      <c r="L353" s="114"/>
      <c r="M353" s="114"/>
      <c r="N353" s="114"/>
      <c r="O353" s="114"/>
      <c r="P353" s="114"/>
    </row>
    <row r="354" spans="1:16" ht="15.75" customHeight="1">
      <c r="A354" s="1"/>
      <c r="B354" s="4"/>
      <c r="C354" s="1"/>
      <c r="D354" s="114"/>
      <c r="E354" s="141"/>
      <c r="F354" s="117"/>
      <c r="G354" s="114"/>
      <c r="H354" s="114"/>
      <c r="I354" s="114"/>
      <c r="J354" s="114"/>
      <c r="K354" s="114"/>
      <c r="L354" s="114"/>
      <c r="M354" s="114"/>
      <c r="N354" s="114"/>
      <c r="O354" s="114"/>
      <c r="P354" s="114"/>
    </row>
    <row r="355" spans="1:16" ht="15.75" customHeight="1">
      <c r="A355" s="1"/>
      <c r="B355" s="4"/>
      <c r="C355" s="1"/>
      <c r="D355" s="114"/>
      <c r="E355" s="141"/>
      <c r="F355" s="117"/>
      <c r="G355" s="114"/>
      <c r="H355" s="114"/>
      <c r="I355" s="114"/>
      <c r="J355" s="114"/>
      <c r="K355" s="114"/>
      <c r="L355" s="114"/>
      <c r="M355" s="114"/>
      <c r="N355" s="114"/>
      <c r="O355" s="114"/>
      <c r="P355" s="114"/>
    </row>
    <row r="356" spans="1:16" ht="15.75" customHeight="1">
      <c r="A356" s="1"/>
      <c r="B356" s="4"/>
      <c r="C356" s="1"/>
      <c r="D356" s="114"/>
      <c r="E356" s="141"/>
      <c r="F356" s="117"/>
      <c r="G356" s="114"/>
      <c r="H356" s="114"/>
      <c r="I356" s="114"/>
      <c r="J356" s="114"/>
      <c r="K356" s="114"/>
      <c r="L356" s="114"/>
      <c r="M356" s="114"/>
      <c r="N356" s="114"/>
      <c r="O356" s="114"/>
      <c r="P356" s="114"/>
    </row>
    <row r="357" spans="1:16" ht="15.75" customHeight="1">
      <c r="A357" s="1"/>
      <c r="B357" s="66"/>
      <c r="C357" s="1"/>
      <c r="D357" s="114"/>
      <c r="E357" s="141"/>
      <c r="F357" s="117"/>
      <c r="G357" s="114"/>
      <c r="H357" s="114"/>
      <c r="I357" s="114"/>
      <c r="J357" s="114"/>
      <c r="K357" s="114"/>
      <c r="L357" s="114"/>
      <c r="M357" s="114"/>
      <c r="N357" s="114"/>
      <c r="O357" s="114"/>
      <c r="P357" s="114"/>
    </row>
    <row r="358" spans="1:16" ht="15.75" customHeight="1">
      <c r="A358" s="1"/>
      <c r="B358" s="4"/>
      <c r="C358" s="1"/>
      <c r="D358" s="114"/>
      <c r="E358" s="141"/>
      <c r="F358" s="117"/>
      <c r="G358" s="114"/>
      <c r="H358" s="114"/>
      <c r="I358" s="114"/>
      <c r="J358" s="114"/>
      <c r="K358" s="114"/>
      <c r="L358" s="114"/>
      <c r="M358" s="114"/>
      <c r="N358" s="114"/>
      <c r="O358" s="114"/>
      <c r="P358" s="114"/>
    </row>
    <row r="359" spans="1:16" ht="15.75" customHeight="1">
      <c r="A359" s="1"/>
      <c r="B359" s="9"/>
      <c r="C359" s="1"/>
      <c r="D359" s="114"/>
      <c r="E359" s="141"/>
      <c r="F359" s="117"/>
      <c r="G359" s="114"/>
      <c r="H359" s="114"/>
      <c r="I359" s="114"/>
      <c r="J359" s="114"/>
      <c r="K359" s="114"/>
      <c r="L359" s="114"/>
      <c r="M359" s="114"/>
      <c r="N359" s="114"/>
      <c r="O359" s="114"/>
      <c r="P359" s="114"/>
    </row>
    <row r="360" spans="1:16" ht="15.75" customHeight="1">
      <c r="A360" s="1"/>
      <c r="B360" s="7"/>
      <c r="C360" s="1"/>
      <c r="D360" s="114"/>
      <c r="E360" s="141"/>
      <c r="F360" s="117"/>
      <c r="G360" s="114"/>
      <c r="H360" s="114"/>
      <c r="I360" s="114"/>
      <c r="J360" s="114"/>
      <c r="K360" s="114"/>
      <c r="L360" s="114"/>
      <c r="M360" s="114"/>
      <c r="N360" s="114"/>
      <c r="O360" s="114"/>
      <c r="P360" s="114"/>
    </row>
    <row r="361" spans="1:16" ht="15.75" customHeight="1">
      <c r="A361" s="1"/>
      <c r="B361" s="4"/>
      <c r="C361" s="1"/>
      <c r="D361" s="114"/>
      <c r="E361" s="141"/>
      <c r="F361" s="117"/>
      <c r="G361" s="114"/>
      <c r="H361" s="114"/>
      <c r="I361" s="114"/>
      <c r="J361" s="114"/>
      <c r="K361" s="114"/>
      <c r="L361" s="114"/>
      <c r="M361" s="114"/>
      <c r="N361" s="114"/>
      <c r="O361" s="114"/>
      <c r="P361" s="114"/>
    </row>
    <row r="362" spans="1:16" ht="15.75" customHeight="1">
      <c r="A362" s="1"/>
      <c r="B362" s="4"/>
      <c r="C362" s="1"/>
      <c r="D362" s="114"/>
      <c r="E362" s="141"/>
      <c r="F362" s="117"/>
      <c r="G362" s="114"/>
      <c r="H362" s="114"/>
      <c r="I362" s="114"/>
      <c r="J362" s="114"/>
      <c r="K362" s="114"/>
      <c r="L362" s="114"/>
      <c r="M362" s="114"/>
      <c r="N362" s="114"/>
      <c r="O362" s="114"/>
      <c r="P362" s="114"/>
    </row>
    <row r="363" spans="1:16" ht="15.75" customHeight="1">
      <c r="A363" s="1"/>
      <c r="B363" s="4"/>
      <c r="C363" s="1"/>
      <c r="D363" s="114"/>
      <c r="E363" s="141"/>
      <c r="F363" s="117"/>
      <c r="G363" s="114"/>
      <c r="H363" s="114"/>
      <c r="I363" s="114"/>
      <c r="J363" s="114"/>
      <c r="K363" s="114"/>
      <c r="L363" s="114"/>
      <c r="M363" s="114"/>
      <c r="N363" s="114"/>
      <c r="O363" s="114"/>
      <c r="P363" s="114"/>
    </row>
    <row r="364" spans="1:16" ht="15.75" customHeight="1">
      <c r="A364" s="1"/>
      <c r="B364" s="4"/>
      <c r="C364" s="1"/>
      <c r="D364" s="114"/>
      <c r="E364" s="141"/>
      <c r="F364" s="117"/>
      <c r="G364" s="114"/>
      <c r="H364" s="114"/>
      <c r="I364" s="114"/>
      <c r="J364" s="114"/>
      <c r="K364" s="114"/>
      <c r="L364" s="114"/>
      <c r="M364" s="114"/>
      <c r="N364" s="114"/>
      <c r="O364" s="114"/>
      <c r="P364" s="114"/>
    </row>
    <row r="365" spans="1:16" ht="15.75" customHeight="1">
      <c r="A365" s="1"/>
      <c r="B365" s="4"/>
      <c r="C365" s="1"/>
      <c r="D365" s="114"/>
      <c r="E365" s="141"/>
      <c r="F365" s="117"/>
      <c r="G365" s="114"/>
      <c r="H365" s="114"/>
      <c r="I365" s="114"/>
      <c r="J365" s="114"/>
      <c r="K365" s="114"/>
      <c r="L365" s="114"/>
      <c r="M365" s="114"/>
      <c r="N365" s="114"/>
      <c r="O365" s="114"/>
      <c r="P365" s="114"/>
    </row>
    <row r="366" spans="1:16" ht="15.75" customHeight="1">
      <c r="A366" s="1"/>
      <c r="B366" s="4"/>
      <c r="C366" s="1"/>
      <c r="D366" s="114"/>
      <c r="E366" s="141"/>
      <c r="F366" s="117"/>
      <c r="G366" s="114"/>
      <c r="H366" s="114"/>
      <c r="I366" s="114"/>
      <c r="J366" s="114"/>
      <c r="K366" s="114"/>
      <c r="L366" s="114"/>
      <c r="M366" s="114"/>
      <c r="N366" s="114"/>
      <c r="O366" s="114"/>
      <c r="P366" s="114"/>
    </row>
    <row r="367" spans="1:16" ht="15.75" customHeight="1">
      <c r="A367" s="1"/>
      <c r="B367" s="9"/>
      <c r="C367" s="1"/>
      <c r="D367" s="114"/>
      <c r="E367" s="141"/>
      <c r="F367" s="117"/>
      <c r="G367" s="114"/>
      <c r="H367" s="114"/>
      <c r="I367" s="114"/>
      <c r="J367" s="114"/>
      <c r="K367" s="114"/>
      <c r="L367" s="114"/>
      <c r="M367" s="114"/>
      <c r="N367" s="114"/>
      <c r="O367" s="114"/>
      <c r="P367" s="114"/>
    </row>
    <row r="368" spans="1:16" ht="15.75" customHeight="1">
      <c r="A368" s="1"/>
      <c r="B368" s="7"/>
      <c r="C368" s="1"/>
      <c r="D368" s="114"/>
      <c r="E368" s="141"/>
      <c r="F368" s="117"/>
      <c r="G368" s="114"/>
      <c r="H368" s="114"/>
      <c r="I368" s="114"/>
      <c r="J368" s="114"/>
      <c r="K368" s="114"/>
      <c r="L368" s="114"/>
      <c r="M368" s="114"/>
      <c r="N368" s="114"/>
      <c r="O368" s="114"/>
      <c r="P368" s="114"/>
    </row>
    <row r="369" spans="1:16" ht="15.75" customHeight="1">
      <c r="A369" s="1"/>
      <c r="B369" s="4"/>
      <c r="C369" s="1"/>
      <c r="D369" s="114"/>
      <c r="E369" s="141"/>
      <c r="F369" s="117"/>
      <c r="G369" s="114"/>
      <c r="H369" s="114"/>
      <c r="I369" s="114"/>
      <c r="J369" s="114"/>
      <c r="K369" s="114"/>
      <c r="L369" s="114"/>
      <c r="M369" s="114"/>
      <c r="N369" s="114"/>
      <c r="O369" s="114"/>
      <c r="P369" s="114"/>
    </row>
    <row r="370" spans="1:16" ht="15.75" customHeight="1">
      <c r="A370" s="1"/>
      <c r="B370" s="11"/>
      <c r="C370" s="1"/>
      <c r="D370" s="114"/>
      <c r="E370" s="141"/>
      <c r="F370" s="117"/>
      <c r="G370" s="114"/>
      <c r="H370" s="114"/>
      <c r="I370" s="114"/>
      <c r="J370" s="114"/>
      <c r="K370" s="114"/>
      <c r="L370" s="114"/>
      <c r="M370" s="114"/>
      <c r="N370" s="114"/>
      <c r="O370" s="114"/>
      <c r="P370" s="114"/>
    </row>
    <row r="371" spans="1:16" ht="15.75" customHeight="1">
      <c r="A371" s="1"/>
      <c r="B371" s="4"/>
      <c r="C371" s="1"/>
      <c r="D371" s="114"/>
      <c r="E371" s="141"/>
      <c r="F371" s="117"/>
      <c r="G371" s="114"/>
      <c r="H371" s="114"/>
      <c r="I371" s="114"/>
      <c r="J371" s="114"/>
      <c r="K371" s="114"/>
      <c r="L371" s="114"/>
      <c r="M371" s="114"/>
      <c r="N371" s="114"/>
      <c r="O371" s="114"/>
      <c r="P371" s="114"/>
    </row>
    <row r="372" spans="1:16" ht="15.75" customHeight="1">
      <c r="A372" s="1"/>
      <c r="B372" s="12"/>
      <c r="C372" s="1"/>
      <c r="D372" s="114"/>
      <c r="E372" s="141"/>
      <c r="F372" s="117"/>
      <c r="G372" s="114"/>
      <c r="H372" s="114"/>
      <c r="I372" s="114"/>
      <c r="J372" s="114"/>
      <c r="K372" s="114"/>
      <c r="L372" s="114"/>
      <c r="M372" s="114"/>
      <c r="N372" s="114"/>
      <c r="O372" s="114"/>
      <c r="P372" s="114"/>
    </row>
    <row r="373" spans="1:16" ht="15.75" customHeight="1">
      <c r="A373" s="1"/>
      <c r="B373" s="4"/>
      <c r="C373" s="1"/>
      <c r="D373" s="114"/>
      <c r="E373" s="141"/>
      <c r="F373" s="117"/>
      <c r="G373" s="114"/>
      <c r="H373" s="114"/>
      <c r="I373" s="114"/>
      <c r="J373" s="114"/>
      <c r="K373" s="114"/>
      <c r="L373" s="114"/>
      <c r="M373" s="114"/>
      <c r="N373" s="114"/>
      <c r="O373" s="114"/>
      <c r="P373" s="114"/>
    </row>
    <row r="374" spans="1:16" ht="15.75" customHeight="1">
      <c r="A374" s="1"/>
      <c r="B374" s="9"/>
      <c r="C374" s="1"/>
      <c r="D374" s="114"/>
      <c r="E374" s="141"/>
      <c r="F374" s="117"/>
      <c r="G374" s="114"/>
      <c r="H374" s="114"/>
      <c r="I374" s="114"/>
      <c r="J374" s="114"/>
      <c r="K374" s="114"/>
      <c r="L374" s="114"/>
      <c r="M374" s="114"/>
      <c r="N374" s="114"/>
      <c r="O374" s="114"/>
      <c r="P374" s="114"/>
    </row>
    <row r="375" spans="1:16" ht="15.75" customHeight="1">
      <c r="A375" s="1"/>
      <c r="B375" s="7"/>
      <c r="C375" s="1"/>
      <c r="D375" s="114"/>
      <c r="E375" s="141"/>
      <c r="F375" s="117"/>
      <c r="G375" s="114"/>
      <c r="H375" s="114"/>
      <c r="I375" s="114"/>
      <c r="J375" s="114"/>
      <c r="K375" s="114"/>
      <c r="L375" s="114"/>
      <c r="M375" s="114"/>
      <c r="N375" s="114"/>
      <c r="O375" s="114"/>
      <c r="P375" s="114"/>
    </row>
    <row r="376" spans="1:16" ht="15.75" customHeight="1">
      <c r="A376" s="1"/>
      <c r="B376" s="4"/>
      <c r="C376" s="1"/>
      <c r="D376" s="114"/>
      <c r="E376" s="141"/>
      <c r="F376" s="117"/>
      <c r="G376" s="114"/>
      <c r="H376" s="114"/>
      <c r="I376" s="114"/>
      <c r="J376" s="114"/>
      <c r="K376" s="114"/>
      <c r="L376" s="114"/>
      <c r="M376" s="114"/>
      <c r="N376" s="114"/>
      <c r="O376" s="114"/>
      <c r="P376" s="114"/>
    </row>
    <row r="377" spans="1:16" ht="15.75" customHeight="1">
      <c r="A377" s="1"/>
      <c r="B377" s="9"/>
      <c r="C377" s="1"/>
      <c r="D377" s="114"/>
      <c r="E377" s="141"/>
      <c r="F377" s="117"/>
      <c r="G377" s="114"/>
      <c r="H377" s="114"/>
      <c r="I377" s="114"/>
      <c r="J377" s="114"/>
      <c r="K377" s="114"/>
      <c r="L377" s="114"/>
      <c r="M377" s="114"/>
      <c r="N377" s="114"/>
      <c r="O377" s="114"/>
      <c r="P377" s="114"/>
    </row>
    <row r="378" spans="1:16" ht="15.75" customHeight="1">
      <c r="A378" s="1"/>
      <c r="B378" s="7"/>
      <c r="C378" s="1"/>
      <c r="D378" s="114"/>
      <c r="E378" s="141"/>
      <c r="F378" s="117"/>
      <c r="G378" s="114"/>
      <c r="H378" s="114"/>
      <c r="I378" s="114"/>
      <c r="J378" s="114"/>
      <c r="K378" s="114"/>
      <c r="L378" s="114"/>
      <c r="M378" s="114"/>
      <c r="N378" s="114"/>
      <c r="O378" s="114"/>
      <c r="P378" s="114"/>
    </row>
    <row r="379" spans="1:16" ht="15.75" customHeight="1">
      <c r="A379" s="1"/>
      <c r="B379" s="4"/>
      <c r="C379" s="1"/>
      <c r="D379" s="114"/>
      <c r="E379" s="141"/>
      <c r="F379" s="117"/>
      <c r="G379" s="114"/>
      <c r="H379" s="114"/>
      <c r="I379" s="114"/>
      <c r="J379" s="114"/>
      <c r="K379" s="114"/>
      <c r="L379" s="114"/>
      <c r="M379" s="114"/>
      <c r="N379" s="114"/>
      <c r="O379" s="114"/>
      <c r="P379" s="114"/>
    </row>
    <row r="380" spans="1:16" ht="15.75" customHeight="1">
      <c r="A380" s="1"/>
      <c r="B380" s="4"/>
      <c r="C380" s="1"/>
      <c r="D380" s="114"/>
      <c r="E380" s="141"/>
      <c r="F380" s="117"/>
      <c r="G380" s="114"/>
      <c r="H380" s="114"/>
      <c r="I380" s="114"/>
      <c r="J380" s="114"/>
      <c r="K380" s="114"/>
      <c r="L380" s="114"/>
      <c r="M380" s="114"/>
      <c r="N380" s="114"/>
      <c r="O380" s="114"/>
      <c r="P380" s="114"/>
    </row>
    <row r="381" spans="1:16" ht="15.75" customHeight="1">
      <c r="A381" s="1"/>
      <c r="B381" s="4"/>
      <c r="C381" s="1"/>
      <c r="D381" s="114"/>
      <c r="E381" s="141"/>
      <c r="F381" s="117"/>
      <c r="G381" s="114"/>
      <c r="H381" s="114"/>
      <c r="I381" s="114"/>
      <c r="J381" s="114"/>
      <c r="K381" s="114"/>
      <c r="L381" s="114"/>
      <c r="M381" s="114"/>
      <c r="N381" s="114"/>
      <c r="O381" s="114"/>
      <c r="P381" s="114"/>
    </row>
    <row r="382" spans="1:16" ht="15.75" customHeight="1">
      <c r="A382" s="1"/>
      <c r="B382" s="4"/>
      <c r="C382" s="1"/>
      <c r="D382" s="114"/>
      <c r="E382" s="141"/>
      <c r="F382" s="117"/>
      <c r="G382" s="114"/>
      <c r="H382" s="114"/>
      <c r="I382" s="114"/>
      <c r="J382" s="114"/>
      <c r="K382" s="114"/>
      <c r="L382" s="114"/>
      <c r="M382" s="114"/>
      <c r="N382" s="114"/>
      <c r="O382" s="114"/>
      <c r="P382" s="114"/>
    </row>
    <row r="383" spans="1:16" ht="15.75" customHeight="1">
      <c r="A383" s="1"/>
      <c r="B383" s="4"/>
      <c r="C383" s="1"/>
      <c r="D383" s="114"/>
      <c r="E383" s="141"/>
      <c r="F383" s="117"/>
      <c r="G383" s="114"/>
      <c r="H383" s="114"/>
      <c r="I383" s="114"/>
      <c r="J383" s="114"/>
      <c r="K383" s="114"/>
      <c r="L383" s="114"/>
      <c r="M383" s="114"/>
      <c r="N383" s="114"/>
      <c r="O383" s="114"/>
      <c r="P383" s="114"/>
    </row>
    <row r="384" spans="1:16" ht="15.75" customHeight="1">
      <c r="A384" s="1"/>
      <c r="B384" s="9"/>
      <c r="C384" s="1"/>
      <c r="D384" s="114"/>
      <c r="E384" s="141"/>
      <c r="F384" s="117"/>
      <c r="G384" s="114"/>
      <c r="H384" s="114"/>
      <c r="I384" s="114"/>
      <c r="J384" s="114"/>
      <c r="K384" s="114"/>
      <c r="L384" s="114"/>
      <c r="M384" s="114"/>
      <c r="N384" s="114"/>
      <c r="O384" s="114"/>
      <c r="P384" s="114"/>
    </row>
    <row r="385" spans="1:16" ht="15.75" customHeight="1">
      <c r="A385" s="1"/>
      <c r="B385" s="7"/>
      <c r="C385" s="1"/>
      <c r="D385" s="114"/>
      <c r="E385" s="141"/>
      <c r="F385" s="117"/>
      <c r="G385" s="114"/>
      <c r="H385" s="114"/>
      <c r="I385" s="114"/>
      <c r="J385" s="114"/>
      <c r="K385" s="114"/>
      <c r="L385" s="114"/>
      <c r="M385" s="114"/>
      <c r="N385" s="114"/>
      <c r="O385" s="114"/>
      <c r="P385" s="114"/>
    </row>
    <row r="386" spans="1:16" ht="15.75" customHeight="1">
      <c r="A386" s="1"/>
      <c r="B386" s="4"/>
      <c r="C386" s="1"/>
      <c r="D386" s="114"/>
      <c r="E386" s="141"/>
      <c r="F386" s="117"/>
      <c r="G386" s="114"/>
      <c r="H386" s="114"/>
      <c r="I386" s="114"/>
      <c r="J386" s="114"/>
      <c r="K386" s="114"/>
      <c r="L386" s="114"/>
      <c r="M386" s="114"/>
      <c r="N386" s="114"/>
      <c r="O386" s="114"/>
      <c r="P386" s="114"/>
    </row>
    <row r="387" spans="1:16" ht="15.75" customHeight="1">
      <c r="A387" s="1"/>
      <c r="B387" s="4"/>
      <c r="C387" s="1"/>
      <c r="D387" s="114"/>
      <c r="E387" s="141"/>
      <c r="F387" s="117"/>
      <c r="G387" s="114"/>
      <c r="H387" s="114"/>
      <c r="I387" s="114"/>
      <c r="J387" s="114"/>
      <c r="K387" s="114"/>
      <c r="L387" s="114"/>
      <c r="M387" s="114"/>
      <c r="N387" s="114"/>
      <c r="O387" s="114"/>
      <c r="P387" s="114"/>
    </row>
    <row r="388" spans="1:16" ht="15.75" customHeight="1">
      <c r="A388" s="1"/>
      <c r="B388" s="4"/>
      <c r="C388" s="1"/>
      <c r="D388" s="114"/>
      <c r="E388" s="141"/>
      <c r="F388" s="117"/>
      <c r="G388" s="114"/>
      <c r="H388" s="114"/>
      <c r="I388" s="114"/>
      <c r="J388" s="114"/>
      <c r="K388" s="114"/>
      <c r="L388" s="114"/>
      <c r="M388" s="114"/>
      <c r="N388" s="114"/>
      <c r="O388" s="114"/>
      <c r="P388" s="114"/>
    </row>
    <row r="389" spans="1:16" ht="15.75" customHeight="1">
      <c r="A389" s="1"/>
      <c r="B389" s="4"/>
      <c r="C389" s="1"/>
      <c r="D389" s="114"/>
      <c r="E389" s="141"/>
      <c r="F389" s="117"/>
      <c r="G389" s="114"/>
      <c r="H389" s="114"/>
      <c r="I389" s="114"/>
      <c r="J389" s="114"/>
      <c r="K389" s="114"/>
      <c r="L389" s="114"/>
      <c r="M389" s="114"/>
      <c r="N389" s="114"/>
      <c r="O389" s="114"/>
      <c r="P389" s="114"/>
    </row>
    <row r="390" spans="1:16" ht="15.75" customHeight="1">
      <c r="A390" s="1"/>
      <c r="B390" s="66"/>
      <c r="C390" s="1"/>
      <c r="D390" s="114"/>
      <c r="E390" s="141"/>
      <c r="F390" s="117"/>
      <c r="G390" s="114"/>
      <c r="H390" s="114"/>
      <c r="I390" s="114"/>
      <c r="J390" s="114"/>
      <c r="K390" s="114"/>
      <c r="L390" s="114"/>
      <c r="M390" s="114"/>
      <c r="N390" s="114"/>
      <c r="O390" s="114"/>
      <c r="P390" s="114"/>
    </row>
    <row r="391" spans="1:16" ht="15.75" customHeight="1">
      <c r="A391" s="1"/>
      <c r="B391" s="4"/>
      <c r="C391" s="1"/>
      <c r="D391" s="114"/>
      <c r="E391" s="141"/>
      <c r="F391" s="117"/>
      <c r="G391" s="114"/>
      <c r="H391" s="114"/>
      <c r="I391" s="114"/>
      <c r="J391" s="114"/>
      <c r="K391" s="114"/>
      <c r="L391" s="114"/>
      <c r="M391" s="114"/>
      <c r="N391" s="114"/>
      <c r="O391" s="114"/>
      <c r="P391" s="114"/>
    </row>
    <row r="392" spans="1:16" ht="15.75" customHeight="1">
      <c r="A392" s="1"/>
      <c r="B392" s="9"/>
      <c r="C392" s="1"/>
      <c r="D392" s="114"/>
      <c r="E392" s="141"/>
      <c r="F392" s="117"/>
      <c r="G392" s="114"/>
      <c r="H392" s="114"/>
      <c r="I392" s="114"/>
      <c r="J392" s="114"/>
      <c r="K392" s="114"/>
      <c r="L392" s="114"/>
      <c r="M392" s="114"/>
      <c r="N392" s="114"/>
      <c r="O392" s="114"/>
      <c r="P392" s="114"/>
    </row>
    <row r="393" spans="1:16" ht="15.75" customHeight="1">
      <c r="A393" s="1"/>
      <c r="B393" s="7"/>
      <c r="C393" s="1"/>
      <c r="D393" s="114"/>
      <c r="E393" s="141"/>
      <c r="F393" s="117"/>
      <c r="G393" s="114"/>
      <c r="H393" s="114"/>
      <c r="I393" s="114"/>
      <c r="J393" s="114"/>
      <c r="K393" s="114"/>
      <c r="L393" s="114"/>
      <c r="M393" s="114"/>
      <c r="N393" s="114"/>
      <c r="O393" s="114"/>
      <c r="P393" s="114"/>
    </row>
    <row r="394" spans="1:16" ht="15.75" customHeight="1">
      <c r="A394" s="1"/>
      <c r="B394" s="4"/>
      <c r="C394" s="1"/>
      <c r="D394" s="114"/>
      <c r="E394" s="141"/>
      <c r="F394" s="117"/>
      <c r="G394" s="114"/>
      <c r="H394" s="114"/>
      <c r="I394" s="114"/>
      <c r="J394" s="114"/>
      <c r="K394" s="114"/>
      <c r="L394" s="114"/>
      <c r="M394" s="114"/>
      <c r="N394" s="114"/>
      <c r="O394" s="114"/>
      <c r="P394" s="114"/>
    </row>
    <row r="395" spans="1:16" ht="15.75" customHeight="1">
      <c r="A395" s="1"/>
      <c r="B395" s="4"/>
      <c r="C395" s="1"/>
      <c r="D395" s="114"/>
      <c r="E395" s="141"/>
      <c r="F395" s="117"/>
      <c r="G395" s="114"/>
      <c r="H395" s="114"/>
      <c r="I395" s="114"/>
      <c r="J395" s="114"/>
      <c r="K395" s="114"/>
      <c r="L395" s="114"/>
      <c r="M395" s="114"/>
      <c r="N395" s="114"/>
      <c r="O395" s="114"/>
      <c r="P395" s="114"/>
    </row>
    <row r="396" spans="1:16" ht="15.75" customHeight="1">
      <c r="A396" s="1"/>
      <c r="B396" s="4"/>
      <c r="C396" s="1"/>
      <c r="D396" s="114"/>
      <c r="E396" s="141"/>
      <c r="F396" s="117"/>
      <c r="G396" s="114"/>
      <c r="H396" s="114"/>
      <c r="I396" s="114"/>
      <c r="J396" s="114"/>
      <c r="K396" s="114"/>
      <c r="L396" s="114"/>
      <c r="M396" s="114"/>
      <c r="N396" s="114"/>
      <c r="O396" s="114"/>
      <c r="P396" s="114"/>
    </row>
    <row r="397" spans="1:16" ht="15.75" customHeight="1">
      <c r="A397" s="1"/>
      <c r="B397" s="4"/>
      <c r="C397" s="1"/>
      <c r="D397" s="114"/>
      <c r="E397" s="141"/>
      <c r="F397" s="117"/>
      <c r="G397" s="114"/>
      <c r="H397" s="114"/>
      <c r="I397" s="114"/>
      <c r="J397" s="114"/>
      <c r="K397" s="114"/>
      <c r="L397" s="114"/>
      <c r="M397" s="114"/>
      <c r="N397" s="114"/>
      <c r="O397" s="114"/>
      <c r="P397" s="114"/>
    </row>
    <row r="398" spans="1:16" ht="15.75" customHeight="1">
      <c r="A398" s="1"/>
      <c r="B398" s="4"/>
      <c r="C398" s="1"/>
      <c r="D398" s="114"/>
      <c r="E398" s="141"/>
      <c r="F398" s="117"/>
      <c r="G398" s="114"/>
      <c r="H398" s="114"/>
      <c r="I398" s="114"/>
      <c r="J398" s="114"/>
      <c r="K398" s="114"/>
      <c r="L398" s="114"/>
      <c r="M398" s="114"/>
      <c r="N398" s="114"/>
      <c r="O398" s="114"/>
      <c r="P398" s="114"/>
    </row>
    <row r="399" spans="1:16" ht="15.75" customHeight="1">
      <c r="A399" s="1"/>
      <c r="B399" s="4"/>
      <c r="C399" s="1"/>
      <c r="D399" s="114"/>
      <c r="E399" s="141"/>
      <c r="F399" s="117"/>
      <c r="G399" s="114"/>
      <c r="H399" s="114"/>
      <c r="I399" s="114"/>
      <c r="J399" s="114"/>
      <c r="K399" s="114"/>
      <c r="L399" s="114"/>
      <c r="M399" s="114"/>
      <c r="N399" s="114"/>
      <c r="O399" s="114"/>
      <c r="P399" s="114"/>
    </row>
    <row r="400" spans="1:16" ht="15.75" customHeight="1">
      <c r="A400" s="1"/>
      <c r="B400" s="9"/>
      <c r="C400" s="1"/>
      <c r="D400" s="114"/>
      <c r="E400" s="141"/>
      <c r="F400" s="117"/>
      <c r="G400" s="114"/>
      <c r="H400" s="114"/>
      <c r="I400" s="114"/>
      <c r="J400" s="114"/>
      <c r="K400" s="114"/>
      <c r="L400" s="114"/>
      <c r="M400" s="114"/>
      <c r="N400" s="114"/>
      <c r="O400" s="114"/>
      <c r="P400" s="114"/>
    </row>
    <row r="401" spans="1:16" ht="15.75" customHeight="1">
      <c r="A401" s="1"/>
      <c r="B401" s="7"/>
      <c r="C401" s="1"/>
      <c r="D401" s="114"/>
      <c r="E401" s="141"/>
      <c r="F401" s="117"/>
      <c r="G401" s="114"/>
      <c r="H401" s="114"/>
      <c r="I401" s="114"/>
      <c r="J401" s="114"/>
      <c r="K401" s="114"/>
      <c r="L401" s="114"/>
      <c r="M401" s="114"/>
      <c r="N401" s="114"/>
      <c r="O401" s="114"/>
      <c r="P401" s="114"/>
    </row>
    <row r="402" spans="1:16" ht="15.75" customHeight="1">
      <c r="A402" s="1"/>
      <c r="B402" s="4"/>
      <c r="C402" s="1"/>
      <c r="D402" s="114"/>
      <c r="E402" s="141"/>
      <c r="F402" s="117"/>
      <c r="G402" s="114"/>
      <c r="H402" s="114"/>
      <c r="I402" s="114"/>
      <c r="J402" s="114"/>
      <c r="K402" s="114"/>
      <c r="L402" s="114"/>
      <c r="M402" s="114"/>
      <c r="N402" s="114"/>
      <c r="O402" s="114"/>
      <c r="P402" s="114"/>
    </row>
    <row r="403" spans="1:16" ht="15.75" customHeight="1">
      <c r="A403" s="1"/>
      <c r="B403" s="11"/>
      <c r="C403" s="1"/>
      <c r="D403" s="114"/>
      <c r="E403" s="141"/>
      <c r="F403" s="117"/>
      <c r="G403" s="114"/>
      <c r="H403" s="114"/>
      <c r="I403" s="114"/>
      <c r="J403" s="114"/>
      <c r="K403" s="114"/>
      <c r="L403" s="114"/>
      <c r="M403" s="114"/>
      <c r="N403" s="114"/>
      <c r="O403" s="114"/>
      <c r="P403" s="114"/>
    </row>
    <row r="404" spans="1:16" ht="15.75" customHeight="1">
      <c r="A404" s="1"/>
      <c r="B404" s="4"/>
      <c r="C404" s="1"/>
      <c r="D404" s="114"/>
      <c r="E404" s="141"/>
      <c r="F404" s="117"/>
      <c r="G404" s="114"/>
      <c r="H404" s="114"/>
      <c r="I404" s="114"/>
      <c r="J404" s="114"/>
      <c r="K404" s="114"/>
      <c r="L404" s="114"/>
      <c r="M404" s="114"/>
      <c r="N404" s="114"/>
      <c r="O404" s="114"/>
      <c r="P404" s="114"/>
    </row>
    <row r="405" spans="1:16" ht="15.75" customHeight="1">
      <c r="A405" s="1"/>
      <c r="B405" s="12"/>
      <c r="C405" s="1"/>
      <c r="D405" s="114"/>
      <c r="E405" s="141"/>
      <c r="F405" s="117"/>
      <c r="G405" s="114"/>
      <c r="H405" s="114"/>
      <c r="I405" s="114"/>
      <c r="J405" s="114"/>
      <c r="K405" s="114"/>
      <c r="L405" s="114"/>
      <c r="M405" s="114"/>
      <c r="N405" s="114"/>
      <c r="O405" s="114"/>
      <c r="P405" s="114"/>
    </row>
    <row r="406" spans="1:16" ht="15.75" customHeight="1">
      <c r="A406" s="1"/>
      <c r="B406" s="4"/>
      <c r="C406" s="1"/>
      <c r="D406" s="114"/>
      <c r="E406" s="141"/>
      <c r="F406" s="117"/>
      <c r="G406" s="114"/>
      <c r="H406" s="114"/>
      <c r="I406" s="114"/>
      <c r="J406" s="114"/>
      <c r="K406" s="114"/>
      <c r="L406" s="114"/>
      <c r="M406" s="114"/>
      <c r="N406" s="114"/>
      <c r="O406" s="114"/>
      <c r="P406" s="114"/>
    </row>
    <row r="407" spans="1:16" ht="15.75" customHeight="1">
      <c r="A407" s="1"/>
      <c r="B407" s="9"/>
      <c r="C407" s="1"/>
      <c r="D407" s="114"/>
      <c r="E407" s="141"/>
      <c r="F407" s="117"/>
      <c r="G407" s="114"/>
      <c r="H407" s="114"/>
      <c r="I407" s="114"/>
      <c r="J407" s="114"/>
      <c r="K407" s="114"/>
      <c r="L407" s="114"/>
      <c r="M407" s="114"/>
      <c r="N407" s="114"/>
      <c r="O407" s="114"/>
      <c r="P407" s="114"/>
    </row>
    <row r="408" spans="1:16" ht="15.75" customHeight="1">
      <c r="A408" s="1"/>
      <c r="B408" s="7"/>
      <c r="C408" s="1"/>
      <c r="D408" s="114"/>
      <c r="E408" s="141"/>
      <c r="F408" s="117"/>
      <c r="G408" s="114"/>
      <c r="H408" s="114"/>
      <c r="I408" s="114"/>
      <c r="J408" s="114"/>
      <c r="K408" s="114"/>
      <c r="L408" s="114"/>
      <c r="M408" s="114"/>
      <c r="N408" s="114"/>
      <c r="O408" s="114"/>
      <c r="P408" s="114"/>
    </row>
    <row r="409" spans="1:16" ht="15.75" customHeight="1">
      <c r="A409" s="1"/>
      <c r="B409" s="4"/>
      <c r="C409" s="1"/>
      <c r="D409" s="114"/>
      <c r="E409" s="141"/>
      <c r="F409" s="117"/>
      <c r="G409" s="114"/>
      <c r="H409" s="114"/>
      <c r="I409" s="114"/>
      <c r="J409" s="114"/>
      <c r="K409" s="114"/>
      <c r="L409" s="114"/>
      <c r="M409" s="114"/>
      <c r="N409" s="114"/>
      <c r="O409" s="114"/>
      <c r="P409" s="114"/>
    </row>
    <row r="410" spans="1:16" ht="15.75" customHeight="1">
      <c r="A410" s="1"/>
      <c r="B410" s="9"/>
      <c r="C410" s="1"/>
      <c r="D410" s="114"/>
      <c r="E410" s="141"/>
      <c r="F410" s="117"/>
      <c r="G410" s="114"/>
      <c r="H410" s="114"/>
      <c r="I410" s="114"/>
      <c r="J410" s="114"/>
      <c r="K410" s="114"/>
      <c r="L410" s="114"/>
      <c r="M410" s="114"/>
      <c r="N410" s="114"/>
      <c r="O410" s="114"/>
      <c r="P410" s="114"/>
    </row>
    <row r="411" spans="1:16" ht="15.75" customHeight="1">
      <c r="A411" s="1"/>
      <c r="B411" s="7"/>
      <c r="C411" s="1"/>
      <c r="D411" s="114"/>
      <c r="E411" s="141"/>
      <c r="F411" s="117"/>
      <c r="G411" s="114"/>
      <c r="H411" s="114"/>
      <c r="I411" s="114"/>
      <c r="J411" s="114"/>
      <c r="K411" s="114"/>
      <c r="L411" s="114"/>
      <c r="M411" s="114"/>
      <c r="N411" s="114"/>
      <c r="O411" s="114"/>
      <c r="P411" s="114"/>
    </row>
    <row r="412" spans="1:16" ht="15.75" customHeight="1">
      <c r="A412" s="1"/>
      <c r="B412" s="4"/>
      <c r="C412" s="1"/>
      <c r="D412" s="114"/>
      <c r="E412" s="141"/>
      <c r="F412" s="117"/>
      <c r="G412" s="114"/>
      <c r="H412" s="114"/>
      <c r="I412" s="114"/>
      <c r="J412" s="114"/>
      <c r="K412" s="114"/>
      <c r="L412" s="114"/>
      <c r="M412" s="114"/>
      <c r="N412" s="114"/>
      <c r="O412" s="114"/>
      <c r="P412" s="114"/>
    </row>
    <row r="413" spans="1:16" ht="15.75" customHeight="1">
      <c r="A413" s="1"/>
      <c r="B413" s="4"/>
      <c r="C413" s="1"/>
      <c r="D413" s="114"/>
      <c r="E413" s="141"/>
      <c r="F413" s="117"/>
      <c r="G413" s="114"/>
      <c r="H413" s="114"/>
      <c r="I413" s="114"/>
      <c r="J413" s="114"/>
      <c r="K413" s="114"/>
      <c r="L413" s="114"/>
      <c r="M413" s="114"/>
      <c r="N413" s="114"/>
      <c r="O413" s="114"/>
      <c r="P413" s="114"/>
    </row>
    <row r="414" spans="1:16" ht="15.75" customHeight="1">
      <c r="A414" s="1"/>
      <c r="B414" s="4"/>
      <c r="C414" s="1"/>
      <c r="D414" s="114"/>
      <c r="E414" s="141"/>
      <c r="F414" s="117"/>
      <c r="G414" s="114"/>
      <c r="H414" s="114"/>
      <c r="I414" s="114"/>
      <c r="J414" s="114"/>
      <c r="K414" s="114"/>
      <c r="L414" s="114"/>
      <c r="M414" s="114"/>
      <c r="N414" s="114"/>
      <c r="O414" s="114"/>
      <c r="P414" s="114"/>
    </row>
    <row r="415" spans="1:16" ht="15.75" customHeight="1">
      <c r="A415" s="1"/>
      <c r="B415" s="4"/>
      <c r="C415" s="1"/>
      <c r="D415" s="114"/>
      <c r="E415" s="141"/>
      <c r="F415" s="117"/>
      <c r="G415" s="114"/>
      <c r="H415" s="114"/>
      <c r="I415" s="114"/>
      <c r="J415" s="114"/>
      <c r="K415" s="114"/>
      <c r="L415" s="114"/>
      <c r="M415" s="114"/>
      <c r="N415" s="114"/>
      <c r="O415" s="114"/>
      <c r="P415" s="114"/>
    </row>
    <row r="416" spans="1:16" ht="15.75" customHeight="1">
      <c r="A416" s="1"/>
      <c r="B416" s="4"/>
      <c r="C416" s="1"/>
      <c r="D416" s="114"/>
      <c r="E416" s="141"/>
      <c r="F416" s="117"/>
      <c r="G416" s="114"/>
      <c r="H416" s="114"/>
      <c r="I416" s="114"/>
      <c r="J416" s="114"/>
      <c r="K416" s="114"/>
      <c r="L416" s="114"/>
      <c r="M416" s="114"/>
      <c r="N416" s="114"/>
      <c r="O416" s="114"/>
      <c r="P416" s="114"/>
    </row>
    <row r="417" spans="1:16" ht="15.75" customHeight="1">
      <c r="A417" s="1"/>
      <c r="B417" s="9"/>
      <c r="C417" s="1"/>
      <c r="D417" s="114"/>
      <c r="E417" s="141"/>
      <c r="F417" s="117"/>
      <c r="G417" s="114"/>
      <c r="H417" s="114"/>
      <c r="I417" s="114"/>
      <c r="J417" s="114"/>
      <c r="K417" s="114"/>
      <c r="L417" s="114"/>
      <c r="M417" s="114"/>
      <c r="N417" s="114"/>
      <c r="O417" s="114"/>
      <c r="P417" s="114"/>
    </row>
    <row r="418" spans="1:16" ht="15.75" customHeight="1">
      <c r="A418" s="1"/>
      <c r="B418" s="7"/>
      <c r="C418" s="1"/>
      <c r="D418" s="114"/>
      <c r="E418" s="141"/>
      <c r="F418" s="117"/>
      <c r="G418" s="114"/>
      <c r="H418" s="114"/>
      <c r="I418" s="114"/>
      <c r="J418" s="114"/>
      <c r="K418" s="114"/>
      <c r="L418" s="114"/>
      <c r="M418" s="114"/>
      <c r="N418" s="114"/>
      <c r="O418" s="114"/>
      <c r="P418" s="114"/>
    </row>
    <row r="419" spans="1:16" ht="15.75" customHeight="1">
      <c r="A419" s="1"/>
      <c r="B419" s="4"/>
      <c r="C419" s="1"/>
      <c r="D419" s="114"/>
      <c r="E419" s="141"/>
      <c r="F419" s="117"/>
      <c r="G419" s="114"/>
      <c r="H419" s="114"/>
      <c r="I419" s="114"/>
      <c r="J419" s="114"/>
      <c r="K419" s="114"/>
      <c r="L419" s="114"/>
      <c r="M419" s="114"/>
      <c r="N419" s="114"/>
      <c r="O419" s="114"/>
      <c r="P419" s="114"/>
    </row>
    <row r="420" spans="1:16" ht="15.75" customHeight="1">
      <c r="A420" s="1"/>
      <c r="B420" s="4"/>
      <c r="C420" s="1"/>
      <c r="D420" s="114"/>
      <c r="E420" s="141"/>
      <c r="F420" s="117"/>
      <c r="G420" s="114"/>
      <c r="H420" s="114"/>
      <c r="I420" s="114"/>
      <c r="J420" s="114"/>
      <c r="K420" s="114"/>
      <c r="L420" s="114"/>
      <c r="M420" s="114"/>
      <c r="N420" s="114"/>
      <c r="O420" s="114"/>
      <c r="P420" s="114"/>
    </row>
    <row r="421" spans="1:16" ht="15.75" customHeight="1">
      <c r="A421" s="1"/>
      <c r="B421" s="4"/>
      <c r="C421" s="1"/>
      <c r="D421" s="114"/>
      <c r="E421" s="141"/>
      <c r="F421" s="117"/>
      <c r="G421" s="114"/>
      <c r="H421" s="114"/>
      <c r="I421" s="114"/>
      <c r="J421" s="114"/>
      <c r="K421" s="114"/>
      <c r="L421" s="114"/>
      <c r="M421" s="114"/>
      <c r="N421" s="114"/>
      <c r="O421" s="114"/>
      <c r="P421" s="114"/>
    </row>
    <row r="422" spans="1:16" ht="15.75" customHeight="1">
      <c r="A422" s="1"/>
      <c r="B422" s="4"/>
      <c r="C422" s="1"/>
      <c r="D422" s="114"/>
      <c r="E422" s="141"/>
      <c r="F422" s="117"/>
      <c r="G422" s="114"/>
      <c r="H422" s="114"/>
      <c r="I422" s="114"/>
      <c r="J422" s="114"/>
      <c r="K422" s="114"/>
      <c r="L422" s="114"/>
      <c r="M422" s="114"/>
      <c r="N422" s="114"/>
      <c r="O422" s="114"/>
      <c r="P422" s="114"/>
    </row>
    <row r="423" spans="1:16" ht="15.75" customHeight="1">
      <c r="A423" s="1"/>
      <c r="B423" s="66"/>
      <c r="C423" s="1"/>
      <c r="D423" s="114"/>
      <c r="E423" s="141"/>
      <c r="F423" s="117"/>
      <c r="G423" s="114"/>
      <c r="H423" s="114"/>
      <c r="I423" s="114"/>
      <c r="J423" s="114"/>
      <c r="K423" s="114"/>
      <c r="L423" s="114"/>
      <c r="M423" s="114"/>
      <c r="N423" s="114"/>
      <c r="O423" s="114"/>
      <c r="P423" s="114"/>
    </row>
    <row r="424" spans="1:16" ht="15.75" customHeight="1">
      <c r="A424" s="1"/>
      <c r="B424" s="4"/>
      <c r="C424" s="1"/>
      <c r="D424" s="114"/>
      <c r="E424" s="141"/>
      <c r="F424" s="117"/>
      <c r="G424" s="114"/>
      <c r="H424" s="114"/>
      <c r="I424" s="114"/>
      <c r="J424" s="114"/>
      <c r="K424" s="114"/>
      <c r="L424" s="114"/>
      <c r="M424" s="114"/>
      <c r="N424" s="114"/>
      <c r="O424" s="114"/>
      <c r="P424" s="114"/>
    </row>
    <row r="425" spans="1:16" ht="15.75" customHeight="1">
      <c r="A425" s="1"/>
      <c r="B425" s="9"/>
      <c r="C425" s="1"/>
      <c r="D425" s="114"/>
      <c r="E425" s="141"/>
      <c r="F425" s="117"/>
      <c r="G425" s="114"/>
      <c r="H425" s="114"/>
      <c r="I425" s="114"/>
      <c r="J425" s="114"/>
      <c r="K425" s="114"/>
      <c r="L425" s="114"/>
      <c r="M425" s="114"/>
      <c r="N425" s="114"/>
      <c r="O425" s="114"/>
      <c r="P425" s="114"/>
    </row>
    <row r="426" spans="1:16" ht="15.75" customHeight="1">
      <c r="A426" s="1"/>
      <c r="B426" s="7"/>
      <c r="C426" s="1"/>
      <c r="D426" s="114"/>
      <c r="E426" s="141"/>
      <c r="F426" s="117"/>
      <c r="G426" s="114"/>
      <c r="H426" s="114"/>
      <c r="I426" s="114"/>
      <c r="J426" s="114"/>
      <c r="K426" s="114"/>
      <c r="L426" s="114"/>
      <c r="M426" s="114"/>
      <c r="N426" s="114"/>
      <c r="O426" s="114"/>
      <c r="P426" s="114"/>
    </row>
    <row r="427" spans="1:16" ht="15.75" customHeight="1">
      <c r="A427" s="1"/>
      <c r="B427" s="4"/>
      <c r="C427" s="1"/>
      <c r="D427" s="114"/>
      <c r="E427" s="141"/>
      <c r="F427" s="117"/>
      <c r="G427" s="114"/>
      <c r="H427" s="114"/>
      <c r="I427" s="114"/>
      <c r="J427" s="114"/>
      <c r="K427" s="114"/>
      <c r="L427" s="114"/>
      <c r="M427" s="114"/>
      <c r="N427" s="114"/>
      <c r="O427" s="114"/>
      <c r="P427" s="114"/>
    </row>
    <row r="428" spans="1:16" ht="15.75" customHeight="1">
      <c r="A428" s="1"/>
      <c r="B428" s="4"/>
      <c r="C428" s="1"/>
      <c r="D428" s="114"/>
      <c r="E428" s="141"/>
      <c r="F428" s="117"/>
      <c r="G428" s="114"/>
      <c r="H428" s="114"/>
      <c r="I428" s="114"/>
      <c r="J428" s="114"/>
      <c r="K428" s="114"/>
      <c r="L428" s="114"/>
      <c r="M428" s="114"/>
      <c r="N428" s="114"/>
      <c r="O428" s="114"/>
      <c r="P428" s="114"/>
    </row>
    <row r="429" spans="1:16" ht="15.75" customHeight="1">
      <c r="A429" s="1"/>
      <c r="B429" s="4"/>
      <c r="C429" s="1"/>
      <c r="D429" s="114"/>
      <c r="E429" s="141"/>
      <c r="F429" s="117"/>
      <c r="G429" s="114"/>
      <c r="H429" s="114"/>
      <c r="I429" s="114"/>
      <c r="J429" s="114"/>
      <c r="K429" s="114"/>
      <c r="L429" s="114"/>
      <c r="M429" s="114"/>
      <c r="N429" s="114"/>
      <c r="O429" s="114"/>
      <c r="P429" s="114"/>
    </row>
    <row r="430" spans="1:16" ht="15.75" customHeight="1">
      <c r="A430" s="1"/>
      <c r="B430" s="4"/>
      <c r="C430" s="1"/>
      <c r="D430" s="114"/>
      <c r="E430" s="141"/>
      <c r="F430" s="117"/>
      <c r="G430" s="114"/>
      <c r="H430" s="114"/>
      <c r="I430" s="114"/>
      <c r="J430" s="114"/>
      <c r="K430" s="114"/>
      <c r="L430" s="114"/>
      <c r="M430" s="114"/>
      <c r="N430" s="114"/>
      <c r="O430" s="114"/>
      <c r="P430" s="114"/>
    </row>
    <row r="431" spans="1:16" ht="15.75" customHeight="1">
      <c r="A431" s="1"/>
      <c r="B431" s="4"/>
      <c r="C431" s="1"/>
      <c r="D431" s="114"/>
      <c r="E431" s="141"/>
      <c r="F431" s="117"/>
      <c r="G431" s="114"/>
      <c r="H431" s="114"/>
      <c r="I431" s="114"/>
      <c r="J431" s="114"/>
      <c r="K431" s="114"/>
      <c r="L431" s="114"/>
      <c r="M431" s="114"/>
      <c r="N431" s="114"/>
      <c r="O431" s="114"/>
      <c r="P431" s="114"/>
    </row>
    <row r="432" spans="1:16" ht="15.75" customHeight="1">
      <c r="A432" s="1"/>
      <c r="B432" s="4"/>
      <c r="C432" s="1"/>
      <c r="D432" s="114"/>
      <c r="E432" s="141"/>
      <c r="F432" s="117"/>
      <c r="G432" s="114"/>
      <c r="H432" s="114"/>
      <c r="I432" s="114"/>
      <c r="J432" s="114"/>
      <c r="K432" s="114"/>
      <c r="L432" s="114"/>
      <c r="M432" s="114"/>
      <c r="N432" s="114"/>
      <c r="O432" s="114"/>
      <c r="P432" s="114"/>
    </row>
    <row r="433" spans="1:16" ht="15.75" customHeight="1">
      <c r="A433" s="1"/>
      <c r="B433" s="9"/>
      <c r="C433" s="1"/>
      <c r="D433" s="114"/>
      <c r="E433" s="141"/>
      <c r="F433" s="117"/>
      <c r="G433" s="114"/>
      <c r="H433" s="114"/>
      <c r="I433" s="114"/>
      <c r="J433" s="114"/>
      <c r="K433" s="114"/>
      <c r="L433" s="114"/>
      <c r="M433" s="114"/>
      <c r="N433" s="114"/>
      <c r="O433" s="114"/>
      <c r="P433" s="114"/>
    </row>
    <row r="434" spans="1:16" ht="15.75" customHeight="1">
      <c r="A434" s="1"/>
      <c r="B434" s="7"/>
      <c r="C434" s="1"/>
      <c r="D434" s="114"/>
      <c r="E434" s="141"/>
      <c r="F434" s="117"/>
      <c r="G434" s="114"/>
      <c r="H434" s="114"/>
      <c r="I434" s="114"/>
      <c r="J434" s="114"/>
      <c r="K434" s="114"/>
      <c r="L434" s="114"/>
      <c r="M434" s="114"/>
      <c r="N434" s="114"/>
      <c r="O434" s="114"/>
      <c r="P434" s="114"/>
    </row>
    <row r="435" spans="1:16" ht="15.75" customHeight="1">
      <c r="A435" s="1"/>
      <c r="B435" s="4"/>
      <c r="C435" s="1"/>
      <c r="D435" s="114"/>
      <c r="E435" s="141"/>
      <c r="F435" s="117"/>
      <c r="G435" s="114"/>
      <c r="H435" s="114"/>
      <c r="I435" s="114"/>
      <c r="J435" s="114"/>
      <c r="K435" s="114"/>
      <c r="L435" s="114"/>
      <c r="M435" s="114"/>
      <c r="N435" s="114"/>
      <c r="O435" s="114"/>
      <c r="P435" s="114"/>
    </row>
    <row r="436" spans="1:16" ht="15.75" customHeight="1">
      <c r="A436" s="1"/>
      <c r="B436" s="11"/>
      <c r="C436" s="1"/>
      <c r="D436" s="114"/>
      <c r="E436" s="141"/>
      <c r="F436" s="117"/>
      <c r="G436" s="114"/>
      <c r="H436" s="114"/>
      <c r="I436" s="114"/>
      <c r="J436" s="114"/>
      <c r="K436" s="114"/>
      <c r="L436" s="114"/>
      <c r="M436" s="114"/>
      <c r="N436" s="114"/>
      <c r="O436" s="114"/>
      <c r="P436" s="114"/>
    </row>
    <row r="437" spans="1:16" ht="15.75" customHeight="1">
      <c r="A437" s="1"/>
      <c r="B437" s="4"/>
      <c r="C437" s="1"/>
      <c r="D437" s="114"/>
      <c r="E437" s="141"/>
      <c r="F437" s="117"/>
      <c r="G437" s="114"/>
      <c r="H437" s="114"/>
      <c r="I437" s="114"/>
      <c r="J437" s="114"/>
      <c r="K437" s="114"/>
      <c r="L437" s="114"/>
      <c r="M437" s="114"/>
      <c r="N437" s="114"/>
      <c r="O437" s="114"/>
      <c r="P437" s="114"/>
    </row>
    <row r="438" spans="1:16" ht="15.75" customHeight="1">
      <c r="A438" s="1"/>
      <c r="B438" s="12"/>
      <c r="C438" s="1"/>
      <c r="D438" s="114"/>
      <c r="E438" s="141"/>
      <c r="F438" s="117"/>
      <c r="G438" s="114"/>
      <c r="H438" s="114"/>
      <c r="I438" s="114"/>
      <c r="J438" s="114"/>
      <c r="K438" s="114"/>
      <c r="L438" s="114"/>
      <c r="M438" s="114"/>
      <c r="N438" s="114"/>
      <c r="O438" s="114"/>
      <c r="P438" s="114"/>
    </row>
    <row r="439" spans="1:16" ht="15.75" customHeight="1">
      <c r="A439" s="1"/>
      <c r="B439" s="4"/>
      <c r="C439" s="1"/>
      <c r="D439" s="114"/>
      <c r="E439" s="141"/>
      <c r="F439" s="117"/>
      <c r="G439" s="114"/>
      <c r="H439" s="114"/>
      <c r="I439" s="114"/>
      <c r="J439" s="114"/>
      <c r="K439" s="114"/>
      <c r="L439" s="114"/>
      <c r="M439" s="114"/>
      <c r="N439" s="114"/>
      <c r="O439" s="114"/>
      <c r="P439" s="114"/>
    </row>
    <row r="440" spans="1:16" ht="15.75" customHeight="1">
      <c r="A440" s="1"/>
      <c r="B440" s="9"/>
      <c r="C440" s="1"/>
      <c r="D440" s="114"/>
      <c r="E440" s="141"/>
      <c r="F440" s="117"/>
      <c r="G440" s="114"/>
      <c r="H440" s="114"/>
      <c r="I440" s="114"/>
      <c r="J440" s="114"/>
      <c r="K440" s="114"/>
      <c r="L440" s="114"/>
      <c r="M440" s="114"/>
      <c r="N440" s="114"/>
      <c r="O440" s="114"/>
      <c r="P440" s="114"/>
    </row>
    <row r="441" spans="1:16" ht="15.75" customHeight="1">
      <c r="A441" s="1"/>
      <c r="B441" s="7"/>
      <c r="C441" s="1"/>
      <c r="D441" s="114"/>
      <c r="E441" s="141"/>
      <c r="F441" s="117"/>
      <c r="G441" s="114"/>
      <c r="H441" s="114"/>
      <c r="I441" s="114"/>
      <c r="J441" s="114"/>
      <c r="K441" s="114"/>
      <c r="L441" s="114"/>
      <c r="M441" s="114"/>
      <c r="N441" s="114"/>
      <c r="O441" s="114"/>
      <c r="P441" s="114"/>
    </row>
    <row r="442" spans="1:16" ht="15.75" customHeight="1">
      <c r="A442" s="1"/>
      <c r="B442" s="4"/>
      <c r="C442" s="1"/>
      <c r="D442" s="114"/>
      <c r="E442" s="141"/>
      <c r="F442" s="117"/>
      <c r="G442" s="114"/>
      <c r="H442" s="114"/>
      <c r="I442" s="114"/>
      <c r="J442" s="114"/>
      <c r="K442" s="114"/>
      <c r="L442" s="114"/>
      <c r="M442" s="114"/>
      <c r="N442" s="114"/>
      <c r="O442" s="114"/>
      <c r="P442" s="114"/>
    </row>
    <row r="443" spans="1:16" ht="15.75" customHeight="1">
      <c r="A443" s="1"/>
      <c r="B443" s="9"/>
      <c r="C443" s="1"/>
      <c r="D443" s="114"/>
      <c r="E443" s="141"/>
      <c r="F443" s="117"/>
      <c r="G443" s="114"/>
      <c r="H443" s="114"/>
      <c r="I443" s="114"/>
      <c r="J443" s="114"/>
      <c r="K443" s="114"/>
      <c r="L443" s="114"/>
      <c r="M443" s="114"/>
      <c r="N443" s="114"/>
      <c r="O443" s="114"/>
      <c r="P443" s="114"/>
    </row>
    <row r="444" spans="1:16" ht="15.75" customHeight="1">
      <c r="A444" s="1"/>
      <c r="B444" s="7"/>
      <c r="C444" s="1"/>
      <c r="D444" s="114"/>
      <c r="E444" s="141"/>
      <c r="F444" s="117"/>
      <c r="G444" s="114"/>
      <c r="H444" s="114"/>
      <c r="I444" s="114"/>
      <c r="J444" s="114"/>
      <c r="K444" s="114"/>
      <c r="L444" s="114"/>
      <c r="M444" s="114"/>
      <c r="N444" s="114"/>
      <c r="O444" s="114"/>
      <c r="P444" s="114"/>
    </row>
    <row r="445" spans="1:16" ht="15.75" customHeight="1">
      <c r="A445" s="1"/>
      <c r="B445" s="4"/>
      <c r="C445" s="1"/>
      <c r="D445" s="114"/>
      <c r="E445" s="141"/>
      <c r="F445" s="117"/>
      <c r="G445" s="114"/>
      <c r="H445" s="114"/>
      <c r="I445" s="114"/>
      <c r="J445" s="114"/>
      <c r="K445" s="114"/>
      <c r="L445" s="114"/>
      <c r="M445" s="114"/>
      <c r="N445" s="114"/>
      <c r="O445" s="114"/>
      <c r="P445" s="114"/>
    </row>
    <row r="446" spans="1:16" ht="15.75" customHeight="1">
      <c r="A446" s="1"/>
      <c r="B446" s="4"/>
      <c r="C446" s="1"/>
      <c r="D446" s="114"/>
      <c r="E446" s="141"/>
      <c r="F446" s="117"/>
      <c r="G446" s="114"/>
      <c r="H446" s="114"/>
      <c r="I446" s="114"/>
      <c r="J446" s="114"/>
      <c r="K446" s="114"/>
      <c r="L446" s="114"/>
      <c r="M446" s="114"/>
      <c r="N446" s="114"/>
      <c r="O446" s="114"/>
      <c r="P446" s="114"/>
    </row>
    <row r="447" spans="1:16" ht="15.75" customHeight="1">
      <c r="A447" s="1"/>
      <c r="B447" s="4"/>
      <c r="C447" s="1"/>
      <c r="D447" s="114"/>
      <c r="E447" s="141"/>
      <c r="F447" s="117"/>
      <c r="G447" s="114"/>
      <c r="H447" s="114"/>
      <c r="I447" s="114"/>
      <c r="J447" s="114"/>
      <c r="K447" s="114"/>
      <c r="L447" s="114"/>
      <c r="M447" s="114"/>
      <c r="N447" s="114"/>
      <c r="O447" s="114"/>
      <c r="P447" s="114"/>
    </row>
    <row r="448" spans="1:16" ht="15.75" customHeight="1">
      <c r="A448" s="1"/>
      <c r="B448" s="4"/>
      <c r="C448" s="1"/>
      <c r="D448" s="114"/>
      <c r="E448" s="141"/>
      <c r="F448" s="117"/>
      <c r="G448" s="114"/>
      <c r="H448" s="114"/>
      <c r="I448" s="114"/>
      <c r="J448" s="114"/>
      <c r="K448" s="114"/>
      <c r="L448" s="114"/>
      <c r="M448" s="114"/>
      <c r="N448" s="114"/>
      <c r="O448" s="114"/>
      <c r="P448" s="114"/>
    </row>
    <row r="449" spans="1:16" ht="15.75" customHeight="1">
      <c r="A449" s="1"/>
      <c r="B449" s="4"/>
      <c r="C449" s="1"/>
      <c r="D449" s="114"/>
      <c r="E449" s="141"/>
      <c r="F449" s="117"/>
      <c r="G449" s="114"/>
      <c r="H449" s="114"/>
      <c r="I449" s="114"/>
      <c r="J449" s="114"/>
      <c r="K449" s="114"/>
      <c r="L449" s="114"/>
      <c r="M449" s="114"/>
      <c r="N449" s="114"/>
      <c r="O449" s="114"/>
      <c r="P449" s="114"/>
    </row>
    <row r="450" spans="1:16" ht="15.75" customHeight="1">
      <c r="A450" s="1"/>
      <c r="B450" s="9"/>
      <c r="C450" s="1"/>
      <c r="D450" s="114"/>
      <c r="E450" s="141"/>
      <c r="F450" s="117"/>
      <c r="G450" s="114"/>
      <c r="H450" s="114"/>
      <c r="I450" s="114"/>
      <c r="J450" s="114"/>
      <c r="K450" s="114"/>
      <c r="L450" s="114"/>
      <c r="M450" s="114"/>
      <c r="N450" s="114"/>
      <c r="O450" s="114"/>
      <c r="P450" s="114"/>
    </row>
    <row r="451" spans="1:16" ht="15.75" customHeight="1">
      <c r="A451" s="1"/>
      <c r="B451" s="7"/>
      <c r="C451" s="1"/>
      <c r="D451" s="114"/>
      <c r="E451" s="141"/>
      <c r="F451" s="117"/>
      <c r="G451" s="114"/>
      <c r="H451" s="114"/>
      <c r="I451" s="114"/>
      <c r="J451" s="114"/>
      <c r="K451" s="114"/>
      <c r="L451" s="114"/>
      <c r="M451" s="114"/>
      <c r="N451" s="114"/>
      <c r="O451" s="114"/>
      <c r="P451" s="114"/>
    </row>
    <row r="452" spans="1:16" ht="15.75" customHeight="1">
      <c r="A452" s="1"/>
      <c r="B452" s="4"/>
      <c r="C452" s="1"/>
      <c r="D452" s="114"/>
      <c r="E452" s="141"/>
      <c r="F452" s="117"/>
      <c r="G452" s="114"/>
      <c r="H452" s="114"/>
      <c r="I452" s="114"/>
      <c r="J452" s="114"/>
      <c r="K452" s="114"/>
      <c r="L452" s="114"/>
      <c r="M452" s="114"/>
      <c r="N452" s="114"/>
      <c r="O452" s="114"/>
      <c r="P452" s="114"/>
    </row>
    <row r="453" spans="1:16" ht="15.75" customHeight="1">
      <c r="A453" s="1"/>
      <c r="B453" s="4"/>
      <c r="C453" s="1"/>
      <c r="D453" s="114"/>
      <c r="E453" s="141"/>
      <c r="F453" s="117"/>
      <c r="G453" s="114"/>
      <c r="H453" s="114"/>
      <c r="I453" s="114"/>
      <c r="J453" s="114"/>
      <c r="K453" s="114"/>
      <c r="L453" s="114"/>
      <c r="M453" s="114"/>
      <c r="N453" s="114"/>
      <c r="O453" s="114"/>
      <c r="P453" s="114"/>
    </row>
    <row r="454" spans="1:16" ht="15.75" customHeight="1">
      <c r="A454" s="1"/>
      <c r="B454" s="4"/>
      <c r="C454" s="1"/>
      <c r="D454" s="114"/>
      <c r="E454" s="141"/>
      <c r="F454" s="117"/>
      <c r="G454" s="114"/>
      <c r="H454" s="114"/>
      <c r="I454" s="114"/>
      <c r="J454" s="114"/>
      <c r="K454" s="114"/>
      <c r="L454" s="114"/>
      <c r="M454" s="114"/>
      <c r="N454" s="114"/>
      <c r="O454" s="114"/>
      <c r="P454" s="114"/>
    </row>
    <row r="455" spans="1:16" ht="15.75" customHeight="1">
      <c r="A455" s="1"/>
      <c r="B455" s="4"/>
      <c r="C455" s="1"/>
      <c r="D455" s="114"/>
      <c r="E455" s="141"/>
      <c r="F455" s="117"/>
      <c r="G455" s="114"/>
      <c r="H455" s="114"/>
      <c r="I455" s="114"/>
      <c r="J455" s="114"/>
      <c r="K455" s="114"/>
      <c r="L455" s="114"/>
      <c r="M455" s="114"/>
      <c r="N455" s="114"/>
      <c r="O455" s="114"/>
      <c r="P455" s="114"/>
    </row>
    <row r="456" spans="1:16" ht="15.75" customHeight="1">
      <c r="A456" s="1"/>
      <c r="B456" s="66"/>
      <c r="C456" s="1"/>
      <c r="D456" s="114"/>
      <c r="E456" s="141"/>
      <c r="F456" s="117"/>
      <c r="G456" s="114"/>
      <c r="H456" s="114"/>
      <c r="I456" s="114"/>
      <c r="J456" s="114"/>
      <c r="K456" s="114"/>
      <c r="L456" s="114"/>
      <c r="M456" s="114"/>
      <c r="N456" s="114"/>
      <c r="O456" s="114"/>
      <c r="P456" s="114"/>
    </row>
    <row r="457" spans="1:16" ht="15.75" customHeight="1">
      <c r="A457" s="1"/>
      <c r="B457" s="4"/>
      <c r="C457" s="1"/>
      <c r="D457" s="114"/>
      <c r="E457" s="141"/>
      <c r="F457" s="117"/>
      <c r="G457" s="114"/>
      <c r="H457" s="114"/>
      <c r="I457" s="114"/>
      <c r="J457" s="114"/>
      <c r="K457" s="114"/>
      <c r="L457" s="114"/>
      <c r="M457" s="114"/>
      <c r="N457" s="114"/>
      <c r="O457" s="114"/>
      <c r="P457" s="114"/>
    </row>
    <row r="458" spans="1:16" ht="15.75" customHeight="1">
      <c r="A458" s="1"/>
      <c r="B458" s="9"/>
      <c r="C458" s="1"/>
      <c r="D458" s="114"/>
      <c r="E458" s="141"/>
      <c r="F458" s="117"/>
      <c r="G458" s="114"/>
      <c r="H458" s="114"/>
      <c r="I458" s="114"/>
      <c r="J458" s="114"/>
      <c r="K458" s="114"/>
      <c r="L458" s="114"/>
      <c r="M458" s="114"/>
      <c r="N458" s="114"/>
      <c r="O458" s="114"/>
      <c r="P458" s="114"/>
    </row>
    <row r="459" spans="1:16" ht="15.75" customHeight="1">
      <c r="A459" s="1"/>
      <c r="B459" s="7"/>
      <c r="C459" s="1"/>
      <c r="D459" s="114"/>
      <c r="E459" s="141"/>
      <c r="F459" s="117"/>
      <c r="G459" s="114"/>
      <c r="H459" s="114"/>
      <c r="I459" s="114"/>
      <c r="J459" s="114"/>
      <c r="K459" s="114"/>
      <c r="L459" s="114"/>
      <c r="M459" s="114"/>
      <c r="N459" s="114"/>
      <c r="O459" s="114"/>
      <c r="P459" s="114"/>
    </row>
    <row r="460" spans="1:16" ht="15.75" customHeight="1">
      <c r="A460" s="1"/>
      <c r="B460" s="4"/>
      <c r="C460" s="1"/>
      <c r="D460" s="114"/>
      <c r="E460" s="141"/>
      <c r="F460" s="117"/>
      <c r="G460" s="114"/>
      <c r="H460" s="114"/>
      <c r="I460" s="114"/>
      <c r="J460" s="114"/>
      <c r="K460" s="114"/>
      <c r="L460" s="114"/>
      <c r="M460" s="114"/>
      <c r="N460" s="114"/>
      <c r="O460" s="114"/>
      <c r="P460" s="114"/>
    </row>
    <row r="461" spans="1:16" ht="15.75" customHeight="1">
      <c r="A461" s="1"/>
      <c r="B461" s="4"/>
      <c r="C461" s="1"/>
      <c r="D461" s="114"/>
      <c r="E461" s="141"/>
      <c r="F461" s="117"/>
      <c r="G461" s="114"/>
      <c r="H461" s="114"/>
      <c r="I461" s="114"/>
      <c r="J461" s="114"/>
      <c r="K461" s="114"/>
      <c r="L461" s="114"/>
      <c r="M461" s="114"/>
      <c r="N461" s="114"/>
      <c r="O461" s="114"/>
      <c r="P461" s="114"/>
    </row>
    <row r="462" spans="1:16" ht="15.75" customHeight="1">
      <c r="A462" s="1"/>
      <c r="B462" s="4"/>
      <c r="C462" s="1"/>
      <c r="D462" s="114"/>
      <c r="E462" s="141"/>
      <c r="F462" s="117"/>
      <c r="G462" s="114"/>
      <c r="H462" s="114"/>
      <c r="I462" s="114"/>
      <c r="J462" s="114"/>
      <c r="K462" s="114"/>
      <c r="L462" s="114"/>
      <c r="M462" s="114"/>
      <c r="N462" s="114"/>
      <c r="O462" s="114"/>
      <c r="P462" s="114"/>
    </row>
    <row r="463" spans="1:16" ht="15.75" customHeight="1">
      <c r="A463" s="1"/>
      <c r="B463" s="4"/>
      <c r="C463" s="1"/>
      <c r="D463" s="114"/>
      <c r="E463" s="141"/>
      <c r="F463" s="117"/>
      <c r="G463" s="114"/>
      <c r="H463" s="114"/>
      <c r="I463" s="114"/>
      <c r="J463" s="114"/>
      <c r="K463" s="114"/>
      <c r="L463" s="114"/>
      <c r="M463" s="114"/>
      <c r="N463" s="114"/>
      <c r="O463" s="114"/>
      <c r="P463" s="114"/>
    </row>
    <row r="464" spans="1:16" ht="15.75" customHeight="1">
      <c r="A464" s="1"/>
      <c r="B464" s="4"/>
      <c r="C464" s="1"/>
      <c r="D464" s="114"/>
      <c r="E464" s="141"/>
      <c r="F464" s="117"/>
      <c r="G464" s="114"/>
      <c r="H464" s="114"/>
      <c r="I464" s="114"/>
      <c r="J464" s="114"/>
      <c r="K464" s="114"/>
      <c r="L464" s="114"/>
      <c r="M464" s="114"/>
      <c r="N464" s="114"/>
      <c r="O464" s="114"/>
      <c r="P464" s="114"/>
    </row>
    <row r="465" spans="1:16" ht="15.75" customHeight="1">
      <c r="A465" s="1"/>
      <c r="B465" s="4"/>
      <c r="C465" s="1"/>
      <c r="D465" s="114"/>
      <c r="E465" s="141"/>
      <c r="F465" s="117"/>
      <c r="G465" s="114"/>
      <c r="H465" s="114"/>
      <c r="I465" s="114"/>
      <c r="J465" s="114"/>
      <c r="K465" s="114"/>
      <c r="L465" s="114"/>
      <c r="M465" s="114"/>
      <c r="N465" s="114"/>
      <c r="O465" s="114"/>
      <c r="P465" s="114"/>
    </row>
    <row r="466" spans="1:16" ht="15.75" customHeight="1">
      <c r="A466" s="1"/>
      <c r="B466" s="9"/>
      <c r="C466" s="1"/>
      <c r="D466" s="114"/>
      <c r="E466" s="141"/>
      <c r="F466" s="117"/>
      <c r="G466" s="114"/>
      <c r="H466" s="114"/>
      <c r="I466" s="114"/>
      <c r="J466" s="114"/>
      <c r="K466" s="114"/>
      <c r="L466" s="114"/>
      <c r="M466" s="114"/>
      <c r="N466" s="114"/>
      <c r="O466" s="114"/>
      <c r="P466" s="114"/>
    </row>
    <row r="467" spans="1:16" ht="15.75" customHeight="1">
      <c r="A467" s="1"/>
      <c r="B467" s="7"/>
      <c r="C467" s="1"/>
      <c r="D467" s="114"/>
      <c r="E467" s="141"/>
      <c r="F467" s="117"/>
      <c r="G467" s="114"/>
      <c r="H467" s="114"/>
      <c r="I467" s="114"/>
      <c r="J467" s="114"/>
      <c r="K467" s="114"/>
      <c r="L467" s="114"/>
      <c r="M467" s="114"/>
      <c r="N467" s="114"/>
      <c r="O467" s="114"/>
      <c r="P467" s="114"/>
    </row>
    <row r="468" spans="1:16" ht="15.75" customHeight="1">
      <c r="A468" s="1"/>
      <c r="B468" s="4"/>
      <c r="C468" s="1"/>
      <c r="D468" s="114"/>
      <c r="E468" s="141"/>
      <c r="F468" s="117"/>
      <c r="G468" s="114"/>
      <c r="H468" s="114"/>
      <c r="I468" s="114"/>
      <c r="J468" s="114"/>
      <c r="K468" s="114"/>
      <c r="L468" s="114"/>
      <c r="M468" s="114"/>
      <c r="N468" s="114"/>
      <c r="O468" s="114"/>
      <c r="P468" s="114"/>
    </row>
    <row r="469" spans="1:16" ht="15.75" customHeight="1">
      <c r="A469" s="1"/>
      <c r="B469" s="11"/>
      <c r="C469" s="1"/>
      <c r="D469" s="114"/>
      <c r="E469" s="141"/>
      <c r="F469" s="117"/>
      <c r="G469" s="114"/>
      <c r="H469" s="114"/>
      <c r="I469" s="114"/>
      <c r="J469" s="114"/>
      <c r="K469" s="114"/>
      <c r="L469" s="114"/>
      <c r="M469" s="114"/>
      <c r="N469" s="114"/>
      <c r="O469" s="114"/>
      <c r="P469" s="114"/>
    </row>
    <row r="470" spans="1:16" ht="15.75" customHeight="1">
      <c r="A470" s="1"/>
      <c r="B470" s="4"/>
      <c r="C470" s="1"/>
      <c r="D470" s="114"/>
      <c r="E470" s="141"/>
      <c r="F470" s="117"/>
      <c r="G470" s="114"/>
      <c r="H470" s="114"/>
      <c r="I470" s="114"/>
      <c r="J470" s="114"/>
      <c r="K470" s="114"/>
      <c r="L470" s="114"/>
      <c r="M470" s="114"/>
      <c r="N470" s="114"/>
      <c r="O470" s="114"/>
      <c r="P470" s="114"/>
    </row>
    <row r="471" spans="1:16" ht="15.75" customHeight="1">
      <c r="A471" s="1"/>
      <c r="B471" s="12"/>
      <c r="C471" s="1"/>
      <c r="D471" s="114"/>
      <c r="E471" s="141"/>
      <c r="F471" s="117"/>
      <c r="G471" s="114"/>
      <c r="H471" s="114"/>
      <c r="I471" s="114"/>
      <c r="J471" s="114"/>
      <c r="K471" s="114"/>
      <c r="L471" s="114"/>
      <c r="M471" s="114"/>
      <c r="N471" s="114"/>
      <c r="O471" s="114"/>
      <c r="P471" s="114"/>
    </row>
    <row r="472" spans="1:16" ht="15.75" customHeight="1">
      <c r="A472" s="1"/>
      <c r="B472" s="4"/>
      <c r="C472" s="1"/>
      <c r="D472" s="114"/>
      <c r="E472" s="141"/>
      <c r="F472" s="117"/>
      <c r="G472" s="114"/>
      <c r="H472" s="114"/>
      <c r="I472" s="114"/>
      <c r="J472" s="114"/>
      <c r="K472" s="114"/>
      <c r="L472" s="114"/>
      <c r="M472" s="114"/>
      <c r="N472" s="114"/>
      <c r="O472" s="114"/>
      <c r="P472" s="114"/>
    </row>
    <row r="473" spans="1:16" ht="15.75" customHeight="1">
      <c r="A473" s="1"/>
      <c r="B473" s="9"/>
      <c r="C473" s="1"/>
      <c r="D473" s="114"/>
      <c r="E473" s="141"/>
      <c r="F473" s="117"/>
      <c r="G473" s="114"/>
      <c r="H473" s="114"/>
      <c r="I473" s="114"/>
      <c r="J473" s="114"/>
      <c r="K473" s="114"/>
      <c r="L473" s="114"/>
      <c r="M473" s="114"/>
      <c r="N473" s="114"/>
      <c r="O473" s="114"/>
      <c r="P473" s="114"/>
    </row>
    <row r="474" spans="1:16" ht="15.75" customHeight="1">
      <c r="A474" s="1"/>
      <c r="B474" s="7"/>
      <c r="C474" s="1"/>
      <c r="D474" s="114"/>
      <c r="E474" s="141"/>
      <c r="F474" s="117"/>
      <c r="G474" s="114"/>
      <c r="H474" s="114"/>
      <c r="I474" s="114"/>
      <c r="J474" s="114"/>
      <c r="K474" s="114"/>
      <c r="L474" s="114"/>
      <c r="M474" s="114"/>
      <c r="N474" s="114"/>
      <c r="O474" s="114"/>
      <c r="P474" s="114"/>
    </row>
    <row r="475" spans="1:16" ht="15.75" customHeight="1">
      <c r="A475" s="1"/>
      <c r="B475" s="4"/>
      <c r="C475" s="1"/>
      <c r="D475" s="114"/>
      <c r="E475" s="141"/>
      <c r="F475" s="117"/>
      <c r="G475" s="114"/>
      <c r="H475" s="114"/>
      <c r="I475" s="114"/>
      <c r="J475" s="114"/>
      <c r="K475" s="114"/>
      <c r="L475" s="114"/>
      <c r="M475" s="114"/>
      <c r="N475" s="114"/>
      <c r="O475" s="114"/>
      <c r="P475" s="114"/>
    </row>
    <row r="476" spans="1:16" ht="15.75" customHeight="1">
      <c r="A476" s="1"/>
      <c r="B476" s="9"/>
      <c r="C476" s="1"/>
      <c r="D476" s="114"/>
      <c r="E476" s="141"/>
      <c r="F476" s="117"/>
      <c r="G476" s="114"/>
      <c r="H476" s="114"/>
      <c r="I476" s="114"/>
      <c r="J476" s="114"/>
      <c r="K476" s="114"/>
      <c r="L476" s="114"/>
      <c r="M476" s="114"/>
      <c r="N476" s="114"/>
      <c r="O476" s="114"/>
      <c r="P476" s="114"/>
    </row>
    <row r="477" spans="1:16" ht="15.75" customHeight="1">
      <c r="A477" s="1"/>
      <c r="B477" s="7"/>
      <c r="C477" s="1"/>
      <c r="D477" s="114"/>
      <c r="E477" s="141"/>
      <c r="F477" s="117"/>
      <c r="G477" s="114"/>
      <c r="H477" s="114"/>
      <c r="I477" s="114"/>
      <c r="J477" s="114"/>
      <c r="K477" s="114"/>
      <c r="L477" s="114"/>
      <c r="M477" s="114"/>
      <c r="N477" s="114"/>
      <c r="O477" s="114"/>
      <c r="P477" s="114"/>
    </row>
    <row r="478" spans="1:16" ht="15.75" customHeight="1">
      <c r="A478" s="1"/>
      <c r="B478" s="4"/>
      <c r="C478" s="1"/>
      <c r="D478" s="114"/>
      <c r="E478" s="141"/>
      <c r="F478" s="117"/>
      <c r="G478" s="114"/>
      <c r="H478" s="114"/>
      <c r="I478" s="114"/>
      <c r="J478" s="114"/>
      <c r="K478" s="114"/>
      <c r="L478" s="114"/>
      <c r="M478" s="114"/>
      <c r="N478" s="114"/>
      <c r="O478" s="114"/>
      <c r="P478" s="114"/>
    </row>
    <row r="479" spans="1:16" ht="15.75" customHeight="1">
      <c r="A479" s="1"/>
      <c r="B479" s="4"/>
      <c r="C479" s="1"/>
      <c r="D479" s="114"/>
      <c r="E479" s="141"/>
      <c r="F479" s="117"/>
      <c r="G479" s="114"/>
      <c r="H479" s="114"/>
      <c r="I479" s="114"/>
      <c r="J479" s="114"/>
      <c r="K479" s="114"/>
      <c r="L479" s="114"/>
      <c r="M479" s="114"/>
      <c r="N479" s="114"/>
      <c r="O479" s="114"/>
      <c r="P479" s="114"/>
    </row>
    <row r="480" spans="1:16" ht="15.75" customHeight="1">
      <c r="A480" s="1"/>
      <c r="B480" s="4"/>
      <c r="C480" s="1"/>
      <c r="D480" s="114"/>
      <c r="E480" s="141"/>
      <c r="F480" s="117"/>
      <c r="G480" s="114"/>
      <c r="H480" s="114"/>
      <c r="I480" s="114"/>
      <c r="J480" s="114"/>
      <c r="K480" s="114"/>
      <c r="L480" s="114"/>
      <c r="M480" s="114"/>
      <c r="N480" s="114"/>
      <c r="O480" s="114"/>
      <c r="P480" s="114"/>
    </row>
    <row r="481" spans="1:16" ht="15.75" customHeight="1">
      <c r="A481" s="1"/>
      <c r="B481" s="4"/>
      <c r="C481" s="1"/>
      <c r="D481" s="114"/>
      <c r="E481" s="141"/>
      <c r="F481" s="117"/>
      <c r="G481" s="114"/>
      <c r="H481" s="114"/>
      <c r="I481" s="114"/>
      <c r="J481" s="114"/>
      <c r="K481" s="114"/>
      <c r="L481" s="114"/>
      <c r="M481" s="114"/>
      <c r="N481" s="114"/>
      <c r="O481" s="114"/>
      <c r="P481" s="114"/>
    </row>
    <row r="482" spans="1:16" ht="15.75" customHeight="1">
      <c r="A482" s="1"/>
      <c r="B482" s="4"/>
      <c r="C482" s="1"/>
      <c r="D482" s="114"/>
      <c r="E482" s="141"/>
      <c r="F482" s="117"/>
      <c r="G482" s="114"/>
      <c r="H482" s="114"/>
      <c r="I482" s="114"/>
      <c r="J482" s="114"/>
      <c r="K482" s="114"/>
      <c r="L482" s="114"/>
      <c r="M482" s="114"/>
      <c r="N482" s="114"/>
      <c r="O482" s="114"/>
      <c r="P482" s="114"/>
    </row>
    <row r="483" spans="1:16" ht="15.75" customHeight="1">
      <c r="A483" s="1"/>
      <c r="B483" s="9"/>
      <c r="C483" s="1"/>
      <c r="D483" s="114"/>
      <c r="E483" s="141"/>
      <c r="F483" s="117"/>
      <c r="G483" s="114"/>
      <c r="H483" s="114"/>
      <c r="I483" s="114"/>
      <c r="J483" s="114"/>
      <c r="K483" s="114"/>
      <c r="L483" s="114"/>
      <c r="M483" s="114"/>
      <c r="N483" s="114"/>
      <c r="O483" s="114"/>
      <c r="P483" s="114"/>
    </row>
    <row r="484" spans="1:16" ht="15.75" customHeight="1">
      <c r="A484" s="1"/>
      <c r="B484" s="7"/>
      <c r="C484" s="1"/>
      <c r="D484" s="114"/>
      <c r="E484" s="141"/>
      <c r="F484" s="117"/>
      <c r="G484" s="114"/>
      <c r="H484" s="114"/>
      <c r="I484" s="114"/>
      <c r="J484" s="114"/>
      <c r="K484" s="114"/>
      <c r="L484" s="114"/>
      <c r="M484" s="114"/>
      <c r="N484" s="114"/>
      <c r="O484" s="114"/>
      <c r="P484" s="114"/>
    </row>
    <row r="485" spans="1:16" ht="15.75" customHeight="1">
      <c r="A485" s="1"/>
      <c r="B485" s="4"/>
      <c r="C485" s="1"/>
      <c r="D485" s="114"/>
      <c r="E485" s="141"/>
      <c r="F485" s="117"/>
      <c r="G485" s="114"/>
      <c r="H485" s="114"/>
      <c r="I485" s="114"/>
      <c r="J485" s="114"/>
      <c r="K485" s="114"/>
      <c r="L485" s="114"/>
      <c r="M485" s="114"/>
      <c r="N485" s="114"/>
      <c r="O485" s="114"/>
      <c r="P485" s="114"/>
    </row>
    <row r="486" spans="1:16" ht="15.75" customHeight="1">
      <c r="A486" s="1"/>
      <c r="B486" s="4"/>
      <c r="C486" s="1"/>
      <c r="D486" s="114"/>
      <c r="E486" s="141"/>
      <c r="F486" s="117"/>
      <c r="G486" s="114"/>
      <c r="H486" s="114"/>
      <c r="I486" s="114"/>
      <c r="J486" s="114"/>
      <c r="K486" s="114"/>
      <c r="L486" s="114"/>
      <c r="M486" s="114"/>
      <c r="N486" s="114"/>
      <c r="O486" s="114"/>
      <c r="P486" s="114"/>
    </row>
    <row r="487" spans="1:16" ht="15.75" customHeight="1">
      <c r="A487" s="1"/>
      <c r="B487" s="4"/>
      <c r="C487" s="1"/>
      <c r="D487" s="114"/>
      <c r="E487" s="141"/>
      <c r="F487" s="117"/>
      <c r="G487" s="114"/>
      <c r="H487" s="114"/>
      <c r="I487" s="114"/>
      <c r="J487" s="114"/>
      <c r="K487" s="114"/>
      <c r="L487" s="114"/>
      <c r="M487" s="114"/>
      <c r="N487" s="114"/>
      <c r="O487" s="114"/>
      <c r="P487" s="114"/>
    </row>
    <row r="488" spans="1:16" ht="15.75" customHeight="1">
      <c r="A488" s="1"/>
      <c r="B488" s="4"/>
      <c r="C488" s="1"/>
      <c r="D488" s="114"/>
      <c r="E488" s="141"/>
      <c r="F488" s="117"/>
      <c r="G488" s="114"/>
      <c r="H488" s="114"/>
      <c r="I488" s="114"/>
      <c r="J488" s="114"/>
      <c r="K488" s="114"/>
      <c r="L488" s="114"/>
      <c r="M488" s="114"/>
      <c r="N488" s="114"/>
      <c r="O488" s="114"/>
      <c r="P488" s="114"/>
    </row>
    <row r="489" spans="1:16" ht="15.75" customHeight="1">
      <c r="A489" s="1"/>
      <c r="B489" s="66"/>
      <c r="C489" s="1"/>
      <c r="D489" s="114"/>
      <c r="E489" s="141"/>
      <c r="F489" s="117"/>
      <c r="G489" s="114"/>
      <c r="H489" s="114"/>
      <c r="I489" s="114"/>
      <c r="J489" s="114"/>
      <c r="K489" s="114"/>
      <c r="L489" s="114"/>
      <c r="M489" s="114"/>
      <c r="N489" s="114"/>
      <c r="O489" s="114"/>
      <c r="P489" s="114"/>
    </row>
    <row r="490" spans="1:16" ht="15.75" customHeight="1">
      <c r="A490" s="1"/>
      <c r="B490" s="4"/>
      <c r="C490" s="1"/>
      <c r="D490" s="114"/>
      <c r="E490" s="141"/>
      <c r="F490" s="117"/>
      <c r="G490" s="114"/>
      <c r="H490" s="114"/>
      <c r="I490" s="114"/>
      <c r="J490" s="114"/>
      <c r="K490" s="114"/>
      <c r="L490" s="114"/>
      <c r="M490" s="114"/>
      <c r="N490" s="114"/>
      <c r="O490" s="114"/>
      <c r="P490" s="114"/>
    </row>
    <row r="491" spans="1:16" ht="15.75" customHeight="1">
      <c r="A491" s="1"/>
      <c r="B491" s="9"/>
      <c r="C491" s="1"/>
      <c r="D491" s="114"/>
      <c r="E491" s="141"/>
      <c r="F491" s="117"/>
      <c r="G491" s="114"/>
      <c r="H491" s="114"/>
      <c r="I491" s="114"/>
      <c r="J491" s="114"/>
      <c r="K491" s="114"/>
      <c r="L491" s="114"/>
      <c r="M491" s="114"/>
      <c r="N491" s="114"/>
      <c r="O491" s="114"/>
      <c r="P491" s="114"/>
    </row>
    <row r="492" spans="1:16" ht="15.75" customHeight="1">
      <c r="A492" s="1"/>
      <c r="B492" s="7"/>
      <c r="C492" s="1"/>
      <c r="D492" s="114"/>
      <c r="E492" s="141"/>
      <c r="F492" s="117"/>
      <c r="G492" s="114"/>
      <c r="H492" s="114"/>
      <c r="I492" s="114"/>
      <c r="J492" s="114"/>
      <c r="K492" s="114"/>
      <c r="L492" s="114"/>
      <c r="M492" s="114"/>
      <c r="N492" s="114"/>
      <c r="O492" s="114"/>
      <c r="P492" s="114"/>
    </row>
    <row r="493" spans="1:16" ht="15.75" customHeight="1">
      <c r="A493" s="1"/>
      <c r="B493" s="4"/>
      <c r="C493" s="1"/>
      <c r="D493" s="114"/>
      <c r="E493" s="141"/>
      <c r="F493" s="117"/>
      <c r="G493" s="114"/>
      <c r="H493" s="114"/>
      <c r="I493" s="114"/>
      <c r="J493" s="114"/>
      <c r="K493" s="114"/>
      <c r="L493" s="114"/>
      <c r="M493" s="114"/>
      <c r="N493" s="114"/>
      <c r="O493" s="114"/>
      <c r="P493" s="114"/>
    </row>
    <row r="494" spans="1:16" ht="15.75" customHeight="1">
      <c r="A494" s="1"/>
      <c r="B494" s="4"/>
      <c r="C494" s="1"/>
      <c r="D494" s="114"/>
      <c r="E494" s="141"/>
      <c r="F494" s="117"/>
      <c r="G494" s="114"/>
      <c r="H494" s="114"/>
      <c r="I494" s="114"/>
      <c r="J494" s="114"/>
      <c r="K494" s="114"/>
      <c r="L494" s="114"/>
      <c r="M494" s="114"/>
      <c r="N494" s="114"/>
      <c r="O494" s="114"/>
      <c r="P494" s="114"/>
    </row>
    <row r="495" spans="1:16" ht="15.75" customHeight="1">
      <c r="A495" s="1"/>
      <c r="B495" s="4"/>
      <c r="C495" s="1"/>
      <c r="D495" s="114"/>
      <c r="E495" s="141"/>
      <c r="F495" s="117"/>
      <c r="G495" s="114"/>
      <c r="H495" s="114"/>
      <c r="I495" s="114"/>
      <c r="J495" s="114"/>
      <c r="K495" s="114"/>
      <c r="L495" s="114"/>
      <c r="M495" s="114"/>
      <c r="N495" s="114"/>
      <c r="O495" s="114"/>
      <c r="P495" s="114"/>
    </row>
    <row r="496" spans="1:16" ht="15.75" customHeight="1">
      <c r="A496" s="1"/>
      <c r="B496" s="4"/>
      <c r="C496" s="1"/>
      <c r="D496" s="114"/>
      <c r="E496" s="141"/>
      <c r="F496" s="117"/>
      <c r="G496" s="114"/>
      <c r="H496" s="114"/>
      <c r="I496" s="114"/>
      <c r="J496" s="114"/>
      <c r="K496" s="114"/>
      <c r="L496" s="114"/>
      <c r="M496" s="114"/>
      <c r="N496" s="114"/>
      <c r="O496" s="114"/>
      <c r="P496" s="114"/>
    </row>
    <row r="497" spans="1:16" ht="15.75" customHeight="1">
      <c r="A497" s="1"/>
      <c r="B497" s="4"/>
      <c r="C497" s="1"/>
      <c r="D497" s="114"/>
      <c r="E497" s="141"/>
      <c r="F497" s="117"/>
      <c r="G497" s="114"/>
      <c r="H497" s="114"/>
      <c r="I497" s="114"/>
      <c r="J497" s="114"/>
      <c r="K497" s="114"/>
      <c r="L497" s="114"/>
      <c r="M497" s="114"/>
      <c r="N497" s="114"/>
      <c r="O497" s="114"/>
      <c r="P497" s="114"/>
    </row>
    <row r="498" spans="1:16" ht="15.75" customHeight="1">
      <c r="A498" s="1"/>
      <c r="B498" s="4"/>
      <c r="C498" s="1"/>
      <c r="D498" s="114"/>
      <c r="E498" s="141"/>
      <c r="F498" s="117"/>
      <c r="G498" s="114"/>
      <c r="H498" s="114"/>
      <c r="I498" s="114"/>
      <c r="J498" s="114"/>
      <c r="K498" s="114"/>
      <c r="L498" s="114"/>
      <c r="M498" s="114"/>
      <c r="N498" s="114"/>
      <c r="O498" s="114"/>
      <c r="P498" s="114"/>
    </row>
    <row r="499" spans="1:16" ht="15.75" customHeight="1">
      <c r="A499" s="1"/>
      <c r="B499" s="9"/>
      <c r="C499" s="1"/>
      <c r="D499" s="114"/>
      <c r="E499" s="141"/>
      <c r="F499" s="117"/>
      <c r="G499" s="114"/>
      <c r="H499" s="114"/>
      <c r="I499" s="114"/>
      <c r="J499" s="114"/>
      <c r="K499" s="114"/>
      <c r="L499" s="114"/>
      <c r="M499" s="114"/>
      <c r="N499" s="114"/>
      <c r="O499" s="114"/>
      <c r="P499" s="114"/>
    </row>
    <row r="500" spans="1:16" ht="15.75" customHeight="1">
      <c r="A500" s="1"/>
      <c r="B500" s="7"/>
      <c r="C500" s="1"/>
      <c r="D500" s="114"/>
      <c r="E500" s="141"/>
      <c r="F500" s="117"/>
      <c r="G500" s="114"/>
      <c r="H500" s="114"/>
      <c r="I500" s="114"/>
      <c r="J500" s="114"/>
      <c r="K500" s="114"/>
      <c r="L500" s="114"/>
      <c r="M500" s="114"/>
      <c r="N500" s="114"/>
      <c r="O500" s="114"/>
      <c r="P500" s="114"/>
    </row>
    <row r="501" spans="1:16" ht="15.75" customHeight="1">
      <c r="A501" s="1"/>
      <c r="B501" s="4"/>
      <c r="C501" s="1"/>
      <c r="D501" s="114"/>
      <c r="E501" s="141"/>
      <c r="F501" s="117"/>
      <c r="G501" s="114"/>
      <c r="H501" s="114"/>
      <c r="I501" s="114"/>
      <c r="J501" s="114"/>
      <c r="K501" s="114"/>
      <c r="L501" s="114"/>
      <c r="M501" s="114"/>
      <c r="N501" s="114"/>
      <c r="O501" s="114"/>
      <c r="P501" s="114"/>
    </row>
    <row r="502" spans="1:16" ht="15.75" customHeight="1">
      <c r="A502" s="1"/>
      <c r="B502" s="11"/>
      <c r="C502" s="1"/>
      <c r="D502" s="114"/>
      <c r="E502" s="141"/>
      <c r="F502" s="117"/>
      <c r="G502" s="114"/>
      <c r="H502" s="114"/>
      <c r="I502" s="114"/>
      <c r="J502" s="114"/>
      <c r="K502" s="114"/>
      <c r="L502" s="114"/>
      <c r="M502" s="114"/>
      <c r="N502" s="114"/>
      <c r="O502" s="114"/>
      <c r="P502" s="114"/>
    </row>
    <row r="503" spans="1:16" ht="15.75" customHeight="1">
      <c r="A503" s="1"/>
      <c r="B503" s="4"/>
      <c r="C503" s="1"/>
      <c r="D503" s="114"/>
      <c r="E503" s="141"/>
      <c r="F503" s="117"/>
      <c r="G503" s="114"/>
      <c r="H503" s="114"/>
      <c r="I503" s="114"/>
      <c r="J503" s="114"/>
      <c r="K503" s="114"/>
      <c r="L503" s="114"/>
      <c r="M503" s="114"/>
      <c r="N503" s="114"/>
      <c r="O503" s="114"/>
      <c r="P503" s="114"/>
    </row>
    <row r="504" spans="1:16" ht="15.75" customHeight="1">
      <c r="A504" s="1"/>
      <c r="B504" s="12"/>
      <c r="C504" s="1"/>
      <c r="D504" s="114"/>
      <c r="E504" s="141"/>
      <c r="F504" s="117"/>
      <c r="G504" s="114"/>
      <c r="H504" s="114"/>
      <c r="I504" s="114"/>
      <c r="J504" s="114"/>
      <c r="K504" s="114"/>
      <c r="L504" s="114"/>
      <c r="M504" s="114"/>
      <c r="N504" s="114"/>
      <c r="O504" s="114"/>
      <c r="P504" s="114"/>
    </row>
    <row r="505" spans="1:16" ht="15.75" customHeight="1">
      <c r="A505" s="1"/>
      <c r="B505" s="4"/>
      <c r="C505" s="1"/>
      <c r="D505" s="114"/>
      <c r="E505" s="141"/>
      <c r="F505" s="117"/>
      <c r="G505" s="114"/>
      <c r="H505" s="114"/>
      <c r="I505" s="114"/>
      <c r="J505" s="114"/>
      <c r="K505" s="114"/>
      <c r="L505" s="114"/>
      <c r="M505" s="114"/>
      <c r="N505" s="114"/>
      <c r="O505" s="114"/>
      <c r="P505" s="114"/>
    </row>
    <row r="506" spans="1:16" ht="15.75" customHeight="1">
      <c r="A506" s="1"/>
      <c r="B506" s="9"/>
      <c r="C506" s="1"/>
      <c r="D506" s="114"/>
      <c r="E506" s="141"/>
      <c r="F506" s="117"/>
      <c r="G506" s="114"/>
      <c r="H506" s="114"/>
      <c r="I506" s="114"/>
      <c r="J506" s="114"/>
      <c r="K506" s="114"/>
      <c r="L506" s="114"/>
      <c r="M506" s="114"/>
      <c r="N506" s="114"/>
      <c r="O506" s="114"/>
      <c r="P506" s="114"/>
    </row>
    <row r="507" spans="1:16" ht="15.75" customHeight="1">
      <c r="A507" s="1"/>
      <c r="B507" s="7"/>
      <c r="C507" s="1"/>
      <c r="D507" s="114"/>
      <c r="E507" s="141"/>
      <c r="F507" s="117"/>
      <c r="G507" s="114"/>
      <c r="H507" s="114"/>
      <c r="I507" s="114"/>
      <c r="J507" s="114"/>
      <c r="K507" s="114"/>
      <c r="L507" s="114"/>
      <c r="M507" s="114"/>
      <c r="N507" s="114"/>
      <c r="O507" s="114"/>
      <c r="P507" s="114"/>
    </row>
    <row r="508" spans="1:16" ht="15.75" customHeight="1">
      <c r="A508" s="1"/>
      <c r="B508" s="4"/>
      <c r="C508" s="1"/>
      <c r="D508" s="114"/>
      <c r="E508" s="141"/>
      <c r="F508" s="117"/>
      <c r="G508" s="114"/>
      <c r="H508" s="114"/>
      <c r="I508" s="114"/>
      <c r="J508" s="114"/>
      <c r="K508" s="114"/>
      <c r="L508" s="114"/>
      <c r="M508" s="114"/>
      <c r="N508" s="114"/>
      <c r="O508" s="114"/>
      <c r="P508" s="114"/>
    </row>
    <row r="509" spans="1:16" ht="15.75" customHeight="1">
      <c r="A509" s="1"/>
      <c r="B509" s="9"/>
      <c r="C509" s="1"/>
      <c r="D509" s="114"/>
      <c r="E509" s="141"/>
      <c r="F509" s="117"/>
      <c r="G509" s="114"/>
      <c r="H509" s="114"/>
      <c r="I509" s="114"/>
      <c r="J509" s="114"/>
      <c r="K509" s="114"/>
      <c r="L509" s="114"/>
      <c r="M509" s="114"/>
      <c r="N509" s="114"/>
      <c r="O509" s="114"/>
      <c r="P509" s="114"/>
    </row>
    <row r="510" spans="1:16" ht="15.75" customHeight="1">
      <c r="A510" s="1"/>
      <c r="B510" s="7"/>
      <c r="C510" s="1"/>
      <c r="D510" s="114"/>
      <c r="E510" s="141"/>
      <c r="F510" s="117"/>
      <c r="G510" s="114"/>
      <c r="H510" s="114"/>
      <c r="I510" s="114"/>
      <c r="J510" s="114"/>
      <c r="K510" s="114"/>
      <c r="L510" s="114"/>
      <c r="M510" s="114"/>
      <c r="N510" s="114"/>
      <c r="O510" s="114"/>
      <c r="P510" s="114"/>
    </row>
    <row r="511" spans="1:16" ht="15.75" customHeight="1">
      <c r="A511" s="1"/>
      <c r="B511" s="4"/>
      <c r="C511" s="1"/>
      <c r="D511" s="114"/>
      <c r="E511" s="141"/>
      <c r="F511" s="117"/>
      <c r="G511" s="114"/>
      <c r="H511" s="114"/>
      <c r="I511" s="114"/>
      <c r="J511" s="114"/>
      <c r="K511" s="114"/>
      <c r="L511" s="114"/>
      <c r="M511" s="114"/>
      <c r="N511" s="114"/>
      <c r="O511" s="114"/>
      <c r="P511" s="114"/>
    </row>
    <row r="512" spans="1:16" ht="15.75" customHeight="1">
      <c r="A512" s="1"/>
      <c r="B512" s="4"/>
      <c r="C512" s="1"/>
      <c r="D512" s="114"/>
      <c r="E512" s="141"/>
      <c r="F512" s="117"/>
      <c r="G512" s="114"/>
      <c r="H512" s="114"/>
      <c r="I512" s="114"/>
      <c r="J512" s="114"/>
      <c r="K512" s="114"/>
      <c r="L512" s="114"/>
      <c r="M512" s="114"/>
      <c r="N512" s="114"/>
      <c r="O512" s="114"/>
      <c r="P512" s="114"/>
    </row>
    <row r="513" spans="1:16" ht="15.75" customHeight="1">
      <c r="A513" s="1"/>
      <c r="B513" s="4"/>
      <c r="C513" s="1"/>
      <c r="D513" s="114"/>
      <c r="E513" s="141"/>
      <c r="F513" s="117"/>
      <c r="G513" s="114"/>
      <c r="H513" s="114"/>
      <c r="I513" s="114"/>
      <c r="J513" s="114"/>
      <c r="K513" s="114"/>
      <c r="L513" s="114"/>
      <c r="M513" s="114"/>
      <c r="N513" s="114"/>
      <c r="O513" s="114"/>
      <c r="P513" s="114"/>
    </row>
    <row r="514" spans="1:16" ht="15.75" customHeight="1">
      <c r="A514" s="1"/>
      <c r="B514" s="4"/>
      <c r="C514" s="1"/>
      <c r="D514" s="114"/>
      <c r="E514" s="141"/>
      <c r="F514" s="117"/>
      <c r="G514" s="114"/>
      <c r="H514" s="114"/>
      <c r="I514" s="114"/>
      <c r="J514" s="114"/>
      <c r="K514" s="114"/>
      <c r="L514" s="114"/>
      <c r="M514" s="114"/>
      <c r="N514" s="114"/>
      <c r="O514" s="114"/>
      <c r="P514" s="114"/>
    </row>
    <row r="515" spans="1:16" ht="15.75" customHeight="1">
      <c r="A515" s="1"/>
      <c r="B515" s="4"/>
      <c r="C515" s="1"/>
      <c r="D515" s="114"/>
      <c r="E515" s="141"/>
      <c r="F515" s="117"/>
      <c r="G515" s="114"/>
      <c r="H515" s="114"/>
      <c r="I515" s="114"/>
      <c r="J515" s="114"/>
      <c r="K515" s="114"/>
      <c r="L515" s="114"/>
      <c r="M515" s="114"/>
      <c r="N515" s="114"/>
      <c r="O515" s="114"/>
      <c r="P515" s="114"/>
    </row>
    <row r="516" spans="1:16" ht="15.75" customHeight="1">
      <c r="A516" s="1"/>
      <c r="B516" s="9"/>
      <c r="C516" s="1"/>
      <c r="D516" s="114"/>
      <c r="E516" s="141"/>
      <c r="F516" s="117"/>
      <c r="G516" s="114"/>
      <c r="H516" s="114"/>
      <c r="I516" s="114"/>
      <c r="J516" s="114"/>
      <c r="K516" s="114"/>
      <c r="L516" s="114"/>
      <c r="M516" s="114"/>
      <c r="N516" s="114"/>
      <c r="O516" s="114"/>
      <c r="P516" s="114"/>
    </row>
    <row r="517" spans="1:16" ht="15.75" customHeight="1">
      <c r="A517" s="1"/>
      <c r="B517" s="7"/>
      <c r="C517" s="1"/>
      <c r="D517" s="114"/>
      <c r="E517" s="141"/>
      <c r="F517" s="117"/>
      <c r="G517" s="114"/>
      <c r="H517" s="114"/>
      <c r="I517" s="114"/>
      <c r="J517" s="114"/>
      <c r="K517" s="114"/>
      <c r="L517" s="114"/>
      <c r="M517" s="114"/>
      <c r="N517" s="114"/>
      <c r="O517" s="114"/>
      <c r="P517" s="114"/>
    </row>
    <row r="518" spans="1:16" ht="15.75" customHeight="1">
      <c r="A518" s="1"/>
      <c r="B518" s="4"/>
      <c r="C518" s="1"/>
      <c r="D518" s="114"/>
      <c r="E518" s="141"/>
      <c r="F518" s="117"/>
      <c r="G518" s="114"/>
      <c r="H518" s="114"/>
      <c r="I518" s="114"/>
      <c r="J518" s="114"/>
      <c r="K518" s="114"/>
      <c r="L518" s="114"/>
      <c r="M518" s="114"/>
      <c r="N518" s="114"/>
      <c r="O518" s="114"/>
      <c r="P518" s="114"/>
    </row>
    <row r="519" spans="1:16" ht="15.75" customHeight="1">
      <c r="A519" s="1"/>
      <c r="B519" s="4"/>
      <c r="C519" s="1"/>
      <c r="D519" s="114"/>
      <c r="E519" s="141"/>
      <c r="F519" s="117"/>
      <c r="G519" s="114"/>
      <c r="H519" s="114"/>
      <c r="I519" s="114"/>
      <c r="J519" s="114"/>
      <c r="K519" s="114"/>
      <c r="L519" s="114"/>
      <c r="M519" s="114"/>
      <c r="N519" s="114"/>
      <c r="O519" s="114"/>
      <c r="P519" s="114"/>
    </row>
    <row r="520" spans="1:16" ht="15.75" customHeight="1">
      <c r="A520" s="1"/>
      <c r="B520" s="4"/>
      <c r="C520" s="1"/>
      <c r="D520" s="114"/>
      <c r="E520" s="141"/>
      <c r="F520" s="117"/>
      <c r="G520" s="114"/>
      <c r="H520" s="114"/>
      <c r="I520" s="114"/>
      <c r="J520" s="114"/>
      <c r="K520" s="114"/>
      <c r="L520" s="114"/>
      <c r="M520" s="114"/>
      <c r="N520" s="114"/>
      <c r="O520" s="114"/>
      <c r="P520" s="114"/>
    </row>
    <row r="521" spans="1:16" ht="15.75" customHeight="1">
      <c r="A521" s="1"/>
      <c r="B521" s="4"/>
      <c r="C521" s="1"/>
      <c r="D521" s="114"/>
      <c r="E521" s="141"/>
      <c r="F521" s="117"/>
      <c r="G521" s="114"/>
      <c r="H521" s="114"/>
      <c r="I521" s="114"/>
      <c r="J521" s="114"/>
      <c r="K521" s="114"/>
      <c r="L521" s="114"/>
      <c r="M521" s="114"/>
      <c r="N521" s="114"/>
      <c r="O521" s="114"/>
      <c r="P521" s="114"/>
    </row>
    <row r="522" spans="1:16" ht="15.75" customHeight="1">
      <c r="A522" s="1"/>
      <c r="B522" s="66"/>
      <c r="C522" s="1"/>
      <c r="D522" s="114"/>
      <c r="E522" s="141"/>
      <c r="F522" s="117"/>
      <c r="G522" s="114"/>
      <c r="H522" s="114"/>
      <c r="I522" s="114"/>
      <c r="J522" s="114"/>
      <c r="K522" s="114"/>
      <c r="L522" s="114"/>
      <c r="M522" s="114"/>
      <c r="N522" s="114"/>
      <c r="O522" s="114"/>
      <c r="P522" s="114"/>
    </row>
    <row r="523" spans="1:16" ht="15.75" customHeight="1">
      <c r="A523" s="1"/>
      <c r="B523" s="4"/>
      <c r="C523" s="1"/>
      <c r="D523" s="114"/>
      <c r="E523" s="141"/>
      <c r="F523" s="117"/>
      <c r="G523" s="114"/>
      <c r="H523" s="114"/>
      <c r="I523" s="114"/>
      <c r="J523" s="114"/>
      <c r="K523" s="114"/>
      <c r="L523" s="114"/>
      <c r="M523" s="114"/>
      <c r="N523" s="114"/>
      <c r="O523" s="114"/>
      <c r="P523" s="114"/>
    </row>
    <row r="524" spans="1:16" ht="15.75" customHeight="1">
      <c r="A524" s="1"/>
      <c r="B524" s="9"/>
      <c r="C524" s="1"/>
      <c r="D524" s="114"/>
      <c r="E524" s="141"/>
      <c r="F524" s="117"/>
      <c r="G524" s="114"/>
      <c r="H524" s="114"/>
      <c r="I524" s="114"/>
      <c r="J524" s="114"/>
      <c r="K524" s="114"/>
      <c r="L524" s="114"/>
      <c r="M524" s="114"/>
      <c r="N524" s="114"/>
      <c r="O524" s="114"/>
      <c r="P524" s="114"/>
    </row>
    <row r="525" spans="1:16" ht="15.75" customHeight="1">
      <c r="A525" s="1"/>
      <c r="B525" s="7"/>
      <c r="C525" s="1"/>
      <c r="D525" s="114"/>
      <c r="E525" s="141"/>
      <c r="F525" s="117"/>
      <c r="G525" s="114"/>
      <c r="H525" s="114"/>
      <c r="I525" s="114"/>
      <c r="J525" s="114"/>
      <c r="K525" s="114"/>
      <c r="L525" s="114"/>
      <c r="M525" s="114"/>
      <c r="N525" s="114"/>
      <c r="O525" s="114"/>
      <c r="P525" s="114"/>
    </row>
    <row r="526" spans="1:16" ht="15.75" customHeight="1">
      <c r="A526" s="1"/>
      <c r="B526" s="4"/>
      <c r="C526" s="1"/>
      <c r="D526" s="114"/>
      <c r="E526" s="141"/>
      <c r="F526" s="117"/>
      <c r="G526" s="114"/>
      <c r="H526" s="114"/>
      <c r="I526" s="114"/>
      <c r="J526" s="114"/>
      <c r="K526" s="114"/>
      <c r="L526" s="114"/>
      <c r="M526" s="114"/>
      <c r="N526" s="114"/>
      <c r="O526" s="114"/>
      <c r="P526" s="114"/>
    </row>
    <row r="527" spans="1:16" ht="15.75" customHeight="1">
      <c r="A527" s="1"/>
      <c r="B527" s="4"/>
      <c r="C527" s="1"/>
      <c r="D527" s="114"/>
      <c r="E527" s="141"/>
      <c r="F527" s="117"/>
      <c r="G527" s="114"/>
      <c r="H527" s="114"/>
      <c r="I527" s="114"/>
      <c r="J527" s="114"/>
      <c r="K527" s="114"/>
      <c r="L527" s="114"/>
      <c r="M527" s="114"/>
      <c r="N527" s="114"/>
      <c r="O527" s="114"/>
      <c r="P527" s="114"/>
    </row>
    <row r="528" spans="1:16" ht="15.75" customHeight="1">
      <c r="A528" s="1"/>
      <c r="B528" s="4"/>
      <c r="C528" s="1"/>
      <c r="D528" s="114"/>
      <c r="E528" s="141"/>
      <c r="F528" s="117"/>
      <c r="G528" s="114"/>
      <c r="H528" s="114"/>
      <c r="I528" s="114"/>
      <c r="J528" s="114"/>
      <c r="K528" s="114"/>
      <c r="L528" s="114"/>
      <c r="M528" s="114"/>
      <c r="N528" s="114"/>
      <c r="O528" s="114"/>
      <c r="P528" s="114"/>
    </row>
    <row r="529" spans="1:16" ht="15.75" customHeight="1">
      <c r="A529" s="1"/>
      <c r="B529" s="4"/>
      <c r="C529" s="1"/>
      <c r="D529" s="114"/>
      <c r="E529" s="141"/>
      <c r="F529" s="117"/>
      <c r="G529" s="114"/>
      <c r="H529" s="114"/>
      <c r="I529" s="114"/>
      <c r="J529" s="114"/>
      <c r="K529" s="114"/>
      <c r="L529" s="114"/>
      <c r="M529" s="114"/>
      <c r="N529" s="114"/>
      <c r="O529" s="114"/>
      <c r="P529" s="114"/>
    </row>
    <row r="530" spans="1:16" ht="15.75" customHeight="1">
      <c r="A530" s="1"/>
      <c r="B530" s="4"/>
      <c r="C530" s="1"/>
      <c r="D530" s="114"/>
      <c r="E530" s="141"/>
      <c r="F530" s="117"/>
      <c r="G530" s="114"/>
      <c r="H530" s="114"/>
      <c r="I530" s="114"/>
      <c r="J530" s="114"/>
      <c r="K530" s="114"/>
      <c r="L530" s="114"/>
      <c r="M530" s="114"/>
      <c r="N530" s="114"/>
      <c r="O530" s="114"/>
      <c r="P530" s="114"/>
    </row>
    <row r="531" spans="1:16" ht="15.75" customHeight="1">
      <c r="A531" s="1"/>
      <c r="B531" s="4"/>
      <c r="C531" s="1"/>
      <c r="D531" s="114"/>
      <c r="E531" s="141"/>
      <c r="F531" s="117"/>
      <c r="G531" s="114"/>
      <c r="H531" s="114"/>
      <c r="I531" s="114"/>
      <c r="J531" s="114"/>
      <c r="K531" s="114"/>
      <c r="L531" s="114"/>
      <c r="M531" s="114"/>
      <c r="N531" s="114"/>
      <c r="O531" s="114"/>
      <c r="P531" s="114"/>
    </row>
    <row r="532" spans="1:16" ht="15.75" customHeight="1">
      <c r="A532" s="1"/>
      <c r="B532" s="9"/>
      <c r="C532" s="1"/>
      <c r="D532" s="114"/>
      <c r="E532" s="141"/>
      <c r="F532" s="117"/>
      <c r="G532" s="114"/>
      <c r="H532" s="114"/>
      <c r="I532" s="114"/>
      <c r="J532" s="114"/>
      <c r="K532" s="114"/>
      <c r="L532" s="114"/>
      <c r="M532" s="114"/>
      <c r="N532" s="114"/>
      <c r="O532" s="114"/>
      <c r="P532" s="114"/>
    </row>
    <row r="533" spans="1:16" ht="15.75" customHeight="1">
      <c r="A533" s="1"/>
      <c r="B533" s="7"/>
      <c r="C533" s="1"/>
      <c r="D533" s="114"/>
      <c r="E533" s="141"/>
      <c r="F533" s="117"/>
      <c r="G533" s="114"/>
      <c r="H533" s="114"/>
      <c r="I533" s="114"/>
      <c r="J533" s="114"/>
      <c r="K533" s="114"/>
      <c r="L533" s="114"/>
      <c r="M533" s="114"/>
      <c r="N533" s="114"/>
      <c r="O533" s="114"/>
      <c r="P533" s="114"/>
    </row>
    <row r="534" spans="1:16" ht="15.75" customHeight="1">
      <c r="A534" s="1"/>
      <c r="B534" s="4"/>
      <c r="C534" s="1"/>
      <c r="D534" s="114"/>
      <c r="E534" s="141"/>
      <c r="F534" s="117"/>
      <c r="G534" s="114"/>
      <c r="H534" s="114"/>
      <c r="I534" s="114"/>
      <c r="J534" s="114"/>
      <c r="K534" s="114"/>
      <c r="L534" s="114"/>
      <c r="M534" s="114"/>
      <c r="N534" s="114"/>
      <c r="O534" s="114"/>
      <c r="P534" s="114"/>
    </row>
    <row r="535" spans="1:16" ht="15.75" customHeight="1">
      <c r="A535" s="1"/>
      <c r="B535" s="11"/>
      <c r="C535" s="1"/>
      <c r="D535" s="114"/>
      <c r="E535" s="141"/>
      <c r="F535" s="117"/>
      <c r="G535" s="114"/>
      <c r="H535" s="114"/>
      <c r="I535" s="114"/>
      <c r="J535" s="114"/>
      <c r="K535" s="114"/>
      <c r="L535" s="114"/>
      <c r="M535" s="114"/>
      <c r="N535" s="114"/>
      <c r="O535" s="114"/>
      <c r="P535" s="114"/>
    </row>
    <row r="536" spans="1:16" ht="15.75" customHeight="1">
      <c r="A536" s="1"/>
      <c r="B536" s="4"/>
      <c r="C536" s="1"/>
      <c r="D536" s="114"/>
      <c r="E536" s="141"/>
      <c r="F536" s="117"/>
      <c r="G536" s="114"/>
      <c r="H536" s="114"/>
      <c r="I536" s="114"/>
      <c r="J536" s="114"/>
      <c r="K536" s="114"/>
      <c r="L536" s="114"/>
      <c r="M536" s="114"/>
      <c r="N536" s="114"/>
      <c r="O536" s="114"/>
      <c r="P536" s="114"/>
    </row>
    <row r="537" spans="1:16" ht="15.75" customHeight="1">
      <c r="A537" s="1"/>
      <c r="B537" s="12"/>
      <c r="C537" s="1"/>
      <c r="D537" s="114"/>
      <c r="E537" s="141"/>
      <c r="F537" s="117"/>
      <c r="G537" s="114"/>
      <c r="H537" s="114"/>
      <c r="I537" s="114"/>
      <c r="J537" s="114"/>
      <c r="K537" s="114"/>
      <c r="L537" s="114"/>
      <c r="M537" s="114"/>
      <c r="N537" s="114"/>
      <c r="O537" s="114"/>
      <c r="P537" s="114"/>
    </row>
    <row r="538" spans="1:16" ht="15.75" customHeight="1">
      <c r="A538" s="1"/>
      <c r="B538" s="4"/>
      <c r="C538" s="1"/>
      <c r="D538" s="114"/>
      <c r="E538" s="141"/>
      <c r="F538" s="117"/>
      <c r="G538" s="114"/>
      <c r="H538" s="114"/>
      <c r="I538" s="114"/>
      <c r="J538" s="114"/>
      <c r="K538" s="114"/>
      <c r="L538" s="114"/>
      <c r="M538" s="114"/>
      <c r="N538" s="114"/>
      <c r="O538" s="114"/>
      <c r="P538" s="114"/>
    </row>
    <row r="539" spans="1:16" ht="15.75" customHeight="1">
      <c r="A539" s="1"/>
      <c r="B539" s="9"/>
      <c r="C539" s="1"/>
      <c r="D539" s="114"/>
      <c r="E539" s="141"/>
      <c r="F539" s="117"/>
      <c r="G539" s="114"/>
      <c r="H539" s="114"/>
      <c r="I539" s="114"/>
      <c r="J539" s="114"/>
      <c r="K539" s="114"/>
      <c r="L539" s="114"/>
      <c r="M539" s="114"/>
      <c r="N539" s="114"/>
      <c r="O539" s="114"/>
      <c r="P539" s="114"/>
    </row>
    <row r="540" spans="1:16" ht="15.75" customHeight="1">
      <c r="A540" s="1"/>
      <c r="B540" s="7"/>
      <c r="C540" s="1"/>
      <c r="D540" s="114"/>
      <c r="E540" s="141"/>
      <c r="F540" s="117"/>
      <c r="G540" s="114"/>
      <c r="H540" s="114"/>
      <c r="I540" s="114"/>
      <c r="J540" s="114"/>
      <c r="K540" s="114"/>
      <c r="L540" s="114"/>
      <c r="M540" s="114"/>
      <c r="N540" s="114"/>
      <c r="O540" s="114"/>
      <c r="P540" s="114"/>
    </row>
    <row r="541" spans="1:16" ht="15.75" customHeight="1">
      <c r="A541" s="1"/>
      <c r="B541" s="4"/>
      <c r="C541" s="1"/>
      <c r="D541" s="114"/>
      <c r="E541" s="141"/>
      <c r="F541" s="117"/>
      <c r="G541" s="114"/>
      <c r="H541" s="114"/>
      <c r="I541" s="114"/>
      <c r="J541" s="114"/>
      <c r="K541" s="114"/>
      <c r="L541" s="114"/>
      <c r="M541" s="114"/>
      <c r="N541" s="114"/>
      <c r="O541" s="114"/>
      <c r="P541" s="114"/>
    </row>
    <row r="542" spans="1:16" ht="15.75" customHeight="1">
      <c r="A542" s="1"/>
      <c r="B542" s="9"/>
      <c r="C542" s="1"/>
      <c r="D542" s="114"/>
      <c r="E542" s="141"/>
      <c r="F542" s="117"/>
      <c r="G542" s="114"/>
      <c r="H542" s="114"/>
      <c r="I542" s="114"/>
      <c r="J542" s="114"/>
      <c r="K542" s="114"/>
      <c r="L542" s="114"/>
      <c r="M542" s="114"/>
      <c r="N542" s="114"/>
      <c r="O542" s="114"/>
      <c r="P542" s="114"/>
    </row>
    <row r="543" spans="1:16" ht="15.75" customHeight="1">
      <c r="A543" s="1"/>
      <c r="B543" s="7"/>
      <c r="C543" s="1"/>
      <c r="D543" s="114"/>
      <c r="E543" s="141"/>
      <c r="F543" s="117"/>
      <c r="G543" s="114"/>
      <c r="H543" s="114"/>
      <c r="I543" s="114"/>
      <c r="J543" s="114"/>
      <c r="K543" s="114"/>
      <c r="L543" s="114"/>
      <c r="M543" s="114"/>
      <c r="N543" s="114"/>
      <c r="O543" s="114"/>
      <c r="P543" s="114"/>
    </row>
    <row r="544" spans="1:16" ht="15.75" customHeight="1">
      <c r="A544" s="1"/>
      <c r="B544" s="4"/>
      <c r="C544" s="1"/>
      <c r="D544" s="114"/>
      <c r="E544" s="141"/>
      <c r="F544" s="117"/>
      <c r="G544" s="114"/>
      <c r="H544" s="114"/>
      <c r="I544" s="114"/>
      <c r="J544" s="114"/>
      <c r="K544" s="114"/>
      <c r="L544" s="114"/>
      <c r="M544" s="114"/>
      <c r="N544" s="114"/>
      <c r="O544" s="114"/>
      <c r="P544" s="114"/>
    </row>
    <row r="545" spans="1:16" ht="15.75" customHeight="1">
      <c r="A545" s="1"/>
      <c r="B545" s="4"/>
      <c r="C545" s="1"/>
      <c r="D545" s="114"/>
      <c r="E545" s="141"/>
      <c r="F545" s="117"/>
      <c r="G545" s="114"/>
      <c r="H545" s="114"/>
      <c r="I545" s="114"/>
      <c r="J545" s="114"/>
      <c r="K545" s="114"/>
      <c r="L545" s="114"/>
      <c r="M545" s="114"/>
      <c r="N545" s="114"/>
      <c r="O545" s="114"/>
      <c r="P545" s="114"/>
    </row>
    <row r="546" spans="1:16" ht="15.75" customHeight="1">
      <c r="A546" s="1"/>
      <c r="B546" s="4"/>
      <c r="C546" s="1"/>
      <c r="D546" s="114"/>
      <c r="E546" s="141"/>
      <c r="F546" s="117"/>
      <c r="G546" s="114"/>
      <c r="H546" s="114"/>
      <c r="I546" s="114"/>
      <c r="J546" s="114"/>
      <c r="K546" s="114"/>
      <c r="L546" s="114"/>
      <c r="M546" s="114"/>
      <c r="N546" s="114"/>
      <c r="O546" s="114"/>
      <c r="P546" s="114"/>
    </row>
    <row r="547" spans="1:16" ht="15.75" customHeight="1">
      <c r="A547" s="1"/>
      <c r="B547" s="4"/>
      <c r="C547" s="1"/>
      <c r="D547" s="114"/>
      <c r="E547" s="141"/>
      <c r="F547" s="117"/>
      <c r="G547" s="114"/>
      <c r="H547" s="114"/>
      <c r="I547" s="114"/>
      <c r="J547" s="114"/>
      <c r="K547" s="114"/>
      <c r="L547" s="114"/>
      <c r="M547" s="114"/>
      <c r="N547" s="114"/>
      <c r="O547" s="114"/>
      <c r="P547" s="114"/>
    </row>
    <row r="548" spans="1:16" ht="15.75" customHeight="1">
      <c r="A548" s="1"/>
      <c r="B548" s="4"/>
      <c r="C548" s="1"/>
      <c r="D548" s="114"/>
      <c r="E548" s="141"/>
      <c r="F548" s="117"/>
      <c r="G548" s="114"/>
      <c r="H548" s="114"/>
      <c r="I548" s="114"/>
      <c r="J548" s="114"/>
      <c r="K548" s="114"/>
      <c r="L548" s="114"/>
      <c r="M548" s="114"/>
      <c r="N548" s="114"/>
      <c r="O548" s="114"/>
      <c r="P548" s="114"/>
    </row>
    <row r="549" spans="1:16" ht="15.75" customHeight="1">
      <c r="A549" s="1"/>
      <c r="B549" s="9"/>
      <c r="C549" s="1"/>
      <c r="D549" s="114"/>
      <c r="E549" s="141"/>
      <c r="F549" s="117"/>
      <c r="G549" s="114"/>
      <c r="H549" s="114"/>
      <c r="I549" s="114"/>
      <c r="J549" s="114"/>
      <c r="K549" s="114"/>
      <c r="L549" s="114"/>
      <c r="M549" s="114"/>
      <c r="N549" s="114"/>
      <c r="O549" s="114"/>
      <c r="P549" s="114"/>
    </row>
    <row r="550" spans="1:16" ht="15.75" customHeight="1">
      <c r="A550" s="1"/>
      <c r="B550" s="7"/>
      <c r="C550" s="1"/>
      <c r="D550" s="114"/>
      <c r="E550" s="141"/>
      <c r="F550" s="117"/>
      <c r="G550" s="114"/>
      <c r="H550" s="114"/>
      <c r="I550" s="114"/>
      <c r="J550" s="114"/>
      <c r="K550" s="114"/>
      <c r="L550" s="114"/>
      <c r="M550" s="114"/>
      <c r="N550" s="114"/>
      <c r="O550" s="114"/>
      <c r="P550" s="114"/>
    </row>
    <row r="551" spans="1:16" ht="15.75" customHeight="1">
      <c r="A551" s="1"/>
      <c r="B551" s="4"/>
      <c r="C551" s="1"/>
      <c r="D551" s="114"/>
      <c r="E551" s="141"/>
      <c r="F551" s="117"/>
      <c r="G551" s="114"/>
      <c r="H551" s="114"/>
      <c r="I551" s="114"/>
      <c r="J551" s="114"/>
      <c r="K551" s="114"/>
      <c r="L551" s="114"/>
      <c r="M551" s="114"/>
      <c r="N551" s="114"/>
      <c r="O551" s="114"/>
      <c r="P551" s="114"/>
    </row>
    <row r="552" spans="1:16" ht="15.75" customHeight="1">
      <c r="A552" s="1"/>
      <c r="B552" s="4"/>
      <c r="C552" s="1"/>
      <c r="D552" s="114"/>
      <c r="E552" s="141"/>
      <c r="F552" s="117"/>
      <c r="G552" s="114"/>
      <c r="H552" s="114"/>
      <c r="I552" s="114"/>
      <c r="J552" s="114"/>
      <c r="K552" s="114"/>
      <c r="L552" s="114"/>
      <c r="M552" s="114"/>
      <c r="N552" s="114"/>
      <c r="O552" s="114"/>
      <c r="P552" s="114"/>
    </row>
    <row r="553" spans="1:16" ht="15.75" customHeight="1">
      <c r="A553" s="1"/>
      <c r="B553" s="4"/>
      <c r="C553" s="1"/>
      <c r="D553" s="114"/>
      <c r="E553" s="141"/>
      <c r="F553" s="117"/>
      <c r="G553" s="114"/>
      <c r="H553" s="114"/>
      <c r="I553" s="114"/>
      <c r="J553" s="114"/>
      <c r="K553" s="114"/>
      <c r="L553" s="114"/>
      <c r="M553" s="114"/>
      <c r="N553" s="114"/>
      <c r="O553" s="114"/>
      <c r="P553" s="114"/>
    </row>
    <row r="554" spans="1:16" ht="15.75" customHeight="1">
      <c r="A554" s="1"/>
      <c r="B554" s="4"/>
      <c r="C554" s="1"/>
      <c r="D554" s="114"/>
      <c r="E554" s="141"/>
      <c r="F554" s="117"/>
      <c r="G554" s="114"/>
      <c r="H554" s="114"/>
      <c r="I554" s="114"/>
      <c r="J554" s="114"/>
      <c r="K554" s="114"/>
      <c r="L554" s="114"/>
      <c r="M554" s="114"/>
      <c r="N554" s="114"/>
      <c r="O554" s="114"/>
      <c r="P554" s="114"/>
    </row>
    <row r="555" spans="1:16" ht="15.75" customHeight="1">
      <c r="A555" s="1"/>
      <c r="B555" s="66"/>
      <c r="C555" s="1"/>
      <c r="D555" s="114"/>
      <c r="E555" s="141"/>
      <c r="F555" s="117"/>
      <c r="G555" s="114"/>
      <c r="H555" s="114"/>
      <c r="I555" s="114"/>
      <c r="J555" s="114"/>
      <c r="K555" s="114"/>
      <c r="L555" s="114"/>
      <c r="M555" s="114"/>
      <c r="N555" s="114"/>
      <c r="O555" s="114"/>
      <c r="P555" s="114"/>
    </row>
    <row r="556" spans="1:16" ht="15.75" customHeight="1">
      <c r="A556" s="1"/>
      <c r="B556" s="4"/>
      <c r="C556" s="1"/>
      <c r="D556" s="114"/>
      <c r="E556" s="141"/>
      <c r="F556" s="117"/>
      <c r="G556" s="114"/>
      <c r="H556" s="114"/>
      <c r="I556" s="114"/>
      <c r="J556" s="114"/>
      <c r="K556" s="114"/>
      <c r="L556" s="114"/>
      <c r="M556" s="114"/>
      <c r="N556" s="114"/>
      <c r="O556" s="114"/>
      <c r="P556" s="114"/>
    </row>
    <row r="557" spans="1:16" ht="15.75" customHeight="1">
      <c r="A557" s="1"/>
      <c r="B557" s="9"/>
      <c r="C557" s="1"/>
      <c r="D557" s="114"/>
      <c r="E557" s="141"/>
      <c r="F557" s="117"/>
      <c r="G557" s="114"/>
      <c r="H557" s="114"/>
      <c r="I557" s="114"/>
      <c r="J557" s="114"/>
      <c r="K557" s="114"/>
      <c r="L557" s="114"/>
      <c r="M557" s="114"/>
      <c r="N557" s="114"/>
      <c r="O557" s="114"/>
      <c r="P557" s="114"/>
    </row>
    <row r="558" spans="1:16" ht="15.75" customHeight="1">
      <c r="A558" s="1"/>
      <c r="B558" s="7"/>
      <c r="C558" s="1"/>
      <c r="D558" s="114"/>
      <c r="E558" s="141"/>
      <c r="F558" s="117"/>
      <c r="G558" s="114"/>
      <c r="H558" s="114"/>
      <c r="I558" s="114"/>
      <c r="J558" s="114"/>
      <c r="K558" s="114"/>
      <c r="L558" s="114"/>
      <c r="M558" s="114"/>
      <c r="N558" s="114"/>
      <c r="O558" s="114"/>
      <c r="P558" s="114"/>
    </row>
    <row r="559" spans="1:16" ht="15.75" customHeight="1">
      <c r="A559" s="1"/>
      <c r="B559" s="4"/>
      <c r="C559" s="1"/>
      <c r="D559" s="114"/>
      <c r="E559" s="141"/>
      <c r="F559" s="117"/>
      <c r="G559" s="114"/>
      <c r="H559" s="114"/>
      <c r="I559" s="114"/>
      <c r="J559" s="114"/>
      <c r="K559" s="114"/>
      <c r="L559" s="114"/>
      <c r="M559" s="114"/>
      <c r="N559" s="114"/>
      <c r="O559" s="114"/>
      <c r="P559" s="114"/>
    </row>
    <row r="560" spans="1:16" ht="15.75" customHeight="1">
      <c r="A560" s="1"/>
      <c r="B560" s="4"/>
      <c r="C560" s="1"/>
      <c r="D560" s="114"/>
      <c r="E560" s="141"/>
      <c r="F560" s="117"/>
      <c r="G560" s="114"/>
      <c r="H560" s="114"/>
      <c r="I560" s="114"/>
      <c r="J560" s="114"/>
      <c r="K560" s="114"/>
      <c r="L560" s="114"/>
      <c r="M560" s="114"/>
      <c r="N560" s="114"/>
      <c r="O560" s="114"/>
      <c r="P560" s="114"/>
    </row>
    <row r="561" spans="1:16" ht="15.75" customHeight="1">
      <c r="A561" s="1"/>
      <c r="B561" s="4"/>
      <c r="C561" s="1"/>
      <c r="D561" s="114"/>
      <c r="E561" s="141"/>
      <c r="F561" s="117"/>
      <c r="G561" s="114"/>
      <c r="H561" s="114"/>
      <c r="I561" s="114"/>
      <c r="J561" s="114"/>
      <c r="K561" s="114"/>
      <c r="L561" s="114"/>
      <c r="M561" s="114"/>
      <c r="N561" s="114"/>
      <c r="O561" s="114"/>
      <c r="P561" s="114"/>
    </row>
    <row r="562" spans="1:16" ht="15.75" customHeight="1">
      <c r="A562" s="1"/>
      <c r="B562" s="4"/>
      <c r="C562" s="1"/>
      <c r="D562" s="114"/>
      <c r="E562" s="141"/>
      <c r="F562" s="117"/>
      <c r="G562" s="114"/>
      <c r="H562" s="114"/>
      <c r="I562" s="114"/>
      <c r="J562" s="114"/>
      <c r="K562" s="114"/>
      <c r="L562" s="114"/>
      <c r="M562" s="114"/>
      <c r="N562" s="114"/>
      <c r="O562" s="114"/>
      <c r="P562" s="114"/>
    </row>
    <row r="563" spans="1:16" ht="15.75" customHeight="1">
      <c r="A563" s="1"/>
      <c r="B563" s="4"/>
      <c r="C563" s="1"/>
      <c r="D563" s="114"/>
      <c r="E563" s="141"/>
      <c r="F563" s="117"/>
      <c r="G563" s="114"/>
      <c r="H563" s="114"/>
      <c r="I563" s="114"/>
      <c r="J563" s="114"/>
      <c r="K563" s="114"/>
      <c r="L563" s="114"/>
      <c r="M563" s="114"/>
      <c r="N563" s="114"/>
      <c r="O563" s="114"/>
      <c r="P563" s="114"/>
    </row>
    <row r="564" spans="1:16" ht="15.75" customHeight="1">
      <c r="A564" s="1"/>
      <c r="B564" s="4"/>
      <c r="C564" s="1"/>
      <c r="D564" s="114"/>
      <c r="E564" s="141"/>
      <c r="F564" s="117"/>
      <c r="G564" s="114"/>
      <c r="H564" s="114"/>
      <c r="I564" s="114"/>
      <c r="J564" s="114"/>
      <c r="K564" s="114"/>
      <c r="L564" s="114"/>
      <c r="M564" s="114"/>
      <c r="N564" s="114"/>
      <c r="O564" s="114"/>
      <c r="P564" s="114"/>
    </row>
    <row r="565" spans="1:16" ht="15.75" customHeight="1">
      <c r="A565" s="1"/>
      <c r="B565" s="9"/>
      <c r="C565" s="1"/>
      <c r="D565" s="114"/>
      <c r="E565" s="141"/>
      <c r="F565" s="117"/>
      <c r="G565" s="114"/>
      <c r="H565" s="114"/>
      <c r="I565" s="114"/>
      <c r="J565" s="114"/>
      <c r="K565" s="114"/>
      <c r="L565" s="114"/>
      <c r="M565" s="114"/>
      <c r="N565" s="114"/>
      <c r="O565" s="114"/>
      <c r="P565" s="114"/>
    </row>
    <row r="566" spans="1:16" ht="15.75" customHeight="1">
      <c r="A566" s="1"/>
      <c r="B566" s="7"/>
      <c r="C566" s="1"/>
      <c r="D566" s="114"/>
      <c r="E566" s="141"/>
      <c r="F566" s="117"/>
      <c r="G566" s="114"/>
      <c r="H566" s="114"/>
      <c r="I566" s="114"/>
      <c r="J566" s="114"/>
      <c r="K566" s="114"/>
      <c r="L566" s="114"/>
      <c r="M566" s="114"/>
      <c r="N566" s="114"/>
      <c r="O566" s="114"/>
      <c r="P566" s="114"/>
    </row>
    <row r="567" spans="1:16" ht="15.75" customHeight="1">
      <c r="A567" s="1"/>
      <c r="B567" s="4"/>
      <c r="C567" s="1"/>
      <c r="D567" s="114"/>
      <c r="E567" s="141"/>
      <c r="F567" s="117"/>
      <c r="G567" s="114"/>
      <c r="H567" s="114"/>
      <c r="I567" s="114"/>
      <c r="J567" s="114"/>
      <c r="K567" s="114"/>
      <c r="L567" s="114"/>
      <c r="M567" s="114"/>
      <c r="N567" s="114"/>
      <c r="O567" s="114"/>
      <c r="P567" s="114"/>
    </row>
    <row r="568" spans="1:16" ht="15.75" customHeight="1">
      <c r="A568" s="1"/>
      <c r="B568" s="11"/>
      <c r="C568" s="1"/>
      <c r="D568" s="114"/>
      <c r="E568" s="141"/>
      <c r="F568" s="117"/>
      <c r="G568" s="114"/>
      <c r="H568" s="114"/>
      <c r="I568" s="114"/>
      <c r="J568" s="114"/>
      <c r="K568" s="114"/>
      <c r="L568" s="114"/>
      <c r="M568" s="114"/>
      <c r="N568" s="114"/>
      <c r="O568" s="114"/>
      <c r="P568" s="114"/>
    </row>
    <row r="569" spans="1:16" ht="15.75" customHeight="1">
      <c r="A569" s="1"/>
      <c r="B569" s="4"/>
      <c r="C569" s="1"/>
      <c r="D569" s="114"/>
      <c r="E569" s="141"/>
      <c r="F569" s="117"/>
      <c r="G569" s="114"/>
      <c r="H569" s="114"/>
      <c r="I569" s="114"/>
      <c r="J569" s="114"/>
      <c r="K569" s="114"/>
      <c r="L569" s="114"/>
      <c r="M569" s="114"/>
      <c r="N569" s="114"/>
      <c r="O569" s="114"/>
      <c r="P569" s="114"/>
    </row>
    <row r="570" spans="1:16" ht="15.75" customHeight="1">
      <c r="A570" s="1"/>
      <c r="B570" s="12"/>
      <c r="C570" s="1"/>
      <c r="D570" s="114"/>
      <c r="E570" s="141"/>
      <c r="F570" s="117"/>
      <c r="G570" s="114"/>
      <c r="H570" s="114"/>
      <c r="I570" s="114"/>
      <c r="J570" s="114"/>
      <c r="K570" s="114"/>
      <c r="L570" s="114"/>
      <c r="M570" s="114"/>
      <c r="N570" s="114"/>
      <c r="O570" s="114"/>
      <c r="P570" s="114"/>
    </row>
    <row r="571" spans="1:16" ht="15.75" customHeight="1">
      <c r="A571" s="1"/>
      <c r="B571" s="4"/>
      <c r="C571" s="1"/>
      <c r="D571" s="114"/>
      <c r="E571" s="141"/>
      <c r="F571" s="117"/>
      <c r="G571" s="114"/>
      <c r="H571" s="114"/>
      <c r="I571" s="114"/>
      <c r="J571" s="114"/>
      <c r="K571" s="114"/>
      <c r="L571" s="114"/>
      <c r="M571" s="114"/>
      <c r="N571" s="114"/>
      <c r="O571" s="114"/>
      <c r="P571" s="114"/>
    </row>
    <row r="572" spans="1:16" ht="15.75" customHeight="1">
      <c r="A572" s="1"/>
      <c r="B572" s="9"/>
      <c r="C572" s="1"/>
      <c r="D572" s="114"/>
      <c r="E572" s="141"/>
      <c r="F572" s="117"/>
      <c r="G572" s="114"/>
      <c r="H572" s="114"/>
      <c r="I572" s="114"/>
      <c r="J572" s="114"/>
      <c r="K572" s="114"/>
      <c r="L572" s="114"/>
      <c r="M572" s="114"/>
      <c r="N572" s="114"/>
      <c r="O572" s="114"/>
      <c r="P572" s="114"/>
    </row>
    <row r="573" spans="1:16" ht="15.75" customHeight="1">
      <c r="A573" s="1"/>
      <c r="B573" s="7"/>
      <c r="C573" s="1"/>
      <c r="D573" s="114"/>
      <c r="E573" s="141"/>
      <c r="F573" s="117"/>
      <c r="G573" s="114"/>
      <c r="H573" s="114"/>
      <c r="I573" s="114"/>
      <c r="J573" s="114"/>
      <c r="K573" s="114"/>
      <c r="L573" s="114"/>
      <c r="M573" s="114"/>
      <c r="N573" s="114"/>
      <c r="O573" s="114"/>
      <c r="P573" s="114"/>
    </row>
    <row r="574" spans="1:16" ht="15.75" customHeight="1">
      <c r="A574" s="1"/>
      <c r="B574" s="4"/>
      <c r="C574" s="1"/>
      <c r="D574" s="114"/>
      <c r="E574" s="141"/>
      <c r="F574" s="117"/>
      <c r="G574" s="114"/>
      <c r="H574" s="114"/>
      <c r="I574" s="114"/>
      <c r="J574" s="114"/>
      <c r="K574" s="114"/>
      <c r="L574" s="114"/>
      <c r="M574" s="114"/>
      <c r="N574" s="114"/>
      <c r="O574" s="114"/>
      <c r="P574" s="114"/>
    </row>
    <row r="575" spans="1:16" ht="15.75" customHeight="1">
      <c r="A575" s="1"/>
      <c r="B575" s="9"/>
      <c r="C575" s="1"/>
      <c r="D575" s="114"/>
      <c r="E575" s="141"/>
      <c r="F575" s="117"/>
      <c r="G575" s="114"/>
      <c r="H575" s="114"/>
      <c r="I575" s="114"/>
      <c r="J575" s="114"/>
      <c r="K575" s="114"/>
      <c r="L575" s="114"/>
      <c r="M575" s="114"/>
      <c r="N575" s="114"/>
      <c r="O575" s="114"/>
      <c r="P575" s="114"/>
    </row>
    <row r="576" spans="1:16" ht="15.75" customHeight="1">
      <c r="A576" s="1"/>
      <c r="B576" s="7"/>
      <c r="C576" s="1"/>
      <c r="D576" s="114"/>
      <c r="E576" s="141"/>
      <c r="F576" s="117"/>
      <c r="G576" s="114"/>
      <c r="H576" s="114"/>
      <c r="I576" s="114"/>
      <c r="J576" s="114"/>
      <c r="K576" s="114"/>
      <c r="L576" s="114"/>
      <c r="M576" s="114"/>
      <c r="N576" s="114"/>
      <c r="O576" s="114"/>
      <c r="P576" s="114"/>
    </row>
    <row r="577" spans="1:16" ht="15.75" customHeight="1">
      <c r="A577" s="1"/>
      <c r="B577" s="4"/>
      <c r="C577" s="1"/>
      <c r="D577" s="114"/>
      <c r="E577" s="141"/>
      <c r="F577" s="117"/>
      <c r="G577" s="114"/>
      <c r="H577" s="114"/>
      <c r="I577" s="114"/>
      <c r="J577" s="114"/>
      <c r="K577" s="114"/>
      <c r="L577" s="114"/>
      <c r="M577" s="114"/>
      <c r="N577" s="114"/>
      <c r="O577" s="114"/>
      <c r="P577" s="114"/>
    </row>
    <row r="578" spans="1:16" ht="15.75" customHeight="1">
      <c r="A578" s="1"/>
      <c r="B578" s="4"/>
      <c r="C578" s="1"/>
      <c r="D578" s="114"/>
      <c r="E578" s="141"/>
      <c r="F578" s="117"/>
      <c r="G578" s="114"/>
      <c r="H578" s="114"/>
      <c r="I578" s="114"/>
      <c r="J578" s="114"/>
      <c r="K578" s="114"/>
      <c r="L578" s="114"/>
      <c r="M578" s="114"/>
      <c r="N578" s="114"/>
      <c r="O578" s="114"/>
      <c r="P578" s="114"/>
    </row>
    <row r="579" spans="1:16" ht="15.75" customHeight="1">
      <c r="A579" s="1"/>
      <c r="B579" s="4"/>
      <c r="C579" s="1"/>
      <c r="D579" s="114"/>
      <c r="E579" s="141"/>
      <c r="F579" s="117"/>
      <c r="G579" s="114"/>
      <c r="H579" s="114"/>
      <c r="I579" s="114"/>
      <c r="J579" s="114"/>
      <c r="K579" s="114"/>
      <c r="L579" s="114"/>
      <c r="M579" s="114"/>
      <c r="N579" s="114"/>
      <c r="O579" s="114"/>
      <c r="P579" s="114"/>
    </row>
    <row r="580" spans="1:16" ht="15.75" customHeight="1">
      <c r="A580" s="1"/>
      <c r="B580" s="4"/>
      <c r="C580" s="1"/>
      <c r="D580" s="114"/>
      <c r="E580" s="141"/>
      <c r="F580" s="117"/>
      <c r="G580" s="114"/>
      <c r="H580" s="114"/>
      <c r="I580" s="114"/>
      <c r="J580" s="114"/>
      <c r="K580" s="114"/>
      <c r="L580" s="114"/>
      <c r="M580" s="114"/>
      <c r="N580" s="114"/>
      <c r="O580" s="114"/>
      <c r="P580" s="114"/>
    </row>
    <row r="581" spans="1:16" ht="15.75" customHeight="1">
      <c r="A581" s="1"/>
      <c r="B581" s="4"/>
      <c r="C581" s="1"/>
      <c r="D581" s="114"/>
      <c r="E581" s="141"/>
      <c r="F581" s="117"/>
      <c r="G581" s="114"/>
      <c r="H581" s="114"/>
      <c r="I581" s="114"/>
      <c r="J581" s="114"/>
      <c r="K581" s="114"/>
      <c r="L581" s="114"/>
      <c r="M581" s="114"/>
      <c r="N581" s="114"/>
      <c r="O581" s="114"/>
      <c r="P581" s="114"/>
    </row>
    <row r="582" spans="1:16" ht="15.75" customHeight="1">
      <c r="A582" s="1"/>
      <c r="B582" s="9"/>
      <c r="C582" s="1"/>
      <c r="D582" s="114"/>
      <c r="E582" s="141"/>
      <c r="F582" s="117"/>
      <c r="G582" s="114"/>
      <c r="H582" s="114"/>
      <c r="I582" s="114"/>
      <c r="J582" s="114"/>
      <c r="K582" s="114"/>
      <c r="L582" s="114"/>
      <c r="M582" s="114"/>
      <c r="N582" s="114"/>
      <c r="O582" s="114"/>
      <c r="P582" s="114"/>
    </row>
    <row r="583" spans="1:16" ht="15.75" customHeight="1">
      <c r="A583" s="1"/>
      <c r="B583" s="7"/>
      <c r="C583" s="1"/>
      <c r="D583" s="114"/>
      <c r="E583" s="141"/>
      <c r="F583" s="117"/>
      <c r="G583" s="114"/>
      <c r="H583" s="114"/>
      <c r="I583" s="114"/>
      <c r="J583" s="114"/>
      <c r="K583" s="114"/>
      <c r="L583" s="114"/>
      <c r="M583" s="114"/>
      <c r="N583" s="114"/>
      <c r="O583" s="114"/>
      <c r="P583" s="114"/>
    </row>
    <row r="584" spans="1:16" ht="15.75" customHeight="1">
      <c r="A584" s="1"/>
      <c r="B584" s="4"/>
      <c r="C584" s="1"/>
      <c r="D584" s="114"/>
      <c r="E584" s="141"/>
      <c r="F584" s="117"/>
      <c r="G584" s="114"/>
      <c r="H584" s="114"/>
      <c r="I584" s="114"/>
      <c r="J584" s="114"/>
      <c r="K584" s="114"/>
      <c r="L584" s="114"/>
      <c r="M584" s="114"/>
      <c r="N584" s="114"/>
      <c r="O584" s="114"/>
      <c r="P584" s="114"/>
    </row>
    <row r="585" spans="1:16" ht="15.75" customHeight="1">
      <c r="A585" s="1"/>
      <c r="B585" s="4"/>
      <c r="C585" s="1"/>
      <c r="D585" s="114"/>
      <c r="E585" s="141"/>
      <c r="F585" s="117"/>
      <c r="G585" s="114"/>
      <c r="H585" s="114"/>
      <c r="I585" s="114"/>
      <c r="J585" s="114"/>
      <c r="K585" s="114"/>
      <c r="L585" s="114"/>
      <c r="M585" s="114"/>
      <c r="N585" s="114"/>
      <c r="O585" s="114"/>
      <c r="P585" s="114"/>
    </row>
    <row r="586" spans="1:16" ht="15.75" customHeight="1">
      <c r="A586" s="1"/>
      <c r="B586" s="4"/>
      <c r="C586" s="1"/>
      <c r="D586" s="114"/>
      <c r="E586" s="141"/>
      <c r="F586" s="117"/>
      <c r="G586" s="114"/>
      <c r="H586" s="114"/>
      <c r="I586" s="114"/>
      <c r="J586" s="114"/>
      <c r="K586" s="114"/>
      <c r="L586" s="114"/>
      <c r="M586" s="114"/>
      <c r="N586" s="114"/>
      <c r="O586" s="114"/>
      <c r="P586" s="114"/>
    </row>
    <row r="587" spans="1:16" ht="15.75" customHeight="1">
      <c r="A587" s="1"/>
      <c r="B587" s="4"/>
      <c r="C587" s="1"/>
      <c r="D587" s="114"/>
      <c r="E587" s="141"/>
      <c r="F587" s="117"/>
      <c r="G587" s="114"/>
      <c r="H587" s="114"/>
      <c r="I587" s="114"/>
      <c r="J587" s="114"/>
      <c r="K587" s="114"/>
      <c r="L587" s="114"/>
      <c r="M587" s="114"/>
      <c r="N587" s="114"/>
      <c r="O587" s="114"/>
      <c r="P587" s="114"/>
    </row>
    <row r="588" spans="1:16" ht="15.75" customHeight="1">
      <c r="A588" s="1"/>
      <c r="B588" s="66"/>
      <c r="C588" s="1"/>
      <c r="D588" s="114"/>
      <c r="E588" s="141"/>
      <c r="F588" s="117"/>
      <c r="G588" s="114"/>
      <c r="H588" s="114"/>
      <c r="I588" s="114"/>
      <c r="J588" s="114"/>
      <c r="K588" s="114"/>
      <c r="L588" s="114"/>
      <c r="M588" s="114"/>
      <c r="N588" s="114"/>
      <c r="O588" s="114"/>
      <c r="P588" s="114"/>
    </row>
    <row r="589" spans="1:16" ht="15.75" customHeight="1">
      <c r="A589" s="1"/>
      <c r="B589" s="4"/>
      <c r="C589" s="1"/>
      <c r="D589" s="114"/>
      <c r="E589" s="141"/>
      <c r="F589" s="117"/>
      <c r="G589" s="114"/>
      <c r="H589" s="114"/>
      <c r="I589" s="114"/>
      <c r="J589" s="114"/>
      <c r="K589" s="114"/>
      <c r="L589" s="114"/>
      <c r="M589" s="114"/>
      <c r="N589" s="114"/>
      <c r="O589" s="114"/>
      <c r="P589" s="114"/>
    </row>
    <row r="590" spans="1:16" ht="15.75" customHeight="1">
      <c r="A590" s="1"/>
      <c r="B590" s="9"/>
      <c r="C590" s="1"/>
      <c r="D590" s="114"/>
      <c r="E590" s="141"/>
      <c r="F590" s="117"/>
      <c r="G590" s="114"/>
      <c r="H590" s="114"/>
      <c r="I590" s="114"/>
      <c r="J590" s="114"/>
      <c r="K590" s="114"/>
      <c r="L590" s="114"/>
      <c r="M590" s="114"/>
      <c r="N590" s="114"/>
      <c r="O590" s="114"/>
      <c r="P590" s="114"/>
    </row>
    <row r="591" spans="1:16" ht="15.75" customHeight="1">
      <c r="A591" s="1"/>
      <c r="B591" s="7"/>
      <c r="C591" s="1"/>
      <c r="D591" s="114"/>
      <c r="E591" s="141"/>
      <c r="F591" s="117"/>
      <c r="G591" s="114"/>
      <c r="H591" s="114"/>
      <c r="I591" s="114"/>
      <c r="J591" s="114"/>
      <c r="K591" s="114"/>
      <c r="L591" s="114"/>
      <c r="M591" s="114"/>
      <c r="N591" s="114"/>
      <c r="O591" s="114"/>
      <c r="P591" s="114"/>
    </row>
    <row r="592" spans="1:16" ht="15.75" customHeight="1">
      <c r="A592" s="1"/>
      <c r="B592" s="4"/>
      <c r="C592" s="1"/>
      <c r="D592" s="114"/>
      <c r="E592" s="141"/>
      <c r="F592" s="117"/>
      <c r="G592" s="114"/>
      <c r="H592" s="114"/>
      <c r="I592" s="114"/>
      <c r="J592" s="114"/>
      <c r="K592" s="114"/>
      <c r="L592" s="114"/>
      <c r="M592" s="114"/>
      <c r="N592" s="114"/>
      <c r="O592" s="114"/>
      <c r="P592" s="114"/>
    </row>
    <row r="593" spans="1:16" ht="15.75" customHeight="1">
      <c r="A593" s="1"/>
      <c r="B593" s="4"/>
      <c r="C593" s="1"/>
      <c r="D593" s="114"/>
      <c r="E593" s="141"/>
      <c r="F593" s="117"/>
      <c r="G593" s="114"/>
      <c r="H593" s="114"/>
      <c r="I593" s="114"/>
      <c r="J593" s="114"/>
      <c r="K593" s="114"/>
      <c r="L593" s="114"/>
      <c r="M593" s="114"/>
      <c r="N593" s="114"/>
      <c r="O593" s="114"/>
      <c r="P593" s="114"/>
    </row>
    <row r="594" spans="1:16" ht="15.75" customHeight="1">
      <c r="A594" s="1"/>
      <c r="B594" s="4"/>
      <c r="C594" s="1"/>
      <c r="D594" s="114"/>
      <c r="E594" s="141"/>
      <c r="F594" s="117"/>
      <c r="G594" s="114"/>
      <c r="H594" s="114"/>
      <c r="I594" s="114"/>
      <c r="J594" s="114"/>
      <c r="K594" s="114"/>
      <c r="L594" s="114"/>
      <c r="M594" s="114"/>
      <c r="N594" s="114"/>
      <c r="O594" s="114"/>
      <c r="P594" s="114"/>
    </row>
    <row r="595" spans="1:16" ht="15.75" customHeight="1">
      <c r="A595" s="1"/>
      <c r="B595" s="4"/>
      <c r="C595" s="1"/>
      <c r="D595" s="114"/>
      <c r="E595" s="141"/>
      <c r="F595" s="117"/>
      <c r="G595" s="114"/>
      <c r="H595" s="114"/>
      <c r="I595" s="114"/>
      <c r="J595" s="114"/>
      <c r="K595" s="114"/>
      <c r="L595" s="114"/>
      <c r="M595" s="114"/>
      <c r="N595" s="114"/>
      <c r="O595" s="114"/>
      <c r="P595" s="114"/>
    </row>
    <row r="596" spans="1:16" ht="15.75" customHeight="1">
      <c r="A596" s="1"/>
      <c r="B596" s="4"/>
      <c r="C596" s="1"/>
      <c r="D596" s="114"/>
      <c r="E596" s="141"/>
      <c r="F596" s="117"/>
      <c r="G596" s="114"/>
      <c r="H596" s="114"/>
      <c r="I596" s="114"/>
      <c r="J596" s="114"/>
      <c r="K596" s="114"/>
      <c r="L596" s="114"/>
      <c r="M596" s="114"/>
      <c r="N596" s="114"/>
      <c r="O596" s="114"/>
      <c r="P596" s="114"/>
    </row>
    <row r="597" spans="1:16" ht="15.75" customHeight="1">
      <c r="A597" s="1"/>
      <c r="B597" s="4"/>
      <c r="C597" s="1"/>
      <c r="D597" s="114"/>
      <c r="E597" s="141"/>
      <c r="F597" s="117"/>
      <c r="G597" s="114"/>
      <c r="H597" s="114"/>
      <c r="I597" s="114"/>
      <c r="J597" s="114"/>
      <c r="K597" s="114"/>
      <c r="L597" s="114"/>
      <c r="M597" s="114"/>
      <c r="N597" s="114"/>
      <c r="O597" s="114"/>
      <c r="P597" s="114"/>
    </row>
    <row r="598" spans="1:16" ht="15.75" customHeight="1">
      <c r="A598" s="1"/>
      <c r="B598" s="9"/>
      <c r="C598" s="1"/>
      <c r="D598" s="114"/>
      <c r="E598" s="141"/>
      <c r="F598" s="117"/>
      <c r="G598" s="114"/>
      <c r="H598" s="114"/>
      <c r="I598" s="114"/>
      <c r="J598" s="114"/>
      <c r="K598" s="114"/>
      <c r="L598" s="114"/>
      <c r="M598" s="114"/>
      <c r="N598" s="114"/>
      <c r="O598" s="114"/>
      <c r="P598" s="114"/>
    </row>
    <row r="599" spans="1:16" ht="15.75" customHeight="1">
      <c r="A599" s="1"/>
      <c r="B599" s="7"/>
      <c r="C599" s="1"/>
      <c r="D599" s="114"/>
      <c r="E599" s="141"/>
      <c r="F599" s="117"/>
      <c r="G599" s="114"/>
      <c r="H599" s="114"/>
      <c r="I599" s="114"/>
      <c r="J599" s="114"/>
      <c r="K599" s="114"/>
      <c r="L599" s="114"/>
      <c r="M599" s="114"/>
      <c r="N599" s="114"/>
      <c r="O599" s="114"/>
      <c r="P599" s="114"/>
    </row>
    <row r="600" spans="1:16" ht="15.75" customHeight="1">
      <c r="A600" s="1"/>
      <c r="B600" s="4"/>
      <c r="C600" s="1"/>
      <c r="D600" s="114"/>
      <c r="E600" s="141"/>
      <c r="F600" s="117"/>
      <c r="G600" s="114"/>
      <c r="H600" s="114"/>
      <c r="I600" s="114"/>
      <c r="J600" s="114"/>
      <c r="K600" s="114"/>
      <c r="L600" s="114"/>
      <c r="M600" s="114"/>
      <c r="N600" s="114"/>
      <c r="O600" s="114"/>
      <c r="P600" s="114"/>
    </row>
    <row r="601" spans="1:16" ht="15.75" customHeight="1">
      <c r="A601" s="1"/>
      <c r="B601" s="11"/>
      <c r="C601" s="1"/>
      <c r="D601" s="114"/>
      <c r="E601" s="141"/>
      <c r="F601" s="117"/>
      <c r="G601" s="114"/>
      <c r="H601" s="114"/>
      <c r="I601" s="114"/>
      <c r="J601" s="114"/>
      <c r="K601" s="114"/>
      <c r="L601" s="114"/>
      <c r="M601" s="114"/>
      <c r="N601" s="114"/>
      <c r="O601" s="114"/>
      <c r="P601" s="114"/>
    </row>
    <row r="602" spans="1:16" ht="15.75" customHeight="1">
      <c r="A602" s="1"/>
      <c r="B602" s="4"/>
      <c r="C602" s="1"/>
      <c r="D602" s="114"/>
      <c r="E602" s="141"/>
      <c r="F602" s="117"/>
      <c r="G602" s="114"/>
      <c r="H602" s="114"/>
      <c r="I602" s="114"/>
      <c r="J602" s="114"/>
      <c r="K602" s="114"/>
      <c r="L602" s="114"/>
      <c r="M602" s="114"/>
      <c r="N602" s="114"/>
      <c r="O602" s="114"/>
      <c r="P602" s="114"/>
    </row>
    <row r="603" spans="1:16" ht="15.75" customHeight="1">
      <c r="A603" s="1"/>
      <c r="B603" s="12"/>
      <c r="C603" s="1"/>
      <c r="D603" s="114"/>
      <c r="E603" s="141"/>
      <c r="F603" s="117"/>
      <c r="G603" s="114"/>
      <c r="H603" s="114"/>
      <c r="I603" s="114"/>
      <c r="J603" s="114"/>
      <c r="K603" s="114"/>
      <c r="L603" s="114"/>
      <c r="M603" s="114"/>
      <c r="N603" s="114"/>
      <c r="O603" s="114"/>
      <c r="P603" s="114"/>
    </row>
    <row r="604" spans="1:16" ht="15.75" customHeight="1">
      <c r="A604" s="1"/>
      <c r="B604" s="4"/>
      <c r="C604" s="1"/>
      <c r="D604" s="114"/>
      <c r="E604" s="141"/>
      <c r="F604" s="117"/>
      <c r="G604" s="114"/>
      <c r="H604" s="114"/>
      <c r="I604" s="114"/>
      <c r="J604" s="114"/>
      <c r="K604" s="114"/>
      <c r="L604" s="114"/>
      <c r="M604" s="114"/>
      <c r="N604" s="114"/>
      <c r="O604" s="114"/>
      <c r="P604" s="114"/>
    </row>
    <row r="605" spans="1:16" ht="15.75" customHeight="1">
      <c r="A605" s="1"/>
      <c r="B605" s="9"/>
      <c r="C605" s="1"/>
      <c r="D605" s="114"/>
      <c r="E605" s="141"/>
      <c r="F605" s="117"/>
      <c r="G605" s="114"/>
      <c r="H605" s="114"/>
      <c r="I605" s="114"/>
      <c r="J605" s="114"/>
      <c r="K605" s="114"/>
      <c r="L605" s="114"/>
      <c r="M605" s="114"/>
      <c r="N605" s="114"/>
      <c r="O605" s="114"/>
      <c r="P605" s="114"/>
    </row>
    <row r="606" spans="1:16" ht="15.75" customHeight="1">
      <c r="A606" s="1"/>
      <c r="B606" s="7"/>
      <c r="C606" s="1"/>
      <c r="D606" s="114"/>
      <c r="E606" s="141"/>
      <c r="F606" s="117"/>
      <c r="G606" s="114"/>
      <c r="H606" s="114"/>
      <c r="I606" s="114"/>
      <c r="J606" s="114"/>
      <c r="K606" s="114"/>
      <c r="L606" s="114"/>
      <c r="M606" s="114"/>
      <c r="N606" s="114"/>
      <c r="O606" s="114"/>
      <c r="P606" s="114"/>
    </row>
    <row r="607" spans="1:16" ht="15.75" customHeight="1">
      <c r="A607" s="1"/>
      <c r="B607" s="4"/>
      <c r="C607" s="1"/>
      <c r="D607" s="114"/>
      <c r="E607" s="141"/>
      <c r="F607" s="117"/>
      <c r="G607" s="114"/>
      <c r="H607" s="114"/>
      <c r="I607" s="114"/>
      <c r="J607" s="114"/>
      <c r="K607" s="114"/>
      <c r="L607" s="114"/>
      <c r="M607" s="114"/>
      <c r="N607" s="114"/>
      <c r="O607" s="114"/>
      <c r="P607" s="114"/>
    </row>
    <row r="608" spans="1:16" ht="15.75" customHeight="1">
      <c r="A608" s="1"/>
      <c r="B608" s="9"/>
      <c r="C608" s="1"/>
      <c r="D608" s="114"/>
      <c r="E608" s="141"/>
      <c r="F608" s="117"/>
      <c r="G608" s="114"/>
      <c r="H608" s="114"/>
      <c r="I608" s="114"/>
      <c r="J608" s="114"/>
      <c r="K608" s="114"/>
      <c r="L608" s="114"/>
      <c r="M608" s="114"/>
      <c r="N608" s="114"/>
      <c r="O608" s="114"/>
      <c r="P608" s="114"/>
    </row>
    <row r="609" spans="1:16" ht="15.75" customHeight="1">
      <c r="A609" s="1"/>
      <c r="B609" s="7"/>
      <c r="C609" s="1"/>
      <c r="D609" s="114"/>
      <c r="E609" s="141"/>
      <c r="F609" s="117"/>
      <c r="G609" s="114"/>
      <c r="H609" s="114"/>
      <c r="I609" s="114"/>
      <c r="J609" s="114"/>
      <c r="K609" s="114"/>
      <c r="L609" s="114"/>
      <c r="M609" s="114"/>
      <c r="N609" s="114"/>
      <c r="O609" s="114"/>
      <c r="P609" s="114"/>
    </row>
    <row r="610" spans="1:16" ht="15.75" customHeight="1">
      <c r="A610" s="1"/>
      <c r="B610" s="4"/>
      <c r="C610" s="1"/>
      <c r="D610" s="114"/>
      <c r="E610" s="141"/>
      <c r="F610" s="117"/>
      <c r="G610" s="114"/>
      <c r="H610" s="114"/>
      <c r="I610" s="114"/>
      <c r="J610" s="114"/>
      <c r="K610" s="114"/>
      <c r="L610" s="114"/>
      <c r="M610" s="114"/>
      <c r="N610" s="114"/>
      <c r="O610" s="114"/>
      <c r="P610" s="114"/>
    </row>
    <row r="611" spans="1:16" ht="15.75" customHeight="1">
      <c r="A611" s="1"/>
      <c r="B611" s="4"/>
      <c r="C611" s="1"/>
      <c r="D611" s="114"/>
      <c r="E611" s="141"/>
      <c r="F611" s="117"/>
      <c r="G611" s="114"/>
      <c r="H611" s="114"/>
      <c r="I611" s="114"/>
      <c r="J611" s="114"/>
      <c r="K611" s="114"/>
      <c r="L611" s="114"/>
      <c r="M611" s="114"/>
      <c r="N611" s="114"/>
      <c r="O611" s="114"/>
      <c r="P611" s="114"/>
    </row>
    <row r="612" spans="1:16" ht="15.75" customHeight="1">
      <c r="A612" s="1"/>
      <c r="B612" s="4"/>
      <c r="C612" s="1"/>
      <c r="D612" s="114"/>
      <c r="E612" s="141"/>
      <c r="F612" s="117"/>
      <c r="G612" s="114"/>
      <c r="H612" s="114"/>
      <c r="I612" s="114"/>
      <c r="J612" s="114"/>
      <c r="K612" s="114"/>
      <c r="L612" s="114"/>
      <c r="M612" s="114"/>
      <c r="N612" s="114"/>
      <c r="O612" s="114"/>
      <c r="P612" s="114"/>
    </row>
    <row r="613" spans="1:16" ht="15.75" customHeight="1">
      <c r="A613" s="1"/>
      <c r="B613" s="4"/>
      <c r="C613" s="1"/>
      <c r="D613" s="114"/>
      <c r="E613" s="141"/>
      <c r="F613" s="117"/>
      <c r="G613" s="114"/>
      <c r="H613" s="114"/>
      <c r="I613" s="114"/>
      <c r="J613" s="114"/>
      <c r="K613" s="114"/>
      <c r="L613" s="114"/>
      <c r="M613" s="114"/>
      <c r="N613" s="114"/>
      <c r="O613" s="114"/>
      <c r="P613" s="114"/>
    </row>
    <row r="614" spans="1:16" ht="15.75" customHeight="1">
      <c r="A614" s="1"/>
      <c r="B614" s="4"/>
      <c r="C614" s="1"/>
      <c r="D614" s="114"/>
      <c r="E614" s="141"/>
      <c r="F614" s="117"/>
      <c r="G614" s="114"/>
      <c r="H614" s="114"/>
      <c r="I614" s="114"/>
      <c r="J614" s="114"/>
      <c r="K614" s="114"/>
      <c r="L614" s="114"/>
      <c r="M614" s="114"/>
      <c r="N614" s="114"/>
      <c r="O614" s="114"/>
      <c r="P614" s="114"/>
    </row>
    <row r="615" spans="1:16" ht="15.75" customHeight="1">
      <c r="A615" s="1"/>
      <c r="B615" s="9"/>
      <c r="C615" s="1"/>
      <c r="D615" s="114"/>
      <c r="E615" s="141"/>
      <c r="F615" s="117"/>
      <c r="G615" s="114"/>
      <c r="H615" s="114"/>
      <c r="I615" s="114"/>
      <c r="J615" s="114"/>
      <c r="K615" s="114"/>
      <c r="L615" s="114"/>
      <c r="M615" s="114"/>
      <c r="N615" s="114"/>
      <c r="O615" s="114"/>
      <c r="P615" s="114"/>
    </row>
    <row r="616" spans="1:16" ht="15.75" customHeight="1">
      <c r="A616" s="1"/>
      <c r="B616" s="7"/>
      <c r="C616" s="1"/>
      <c r="D616" s="114"/>
      <c r="E616" s="141"/>
      <c r="F616" s="117"/>
      <c r="G616" s="114"/>
      <c r="H616" s="114"/>
      <c r="I616" s="114"/>
      <c r="J616" s="114"/>
      <c r="K616" s="114"/>
      <c r="L616" s="114"/>
      <c r="M616" s="114"/>
      <c r="N616" s="114"/>
      <c r="O616" s="114"/>
      <c r="P616" s="114"/>
    </row>
    <row r="617" spans="1:16" ht="15.75" customHeight="1">
      <c r="A617" s="1"/>
      <c r="B617" s="4"/>
      <c r="C617" s="1"/>
      <c r="D617" s="114"/>
      <c r="E617" s="141"/>
      <c r="F617" s="117"/>
      <c r="G617" s="114"/>
      <c r="H617" s="114"/>
      <c r="I617" s="114"/>
      <c r="J617" s="114"/>
      <c r="K617" s="114"/>
      <c r="L617" s="114"/>
      <c r="M617" s="114"/>
      <c r="N617" s="114"/>
      <c r="O617" s="114"/>
      <c r="P617" s="114"/>
    </row>
    <row r="618" spans="1:16" ht="15.75" customHeight="1">
      <c r="A618" s="1"/>
      <c r="B618" s="4"/>
      <c r="C618" s="1"/>
      <c r="D618" s="114"/>
      <c r="E618" s="141"/>
      <c r="F618" s="117"/>
      <c r="G618" s="114"/>
      <c r="H618" s="114"/>
      <c r="I618" s="114"/>
      <c r="J618" s="114"/>
      <c r="K618" s="114"/>
      <c r="L618" s="114"/>
      <c r="M618" s="114"/>
      <c r="N618" s="114"/>
      <c r="O618" s="114"/>
      <c r="P618" s="114"/>
    </row>
    <row r="619" spans="1:16" ht="15.75" customHeight="1">
      <c r="A619" s="1"/>
      <c r="B619" s="4"/>
      <c r="C619" s="1"/>
      <c r="D619" s="114"/>
      <c r="E619" s="141"/>
      <c r="F619" s="117"/>
      <c r="G619" s="114"/>
      <c r="H619" s="114"/>
      <c r="I619" s="114"/>
      <c r="J619" s="114"/>
      <c r="K619" s="114"/>
      <c r="L619" s="114"/>
      <c r="M619" s="114"/>
      <c r="N619" s="114"/>
      <c r="O619" s="114"/>
      <c r="P619" s="114"/>
    </row>
    <row r="620" spans="1:16" ht="15.75" customHeight="1">
      <c r="A620" s="1"/>
      <c r="B620" s="4"/>
      <c r="C620" s="1"/>
      <c r="D620" s="114"/>
      <c r="E620" s="141"/>
      <c r="F620" s="117"/>
      <c r="G620" s="114"/>
      <c r="H620" s="114"/>
      <c r="I620" s="114"/>
      <c r="J620" s="114"/>
      <c r="K620" s="114"/>
      <c r="L620" s="114"/>
      <c r="M620" s="114"/>
      <c r="N620" s="114"/>
      <c r="O620" s="114"/>
      <c r="P620" s="114"/>
    </row>
    <row r="621" spans="1:16" ht="15.75" customHeight="1">
      <c r="A621" s="1"/>
      <c r="B621" s="66"/>
      <c r="C621" s="1"/>
      <c r="D621" s="114"/>
      <c r="E621" s="141"/>
      <c r="F621" s="117"/>
      <c r="G621" s="114"/>
      <c r="H621" s="114"/>
      <c r="I621" s="114"/>
      <c r="J621" s="114"/>
      <c r="K621" s="114"/>
      <c r="L621" s="114"/>
      <c r="M621" s="114"/>
      <c r="N621" s="114"/>
      <c r="O621" s="114"/>
      <c r="P621" s="114"/>
    </row>
    <row r="622" spans="1:16" ht="15.75" customHeight="1">
      <c r="A622" s="1"/>
      <c r="B622" s="4"/>
      <c r="C622" s="1"/>
      <c r="D622" s="114"/>
      <c r="E622" s="141"/>
      <c r="F622" s="117"/>
      <c r="G622" s="114"/>
      <c r="H622" s="114"/>
      <c r="I622" s="114"/>
      <c r="J622" s="114"/>
      <c r="K622" s="114"/>
      <c r="L622" s="114"/>
      <c r="M622" s="114"/>
      <c r="N622" s="114"/>
      <c r="O622" s="114"/>
      <c r="P622" s="114"/>
    </row>
    <row r="623" spans="1:16" ht="15.75" customHeight="1">
      <c r="A623" s="1"/>
      <c r="B623" s="9"/>
      <c r="C623" s="1"/>
      <c r="D623" s="114"/>
      <c r="E623" s="141"/>
      <c r="F623" s="117"/>
      <c r="G623" s="114"/>
      <c r="H623" s="114"/>
      <c r="I623" s="114"/>
      <c r="J623" s="114"/>
      <c r="K623" s="114"/>
      <c r="L623" s="114"/>
      <c r="M623" s="114"/>
      <c r="N623" s="114"/>
      <c r="O623" s="114"/>
      <c r="P623" s="114"/>
    </row>
    <row r="624" spans="1:16" ht="15.75" customHeight="1">
      <c r="A624" s="1"/>
      <c r="B624" s="7"/>
      <c r="C624" s="1"/>
      <c r="D624" s="114"/>
      <c r="E624" s="141"/>
      <c r="F624" s="117"/>
      <c r="G624" s="114"/>
      <c r="H624" s="114"/>
      <c r="I624" s="114"/>
      <c r="J624" s="114"/>
      <c r="K624" s="114"/>
      <c r="L624" s="114"/>
      <c r="M624" s="114"/>
      <c r="N624" s="114"/>
      <c r="O624" s="114"/>
      <c r="P624" s="114"/>
    </row>
    <row r="625" spans="1:16" ht="15.75" customHeight="1">
      <c r="A625" s="1"/>
      <c r="B625" s="4"/>
      <c r="C625" s="1"/>
      <c r="D625" s="114"/>
      <c r="E625" s="141"/>
      <c r="F625" s="117"/>
      <c r="G625" s="114"/>
      <c r="H625" s="114"/>
      <c r="I625" s="114"/>
      <c r="J625" s="114"/>
      <c r="K625" s="114"/>
      <c r="L625" s="114"/>
      <c r="M625" s="114"/>
      <c r="N625" s="114"/>
      <c r="O625" s="114"/>
      <c r="P625" s="114"/>
    </row>
    <row r="626" spans="1:16" ht="15.75" customHeight="1">
      <c r="A626" s="1"/>
      <c r="B626" s="4"/>
      <c r="C626" s="1"/>
      <c r="D626" s="114"/>
      <c r="E626" s="141"/>
      <c r="F626" s="117"/>
      <c r="G626" s="114"/>
      <c r="H626" s="114"/>
      <c r="I626" s="114"/>
      <c r="J626" s="114"/>
      <c r="K626" s="114"/>
      <c r="L626" s="114"/>
      <c r="M626" s="114"/>
      <c r="N626" s="114"/>
      <c r="O626" s="114"/>
      <c r="P626" s="114"/>
    </row>
    <row r="627" spans="1:16" ht="15.75" customHeight="1">
      <c r="A627" s="1"/>
      <c r="B627" s="4"/>
      <c r="C627" s="1"/>
      <c r="D627" s="114"/>
      <c r="E627" s="141"/>
      <c r="F627" s="117"/>
      <c r="G627" s="114"/>
      <c r="H627" s="114"/>
      <c r="I627" s="114"/>
      <c r="J627" s="114"/>
      <c r="K627" s="114"/>
      <c r="L627" s="114"/>
      <c r="M627" s="114"/>
      <c r="N627" s="114"/>
      <c r="O627" s="114"/>
      <c r="P627" s="114"/>
    </row>
    <row r="628" spans="1:16" ht="15.75" customHeight="1">
      <c r="A628" s="1"/>
      <c r="B628" s="4"/>
      <c r="C628" s="1"/>
      <c r="D628" s="114"/>
      <c r="E628" s="141"/>
      <c r="F628" s="117"/>
      <c r="G628" s="114"/>
      <c r="H628" s="114"/>
      <c r="I628" s="114"/>
      <c r="J628" s="114"/>
      <c r="K628" s="114"/>
      <c r="L628" s="114"/>
      <c r="M628" s="114"/>
      <c r="N628" s="114"/>
      <c r="O628" s="114"/>
      <c r="P628" s="114"/>
    </row>
    <row r="629" spans="1:16" ht="15.75" customHeight="1">
      <c r="A629" s="1"/>
      <c r="B629" s="4"/>
      <c r="C629" s="1"/>
      <c r="D629" s="114"/>
      <c r="E629" s="141"/>
      <c r="F629" s="117"/>
      <c r="G629" s="114"/>
      <c r="H629" s="114"/>
      <c r="I629" s="114"/>
      <c r="J629" s="114"/>
      <c r="K629" s="114"/>
      <c r="L629" s="114"/>
      <c r="M629" s="114"/>
      <c r="N629" s="114"/>
      <c r="O629" s="114"/>
      <c r="P629" s="114"/>
    </row>
    <row r="630" spans="1:16" ht="15.75" customHeight="1">
      <c r="A630" s="1"/>
      <c r="B630" s="4"/>
      <c r="C630" s="1"/>
      <c r="D630" s="114"/>
      <c r="E630" s="141"/>
      <c r="F630" s="117"/>
      <c r="G630" s="114"/>
      <c r="H630" s="114"/>
      <c r="I630" s="114"/>
      <c r="J630" s="114"/>
      <c r="K630" s="114"/>
      <c r="L630" s="114"/>
      <c r="M630" s="114"/>
      <c r="N630" s="114"/>
      <c r="O630" s="114"/>
      <c r="P630" s="114"/>
    </row>
    <row r="631" spans="1:16" ht="15.75" customHeight="1">
      <c r="A631" s="1"/>
      <c r="B631" s="9"/>
      <c r="C631" s="1"/>
      <c r="D631" s="114"/>
      <c r="E631" s="141"/>
      <c r="F631" s="117"/>
      <c r="G631" s="114"/>
      <c r="H631" s="114"/>
      <c r="I631" s="114"/>
      <c r="J631" s="114"/>
      <c r="K631" s="114"/>
      <c r="L631" s="114"/>
      <c r="M631" s="114"/>
      <c r="N631" s="114"/>
      <c r="O631" s="114"/>
      <c r="P631" s="114"/>
    </row>
    <row r="632" spans="1:16" ht="15.75" customHeight="1">
      <c r="A632" s="1"/>
      <c r="B632" s="7"/>
      <c r="C632" s="1"/>
      <c r="D632" s="114"/>
      <c r="E632" s="141"/>
      <c r="F632" s="117"/>
      <c r="G632" s="114"/>
      <c r="H632" s="114"/>
      <c r="I632" s="114"/>
      <c r="J632" s="114"/>
      <c r="K632" s="114"/>
      <c r="L632" s="114"/>
      <c r="M632" s="114"/>
      <c r="N632" s="114"/>
      <c r="O632" s="114"/>
      <c r="P632" s="114"/>
    </row>
    <row r="633" spans="1:16" ht="15.75" customHeight="1">
      <c r="A633" s="1"/>
      <c r="B633" s="4"/>
      <c r="C633" s="1"/>
      <c r="D633" s="114"/>
      <c r="E633" s="141"/>
      <c r="F633" s="117"/>
      <c r="G633" s="114"/>
      <c r="H633" s="114"/>
      <c r="I633" s="114"/>
      <c r="J633" s="114"/>
      <c r="K633" s="114"/>
      <c r="L633" s="114"/>
      <c r="M633" s="114"/>
      <c r="N633" s="114"/>
      <c r="O633" s="114"/>
      <c r="P633" s="114"/>
    </row>
    <row r="634" spans="1:16" ht="15.75" customHeight="1">
      <c r="A634" s="1"/>
      <c r="B634" s="11"/>
      <c r="C634" s="1"/>
      <c r="D634" s="114"/>
      <c r="E634" s="141"/>
      <c r="F634" s="117"/>
      <c r="G634" s="114"/>
      <c r="H634" s="114"/>
      <c r="I634" s="114"/>
      <c r="J634" s="114"/>
      <c r="K634" s="114"/>
      <c r="L634" s="114"/>
      <c r="M634" s="114"/>
      <c r="N634" s="114"/>
      <c r="O634" s="114"/>
      <c r="P634" s="114"/>
    </row>
    <row r="635" spans="1:16" ht="15.75" customHeight="1">
      <c r="A635" s="1"/>
      <c r="B635" s="4"/>
      <c r="C635" s="1"/>
      <c r="D635" s="114"/>
      <c r="E635" s="141"/>
      <c r="F635" s="117"/>
      <c r="G635" s="114"/>
      <c r="H635" s="114"/>
      <c r="I635" s="114"/>
      <c r="J635" s="114"/>
      <c r="K635" s="114"/>
      <c r="L635" s="114"/>
      <c r="M635" s="114"/>
      <c r="N635" s="114"/>
      <c r="O635" s="114"/>
      <c r="P635" s="114"/>
    </row>
    <row r="636" spans="1:16" ht="15.75" customHeight="1">
      <c r="A636" s="1"/>
      <c r="B636" s="12"/>
      <c r="C636" s="1"/>
      <c r="D636" s="114"/>
      <c r="E636" s="141"/>
      <c r="F636" s="117"/>
      <c r="G636" s="114"/>
      <c r="H636" s="114"/>
      <c r="I636" s="114"/>
      <c r="J636" s="114"/>
      <c r="K636" s="114"/>
      <c r="L636" s="114"/>
      <c r="M636" s="114"/>
      <c r="N636" s="114"/>
      <c r="O636" s="114"/>
      <c r="P636" s="114"/>
    </row>
    <row r="637" spans="1:16" ht="15.75" customHeight="1">
      <c r="A637" s="1"/>
      <c r="B637" s="4"/>
      <c r="C637" s="1"/>
      <c r="D637" s="114"/>
      <c r="E637" s="141"/>
      <c r="F637" s="117"/>
      <c r="G637" s="114"/>
      <c r="H637" s="114"/>
      <c r="I637" s="114"/>
      <c r="J637" s="114"/>
      <c r="K637" s="114"/>
      <c r="L637" s="114"/>
      <c r="M637" s="114"/>
      <c r="N637" s="114"/>
      <c r="O637" s="114"/>
      <c r="P637" s="114"/>
    </row>
    <row r="638" spans="1:16" ht="15.75" customHeight="1">
      <c r="A638" s="1"/>
      <c r="B638" s="9"/>
      <c r="C638" s="1"/>
      <c r="D638" s="114"/>
      <c r="E638" s="141"/>
      <c r="F638" s="117"/>
      <c r="G638" s="114"/>
      <c r="H638" s="114"/>
      <c r="I638" s="114"/>
      <c r="J638" s="114"/>
      <c r="K638" s="114"/>
      <c r="L638" s="114"/>
      <c r="M638" s="114"/>
      <c r="N638" s="114"/>
      <c r="O638" s="114"/>
      <c r="P638" s="114"/>
    </row>
    <row r="639" spans="1:16" ht="15.75" customHeight="1">
      <c r="A639" s="1"/>
      <c r="B639" s="7"/>
      <c r="C639" s="1"/>
      <c r="D639" s="114"/>
      <c r="E639" s="141"/>
      <c r="F639" s="117"/>
      <c r="G639" s="114"/>
      <c r="H639" s="114"/>
      <c r="I639" s="114"/>
      <c r="J639" s="114"/>
      <c r="K639" s="114"/>
      <c r="L639" s="114"/>
      <c r="M639" s="114"/>
      <c r="N639" s="114"/>
      <c r="O639" s="114"/>
      <c r="P639" s="114"/>
    </row>
    <row r="640" spans="1:16" ht="15.75" customHeight="1">
      <c r="A640" s="1"/>
      <c r="B640" s="4"/>
      <c r="C640" s="1"/>
      <c r="D640" s="114"/>
      <c r="E640" s="141"/>
      <c r="F640" s="117"/>
      <c r="G640" s="114"/>
      <c r="H640" s="114"/>
      <c r="I640" s="114"/>
      <c r="J640" s="114"/>
      <c r="K640" s="114"/>
      <c r="L640" s="114"/>
      <c r="M640" s="114"/>
      <c r="N640" s="114"/>
      <c r="O640" s="114"/>
      <c r="P640" s="114"/>
    </row>
    <row r="641" spans="1:16" ht="15.75" customHeight="1">
      <c r="A641" s="1"/>
      <c r="B641" s="9"/>
      <c r="C641" s="1"/>
      <c r="D641" s="114"/>
      <c r="E641" s="141"/>
      <c r="F641" s="117"/>
      <c r="G641" s="114"/>
      <c r="H641" s="114"/>
      <c r="I641" s="114"/>
      <c r="J641" s="114"/>
      <c r="K641" s="114"/>
      <c r="L641" s="114"/>
      <c r="M641" s="114"/>
      <c r="N641" s="114"/>
      <c r="O641" s="114"/>
      <c r="P641" s="114"/>
    </row>
    <row r="642" spans="1:16" ht="15.75" customHeight="1">
      <c r="A642" s="1"/>
      <c r="B642" s="7"/>
      <c r="C642" s="1"/>
      <c r="D642" s="114"/>
      <c r="E642" s="141"/>
      <c r="F642" s="117"/>
      <c r="G642" s="114"/>
      <c r="H642" s="114"/>
      <c r="I642" s="114"/>
      <c r="J642" s="114"/>
      <c r="K642" s="114"/>
      <c r="L642" s="114"/>
      <c r="M642" s="114"/>
      <c r="N642" s="114"/>
      <c r="O642" s="114"/>
      <c r="P642" s="114"/>
    </row>
    <row r="643" spans="1:16" ht="15.75" customHeight="1">
      <c r="A643" s="1"/>
      <c r="B643" s="4"/>
      <c r="C643" s="1"/>
      <c r="D643" s="114"/>
      <c r="E643" s="141"/>
      <c r="F643" s="117"/>
      <c r="G643" s="114"/>
      <c r="H643" s="114"/>
      <c r="I643" s="114"/>
      <c r="J643" s="114"/>
      <c r="K643" s="114"/>
      <c r="L643" s="114"/>
      <c r="M643" s="114"/>
      <c r="N643" s="114"/>
      <c r="O643" s="114"/>
      <c r="P643" s="114"/>
    </row>
    <row r="644" spans="1:16" ht="15.75" customHeight="1">
      <c r="A644" s="1"/>
      <c r="B644" s="4"/>
      <c r="C644" s="1"/>
      <c r="D644" s="114"/>
      <c r="E644" s="141"/>
      <c r="F644" s="117"/>
      <c r="G644" s="114"/>
      <c r="H644" s="114"/>
      <c r="I644" s="114"/>
      <c r="J644" s="114"/>
      <c r="K644" s="114"/>
      <c r="L644" s="114"/>
      <c r="M644" s="114"/>
      <c r="N644" s="114"/>
      <c r="O644" s="114"/>
      <c r="P644" s="114"/>
    </row>
    <row r="645" spans="1:16" ht="15.75" customHeight="1">
      <c r="A645" s="1"/>
      <c r="B645" s="4"/>
      <c r="C645" s="1"/>
      <c r="D645" s="114"/>
      <c r="E645" s="141"/>
      <c r="F645" s="117"/>
      <c r="G645" s="114"/>
      <c r="H645" s="114"/>
      <c r="I645" s="114"/>
      <c r="J645" s="114"/>
      <c r="K645" s="114"/>
      <c r="L645" s="114"/>
      <c r="M645" s="114"/>
      <c r="N645" s="114"/>
      <c r="O645" s="114"/>
      <c r="P645" s="114"/>
    </row>
    <row r="646" spans="1:16" ht="15.75" customHeight="1">
      <c r="A646" s="1"/>
      <c r="B646" s="4"/>
      <c r="C646" s="1"/>
      <c r="D646" s="114"/>
      <c r="E646" s="141"/>
      <c r="F646" s="117"/>
      <c r="G646" s="114"/>
      <c r="H646" s="114"/>
      <c r="I646" s="114"/>
      <c r="J646" s="114"/>
      <c r="K646" s="114"/>
      <c r="L646" s="114"/>
      <c r="M646" s="114"/>
      <c r="N646" s="114"/>
      <c r="O646" s="114"/>
      <c r="P646" s="114"/>
    </row>
    <row r="647" spans="1:16" ht="15.75" customHeight="1">
      <c r="A647" s="1"/>
      <c r="B647" s="4"/>
      <c r="C647" s="1"/>
      <c r="D647" s="114"/>
      <c r="E647" s="141"/>
      <c r="F647" s="117"/>
      <c r="G647" s="114"/>
      <c r="H647" s="114"/>
      <c r="I647" s="114"/>
      <c r="J647" s="114"/>
      <c r="K647" s="114"/>
      <c r="L647" s="114"/>
      <c r="M647" s="114"/>
      <c r="N647" s="114"/>
      <c r="O647" s="114"/>
      <c r="P647" s="114"/>
    </row>
    <row r="648" spans="1:16" ht="15.75" customHeight="1">
      <c r="A648" s="1"/>
      <c r="B648" s="9"/>
      <c r="C648" s="1"/>
      <c r="D648" s="114"/>
      <c r="E648" s="141"/>
      <c r="F648" s="117"/>
      <c r="G648" s="114"/>
      <c r="H648" s="114"/>
      <c r="I648" s="114"/>
      <c r="J648" s="114"/>
      <c r="K648" s="114"/>
      <c r="L648" s="114"/>
      <c r="M648" s="114"/>
      <c r="N648" s="114"/>
      <c r="O648" s="114"/>
      <c r="P648" s="114"/>
    </row>
    <row r="649" spans="1:16" ht="15.75" customHeight="1">
      <c r="A649" s="1"/>
      <c r="B649" s="7"/>
      <c r="C649" s="1"/>
      <c r="D649" s="114"/>
      <c r="E649" s="141"/>
      <c r="F649" s="117"/>
      <c r="G649" s="114"/>
      <c r="H649" s="114"/>
      <c r="I649" s="114"/>
      <c r="J649" s="114"/>
      <c r="K649" s="114"/>
      <c r="L649" s="114"/>
      <c r="M649" s="114"/>
      <c r="N649" s="114"/>
      <c r="O649" s="114"/>
      <c r="P649" s="114"/>
    </row>
    <row r="650" spans="1:16" ht="15.75" customHeight="1">
      <c r="A650" s="1"/>
      <c r="B650" s="4"/>
      <c r="C650" s="1"/>
      <c r="D650" s="114"/>
      <c r="E650" s="141"/>
      <c r="F650" s="117"/>
      <c r="G650" s="114"/>
      <c r="H650" s="114"/>
      <c r="I650" s="114"/>
      <c r="J650" s="114"/>
      <c r="K650" s="114"/>
      <c r="L650" s="114"/>
      <c r="M650" s="114"/>
      <c r="N650" s="114"/>
      <c r="O650" s="114"/>
      <c r="P650" s="114"/>
    </row>
    <row r="651" spans="1:16" ht="15.75" customHeight="1">
      <c r="A651" s="1"/>
      <c r="B651" s="4"/>
      <c r="C651" s="1"/>
      <c r="D651" s="114"/>
      <c r="E651" s="141"/>
      <c r="F651" s="117"/>
      <c r="G651" s="114"/>
      <c r="H651" s="114"/>
      <c r="I651" s="114"/>
      <c r="J651" s="114"/>
      <c r="K651" s="114"/>
      <c r="L651" s="114"/>
      <c r="M651" s="114"/>
      <c r="N651" s="114"/>
      <c r="O651" s="114"/>
      <c r="P651" s="114"/>
    </row>
    <row r="652" spans="1:16" ht="15.75" customHeight="1">
      <c r="A652" s="1"/>
      <c r="B652" s="4"/>
      <c r="C652" s="1"/>
      <c r="D652" s="114"/>
      <c r="E652" s="141"/>
      <c r="F652" s="117"/>
      <c r="G652" s="114"/>
      <c r="H652" s="114"/>
      <c r="I652" s="114"/>
      <c r="J652" s="114"/>
      <c r="K652" s="114"/>
      <c r="L652" s="114"/>
      <c r="M652" s="114"/>
      <c r="N652" s="114"/>
      <c r="O652" s="114"/>
      <c r="P652" s="114"/>
    </row>
    <row r="653" spans="1:16" ht="15.75" customHeight="1">
      <c r="A653" s="1"/>
      <c r="B653" s="4"/>
      <c r="C653" s="1"/>
      <c r="D653" s="114"/>
      <c r="E653" s="141"/>
      <c r="F653" s="117"/>
      <c r="G653" s="114"/>
      <c r="H653" s="114"/>
      <c r="I653" s="114"/>
      <c r="J653" s="114"/>
      <c r="K653" s="114"/>
      <c r="L653" s="114"/>
      <c r="M653" s="114"/>
      <c r="N653" s="114"/>
      <c r="O653" s="114"/>
      <c r="P653" s="114"/>
    </row>
    <row r="654" spans="1:16" ht="15.75" customHeight="1">
      <c r="A654" s="1"/>
      <c r="B654" s="66"/>
      <c r="C654" s="1"/>
      <c r="D654" s="114"/>
      <c r="E654" s="141"/>
      <c r="F654" s="117"/>
      <c r="G654" s="114"/>
      <c r="H654" s="114"/>
      <c r="I654" s="114"/>
      <c r="J654" s="114"/>
      <c r="K654" s="114"/>
      <c r="L654" s="114"/>
      <c r="M654" s="114"/>
      <c r="N654" s="114"/>
      <c r="O654" s="114"/>
      <c r="P654" s="114"/>
    </row>
    <row r="655" spans="1:16" ht="15.75" customHeight="1">
      <c r="A655" s="1"/>
      <c r="B655" s="4"/>
      <c r="C655" s="1"/>
      <c r="D655" s="114"/>
      <c r="E655" s="141"/>
      <c r="F655" s="117"/>
      <c r="G655" s="114"/>
      <c r="H655" s="114"/>
      <c r="I655" s="114"/>
      <c r="J655" s="114"/>
      <c r="K655" s="114"/>
      <c r="L655" s="114"/>
      <c r="M655" s="114"/>
      <c r="N655" s="114"/>
      <c r="O655" s="114"/>
      <c r="P655" s="114"/>
    </row>
    <row r="656" spans="1:16" ht="15.75" customHeight="1">
      <c r="A656" s="1"/>
      <c r="B656" s="9"/>
      <c r="C656" s="1"/>
      <c r="D656" s="114"/>
      <c r="E656" s="141"/>
      <c r="F656" s="117"/>
      <c r="G656" s="114"/>
      <c r="H656" s="114"/>
      <c r="I656" s="114"/>
      <c r="J656" s="114"/>
      <c r="K656" s="114"/>
      <c r="L656" s="114"/>
      <c r="M656" s="114"/>
      <c r="N656" s="114"/>
      <c r="O656" s="114"/>
      <c r="P656" s="114"/>
    </row>
    <row r="657" spans="1:16" ht="15.75" customHeight="1">
      <c r="A657" s="1"/>
      <c r="B657" s="7"/>
      <c r="C657" s="1"/>
      <c r="D657" s="114"/>
      <c r="E657" s="141"/>
      <c r="F657" s="117"/>
      <c r="G657" s="114"/>
      <c r="H657" s="114"/>
      <c r="I657" s="114"/>
      <c r="J657" s="114"/>
      <c r="K657" s="114"/>
      <c r="L657" s="114"/>
      <c r="M657" s="114"/>
      <c r="N657" s="114"/>
      <c r="O657" s="114"/>
      <c r="P657" s="114"/>
    </row>
    <row r="658" spans="1:16" ht="15.75" customHeight="1">
      <c r="A658" s="1"/>
      <c r="B658" s="4"/>
      <c r="C658" s="1"/>
      <c r="D658" s="114"/>
      <c r="E658" s="141"/>
      <c r="F658" s="117"/>
      <c r="G658" s="114"/>
      <c r="H658" s="114"/>
      <c r="I658" s="114"/>
      <c r="J658" s="114"/>
      <c r="K658" s="114"/>
      <c r="L658" s="114"/>
      <c r="M658" s="114"/>
      <c r="N658" s="114"/>
      <c r="O658" s="114"/>
      <c r="P658" s="114"/>
    </row>
    <row r="659" spans="1:16" ht="15.75" customHeight="1">
      <c r="A659" s="1"/>
      <c r="B659" s="4"/>
      <c r="C659" s="1"/>
      <c r="D659" s="114"/>
      <c r="E659" s="141"/>
      <c r="F659" s="117"/>
      <c r="G659" s="114"/>
      <c r="H659" s="114"/>
      <c r="I659" s="114"/>
      <c r="J659" s="114"/>
      <c r="K659" s="114"/>
      <c r="L659" s="114"/>
      <c r="M659" s="114"/>
      <c r="N659" s="114"/>
      <c r="O659" s="114"/>
      <c r="P659" s="114"/>
    </row>
    <row r="660" spans="1:16" ht="15.75" customHeight="1">
      <c r="A660" s="1"/>
      <c r="B660" s="4"/>
      <c r="C660" s="1"/>
      <c r="D660" s="114"/>
      <c r="E660" s="141"/>
      <c r="F660" s="117"/>
      <c r="G660" s="114"/>
      <c r="H660" s="114"/>
      <c r="I660" s="114"/>
      <c r="J660" s="114"/>
      <c r="K660" s="114"/>
      <c r="L660" s="114"/>
      <c r="M660" s="114"/>
      <c r="N660" s="114"/>
      <c r="O660" s="114"/>
      <c r="P660" s="114"/>
    </row>
    <row r="661" spans="1:16" ht="15.75" customHeight="1">
      <c r="A661" s="1"/>
      <c r="B661" s="4"/>
      <c r="C661" s="1"/>
      <c r="D661" s="114"/>
      <c r="E661" s="141"/>
      <c r="F661" s="117"/>
      <c r="G661" s="114"/>
      <c r="H661" s="114"/>
      <c r="I661" s="114"/>
      <c r="J661" s="114"/>
      <c r="K661" s="114"/>
      <c r="L661" s="114"/>
      <c r="M661" s="114"/>
      <c r="N661" s="114"/>
      <c r="O661" s="114"/>
      <c r="P661" s="114"/>
    </row>
    <row r="662" spans="1:16" ht="15.75" customHeight="1">
      <c r="A662" s="1"/>
      <c r="B662" s="4"/>
      <c r="C662" s="1"/>
      <c r="D662" s="114"/>
      <c r="E662" s="141"/>
      <c r="F662" s="117"/>
      <c r="G662" s="114"/>
      <c r="H662" s="114"/>
      <c r="I662" s="114"/>
      <c r="J662" s="114"/>
      <c r="K662" s="114"/>
      <c r="L662" s="114"/>
      <c r="M662" s="114"/>
      <c r="N662" s="114"/>
      <c r="O662" s="114"/>
      <c r="P662" s="114"/>
    </row>
    <row r="663" spans="1:16" ht="15.75" customHeight="1">
      <c r="A663" s="1"/>
      <c r="B663" s="4"/>
      <c r="C663" s="1"/>
      <c r="D663" s="114"/>
      <c r="E663" s="141"/>
      <c r="F663" s="117"/>
      <c r="G663" s="114"/>
      <c r="H663" s="114"/>
      <c r="I663" s="114"/>
      <c r="J663" s="114"/>
      <c r="K663" s="114"/>
      <c r="L663" s="114"/>
      <c r="M663" s="114"/>
      <c r="N663" s="114"/>
      <c r="O663" s="114"/>
      <c r="P663" s="114"/>
    </row>
    <row r="664" spans="1:16" ht="15.75" customHeight="1">
      <c r="A664" s="1"/>
      <c r="B664" s="9"/>
      <c r="C664" s="1"/>
      <c r="D664" s="114"/>
      <c r="E664" s="141"/>
      <c r="F664" s="117"/>
      <c r="G664" s="114"/>
      <c r="H664" s="114"/>
      <c r="I664" s="114"/>
      <c r="J664" s="114"/>
      <c r="K664" s="114"/>
      <c r="L664" s="114"/>
      <c r="M664" s="114"/>
      <c r="N664" s="114"/>
      <c r="O664" s="114"/>
      <c r="P664" s="114"/>
    </row>
    <row r="665" spans="1:16" ht="15.75" customHeight="1">
      <c r="A665" s="1"/>
      <c r="B665" s="7"/>
      <c r="C665" s="1"/>
      <c r="D665" s="114"/>
      <c r="E665" s="141"/>
      <c r="F665" s="117"/>
      <c r="G665" s="114"/>
      <c r="H665" s="114"/>
      <c r="I665" s="114"/>
      <c r="J665" s="114"/>
      <c r="K665" s="114"/>
      <c r="L665" s="114"/>
      <c r="M665" s="114"/>
      <c r="N665" s="114"/>
      <c r="O665" s="114"/>
      <c r="P665" s="114"/>
    </row>
    <row r="666" spans="1:16" ht="15.75" customHeight="1">
      <c r="A666" s="1"/>
      <c r="B666" s="4"/>
      <c r="C666" s="1"/>
      <c r="D666" s="114"/>
      <c r="E666" s="141"/>
      <c r="F666" s="117"/>
      <c r="G666" s="114"/>
      <c r="H666" s="114"/>
      <c r="I666" s="114"/>
      <c r="J666" s="114"/>
      <c r="K666" s="114"/>
      <c r="L666" s="114"/>
      <c r="M666" s="114"/>
      <c r="N666" s="114"/>
      <c r="O666" s="114"/>
      <c r="P666" s="114"/>
    </row>
    <row r="667" spans="1:16" ht="15.75" customHeight="1">
      <c r="A667" s="1"/>
      <c r="B667" s="11"/>
      <c r="C667" s="1"/>
      <c r="D667" s="114"/>
      <c r="E667" s="141"/>
      <c r="F667" s="117"/>
      <c r="G667" s="114"/>
      <c r="H667" s="114"/>
      <c r="I667" s="114"/>
      <c r="J667" s="114"/>
      <c r="K667" s="114"/>
      <c r="L667" s="114"/>
      <c r="M667" s="114"/>
      <c r="N667" s="114"/>
      <c r="O667" s="114"/>
      <c r="P667" s="114"/>
    </row>
    <row r="668" spans="1:16" ht="15.75" customHeight="1">
      <c r="A668" s="1"/>
      <c r="B668" s="4"/>
      <c r="C668" s="1"/>
      <c r="D668" s="114"/>
      <c r="E668" s="141"/>
      <c r="F668" s="117"/>
      <c r="G668" s="114"/>
      <c r="H668" s="114"/>
      <c r="I668" s="114"/>
      <c r="J668" s="114"/>
      <c r="K668" s="114"/>
      <c r="L668" s="114"/>
      <c r="M668" s="114"/>
      <c r="N668" s="114"/>
      <c r="O668" s="114"/>
      <c r="P668" s="114"/>
    </row>
    <row r="669" spans="1:16" ht="15.75" customHeight="1">
      <c r="A669" s="1"/>
      <c r="B669" s="12"/>
      <c r="C669" s="1"/>
      <c r="D669" s="114"/>
      <c r="E669" s="141"/>
      <c r="F669" s="117"/>
      <c r="G669" s="114"/>
      <c r="H669" s="114"/>
      <c r="I669" s="114"/>
      <c r="J669" s="114"/>
      <c r="K669" s="114"/>
      <c r="L669" s="114"/>
      <c r="M669" s="114"/>
      <c r="N669" s="114"/>
      <c r="O669" s="114"/>
      <c r="P669" s="114"/>
    </row>
    <row r="670" spans="1:16" ht="15.75" customHeight="1">
      <c r="A670" s="1"/>
      <c r="B670" s="4"/>
      <c r="C670" s="1"/>
      <c r="D670" s="114"/>
      <c r="E670" s="141"/>
      <c r="F670" s="117"/>
      <c r="G670" s="114"/>
      <c r="H670" s="114"/>
      <c r="I670" s="114"/>
      <c r="J670" s="114"/>
      <c r="K670" s="114"/>
      <c r="L670" s="114"/>
      <c r="M670" s="114"/>
      <c r="N670" s="114"/>
      <c r="O670" s="114"/>
      <c r="P670" s="114"/>
    </row>
    <row r="671" spans="1:16" ht="15.75" customHeight="1">
      <c r="A671" s="1"/>
      <c r="B671" s="9"/>
      <c r="C671" s="1"/>
      <c r="D671" s="114"/>
      <c r="E671" s="141"/>
      <c r="F671" s="117"/>
      <c r="G671" s="114"/>
      <c r="H671" s="114"/>
      <c r="I671" s="114"/>
      <c r="J671" s="114"/>
      <c r="K671" s="114"/>
      <c r="L671" s="114"/>
      <c r="M671" s="114"/>
      <c r="N671" s="114"/>
      <c r="O671" s="114"/>
      <c r="P671" s="114"/>
    </row>
    <row r="672" spans="1:16" ht="15.75" customHeight="1">
      <c r="A672" s="1"/>
      <c r="B672" s="7"/>
      <c r="C672" s="1"/>
      <c r="D672" s="114"/>
      <c r="E672" s="141"/>
      <c r="F672" s="117"/>
      <c r="G672" s="114"/>
      <c r="H672" s="114"/>
      <c r="I672" s="114"/>
      <c r="J672" s="114"/>
      <c r="K672" s="114"/>
      <c r="L672" s="114"/>
      <c r="M672" s="114"/>
      <c r="N672" s="114"/>
      <c r="O672" s="114"/>
      <c r="P672" s="114"/>
    </row>
    <row r="673" spans="1:16" ht="15.75" customHeight="1">
      <c r="A673" s="1"/>
      <c r="B673" s="4"/>
      <c r="C673" s="1"/>
      <c r="D673" s="114"/>
      <c r="E673" s="141"/>
      <c r="F673" s="117"/>
      <c r="G673" s="114"/>
      <c r="H673" s="114"/>
      <c r="I673" s="114"/>
      <c r="J673" s="114"/>
      <c r="K673" s="114"/>
      <c r="L673" s="114"/>
      <c r="M673" s="114"/>
      <c r="N673" s="114"/>
      <c r="O673" s="114"/>
      <c r="P673" s="114"/>
    </row>
    <row r="674" spans="1:16" ht="15.75" customHeight="1">
      <c r="A674" s="1"/>
      <c r="B674" s="9"/>
      <c r="C674" s="1"/>
      <c r="D674" s="114"/>
      <c r="E674" s="141"/>
      <c r="F674" s="117"/>
      <c r="G674" s="114"/>
      <c r="H674" s="114"/>
      <c r="I674" s="114"/>
      <c r="J674" s="114"/>
      <c r="K674" s="114"/>
      <c r="L674" s="114"/>
      <c r="M674" s="114"/>
      <c r="N674" s="114"/>
      <c r="O674" s="114"/>
      <c r="P674" s="114"/>
    </row>
    <row r="675" spans="1:16" ht="15.75" customHeight="1">
      <c r="A675" s="1"/>
      <c r="B675" s="7"/>
      <c r="C675" s="1"/>
      <c r="D675" s="114"/>
      <c r="E675" s="141"/>
      <c r="F675" s="117"/>
      <c r="G675" s="114"/>
      <c r="H675" s="114"/>
      <c r="I675" s="114"/>
      <c r="J675" s="114"/>
      <c r="K675" s="114"/>
      <c r="L675" s="114"/>
      <c r="M675" s="114"/>
      <c r="N675" s="114"/>
      <c r="O675" s="114"/>
      <c r="P675" s="114"/>
    </row>
    <row r="676" spans="1:16" ht="15.75" customHeight="1">
      <c r="A676" s="1"/>
      <c r="B676" s="4"/>
      <c r="C676" s="1"/>
      <c r="D676" s="114"/>
      <c r="E676" s="141"/>
      <c r="F676" s="117"/>
      <c r="G676" s="114"/>
      <c r="H676" s="114"/>
      <c r="I676" s="114"/>
      <c r="J676" s="114"/>
      <c r="K676" s="114"/>
      <c r="L676" s="114"/>
      <c r="M676" s="114"/>
      <c r="N676" s="114"/>
      <c r="O676" s="114"/>
      <c r="P676" s="114"/>
    </row>
    <row r="677" spans="1:16" ht="15.75" customHeight="1">
      <c r="A677" s="1"/>
      <c r="B677" s="4"/>
      <c r="C677" s="1"/>
      <c r="D677" s="114"/>
      <c r="E677" s="141"/>
      <c r="F677" s="117"/>
      <c r="G677" s="114"/>
      <c r="H677" s="114"/>
      <c r="I677" s="114"/>
      <c r="J677" s="114"/>
      <c r="K677" s="114"/>
      <c r="L677" s="114"/>
      <c r="M677" s="114"/>
      <c r="N677" s="114"/>
      <c r="O677" s="114"/>
      <c r="P677" s="114"/>
    </row>
    <row r="678" spans="1:16" ht="15.75" customHeight="1">
      <c r="A678" s="1"/>
      <c r="B678" s="4"/>
      <c r="C678" s="1"/>
      <c r="D678" s="114"/>
      <c r="E678" s="141"/>
      <c r="F678" s="117"/>
      <c r="G678" s="114"/>
      <c r="H678" s="114"/>
      <c r="I678" s="114"/>
      <c r="J678" s="114"/>
      <c r="K678" s="114"/>
      <c r="L678" s="114"/>
      <c r="M678" s="114"/>
      <c r="N678" s="114"/>
      <c r="O678" s="114"/>
      <c r="P678" s="114"/>
    </row>
    <row r="679" spans="1:16" ht="15.75" customHeight="1">
      <c r="A679" s="1"/>
      <c r="B679" s="4"/>
      <c r="C679" s="1"/>
      <c r="D679" s="114"/>
      <c r="E679" s="141"/>
      <c r="F679" s="117"/>
      <c r="G679" s="114"/>
      <c r="H679" s="114"/>
      <c r="I679" s="114"/>
      <c r="J679" s="114"/>
      <c r="K679" s="114"/>
      <c r="L679" s="114"/>
      <c r="M679" s="114"/>
      <c r="N679" s="114"/>
      <c r="O679" s="114"/>
      <c r="P679" s="114"/>
    </row>
    <row r="680" spans="1:16" ht="15.75" customHeight="1">
      <c r="A680" s="1"/>
      <c r="B680" s="4"/>
      <c r="C680" s="1"/>
      <c r="D680" s="114"/>
      <c r="E680" s="141"/>
      <c r="F680" s="117"/>
      <c r="G680" s="114"/>
      <c r="H680" s="114"/>
      <c r="I680" s="114"/>
      <c r="J680" s="114"/>
      <c r="K680" s="114"/>
      <c r="L680" s="114"/>
      <c r="M680" s="114"/>
      <c r="N680" s="114"/>
      <c r="O680" s="114"/>
      <c r="P680" s="114"/>
    </row>
    <row r="681" spans="1:16" ht="15.75" customHeight="1">
      <c r="A681" s="1"/>
      <c r="B681" s="9"/>
      <c r="C681" s="1"/>
      <c r="D681" s="114"/>
      <c r="E681" s="141"/>
      <c r="F681" s="117"/>
      <c r="G681" s="114"/>
      <c r="H681" s="114"/>
      <c r="I681" s="114"/>
      <c r="J681" s="114"/>
      <c r="K681" s="114"/>
      <c r="L681" s="114"/>
      <c r="M681" s="114"/>
      <c r="N681" s="114"/>
      <c r="O681" s="114"/>
      <c r="P681" s="114"/>
    </row>
    <row r="682" spans="1:16" ht="15.75" customHeight="1">
      <c r="A682" s="1"/>
      <c r="B682" s="7"/>
      <c r="C682" s="1"/>
      <c r="D682" s="114"/>
      <c r="E682" s="141"/>
      <c r="F682" s="117"/>
      <c r="G682" s="114"/>
      <c r="H682" s="114"/>
      <c r="I682" s="114"/>
      <c r="J682" s="114"/>
      <c r="K682" s="114"/>
      <c r="L682" s="114"/>
      <c r="M682" s="114"/>
      <c r="N682" s="114"/>
      <c r="O682" s="114"/>
      <c r="P682" s="114"/>
    </row>
    <row r="683" spans="1:16" ht="15.75" customHeight="1">
      <c r="A683" s="1"/>
      <c r="B683" s="4"/>
      <c r="C683" s="1"/>
      <c r="D683" s="114"/>
      <c r="E683" s="141"/>
      <c r="F683" s="117"/>
      <c r="G683" s="114"/>
      <c r="H683" s="114"/>
      <c r="I683" s="114"/>
      <c r="J683" s="114"/>
      <c r="K683" s="114"/>
      <c r="L683" s="114"/>
      <c r="M683" s="114"/>
      <c r="N683" s="114"/>
      <c r="O683" s="114"/>
      <c r="P683" s="114"/>
    </row>
    <row r="684" spans="1:16" ht="15.75" customHeight="1">
      <c r="A684" s="1"/>
      <c r="B684" s="4"/>
      <c r="C684" s="1"/>
      <c r="D684" s="114"/>
      <c r="E684" s="141"/>
      <c r="F684" s="117"/>
      <c r="G684" s="114"/>
      <c r="H684" s="114"/>
      <c r="I684" s="114"/>
      <c r="J684" s="114"/>
      <c r="K684" s="114"/>
      <c r="L684" s="114"/>
      <c r="M684" s="114"/>
      <c r="N684" s="114"/>
      <c r="O684" s="114"/>
      <c r="P684" s="114"/>
    </row>
    <row r="685" spans="1:16" ht="15.75" customHeight="1">
      <c r="A685" s="1"/>
      <c r="B685" s="4"/>
      <c r="C685" s="1"/>
      <c r="D685" s="114"/>
      <c r="E685" s="141"/>
      <c r="F685" s="117"/>
      <c r="G685" s="114"/>
      <c r="H685" s="114"/>
      <c r="I685" s="114"/>
      <c r="J685" s="114"/>
      <c r="K685" s="114"/>
      <c r="L685" s="114"/>
      <c r="M685" s="114"/>
      <c r="N685" s="114"/>
      <c r="O685" s="114"/>
      <c r="P685" s="114"/>
    </row>
    <row r="686" spans="1:16" ht="15.75" customHeight="1">
      <c r="A686" s="1"/>
      <c r="B686" s="4"/>
      <c r="C686" s="1"/>
      <c r="D686" s="114"/>
      <c r="E686" s="141"/>
      <c r="F686" s="117"/>
      <c r="G686" s="114"/>
      <c r="H686" s="114"/>
      <c r="I686" s="114"/>
      <c r="J686" s="114"/>
      <c r="K686" s="114"/>
      <c r="L686" s="114"/>
      <c r="M686" s="114"/>
      <c r="N686" s="114"/>
      <c r="O686" s="114"/>
      <c r="P686" s="114"/>
    </row>
    <row r="687" spans="1:16" ht="15.75" customHeight="1">
      <c r="A687" s="1"/>
      <c r="B687" s="66"/>
      <c r="C687" s="1"/>
      <c r="D687" s="114"/>
      <c r="E687" s="141"/>
      <c r="F687" s="117"/>
      <c r="G687" s="114"/>
      <c r="H687" s="114"/>
      <c r="I687" s="114"/>
      <c r="J687" s="114"/>
      <c r="K687" s="114"/>
      <c r="L687" s="114"/>
      <c r="M687" s="114"/>
      <c r="N687" s="114"/>
      <c r="O687" s="114"/>
      <c r="P687" s="114"/>
    </row>
    <row r="688" spans="1:16" ht="15.75" customHeight="1">
      <c r="A688" s="1"/>
      <c r="B688" s="4"/>
      <c r="C688" s="1"/>
      <c r="D688" s="114"/>
      <c r="E688" s="141"/>
      <c r="F688" s="117"/>
      <c r="G688" s="114"/>
      <c r="H688" s="114"/>
      <c r="I688" s="114"/>
      <c r="J688" s="114"/>
      <c r="K688" s="114"/>
      <c r="L688" s="114"/>
      <c r="M688" s="114"/>
      <c r="N688" s="114"/>
      <c r="O688" s="114"/>
      <c r="P688" s="114"/>
    </row>
    <row r="689" spans="1:16" ht="15.75" customHeight="1">
      <c r="A689" s="1"/>
      <c r="B689" s="9"/>
      <c r="C689" s="1"/>
      <c r="D689" s="114"/>
      <c r="E689" s="141"/>
      <c r="F689" s="117"/>
      <c r="G689" s="114"/>
      <c r="H689" s="114"/>
      <c r="I689" s="114"/>
      <c r="J689" s="114"/>
      <c r="K689" s="114"/>
      <c r="L689" s="114"/>
      <c r="M689" s="114"/>
      <c r="N689" s="114"/>
      <c r="O689" s="114"/>
      <c r="P689" s="114"/>
    </row>
    <row r="690" spans="1:16" ht="15.75" customHeight="1">
      <c r="A690" s="1"/>
      <c r="B690" s="7"/>
      <c r="C690" s="1"/>
      <c r="D690" s="114"/>
      <c r="E690" s="141"/>
      <c r="F690" s="117"/>
      <c r="G690" s="114"/>
      <c r="H690" s="114"/>
      <c r="I690" s="114"/>
      <c r="J690" s="114"/>
      <c r="K690" s="114"/>
      <c r="L690" s="114"/>
      <c r="M690" s="114"/>
      <c r="N690" s="114"/>
      <c r="O690" s="114"/>
      <c r="P690" s="114"/>
    </row>
    <row r="691" spans="1:16" ht="15.75" customHeight="1">
      <c r="A691" s="1"/>
      <c r="B691" s="4"/>
      <c r="C691" s="1"/>
      <c r="D691" s="114"/>
      <c r="E691" s="141"/>
      <c r="F691" s="117"/>
      <c r="G691" s="114"/>
      <c r="H691" s="114"/>
      <c r="I691" s="114"/>
      <c r="J691" s="114"/>
      <c r="K691" s="114"/>
      <c r="L691" s="114"/>
      <c r="M691" s="114"/>
      <c r="N691" s="114"/>
      <c r="O691" s="114"/>
      <c r="P691" s="114"/>
    </row>
    <row r="692" spans="1:16" ht="15.75" customHeight="1">
      <c r="A692" s="1"/>
      <c r="B692" s="4"/>
      <c r="C692" s="1"/>
      <c r="D692" s="114"/>
      <c r="E692" s="141"/>
      <c r="F692" s="117"/>
      <c r="G692" s="114"/>
      <c r="H692" s="114"/>
      <c r="I692" s="114"/>
      <c r="J692" s="114"/>
      <c r="K692" s="114"/>
      <c r="L692" s="114"/>
      <c r="M692" s="114"/>
      <c r="N692" s="114"/>
      <c r="O692" s="114"/>
      <c r="P692" s="114"/>
    </row>
    <row r="693" spans="1:16" ht="15.75" customHeight="1">
      <c r="A693" s="1"/>
      <c r="B693" s="4"/>
      <c r="C693" s="1"/>
      <c r="D693" s="114"/>
      <c r="E693" s="141"/>
      <c r="F693" s="117"/>
      <c r="G693" s="114"/>
      <c r="H693" s="114"/>
      <c r="I693" s="114"/>
      <c r="J693" s="114"/>
      <c r="K693" s="114"/>
      <c r="L693" s="114"/>
      <c r="M693" s="114"/>
      <c r="N693" s="114"/>
      <c r="O693" s="114"/>
      <c r="P693" s="114"/>
    </row>
    <row r="694" spans="1:16" ht="15.75" customHeight="1">
      <c r="A694" s="1"/>
      <c r="B694" s="4"/>
      <c r="C694" s="1"/>
      <c r="D694" s="114"/>
      <c r="E694" s="141"/>
      <c r="F694" s="117"/>
      <c r="G694" s="114"/>
      <c r="H694" s="114"/>
      <c r="I694" s="114"/>
      <c r="J694" s="114"/>
      <c r="K694" s="114"/>
      <c r="L694" s="114"/>
      <c r="M694" s="114"/>
      <c r="N694" s="114"/>
      <c r="O694" s="114"/>
      <c r="P694" s="114"/>
    </row>
    <row r="695" spans="1:16" ht="15.75" customHeight="1">
      <c r="A695" s="1"/>
      <c r="B695" s="4"/>
      <c r="C695" s="1"/>
      <c r="D695" s="114"/>
      <c r="E695" s="141"/>
      <c r="F695" s="117"/>
      <c r="G695" s="114"/>
      <c r="H695" s="114"/>
      <c r="I695" s="114"/>
      <c r="J695" s="114"/>
      <c r="K695" s="114"/>
      <c r="L695" s="114"/>
      <c r="M695" s="114"/>
      <c r="N695" s="114"/>
      <c r="O695" s="114"/>
      <c r="P695" s="114"/>
    </row>
    <row r="696" spans="1:16" ht="15.75" customHeight="1">
      <c r="A696" s="1"/>
      <c r="B696" s="4"/>
      <c r="C696" s="1"/>
      <c r="D696" s="114"/>
      <c r="E696" s="141"/>
      <c r="F696" s="117"/>
      <c r="G696" s="114"/>
      <c r="H696" s="114"/>
      <c r="I696" s="114"/>
      <c r="J696" s="114"/>
      <c r="K696" s="114"/>
      <c r="L696" s="114"/>
      <c r="M696" s="114"/>
      <c r="N696" s="114"/>
      <c r="O696" s="114"/>
      <c r="P696" s="114"/>
    </row>
    <row r="697" spans="1:16" ht="15.75" customHeight="1">
      <c r="A697" s="1"/>
      <c r="B697" s="9"/>
      <c r="C697" s="1"/>
      <c r="D697" s="114"/>
      <c r="E697" s="141"/>
      <c r="F697" s="117"/>
      <c r="G697" s="114"/>
      <c r="H697" s="114"/>
      <c r="I697" s="114"/>
      <c r="J697" s="114"/>
      <c r="K697" s="114"/>
      <c r="L697" s="114"/>
      <c r="M697" s="114"/>
      <c r="N697" s="114"/>
      <c r="O697" s="114"/>
      <c r="P697" s="114"/>
    </row>
    <row r="698" spans="1:16" ht="15.75" customHeight="1">
      <c r="A698" s="1"/>
      <c r="B698" s="7"/>
      <c r="C698" s="1"/>
      <c r="D698" s="114"/>
      <c r="E698" s="141"/>
      <c r="F698" s="117"/>
      <c r="G698" s="114"/>
      <c r="H698" s="114"/>
      <c r="I698" s="114"/>
      <c r="J698" s="114"/>
      <c r="K698" s="114"/>
      <c r="L698" s="114"/>
      <c r="M698" s="114"/>
      <c r="N698" s="114"/>
      <c r="O698" s="114"/>
      <c r="P698" s="114"/>
    </row>
    <row r="699" spans="1:16" ht="15.75" customHeight="1">
      <c r="A699" s="1"/>
      <c r="B699" s="4"/>
      <c r="C699" s="1"/>
      <c r="D699" s="114"/>
      <c r="E699" s="141"/>
      <c r="F699" s="117"/>
      <c r="G699" s="114"/>
      <c r="H699" s="114"/>
      <c r="I699" s="114"/>
      <c r="J699" s="114"/>
      <c r="K699" s="114"/>
      <c r="L699" s="114"/>
      <c r="M699" s="114"/>
      <c r="N699" s="114"/>
      <c r="O699" s="114"/>
      <c r="P699" s="114"/>
    </row>
    <row r="700" spans="1:16" ht="15.75" customHeight="1">
      <c r="A700" s="1"/>
      <c r="B700" s="11"/>
      <c r="C700" s="1"/>
      <c r="D700" s="114"/>
      <c r="E700" s="141"/>
      <c r="F700" s="117"/>
      <c r="G700" s="114"/>
      <c r="H700" s="114"/>
      <c r="I700" s="114"/>
      <c r="J700" s="114"/>
      <c r="K700" s="114"/>
      <c r="L700" s="114"/>
      <c r="M700" s="114"/>
      <c r="N700" s="114"/>
      <c r="O700" s="114"/>
      <c r="P700" s="114"/>
    </row>
    <row r="701" spans="1:16" ht="15.75" customHeight="1">
      <c r="A701" s="1"/>
      <c r="B701" s="4"/>
      <c r="C701" s="1"/>
      <c r="D701" s="114"/>
      <c r="E701" s="141"/>
      <c r="F701" s="117"/>
      <c r="G701" s="114"/>
      <c r="H701" s="114"/>
      <c r="I701" s="114"/>
      <c r="J701" s="114"/>
      <c r="K701" s="114"/>
      <c r="L701" s="114"/>
      <c r="M701" s="114"/>
      <c r="N701" s="114"/>
      <c r="O701" s="114"/>
      <c r="P701" s="114"/>
    </row>
    <row r="702" spans="1:16" ht="15.75" customHeight="1">
      <c r="A702" s="1"/>
      <c r="B702" s="12"/>
      <c r="C702" s="1"/>
      <c r="D702" s="114"/>
      <c r="E702" s="141"/>
      <c r="F702" s="117"/>
      <c r="G702" s="114"/>
      <c r="H702" s="114"/>
      <c r="I702" s="114"/>
      <c r="J702" s="114"/>
      <c r="K702" s="114"/>
      <c r="L702" s="114"/>
      <c r="M702" s="114"/>
      <c r="N702" s="114"/>
      <c r="O702" s="114"/>
      <c r="P702" s="114"/>
    </row>
    <row r="703" spans="1:16" ht="15.75" customHeight="1">
      <c r="A703" s="1"/>
      <c r="B703" s="4"/>
      <c r="C703" s="1"/>
      <c r="D703" s="114"/>
      <c r="E703" s="141"/>
      <c r="F703" s="117"/>
      <c r="G703" s="114"/>
      <c r="H703" s="114"/>
      <c r="I703" s="114"/>
      <c r="J703" s="114"/>
      <c r="K703" s="114"/>
      <c r="L703" s="114"/>
      <c r="M703" s="114"/>
      <c r="N703" s="114"/>
      <c r="O703" s="114"/>
      <c r="P703" s="114"/>
    </row>
    <row r="704" spans="1:16" ht="15.75" customHeight="1">
      <c r="A704" s="1"/>
      <c r="B704" s="9"/>
      <c r="C704" s="1"/>
      <c r="D704" s="114"/>
      <c r="E704" s="141"/>
      <c r="F704" s="117"/>
      <c r="G704" s="114"/>
      <c r="H704" s="114"/>
      <c r="I704" s="114"/>
      <c r="J704" s="114"/>
      <c r="K704" s="114"/>
      <c r="L704" s="114"/>
      <c r="M704" s="114"/>
      <c r="N704" s="114"/>
      <c r="O704" s="114"/>
      <c r="P704" s="114"/>
    </row>
    <row r="705" spans="1:16" ht="15.75" customHeight="1">
      <c r="A705" s="1"/>
      <c r="B705" s="7"/>
      <c r="C705" s="1"/>
      <c r="D705" s="114"/>
      <c r="E705" s="141"/>
      <c r="F705" s="117"/>
      <c r="G705" s="114"/>
      <c r="H705" s="114"/>
      <c r="I705" s="114"/>
      <c r="J705" s="114"/>
      <c r="K705" s="114"/>
      <c r="L705" s="114"/>
      <c r="M705" s="114"/>
      <c r="N705" s="114"/>
      <c r="O705" s="114"/>
      <c r="P705" s="114"/>
    </row>
    <row r="706" spans="1:16" ht="15.75" customHeight="1">
      <c r="A706" s="1"/>
      <c r="B706" s="4"/>
      <c r="C706" s="1"/>
      <c r="D706" s="114"/>
      <c r="E706" s="141"/>
      <c r="F706" s="117"/>
      <c r="G706" s="114"/>
      <c r="H706" s="114"/>
      <c r="I706" s="114"/>
      <c r="J706" s="114"/>
      <c r="K706" s="114"/>
      <c r="L706" s="114"/>
      <c r="M706" s="114"/>
      <c r="N706" s="114"/>
      <c r="O706" s="114"/>
      <c r="P706" s="114"/>
    </row>
    <row r="707" spans="1:16" ht="15.75" customHeight="1">
      <c r="A707" s="1"/>
      <c r="B707" s="9"/>
      <c r="C707" s="1"/>
      <c r="D707" s="114"/>
      <c r="E707" s="141"/>
      <c r="F707" s="117"/>
      <c r="G707" s="114"/>
      <c r="H707" s="114"/>
      <c r="I707" s="114"/>
      <c r="J707" s="114"/>
      <c r="K707" s="114"/>
      <c r="L707" s="114"/>
      <c r="M707" s="114"/>
      <c r="N707" s="114"/>
      <c r="O707" s="114"/>
      <c r="P707" s="114"/>
    </row>
    <row r="708" spans="1:16" ht="15.75" customHeight="1">
      <c r="A708" s="1"/>
      <c r="B708" s="7"/>
      <c r="C708" s="1"/>
      <c r="D708" s="114"/>
      <c r="E708" s="141"/>
      <c r="F708" s="117"/>
      <c r="G708" s="114"/>
      <c r="H708" s="114"/>
      <c r="I708" s="114"/>
      <c r="J708" s="114"/>
      <c r="K708" s="114"/>
      <c r="L708" s="114"/>
      <c r="M708" s="114"/>
      <c r="N708" s="114"/>
      <c r="O708" s="114"/>
      <c r="P708" s="114"/>
    </row>
    <row r="709" spans="1:16" ht="15.75" customHeight="1">
      <c r="A709" s="1"/>
      <c r="B709" s="4"/>
      <c r="C709" s="1"/>
      <c r="D709" s="114"/>
      <c r="E709" s="141"/>
      <c r="F709" s="117"/>
      <c r="G709" s="114"/>
      <c r="H709" s="114"/>
      <c r="I709" s="114"/>
      <c r="J709" s="114"/>
      <c r="K709" s="114"/>
      <c r="L709" s="114"/>
      <c r="M709" s="114"/>
      <c r="N709" s="114"/>
      <c r="O709" s="114"/>
      <c r="P709" s="114"/>
    </row>
    <row r="710" spans="1:16" ht="15.75" customHeight="1">
      <c r="A710" s="1"/>
      <c r="B710" s="4"/>
      <c r="C710" s="1"/>
      <c r="D710" s="114"/>
      <c r="E710" s="141"/>
      <c r="F710" s="117"/>
      <c r="G710" s="114"/>
      <c r="H710" s="114"/>
      <c r="I710" s="114"/>
      <c r="J710" s="114"/>
      <c r="K710" s="114"/>
      <c r="L710" s="114"/>
      <c r="M710" s="114"/>
      <c r="N710" s="114"/>
      <c r="O710" s="114"/>
      <c r="P710" s="114"/>
    </row>
    <row r="711" spans="1:16" ht="15.75" customHeight="1">
      <c r="A711" s="1"/>
      <c r="B711" s="4"/>
      <c r="C711" s="1"/>
      <c r="D711" s="114"/>
      <c r="E711" s="141"/>
      <c r="F711" s="117"/>
      <c r="G711" s="114"/>
      <c r="H711" s="114"/>
      <c r="I711" s="114"/>
      <c r="J711" s="114"/>
      <c r="K711" s="114"/>
      <c r="L711" s="114"/>
      <c r="M711" s="114"/>
      <c r="N711" s="114"/>
      <c r="O711" s="114"/>
      <c r="P711" s="114"/>
    </row>
    <row r="712" spans="1:16" ht="15.75" customHeight="1">
      <c r="A712" s="1"/>
      <c r="B712" s="4"/>
      <c r="C712" s="1"/>
      <c r="D712" s="114"/>
      <c r="E712" s="141"/>
      <c r="F712" s="117"/>
      <c r="G712" s="114"/>
      <c r="H712" s="114"/>
      <c r="I712" s="114"/>
      <c r="J712" s="114"/>
      <c r="K712" s="114"/>
      <c r="L712" s="114"/>
      <c r="M712" s="114"/>
      <c r="N712" s="114"/>
      <c r="O712" s="114"/>
      <c r="P712" s="114"/>
    </row>
    <row r="713" spans="1:16" ht="15.75" customHeight="1">
      <c r="A713" s="1"/>
      <c r="B713" s="4"/>
      <c r="C713" s="1"/>
      <c r="D713" s="114"/>
      <c r="E713" s="141"/>
      <c r="F713" s="117"/>
      <c r="G713" s="114"/>
      <c r="H713" s="114"/>
      <c r="I713" s="114"/>
      <c r="J713" s="114"/>
      <c r="K713" s="114"/>
      <c r="L713" s="114"/>
      <c r="M713" s="114"/>
      <c r="N713" s="114"/>
      <c r="O713" s="114"/>
      <c r="P713" s="114"/>
    </row>
    <row r="714" spans="1:16" ht="15.75" customHeight="1">
      <c r="A714" s="1"/>
      <c r="B714" s="9"/>
      <c r="C714" s="1"/>
      <c r="D714" s="114"/>
      <c r="E714" s="141"/>
      <c r="F714" s="117"/>
      <c r="G714" s="114"/>
      <c r="H714" s="114"/>
      <c r="I714" s="114"/>
      <c r="J714" s="114"/>
      <c r="K714" s="114"/>
      <c r="L714" s="114"/>
      <c r="M714" s="114"/>
      <c r="N714" s="114"/>
      <c r="O714" s="114"/>
      <c r="P714" s="114"/>
    </row>
    <row r="715" spans="1:16" ht="15.75" customHeight="1">
      <c r="A715" s="1"/>
      <c r="B715" s="7"/>
      <c r="C715" s="1"/>
      <c r="D715" s="114"/>
      <c r="E715" s="141"/>
      <c r="F715" s="117"/>
      <c r="G715" s="114"/>
      <c r="H715" s="114"/>
      <c r="I715" s="114"/>
      <c r="J715" s="114"/>
      <c r="K715" s="114"/>
      <c r="L715" s="114"/>
      <c r="M715" s="114"/>
      <c r="N715" s="114"/>
      <c r="O715" s="114"/>
      <c r="P715" s="114"/>
    </row>
    <row r="716" spans="1:16" ht="15.75" customHeight="1">
      <c r="A716" s="1"/>
      <c r="B716" s="4"/>
      <c r="C716" s="1"/>
      <c r="D716" s="114"/>
      <c r="E716" s="141"/>
      <c r="F716" s="117"/>
      <c r="G716" s="114"/>
      <c r="H716" s="114"/>
      <c r="I716" s="114"/>
      <c r="J716" s="114"/>
      <c r="K716" s="114"/>
      <c r="L716" s="114"/>
      <c r="M716" s="114"/>
      <c r="N716" s="114"/>
      <c r="O716" s="114"/>
      <c r="P716" s="114"/>
    </row>
    <row r="717" spans="1:16" ht="15.75" customHeight="1">
      <c r="A717" s="1"/>
      <c r="B717" s="4"/>
      <c r="C717" s="1"/>
      <c r="D717" s="114"/>
      <c r="E717" s="141"/>
      <c r="F717" s="117"/>
      <c r="G717" s="114"/>
      <c r="H717" s="114"/>
      <c r="I717" s="114"/>
      <c r="J717" s="114"/>
      <c r="K717" s="114"/>
      <c r="L717" s="114"/>
      <c r="M717" s="114"/>
      <c r="N717" s="114"/>
      <c r="O717" s="114"/>
      <c r="P717" s="114"/>
    </row>
    <row r="718" spans="1:16" ht="15.75" customHeight="1">
      <c r="A718" s="1"/>
      <c r="B718" s="4"/>
      <c r="C718" s="1"/>
      <c r="D718" s="114"/>
      <c r="E718" s="141"/>
      <c r="F718" s="117"/>
      <c r="G718" s="114"/>
      <c r="H718" s="114"/>
      <c r="I718" s="114"/>
      <c r="J718" s="114"/>
      <c r="K718" s="114"/>
      <c r="L718" s="114"/>
      <c r="M718" s="114"/>
      <c r="N718" s="114"/>
      <c r="O718" s="114"/>
      <c r="P718" s="114"/>
    </row>
    <row r="719" spans="1:16" ht="15.75" customHeight="1">
      <c r="A719" s="1"/>
      <c r="B719" s="4"/>
      <c r="C719" s="1"/>
      <c r="D719" s="114"/>
      <c r="E719" s="141"/>
      <c r="F719" s="117"/>
      <c r="G719" s="114"/>
      <c r="H719" s="114"/>
      <c r="I719" s="114"/>
      <c r="J719" s="114"/>
      <c r="K719" s="114"/>
      <c r="L719" s="114"/>
      <c r="M719" s="114"/>
      <c r="N719" s="114"/>
      <c r="O719" s="114"/>
      <c r="P719" s="114"/>
    </row>
    <row r="720" spans="1:16" ht="15.75" customHeight="1">
      <c r="A720" s="1"/>
      <c r="B720" s="66"/>
      <c r="C720" s="1"/>
      <c r="D720" s="114"/>
      <c r="E720" s="141"/>
      <c r="F720" s="117"/>
      <c r="G720" s="114"/>
      <c r="H720" s="114"/>
      <c r="I720" s="114"/>
      <c r="J720" s="114"/>
      <c r="K720" s="114"/>
      <c r="L720" s="114"/>
      <c r="M720" s="114"/>
      <c r="N720" s="114"/>
      <c r="O720" s="114"/>
      <c r="P720" s="114"/>
    </row>
    <row r="721" spans="1:16" ht="15.75" customHeight="1">
      <c r="A721" s="1"/>
      <c r="B721" s="4"/>
      <c r="C721" s="1"/>
      <c r="D721" s="114"/>
      <c r="E721" s="141"/>
      <c r="F721" s="117"/>
      <c r="G721" s="114"/>
      <c r="H721" s="114"/>
      <c r="I721" s="114"/>
      <c r="J721" s="114"/>
      <c r="K721" s="114"/>
      <c r="L721" s="114"/>
      <c r="M721" s="114"/>
      <c r="N721" s="114"/>
      <c r="O721" s="114"/>
      <c r="P721" s="114"/>
    </row>
    <row r="722" spans="1:16" ht="15.75" customHeight="1">
      <c r="A722" s="1"/>
      <c r="B722" s="9"/>
      <c r="C722" s="1"/>
      <c r="D722" s="114"/>
      <c r="E722" s="141"/>
      <c r="F722" s="117"/>
      <c r="G722" s="114"/>
      <c r="H722" s="114"/>
      <c r="I722" s="114"/>
      <c r="J722" s="114"/>
      <c r="K722" s="114"/>
      <c r="L722" s="114"/>
      <c r="M722" s="114"/>
      <c r="N722" s="114"/>
      <c r="O722" s="114"/>
      <c r="P722" s="114"/>
    </row>
    <row r="723" spans="1:16" ht="15.75" customHeight="1">
      <c r="A723" s="1"/>
      <c r="B723" s="7"/>
      <c r="C723" s="1"/>
      <c r="D723" s="114"/>
      <c r="E723" s="141"/>
      <c r="F723" s="117"/>
      <c r="G723" s="114"/>
      <c r="H723" s="114"/>
      <c r="I723" s="114"/>
      <c r="J723" s="114"/>
      <c r="K723" s="114"/>
      <c r="L723" s="114"/>
      <c r="M723" s="114"/>
      <c r="N723" s="114"/>
      <c r="O723" s="114"/>
      <c r="P723" s="114"/>
    </row>
    <row r="724" spans="1:16" ht="15.75" customHeight="1">
      <c r="A724" s="1"/>
      <c r="B724" s="4"/>
      <c r="C724" s="1"/>
      <c r="D724" s="114"/>
      <c r="E724" s="141"/>
      <c r="F724" s="117"/>
      <c r="G724" s="114"/>
      <c r="H724" s="114"/>
      <c r="I724" s="114"/>
      <c r="J724" s="114"/>
      <c r="K724" s="114"/>
      <c r="L724" s="114"/>
      <c r="M724" s="114"/>
      <c r="N724" s="114"/>
      <c r="O724" s="114"/>
      <c r="P724" s="114"/>
    </row>
    <row r="725" spans="1:16" ht="15.75" customHeight="1">
      <c r="A725" s="1"/>
      <c r="B725" s="4"/>
      <c r="C725" s="1"/>
      <c r="D725" s="114"/>
      <c r="E725" s="141"/>
      <c r="F725" s="117"/>
      <c r="G725" s="114"/>
      <c r="H725" s="114"/>
      <c r="I725" s="114"/>
      <c r="J725" s="114"/>
      <c r="K725" s="114"/>
      <c r="L725" s="114"/>
      <c r="M725" s="114"/>
      <c r="N725" s="114"/>
      <c r="O725" s="114"/>
      <c r="P725" s="114"/>
    </row>
    <row r="726" spans="1:16" ht="15.75" customHeight="1">
      <c r="A726" s="1"/>
      <c r="B726" s="4"/>
      <c r="C726" s="1"/>
      <c r="D726" s="114"/>
      <c r="E726" s="141"/>
      <c r="F726" s="117"/>
      <c r="G726" s="114"/>
      <c r="H726" s="114"/>
      <c r="I726" s="114"/>
      <c r="J726" s="114"/>
      <c r="K726" s="114"/>
      <c r="L726" s="114"/>
      <c r="M726" s="114"/>
      <c r="N726" s="114"/>
      <c r="O726" s="114"/>
      <c r="P726" s="114"/>
    </row>
    <row r="727" spans="1:16" ht="15.75" customHeight="1">
      <c r="A727" s="1"/>
      <c r="B727" s="4"/>
      <c r="C727" s="1"/>
      <c r="D727" s="114"/>
      <c r="E727" s="141"/>
      <c r="F727" s="117"/>
      <c r="G727" s="114"/>
      <c r="H727" s="114"/>
      <c r="I727" s="114"/>
      <c r="J727" s="114"/>
      <c r="K727" s="114"/>
      <c r="L727" s="114"/>
      <c r="M727" s="114"/>
      <c r="N727" s="114"/>
      <c r="O727" s="114"/>
      <c r="P727" s="114"/>
    </row>
    <row r="728" spans="1:16" ht="15.75" customHeight="1">
      <c r="A728" s="1"/>
      <c r="B728" s="4"/>
      <c r="C728" s="1"/>
      <c r="D728" s="114"/>
      <c r="E728" s="141"/>
      <c r="F728" s="117"/>
      <c r="G728" s="114"/>
      <c r="H728" s="114"/>
      <c r="I728" s="114"/>
      <c r="J728" s="114"/>
      <c r="K728" s="114"/>
      <c r="L728" s="114"/>
      <c r="M728" s="114"/>
      <c r="N728" s="114"/>
      <c r="O728" s="114"/>
      <c r="P728" s="114"/>
    </row>
    <row r="729" spans="1:16" ht="15.75" customHeight="1">
      <c r="A729" s="1"/>
      <c r="B729" s="4"/>
      <c r="C729" s="1"/>
      <c r="D729" s="114"/>
      <c r="E729" s="141"/>
      <c r="F729" s="117"/>
      <c r="G729" s="114"/>
      <c r="H729" s="114"/>
      <c r="I729" s="114"/>
      <c r="J729" s="114"/>
      <c r="K729" s="114"/>
      <c r="L729" s="114"/>
      <c r="M729" s="114"/>
      <c r="N729" s="114"/>
      <c r="O729" s="114"/>
      <c r="P729" s="114"/>
    </row>
    <row r="730" spans="1:16" ht="15.75" customHeight="1">
      <c r="A730" s="1"/>
      <c r="B730" s="9"/>
      <c r="C730" s="1"/>
      <c r="D730" s="114"/>
      <c r="E730" s="141"/>
      <c r="F730" s="117"/>
      <c r="G730" s="114"/>
      <c r="H730" s="114"/>
      <c r="I730" s="114"/>
      <c r="J730" s="114"/>
      <c r="K730" s="114"/>
      <c r="L730" s="114"/>
      <c r="M730" s="114"/>
      <c r="N730" s="114"/>
      <c r="O730" s="114"/>
      <c r="P730" s="114"/>
    </row>
    <row r="731" spans="1:16" ht="15.75" customHeight="1">
      <c r="A731" s="1"/>
      <c r="B731" s="7"/>
      <c r="C731" s="1"/>
      <c r="D731" s="114"/>
      <c r="E731" s="141"/>
      <c r="F731" s="117"/>
      <c r="G731" s="114"/>
      <c r="H731" s="114"/>
      <c r="I731" s="114"/>
      <c r="J731" s="114"/>
      <c r="K731" s="114"/>
      <c r="L731" s="114"/>
      <c r="M731" s="114"/>
      <c r="N731" s="114"/>
      <c r="O731" s="114"/>
      <c r="P731" s="114"/>
    </row>
    <row r="732" spans="1:16" ht="15.75" customHeight="1">
      <c r="A732" s="1"/>
      <c r="B732" s="4"/>
      <c r="C732" s="1"/>
      <c r="D732" s="114"/>
      <c r="E732" s="141"/>
      <c r="F732" s="117"/>
      <c r="G732" s="114"/>
      <c r="H732" s="114"/>
      <c r="I732" s="114"/>
      <c r="J732" s="114"/>
      <c r="K732" s="114"/>
      <c r="L732" s="114"/>
      <c r="M732" s="114"/>
      <c r="N732" s="114"/>
      <c r="O732" s="114"/>
      <c r="P732" s="114"/>
    </row>
    <row r="733" spans="1:16" ht="15.75" customHeight="1">
      <c r="A733" s="1"/>
      <c r="B733" s="11"/>
      <c r="C733" s="1"/>
      <c r="D733" s="114"/>
      <c r="E733" s="141"/>
      <c r="F733" s="117"/>
      <c r="G733" s="114"/>
      <c r="H733" s="114"/>
      <c r="I733" s="114"/>
      <c r="J733" s="114"/>
      <c r="K733" s="114"/>
      <c r="L733" s="114"/>
      <c r="M733" s="114"/>
      <c r="N733" s="114"/>
      <c r="O733" s="114"/>
      <c r="P733" s="114"/>
    </row>
    <row r="734" spans="1:16" ht="15.75" customHeight="1">
      <c r="A734" s="1"/>
      <c r="B734" s="4"/>
      <c r="C734" s="1"/>
      <c r="D734" s="114"/>
      <c r="E734" s="141"/>
      <c r="F734" s="117"/>
      <c r="G734" s="114"/>
      <c r="H734" s="114"/>
      <c r="I734" s="114"/>
      <c r="J734" s="114"/>
      <c r="K734" s="114"/>
      <c r="L734" s="114"/>
      <c r="M734" s="114"/>
      <c r="N734" s="114"/>
      <c r="O734" s="114"/>
      <c r="P734" s="114"/>
    </row>
    <row r="735" spans="1:16" ht="15.75" customHeight="1">
      <c r="A735" s="1"/>
      <c r="B735" s="12"/>
      <c r="C735" s="1"/>
      <c r="D735" s="114"/>
      <c r="E735" s="141"/>
      <c r="F735" s="117"/>
      <c r="G735" s="114"/>
      <c r="H735" s="114"/>
      <c r="I735" s="114"/>
      <c r="J735" s="114"/>
      <c r="K735" s="114"/>
      <c r="L735" s="114"/>
      <c r="M735" s="114"/>
      <c r="N735" s="114"/>
      <c r="O735" s="114"/>
      <c r="P735" s="114"/>
    </row>
    <row r="736" spans="1:16" ht="15.75" customHeight="1">
      <c r="A736" s="1"/>
      <c r="B736" s="4"/>
      <c r="C736" s="1"/>
      <c r="D736" s="114"/>
      <c r="E736" s="141"/>
      <c r="F736" s="117"/>
      <c r="G736" s="114"/>
      <c r="H736" s="114"/>
      <c r="I736" s="114"/>
      <c r="J736" s="114"/>
      <c r="K736" s="114"/>
      <c r="L736" s="114"/>
      <c r="M736" s="114"/>
      <c r="N736" s="114"/>
      <c r="O736" s="114"/>
      <c r="P736" s="114"/>
    </row>
    <row r="737" spans="1:16" ht="15.75" customHeight="1">
      <c r="A737" s="1"/>
      <c r="B737" s="9"/>
      <c r="C737" s="1"/>
      <c r="D737" s="114"/>
      <c r="E737" s="141"/>
      <c r="F737" s="117"/>
      <c r="G737" s="114"/>
      <c r="H737" s="114"/>
      <c r="I737" s="114"/>
      <c r="J737" s="114"/>
      <c r="K737" s="114"/>
      <c r="L737" s="114"/>
      <c r="M737" s="114"/>
      <c r="N737" s="114"/>
      <c r="O737" s="114"/>
      <c r="P737" s="114"/>
    </row>
    <row r="738" spans="1:16" ht="15.75" customHeight="1">
      <c r="A738" s="1"/>
      <c r="B738" s="7"/>
      <c r="C738" s="1"/>
      <c r="D738" s="114"/>
      <c r="E738" s="141"/>
      <c r="F738" s="117"/>
      <c r="G738" s="114"/>
      <c r="H738" s="114"/>
      <c r="I738" s="114"/>
      <c r="J738" s="114"/>
      <c r="K738" s="114"/>
      <c r="L738" s="114"/>
      <c r="M738" s="114"/>
      <c r="N738" s="114"/>
      <c r="O738" s="114"/>
      <c r="P738" s="114"/>
    </row>
    <row r="739" spans="1:16" ht="15.75" customHeight="1">
      <c r="A739" s="1"/>
      <c r="B739" s="4"/>
      <c r="C739" s="1"/>
      <c r="D739" s="114"/>
      <c r="E739" s="141"/>
      <c r="F739" s="117"/>
      <c r="G739" s="114"/>
      <c r="H739" s="114"/>
      <c r="I739" s="114"/>
      <c r="J739" s="114"/>
      <c r="K739" s="114"/>
      <c r="L739" s="114"/>
      <c r="M739" s="114"/>
      <c r="N739" s="114"/>
      <c r="O739" s="114"/>
      <c r="P739" s="114"/>
    </row>
    <row r="740" spans="1:16" ht="15.75" customHeight="1">
      <c r="A740" s="1"/>
      <c r="B740" s="9"/>
      <c r="C740" s="1"/>
      <c r="D740" s="114"/>
      <c r="E740" s="141"/>
      <c r="F740" s="117"/>
      <c r="G740" s="114"/>
      <c r="H740" s="114"/>
      <c r="I740" s="114"/>
      <c r="J740" s="114"/>
      <c r="K740" s="114"/>
      <c r="L740" s="114"/>
      <c r="M740" s="114"/>
      <c r="N740" s="114"/>
      <c r="O740" s="114"/>
      <c r="P740" s="114"/>
    </row>
    <row r="741" spans="1:16" ht="15.75" customHeight="1">
      <c r="A741" s="1"/>
      <c r="B741" s="7"/>
      <c r="C741" s="1"/>
      <c r="D741" s="114"/>
      <c r="E741" s="141"/>
      <c r="F741" s="117"/>
      <c r="G741" s="114"/>
      <c r="H741" s="114"/>
      <c r="I741" s="114"/>
      <c r="J741" s="114"/>
      <c r="K741" s="114"/>
      <c r="L741" s="114"/>
      <c r="M741" s="114"/>
      <c r="N741" s="114"/>
      <c r="O741" s="114"/>
      <c r="P741" s="114"/>
    </row>
    <row r="742" spans="1:16" ht="15.75" customHeight="1">
      <c r="A742" s="1"/>
      <c r="B742" s="4"/>
      <c r="C742" s="1"/>
      <c r="D742" s="114"/>
      <c r="E742" s="141"/>
      <c r="F742" s="117"/>
      <c r="G742" s="114"/>
      <c r="H742" s="114"/>
      <c r="I742" s="114"/>
      <c r="J742" s="114"/>
      <c r="K742" s="114"/>
      <c r="L742" s="114"/>
      <c r="M742" s="114"/>
      <c r="N742" s="114"/>
      <c r="O742" s="114"/>
      <c r="P742" s="114"/>
    </row>
    <row r="743" spans="1:16" ht="15.75" customHeight="1">
      <c r="A743" s="1"/>
      <c r="B743" s="4"/>
      <c r="C743" s="1"/>
      <c r="D743" s="114"/>
      <c r="E743" s="141"/>
      <c r="F743" s="117"/>
      <c r="G743" s="114"/>
      <c r="H743" s="114"/>
      <c r="I743" s="114"/>
      <c r="J743" s="114"/>
      <c r="K743" s="114"/>
      <c r="L743" s="114"/>
      <c r="M743" s="114"/>
      <c r="N743" s="114"/>
      <c r="O743" s="114"/>
      <c r="P743" s="114"/>
    </row>
    <row r="744" spans="1:16" ht="15.75" customHeight="1">
      <c r="A744" s="1"/>
      <c r="B744" s="4"/>
      <c r="C744" s="1"/>
      <c r="D744" s="114"/>
      <c r="E744" s="141"/>
      <c r="F744" s="117"/>
      <c r="G744" s="114"/>
      <c r="H744" s="114"/>
      <c r="I744" s="114"/>
      <c r="J744" s="114"/>
      <c r="K744" s="114"/>
      <c r="L744" s="114"/>
      <c r="M744" s="114"/>
      <c r="N744" s="114"/>
      <c r="O744" s="114"/>
      <c r="P744" s="114"/>
    </row>
    <row r="745" spans="1:16" ht="15.75" customHeight="1">
      <c r="A745" s="1"/>
      <c r="B745" s="4"/>
      <c r="C745" s="1"/>
      <c r="D745" s="114"/>
      <c r="E745" s="141"/>
      <c r="F745" s="117"/>
      <c r="G745" s="114"/>
      <c r="H745" s="114"/>
      <c r="I745" s="114"/>
      <c r="J745" s="114"/>
      <c r="K745" s="114"/>
      <c r="L745" s="114"/>
      <c r="M745" s="114"/>
      <c r="N745" s="114"/>
      <c r="O745" s="114"/>
      <c r="P745" s="114"/>
    </row>
    <row r="746" spans="1:16" ht="15.75" customHeight="1">
      <c r="A746" s="1"/>
      <c r="B746" s="4"/>
      <c r="C746" s="1"/>
      <c r="D746" s="114"/>
      <c r="E746" s="141"/>
      <c r="F746" s="117"/>
      <c r="G746" s="114"/>
      <c r="H746" s="114"/>
      <c r="I746" s="114"/>
      <c r="J746" s="114"/>
      <c r="K746" s="114"/>
      <c r="L746" s="114"/>
      <c r="M746" s="114"/>
      <c r="N746" s="114"/>
      <c r="O746" s="114"/>
      <c r="P746" s="114"/>
    </row>
    <row r="747" spans="1:16" ht="15.75" customHeight="1">
      <c r="A747" s="1"/>
      <c r="B747" s="9"/>
      <c r="C747" s="1"/>
      <c r="D747" s="114"/>
      <c r="E747" s="141"/>
      <c r="F747" s="117"/>
      <c r="G747" s="114"/>
      <c r="H747" s="114"/>
      <c r="I747" s="114"/>
      <c r="J747" s="114"/>
      <c r="K747" s="114"/>
      <c r="L747" s="114"/>
      <c r="M747" s="114"/>
      <c r="N747" s="114"/>
      <c r="O747" s="114"/>
      <c r="P747" s="114"/>
    </row>
    <row r="748" spans="1:16" ht="15.75" customHeight="1">
      <c r="A748" s="1"/>
      <c r="B748" s="7"/>
      <c r="C748" s="1"/>
      <c r="D748" s="114"/>
      <c r="E748" s="141"/>
      <c r="F748" s="117"/>
      <c r="G748" s="114"/>
      <c r="H748" s="114"/>
      <c r="I748" s="114"/>
      <c r="J748" s="114"/>
      <c r="K748" s="114"/>
      <c r="L748" s="114"/>
      <c r="M748" s="114"/>
      <c r="N748" s="114"/>
      <c r="O748" s="114"/>
      <c r="P748" s="114"/>
    </row>
    <row r="749" spans="1:16" ht="15.75" customHeight="1">
      <c r="A749" s="1"/>
      <c r="B749" s="4"/>
      <c r="C749" s="1"/>
      <c r="D749" s="114"/>
      <c r="E749" s="141"/>
      <c r="F749" s="117"/>
      <c r="G749" s="114"/>
      <c r="H749" s="114"/>
      <c r="I749" s="114"/>
      <c r="J749" s="114"/>
      <c r="K749" s="114"/>
      <c r="L749" s="114"/>
      <c r="M749" s="114"/>
      <c r="N749" s="114"/>
      <c r="O749" s="114"/>
      <c r="P749" s="114"/>
    </row>
    <row r="750" spans="1:16" ht="15.75" customHeight="1">
      <c r="A750" s="1"/>
      <c r="B750" s="4"/>
      <c r="C750" s="1"/>
      <c r="D750" s="114"/>
      <c r="E750" s="141"/>
      <c r="F750" s="117"/>
      <c r="G750" s="114"/>
      <c r="H750" s="114"/>
      <c r="I750" s="114"/>
      <c r="J750" s="114"/>
      <c r="K750" s="114"/>
      <c r="L750" s="114"/>
      <c r="M750" s="114"/>
      <c r="N750" s="114"/>
      <c r="O750" s="114"/>
      <c r="P750" s="114"/>
    </row>
    <row r="751" spans="1:16" ht="15.75" customHeight="1">
      <c r="A751" s="1"/>
      <c r="B751" s="4"/>
      <c r="C751" s="1"/>
      <c r="D751" s="114"/>
      <c r="E751" s="141"/>
      <c r="F751" s="117"/>
      <c r="G751" s="114"/>
      <c r="H751" s="114"/>
      <c r="I751" s="114"/>
      <c r="J751" s="114"/>
      <c r="K751" s="114"/>
      <c r="L751" s="114"/>
      <c r="M751" s="114"/>
      <c r="N751" s="114"/>
      <c r="O751" s="114"/>
      <c r="P751" s="114"/>
    </row>
    <row r="752" spans="1:16" ht="15.75" customHeight="1">
      <c r="A752" s="1"/>
      <c r="B752" s="4"/>
      <c r="C752" s="1"/>
      <c r="D752" s="114"/>
      <c r="E752" s="141"/>
      <c r="F752" s="117"/>
      <c r="G752" s="114"/>
      <c r="H752" s="114"/>
      <c r="I752" s="114"/>
      <c r="J752" s="114"/>
      <c r="K752" s="114"/>
      <c r="L752" s="114"/>
      <c r="M752" s="114"/>
      <c r="N752" s="114"/>
      <c r="O752" s="114"/>
      <c r="P752" s="114"/>
    </row>
    <row r="753" spans="1:16" ht="15.75" customHeight="1">
      <c r="A753" s="1"/>
      <c r="B753" s="66"/>
      <c r="C753" s="1"/>
      <c r="D753" s="114"/>
      <c r="E753" s="141"/>
      <c r="F753" s="117"/>
      <c r="G753" s="114"/>
      <c r="H753" s="114"/>
      <c r="I753" s="114"/>
      <c r="J753" s="114"/>
      <c r="K753" s="114"/>
      <c r="L753" s="114"/>
      <c r="M753" s="114"/>
      <c r="N753" s="114"/>
      <c r="O753" s="114"/>
      <c r="P753" s="114"/>
    </row>
    <row r="754" spans="1:16" ht="15.75" customHeight="1">
      <c r="A754" s="1"/>
      <c r="B754" s="4"/>
      <c r="C754" s="1"/>
      <c r="D754" s="114"/>
      <c r="E754" s="141"/>
      <c r="F754" s="117"/>
      <c r="G754" s="114"/>
      <c r="H754" s="114"/>
      <c r="I754" s="114"/>
      <c r="J754" s="114"/>
      <c r="K754" s="114"/>
      <c r="L754" s="114"/>
      <c r="M754" s="114"/>
      <c r="N754" s="114"/>
      <c r="O754" s="114"/>
      <c r="P754" s="114"/>
    </row>
    <row r="755" spans="1:16" ht="15.75" customHeight="1">
      <c r="A755" s="1"/>
      <c r="B755" s="9"/>
      <c r="C755" s="1"/>
      <c r="D755" s="114"/>
      <c r="E755" s="141"/>
      <c r="F755" s="117"/>
      <c r="G755" s="114"/>
      <c r="H755" s="114"/>
      <c r="I755" s="114"/>
      <c r="J755" s="114"/>
      <c r="K755" s="114"/>
      <c r="L755" s="114"/>
      <c r="M755" s="114"/>
      <c r="N755" s="114"/>
      <c r="O755" s="114"/>
      <c r="P755" s="114"/>
    </row>
    <row r="756" spans="1:16" ht="15.75" customHeight="1">
      <c r="A756" s="1"/>
      <c r="B756" s="7"/>
      <c r="C756" s="1"/>
      <c r="D756" s="114"/>
      <c r="E756" s="141"/>
      <c r="F756" s="117"/>
      <c r="G756" s="114"/>
      <c r="H756" s="114"/>
      <c r="I756" s="114"/>
      <c r="J756" s="114"/>
      <c r="K756" s="114"/>
      <c r="L756" s="114"/>
      <c r="M756" s="114"/>
      <c r="N756" s="114"/>
      <c r="O756" s="114"/>
      <c r="P756" s="114"/>
    </row>
    <row r="757" spans="1:16" ht="15.75" customHeight="1">
      <c r="A757" s="1"/>
      <c r="B757" s="4"/>
      <c r="C757" s="1"/>
      <c r="D757" s="114"/>
      <c r="E757" s="141"/>
      <c r="F757" s="117"/>
      <c r="G757" s="114"/>
      <c r="H757" s="114"/>
      <c r="I757" s="114"/>
      <c r="J757" s="114"/>
      <c r="K757" s="114"/>
      <c r="L757" s="114"/>
      <c r="M757" s="114"/>
      <c r="N757" s="114"/>
      <c r="O757" s="114"/>
      <c r="P757" s="114"/>
    </row>
    <row r="758" spans="1:16" ht="15.75" customHeight="1">
      <c r="A758" s="1"/>
      <c r="B758" s="4"/>
      <c r="C758" s="1"/>
      <c r="D758" s="114"/>
      <c r="E758" s="141"/>
      <c r="F758" s="117"/>
      <c r="G758" s="114"/>
      <c r="H758" s="114"/>
      <c r="I758" s="114"/>
      <c r="J758" s="114"/>
      <c r="K758" s="114"/>
      <c r="L758" s="114"/>
      <c r="M758" s="114"/>
      <c r="N758" s="114"/>
      <c r="O758" s="114"/>
      <c r="P758" s="114"/>
    </row>
    <row r="759" spans="1:16" ht="15.75" customHeight="1">
      <c r="A759" s="1"/>
      <c r="B759" s="4"/>
      <c r="C759" s="1"/>
      <c r="D759" s="114"/>
      <c r="E759" s="141"/>
      <c r="F759" s="117"/>
      <c r="G759" s="114"/>
      <c r="H759" s="114"/>
      <c r="I759" s="114"/>
      <c r="J759" s="114"/>
      <c r="K759" s="114"/>
      <c r="L759" s="114"/>
      <c r="M759" s="114"/>
      <c r="N759" s="114"/>
      <c r="O759" s="114"/>
      <c r="P759" s="114"/>
    </row>
    <row r="760" spans="1:16" ht="15.75" customHeight="1">
      <c r="A760" s="1"/>
      <c r="B760" s="4"/>
      <c r="C760" s="1"/>
      <c r="D760" s="114"/>
      <c r="E760" s="141"/>
      <c r="F760" s="117"/>
      <c r="G760" s="114"/>
      <c r="H760" s="114"/>
      <c r="I760" s="114"/>
      <c r="J760" s="114"/>
      <c r="K760" s="114"/>
      <c r="L760" s="114"/>
      <c r="M760" s="114"/>
      <c r="N760" s="114"/>
      <c r="O760" s="114"/>
      <c r="P760" s="114"/>
    </row>
    <row r="761" spans="1:16" ht="15.75" customHeight="1">
      <c r="A761" s="1"/>
      <c r="B761" s="4"/>
      <c r="C761" s="1"/>
      <c r="D761" s="114"/>
      <c r="E761" s="141"/>
      <c r="F761" s="117"/>
      <c r="G761" s="114"/>
      <c r="H761" s="114"/>
      <c r="I761" s="114"/>
      <c r="J761" s="114"/>
      <c r="K761" s="114"/>
      <c r="L761" s="114"/>
      <c r="M761" s="114"/>
      <c r="N761" s="114"/>
      <c r="O761" s="114"/>
      <c r="P761" s="114"/>
    </row>
    <row r="762" spans="1:16" ht="15.75" customHeight="1">
      <c r="A762" s="1"/>
      <c r="B762" s="4"/>
      <c r="C762" s="1"/>
      <c r="D762" s="114"/>
      <c r="E762" s="141"/>
      <c r="F762" s="117"/>
      <c r="G762" s="114"/>
      <c r="H762" s="114"/>
      <c r="I762" s="114"/>
      <c r="J762" s="114"/>
      <c r="K762" s="114"/>
      <c r="L762" s="114"/>
      <c r="M762" s="114"/>
      <c r="N762" s="114"/>
      <c r="O762" s="114"/>
      <c r="P762" s="114"/>
    </row>
    <row r="763" spans="1:16" ht="15.75" customHeight="1">
      <c r="A763" s="1"/>
      <c r="B763" s="9"/>
      <c r="C763" s="1"/>
      <c r="D763" s="114"/>
      <c r="E763" s="141"/>
      <c r="F763" s="117"/>
      <c r="G763" s="114"/>
      <c r="H763" s="114"/>
      <c r="I763" s="114"/>
      <c r="J763" s="114"/>
      <c r="K763" s="114"/>
      <c r="L763" s="114"/>
      <c r="M763" s="114"/>
      <c r="N763" s="114"/>
      <c r="O763" s="114"/>
      <c r="P763" s="114"/>
    </row>
    <row r="764" spans="1:16" ht="15.75" customHeight="1">
      <c r="A764" s="1"/>
      <c r="B764" s="7"/>
      <c r="C764" s="1"/>
      <c r="D764" s="114"/>
      <c r="E764" s="141"/>
      <c r="F764" s="117"/>
      <c r="G764" s="114"/>
      <c r="H764" s="114"/>
      <c r="I764" s="114"/>
      <c r="J764" s="114"/>
      <c r="K764" s="114"/>
      <c r="L764" s="114"/>
      <c r="M764" s="114"/>
      <c r="N764" s="114"/>
      <c r="O764" s="114"/>
      <c r="P764" s="114"/>
    </row>
    <row r="765" spans="1:16" ht="15.75" customHeight="1">
      <c r="A765" s="1"/>
      <c r="B765" s="4"/>
      <c r="C765" s="1"/>
      <c r="D765" s="114"/>
      <c r="E765" s="141"/>
      <c r="F765" s="117"/>
      <c r="G765" s="114"/>
      <c r="H765" s="114"/>
      <c r="I765" s="114"/>
      <c r="J765" s="114"/>
      <c r="K765" s="114"/>
      <c r="L765" s="114"/>
      <c r="M765" s="114"/>
      <c r="N765" s="114"/>
      <c r="O765" s="114"/>
      <c r="P765" s="114"/>
    </row>
    <row r="766" spans="1:16" ht="15.75" customHeight="1">
      <c r="A766" s="1"/>
      <c r="B766" s="11"/>
      <c r="C766" s="1"/>
      <c r="D766" s="114"/>
      <c r="E766" s="141"/>
      <c r="F766" s="117"/>
      <c r="G766" s="114"/>
      <c r="H766" s="114"/>
      <c r="I766" s="114"/>
      <c r="J766" s="114"/>
      <c r="K766" s="114"/>
      <c r="L766" s="114"/>
      <c r="M766" s="114"/>
      <c r="N766" s="114"/>
      <c r="O766" s="114"/>
      <c r="P766" s="114"/>
    </row>
    <row r="767" spans="1:16" ht="15.75" customHeight="1">
      <c r="A767" s="1"/>
      <c r="B767" s="4"/>
      <c r="C767" s="1"/>
      <c r="D767" s="114"/>
      <c r="E767" s="141"/>
      <c r="F767" s="117"/>
      <c r="G767" s="114"/>
      <c r="H767" s="114"/>
      <c r="I767" s="114"/>
      <c r="J767" s="114"/>
      <c r="K767" s="114"/>
      <c r="L767" s="114"/>
      <c r="M767" s="114"/>
      <c r="N767" s="114"/>
      <c r="O767" s="114"/>
      <c r="P767" s="114"/>
    </row>
    <row r="768" spans="1:16" ht="15.75" customHeight="1">
      <c r="A768" s="1"/>
      <c r="B768" s="12"/>
      <c r="C768" s="1"/>
      <c r="D768" s="114"/>
      <c r="E768" s="141"/>
      <c r="F768" s="117"/>
      <c r="G768" s="114"/>
      <c r="H768" s="114"/>
      <c r="I768" s="114"/>
      <c r="J768" s="114"/>
      <c r="K768" s="114"/>
      <c r="L768" s="114"/>
      <c r="M768" s="114"/>
      <c r="N768" s="114"/>
      <c r="O768" s="114"/>
      <c r="P768" s="114"/>
    </row>
    <row r="769" spans="1:16" ht="15.75" customHeight="1">
      <c r="A769" s="1"/>
      <c r="B769" s="4"/>
      <c r="C769" s="1"/>
      <c r="D769" s="114"/>
      <c r="E769" s="141"/>
      <c r="F769" s="117"/>
      <c r="G769" s="114"/>
      <c r="H769" s="114"/>
      <c r="I769" s="114"/>
      <c r="J769" s="114"/>
      <c r="K769" s="114"/>
      <c r="L769" s="114"/>
      <c r="M769" s="114"/>
      <c r="N769" s="114"/>
      <c r="O769" s="114"/>
      <c r="P769" s="114"/>
    </row>
    <row r="770" spans="1:16" ht="15.75" customHeight="1">
      <c r="A770" s="1"/>
      <c r="B770" s="9"/>
      <c r="C770" s="1"/>
      <c r="D770" s="114"/>
      <c r="E770" s="141"/>
      <c r="F770" s="117"/>
      <c r="G770" s="114"/>
      <c r="H770" s="114"/>
      <c r="I770" s="114"/>
      <c r="J770" s="114"/>
      <c r="K770" s="114"/>
      <c r="L770" s="114"/>
      <c r="M770" s="114"/>
      <c r="N770" s="114"/>
      <c r="O770" s="114"/>
      <c r="P770" s="114"/>
    </row>
    <row r="771" spans="1:16" ht="15.75" customHeight="1">
      <c r="A771" s="1"/>
      <c r="B771" s="7"/>
      <c r="C771" s="1"/>
      <c r="D771" s="114"/>
      <c r="E771" s="141"/>
      <c r="F771" s="117"/>
      <c r="G771" s="114"/>
      <c r="H771" s="114"/>
      <c r="I771" s="114"/>
      <c r="J771" s="114"/>
      <c r="K771" s="114"/>
      <c r="L771" s="114"/>
      <c r="M771" s="114"/>
      <c r="N771" s="114"/>
      <c r="O771" s="114"/>
      <c r="P771" s="114"/>
    </row>
    <row r="772" spans="1:16" ht="15.75" customHeight="1">
      <c r="A772" s="1"/>
      <c r="B772" s="4"/>
      <c r="C772" s="1"/>
      <c r="D772" s="114"/>
      <c r="E772" s="141"/>
      <c r="F772" s="117"/>
      <c r="G772" s="114"/>
      <c r="H772" s="114"/>
      <c r="I772" s="114"/>
      <c r="J772" s="114"/>
      <c r="K772" s="114"/>
      <c r="L772" s="114"/>
      <c r="M772" s="114"/>
      <c r="N772" s="114"/>
      <c r="O772" s="114"/>
      <c r="P772" s="114"/>
    </row>
    <row r="773" spans="1:16" ht="15.75" customHeight="1">
      <c r="A773" s="1"/>
      <c r="B773" s="9"/>
      <c r="C773" s="1"/>
      <c r="D773" s="114"/>
      <c r="E773" s="141"/>
      <c r="F773" s="117"/>
      <c r="G773" s="114"/>
      <c r="H773" s="114"/>
      <c r="I773" s="114"/>
      <c r="J773" s="114"/>
      <c r="K773" s="114"/>
      <c r="L773" s="114"/>
      <c r="M773" s="114"/>
      <c r="N773" s="114"/>
      <c r="O773" s="114"/>
      <c r="P773" s="114"/>
    </row>
    <row r="774" spans="1:16" ht="15.75" customHeight="1">
      <c r="A774" s="1"/>
      <c r="B774" s="7"/>
      <c r="C774" s="1"/>
      <c r="D774" s="114"/>
      <c r="E774" s="141"/>
      <c r="F774" s="117"/>
      <c r="G774" s="114"/>
      <c r="H774" s="114"/>
      <c r="I774" s="114"/>
      <c r="J774" s="114"/>
      <c r="K774" s="114"/>
      <c r="L774" s="114"/>
      <c r="M774" s="114"/>
      <c r="N774" s="114"/>
      <c r="O774" s="114"/>
      <c r="P774" s="114"/>
    </row>
    <row r="775" spans="1:16" ht="15.75" customHeight="1">
      <c r="A775" s="1"/>
      <c r="B775" s="4"/>
      <c r="C775" s="1"/>
      <c r="D775" s="114"/>
      <c r="E775" s="141"/>
      <c r="F775" s="117"/>
      <c r="G775" s="114"/>
      <c r="H775" s="114"/>
      <c r="I775" s="114"/>
      <c r="J775" s="114"/>
      <c r="K775" s="114"/>
      <c r="L775" s="114"/>
      <c r="M775" s="114"/>
      <c r="N775" s="114"/>
      <c r="O775" s="114"/>
      <c r="P775" s="114"/>
    </row>
    <row r="776" spans="1:16" ht="15.75" customHeight="1">
      <c r="A776" s="1"/>
      <c r="B776" s="4"/>
      <c r="C776" s="1"/>
      <c r="D776" s="114"/>
      <c r="E776" s="141"/>
      <c r="F776" s="117"/>
      <c r="G776" s="114"/>
      <c r="H776" s="114"/>
      <c r="I776" s="114"/>
      <c r="J776" s="114"/>
      <c r="K776" s="114"/>
      <c r="L776" s="114"/>
      <c r="M776" s="114"/>
      <c r="N776" s="114"/>
      <c r="O776" s="114"/>
      <c r="P776" s="114"/>
    </row>
    <row r="777" spans="1:16" ht="15.75" customHeight="1">
      <c r="A777" s="1"/>
      <c r="B777" s="4"/>
      <c r="C777" s="1"/>
      <c r="D777" s="114"/>
      <c r="E777" s="141"/>
      <c r="F777" s="117"/>
      <c r="G777" s="114"/>
      <c r="H777" s="114"/>
      <c r="I777" s="114"/>
      <c r="J777" s="114"/>
      <c r="K777" s="114"/>
      <c r="L777" s="114"/>
      <c r="M777" s="114"/>
      <c r="N777" s="114"/>
      <c r="O777" s="114"/>
      <c r="P777" s="114"/>
    </row>
    <row r="778" spans="1:16" ht="15.75" customHeight="1">
      <c r="A778" s="1"/>
      <c r="B778" s="4"/>
      <c r="C778" s="1"/>
      <c r="D778" s="114"/>
      <c r="E778" s="141"/>
      <c r="F778" s="117"/>
      <c r="G778" s="114"/>
      <c r="H778" s="114"/>
      <c r="I778" s="114"/>
      <c r="J778" s="114"/>
      <c r="K778" s="114"/>
      <c r="L778" s="114"/>
      <c r="M778" s="114"/>
      <c r="N778" s="114"/>
      <c r="O778" s="114"/>
      <c r="P778" s="114"/>
    </row>
    <row r="779" spans="1:16" ht="15.75" customHeight="1">
      <c r="A779" s="1"/>
      <c r="B779" s="4"/>
      <c r="C779" s="1"/>
      <c r="D779" s="114"/>
      <c r="E779" s="141"/>
      <c r="F779" s="117"/>
      <c r="G779" s="114"/>
      <c r="H779" s="114"/>
      <c r="I779" s="114"/>
      <c r="J779" s="114"/>
      <c r="K779" s="114"/>
      <c r="L779" s="114"/>
      <c r="M779" s="114"/>
      <c r="N779" s="114"/>
      <c r="O779" s="114"/>
      <c r="P779" s="114"/>
    </row>
    <row r="780" spans="1:16" ht="15.75" customHeight="1">
      <c r="A780" s="1"/>
      <c r="B780" s="9"/>
      <c r="C780" s="1"/>
      <c r="D780" s="114"/>
      <c r="E780" s="141"/>
      <c r="F780" s="117"/>
      <c r="G780" s="114"/>
      <c r="H780" s="114"/>
      <c r="I780" s="114"/>
      <c r="J780" s="114"/>
      <c r="K780" s="114"/>
      <c r="L780" s="114"/>
      <c r="M780" s="114"/>
      <c r="N780" s="114"/>
      <c r="O780" s="114"/>
      <c r="P780" s="114"/>
    </row>
    <row r="781" spans="1:16" ht="15.75" customHeight="1">
      <c r="A781" s="1"/>
      <c r="B781" s="7"/>
      <c r="C781" s="1"/>
      <c r="D781" s="114"/>
      <c r="E781" s="141"/>
      <c r="F781" s="117"/>
      <c r="G781" s="114"/>
      <c r="H781" s="114"/>
      <c r="I781" s="114"/>
      <c r="J781" s="114"/>
      <c r="K781" s="114"/>
      <c r="L781" s="114"/>
      <c r="M781" s="114"/>
      <c r="N781" s="114"/>
      <c r="O781" s="114"/>
      <c r="P781" s="114"/>
    </row>
    <row r="782" spans="1:16" ht="15.75" customHeight="1">
      <c r="A782" s="1"/>
      <c r="B782" s="4"/>
      <c r="C782" s="1"/>
      <c r="D782" s="114"/>
      <c r="E782" s="141"/>
      <c r="F782" s="117"/>
      <c r="G782" s="114"/>
      <c r="H782" s="114"/>
      <c r="I782" s="114"/>
      <c r="J782" s="114"/>
      <c r="K782" s="114"/>
      <c r="L782" s="114"/>
      <c r="M782" s="114"/>
      <c r="N782" s="114"/>
      <c r="O782" s="114"/>
      <c r="P782" s="114"/>
    </row>
    <row r="783" spans="1:16" ht="15.75" customHeight="1">
      <c r="A783" s="1"/>
      <c r="B783" s="4"/>
      <c r="C783" s="1"/>
      <c r="D783" s="114"/>
      <c r="E783" s="141"/>
      <c r="F783" s="117"/>
      <c r="G783" s="114"/>
      <c r="H783" s="114"/>
      <c r="I783" s="114"/>
      <c r="J783" s="114"/>
      <c r="K783" s="114"/>
      <c r="L783" s="114"/>
      <c r="M783" s="114"/>
      <c r="N783" s="114"/>
      <c r="O783" s="114"/>
      <c r="P783" s="114"/>
    </row>
    <row r="784" spans="1:16" ht="15.75" customHeight="1">
      <c r="A784" s="1"/>
      <c r="B784" s="4"/>
      <c r="C784" s="1"/>
      <c r="D784" s="114"/>
      <c r="E784" s="141"/>
      <c r="F784" s="117"/>
      <c r="G784" s="114"/>
      <c r="H784" s="114"/>
      <c r="I784" s="114"/>
      <c r="J784" s="114"/>
      <c r="K784" s="114"/>
      <c r="L784" s="114"/>
      <c r="M784" s="114"/>
      <c r="N784" s="114"/>
      <c r="O784" s="114"/>
      <c r="P784" s="114"/>
    </row>
    <row r="785" spans="1:16" ht="15.75" customHeight="1">
      <c r="A785" s="1"/>
      <c r="B785" s="4"/>
      <c r="C785" s="1"/>
      <c r="D785" s="114"/>
      <c r="E785" s="141"/>
      <c r="F785" s="117"/>
      <c r="G785" s="114"/>
      <c r="H785" s="114"/>
      <c r="I785" s="114"/>
      <c r="J785" s="114"/>
      <c r="K785" s="114"/>
      <c r="L785" s="114"/>
      <c r="M785" s="114"/>
      <c r="N785" s="114"/>
      <c r="O785" s="114"/>
      <c r="P785" s="114"/>
    </row>
    <row r="786" spans="1:16" ht="15.75" customHeight="1">
      <c r="A786" s="1"/>
      <c r="B786" s="66"/>
      <c r="C786" s="1"/>
      <c r="D786" s="114"/>
      <c r="E786" s="141"/>
      <c r="F786" s="117"/>
      <c r="G786" s="114"/>
      <c r="H786" s="114"/>
      <c r="I786" s="114"/>
      <c r="J786" s="114"/>
      <c r="K786" s="114"/>
      <c r="L786" s="114"/>
      <c r="M786" s="114"/>
      <c r="N786" s="114"/>
      <c r="O786" s="114"/>
      <c r="P786" s="114"/>
    </row>
    <row r="787" spans="1:16" ht="15.75" customHeight="1">
      <c r="A787" s="1"/>
      <c r="B787" s="4"/>
      <c r="C787" s="1"/>
      <c r="D787" s="114"/>
      <c r="E787" s="141"/>
      <c r="F787" s="117"/>
      <c r="G787" s="114"/>
      <c r="H787" s="114"/>
      <c r="I787" s="114"/>
      <c r="J787" s="114"/>
      <c r="K787" s="114"/>
      <c r="L787" s="114"/>
      <c r="M787" s="114"/>
      <c r="N787" s="114"/>
      <c r="O787" s="114"/>
      <c r="P787" s="114"/>
    </row>
    <row r="788" spans="1:16" ht="15.75" customHeight="1">
      <c r="A788" s="1"/>
      <c r="B788" s="9"/>
      <c r="C788" s="1"/>
      <c r="D788" s="114"/>
      <c r="E788" s="141"/>
      <c r="F788" s="117"/>
      <c r="G788" s="114"/>
      <c r="H788" s="114"/>
      <c r="I788" s="114"/>
      <c r="J788" s="114"/>
      <c r="K788" s="114"/>
      <c r="L788" s="114"/>
      <c r="M788" s="114"/>
      <c r="N788" s="114"/>
      <c r="O788" s="114"/>
      <c r="P788" s="114"/>
    </row>
    <row r="789" spans="1:16" ht="15.75" customHeight="1">
      <c r="A789" s="1"/>
      <c r="B789" s="7"/>
      <c r="C789" s="1"/>
      <c r="D789" s="114"/>
      <c r="E789" s="141"/>
      <c r="F789" s="117"/>
      <c r="G789" s="114"/>
      <c r="H789" s="114"/>
      <c r="I789" s="114"/>
      <c r="J789" s="114"/>
      <c r="K789" s="114"/>
      <c r="L789" s="114"/>
      <c r="M789" s="114"/>
      <c r="N789" s="114"/>
      <c r="O789" s="114"/>
      <c r="P789" s="114"/>
    </row>
    <row r="790" spans="1:16" ht="15.75" customHeight="1">
      <c r="A790" s="1"/>
      <c r="B790" s="4"/>
      <c r="C790" s="1"/>
      <c r="D790" s="114"/>
      <c r="E790" s="141"/>
      <c r="F790" s="117"/>
      <c r="G790" s="114"/>
      <c r="H790" s="114"/>
      <c r="I790" s="114"/>
      <c r="J790" s="114"/>
      <c r="K790" s="114"/>
      <c r="L790" s="114"/>
      <c r="M790" s="114"/>
      <c r="N790" s="114"/>
      <c r="O790" s="114"/>
      <c r="P790" s="114"/>
    </row>
    <row r="791" spans="1:16" ht="15.75" customHeight="1">
      <c r="A791" s="1"/>
      <c r="B791" s="4"/>
      <c r="C791" s="1"/>
      <c r="D791" s="114"/>
      <c r="E791" s="141"/>
      <c r="F791" s="117"/>
      <c r="G791" s="114"/>
      <c r="H791" s="114"/>
      <c r="I791" s="114"/>
      <c r="J791" s="114"/>
      <c r="K791" s="114"/>
      <c r="L791" s="114"/>
      <c r="M791" s="114"/>
      <c r="N791" s="114"/>
      <c r="O791" s="114"/>
      <c r="P791" s="114"/>
    </row>
    <row r="792" spans="1:16" ht="15.75" customHeight="1">
      <c r="A792" s="1"/>
      <c r="B792" s="4"/>
      <c r="C792" s="1"/>
      <c r="D792" s="114"/>
      <c r="E792" s="141"/>
      <c r="F792" s="117"/>
      <c r="G792" s="114"/>
      <c r="H792" s="114"/>
      <c r="I792" s="114"/>
      <c r="J792" s="114"/>
      <c r="K792" s="114"/>
      <c r="L792" s="114"/>
      <c r="M792" s="114"/>
      <c r="N792" s="114"/>
      <c r="O792" s="114"/>
      <c r="P792" s="114"/>
    </row>
    <row r="793" spans="1:16" ht="15.75" customHeight="1">
      <c r="A793" s="1"/>
      <c r="B793" s="4"/>
      <c r="C793" s="1"/>
      <c r="D793" s="114"/>
      <c r="E793" s="141"/>
      <c r="F793" s="117"/>
      <c r="G793" s="114"/>
      <c r="H793" s="114"/>
      <c r="I793" s="114"/>
      <c r="J793" s="114"/>
      <c r="K793" s="114"/>
      <c r="L793" s="114"/>
      <c r="M793" s="114"/>
      <c r="N793" s="114"/>
      <c r="O793" s="114"/>
      <c r="P793" s="114"/>
    </row>
    <row r="794" spans="1:16" ht="15.75" customHeight="1">
      <c r="A794" s="1"/>
      <c r="B794" s="4"/>
      <c r="C794" s="1"/>
      <c r="D794" s="114"/>
      <c r="E794" s="141"/>
      <c r="F794" s="117"/>
      <c r="G794" s="114"/>
      <c r="H794" s="114"/>
      <c r="I794" s="114"/>
      <c r="J794" s="114"/>
      <c r="K794" s="114"/>
      <c r="L794" s="114"/>
      <c r="M794" s="114"/>
      <c r="N794" s="114"/>
      <c r="O794" s="114"/>
      <c r="P794" s="114"/>
    </row>
    <row r="795" spans="1:16" ht="15.75" customHeight="1">
      <c r="A795" s="1"/>
      <c r="B795" s="4"/>
      <c r="C795" s="1"/>
      <c r="D795" s="114"/>
      <c r="E795" s="141"/>
      <c r="F795" s="117"/>
      <c r="G795" s="114"/>
      <c r="H795" s="114"/>
      <c r="I795" s="114"/>
      <c r="J795" s="114"/>
      <c r="K795" s="114"/>
      <c r="L795" s="114"/>
      <c r="M795" s="114"/>
      <c r="N795" s="114"/>
      <c r="O795" s="114"/>
      <c r="P795" s="114"/>
    </row>
    <row r="796" spans="1:16" ht="15.75" customHeight="1">
      <c r="A796" s="1"/>
      <c r="B796" s="9"/>
      <c r="C796" s="1"/>
      <c r="D796" s="114"/>
      <c r="E796" s="141"/>
      <c r="F796" s="117"/>
      <c r="G796" s="114"/>
      <c r="H796" s="114"/>
      <c r="I796" s="114"/>
      <c r="J796" s="114"/>
      <c r="K796" s="114"/>
      <c r="L796" s="114"/>
      <c r="M796" s="114"/>
      <c r="N796" s="114"/>
      <c r="O796" s="114"/>
      <c r="P796" s="114"/>
    </row>
    <row r="797" spans="1:16" ht="15.75" customHeight="1">
      <c r="A797" s="1"/>
      <c r="B797" s="7"/>
      <c r="C797" s="1"/>
      <c r="D797" s="114"/>
      <c r="E797" s="141"/>
      <c r="F797" s="117"/>
      <c r="G797" s="114"/>
      <c r="H797" s="114"/>
      <c r="I797" s="114"/>
      <c r="J797" s="114"/>
      <c r="K797" s="114"/>
      <c r="L797" s="114"/>
      <c r="M797" s="114"/>
      <c r="N797" s="114"/>
      <c r="O797" s="114"/>
      <c r="P797" s="114"/>
    </row>
    <row r="798" spans="1:16" ht="15.75" customHeight="1">
      <c r="A798" s="1"/>
      <c r="B798" s="4"/>
      <c r="C798" s="1"/>
      <c r="D798" s="114"/>
      <c r="E798" s="141"/>
      <c r="F798" s="117"/>
      <c r="G798" s="114"/>
      <c r="H798" s="114"/>
      <c r="I798" s="114"/>
      <c r="J798" s="114"/>
      <c r="K798" s="114"/>
      <c r="L798" s="114"/>
      <c r="M798" s="114"/>
      <c r="N798" s="114"/>
      <c r="O798" s="114"/>
      <c r="P798" s="114"/>
    </row>
    <row r="799" spans="1:16" ht="15.75" customHeight="1">
      <c r="A799" s="1"/>
      <c r="B799" s="11"/>
      <c r="C799" s="1"/>
      <c r="D799" s="114"/>
      <c r="E799" s="141"/>
      <c r="F799" s="117"/>
      <c r="G799" s="114"/>
      <c r="H799" s="114"/>
      <c r="I799" s="114"/>
      <c r="J799" s="114"/>
      <c r="K799" s="114"/>
      <c r="L799" s="114"/>
      <c r="M799" s="114"/>
      <c r="N799" s="114"/>
      <c r="O799" s="114"/>
      <c r="P799" s="114"/>
    </row>
    <row r="800" spans="1:16" ht="15.75" customHeight="1">
      <c r="A800" s="1"/>
      <c r="B800" s="4"/>
      <c r="C800" s="1"/>
      <c r="D800" s="114"/>
      <c r="E800" s="141"/>
      <c r="F800" s="117"/>
      <c r="G800" s="114"/>
      <c r="H800" s="114"/>
      <c r="I800" s="114"/>
      <c r="J800" s="114"/>
      <c r="K800" s="114"/>
      <c r="L800" s="114"/>
      <c r="M800" s="114"/>
      <c r="N800" s="114"/>
      <c r="O800" s="114"/>
      <c r="P800" s="114"/>
    </row>
    <row r="801" spans="1:16" ht="15.75" customHeight="1">
      <c r="A801" s="1"/>
      <c r="B801" s="12"/>
      <c r="C801" s="1"/>
      <c r="D801" s="114"/>
      <c r="E801" s="141"/>
      <c r="F801" s="117"/>
      <c r="G801" s="114"/>
      <c r="H801" s="114"/>
      <c r="I801" s="114"/>
      <c r="J801" s="114"/>
      <c r="K801" s="114"/>
      <c r="L801" s="114"/>
      <c r="M801" s="114"/>
      <c r="N801" s="114"/>
      <c r="O801" s="114"/>
      <c r="P801" s="114"/>
    </row>
    <row r="802" spans="1:16" ht="15.75" customHeight="1">
      <c r="A802" s="1"/>
      <c r="B802" s="4"/>
      <c r="C802" s="1"/>
      <c r="D802" s="114"/>
      <c r="E802" s="141"/>
      <c r="F802" s="117"/>
      <c r="G802" s="114"/>
      <c r="H802" s="114"/>
      <c r="I802" s="114"/>
      <c r="J802" s="114"/>
      <c r="K802" s="114"/>
      <c r="L802" s="114"/>
      <c r="M802" s="114"/>
      <c r="N802" s="114"/>
      <c r="O802" s="114"/>
      <c r="P802" s="114"/>
    </row>
    <row r="803" spans="1:16" ht="15.75" customHeight="1">
      <c r="A803" s="1"/>
      <c r="B803" s="9"/>
      <c r="C803" s="1"/>
      <c r="D803" s="114"/>
      <c r="E803" s="141"/>
      <c r="F803" s="117"/>
      <c r="G803" s="114"/>
      <c r="H803" s="114"/>
      <c r="I803" s="114"/>
      <c r="J803" s="114"/>
      <c r="K803" s="114"/>
      <c r="L803" s="114"/>
      <c r="M803" s="114"/>
      <c r="N803" s="114"/>
      <c r="O803" s="114"/>
      <c r="P803" s="114"/>
    </row>
    <row r="804" spans="1:16" ht="15.75" customHeight="1">
      <c r="A804" s="1"/>
      <c r="B804" s="7"/>
      <c r="C804" s="1"/>
      <c r="D804" s="114"/>
      <c r="E804" s="141"/>
      <c r="F804" s="117"/>
      <c r="G804" s="114"/>
      <c r="H804" s="114"/>
      <c r="I804" s="114"/>
      <c r="J804" s="114"/>
      <c r="K804" s="114"/>
      <c r="L804" s="114"/>
      <c r="M804" s="114"/>
      <c r="N804" s="114"/>
      <c r="O804" s="114"/>
      <c r="P804" s="114"/>
    </row>
    <row r="805" spans="1:16" ht="15.75" customHeight="1">
      <c r="A805" s="1"/>
      <c r="B805" s="4"/>
      <c r="C805" s="1"/>
      <c r="D805" s="114"/>
      <c r="E805" s="141"/>
      <c r="F805" s="117"/>
      <c r="G805" s="114"/>
      <c r="H805" s="114"/>
      <c r="I805" s="114"/>
      <c r="J805" s="114"/>
      <c r="K805" s="114"/>
      <c r="L805" s="114"/>
      <c r="M805" s="114"/>
      <c r="N805" s="114"/>
      <c r="O805" s="114"/>
      <c r="P805" s="114"/>
    </row>
    <row r="806" spans="1:16" ht="15.75" customHeight="1">
      <c r="A806" s="1"/>
      <c r="B806" s="9"/>
      <c r="C806" s="1"/>
      <c r="D806" s="114"/>
      <c r="E806" s="141"/>
      <c r="F806" s="117"/>
      <c r="G806" s="114"/>
      <c r="H806" s="114"/>
      <c r="I806" s="114"/>
      <c r="J806" s="114"/>
      <c r="K806" s="114"/>
      <c r="L806" s="114"/>
      <c r="M806" s="114"/>
      <c r="N806" s="114"/>
      <c r="O806" s="114"/>
      <c r="P806" s="114"/>
    </row>
    <row r="807" spans="1:16" ht="15.75" customHeight="1">
      <c r="A807" s="1"/>
      <c r="B807" s="7"/>
      <c r="C807" s="1"/>
      <c r="D807" s="114"/>
      <c r="E807" s="141"/>
      <c r="F807" s="117"/>
      <c r="G807" s="114"/>
      <c r="H807" s="114"/>
      <c r="I807" s="114"/>
      <c r="J807" s="114"/>
      <c r="K807" s="114"/>
      <c r="L807" s="114"/>
      <c r="M807" s="114"/>
      <c r="N807" s="114"/>
      <c r="O807" s="114"/>
      <c r="P807" s="114"/>
    </row>
    <row r="808" spans="1:16" ht="15.75" customHeight="1">
      <c r="A808" s="1"/>
      <c r="B808" s="4"/>
      <c r="C808" s="1"/>
      <c r="D808" s="114"/>
      <c r="E808" s="141"/>
      <c r="F808" s="117"/>
      <c r="G808" s="114"/>
      <c r="H808" s="114"/>
      <c r="I808" s="114"/>
      <c r="J808" s="114"/>
      <c r="K808" s="114"/>
      <c r="L808" s="114"/>
      <c r="M808" s="114"/>
      <c r="N808" s="114"/>
      <c r="O808" s="114"/>
      <c r="P808" s="114"/>
    </row>
    <row r="809" spans="1:16" ht="15.75" customHeight="1">
      <c r="A809" s="1"/>
      <c r="B809" s="4"/>
      <c r="C809" s="1"/>
      <c r="D809" s="114"/>
      <c r="E809" s="141"/>
      <c r="F809" s="117"/>
      <c r="G809" s="114"/>
      <c r="H809" s="114"/>
      <c r="I809" s="114"/>
      <c r="J809" s="114"/>
      <c r="K809" s="114"/>
      <c r="L809" s="114"/>
      <c r="M809" s="114"/>
      <c r="N809" s="114"/>
      <c r="O809" s="114"/>
      <c r="P809" s="114"/>
    </row>
    <row r="810" spans="1:16" ht="15.75" customHeight="1">
      <c r="A810" s="1"/>
      <c r="B810" s="4"/>
      <c r="C810" s="1"/>
      <c r="D810" s="114"/>
      <c r="E810" s="141"/>
      <c r="F810" s="117"/>
      <c r="G810" s="114"/>
      <c r="H810" s="114"/>
      <c r="I810" s="114"/>
      <c r="J810" s="114"/>
      <c r="K810" s="114"/>
      <c r="L810" s="114"/>
      <c r="M810" s="114"/>
      <c r="N810" s="114"/>
      <c r="O810" s="114"/>
      <c r="P810" s="114"/>
    </row>
    <row r="811" spans="1:16" ht="15.75" customHeight="1">
      <c r="A811" s="1"/>
      <c r="B811" s="4"/>
      <c r="C811" s="1"/>
      <c r="D811" s="114"/>
      <c r="E811" s="141"/>
      <c r="F811" s="117"/>
      <c r="G811" s="114"/>
      <c r="H811" s="114"/>
      <c r="I811" s="114"/>
      <c r="J811" s="114"/>
      <c r="K811" s="114"/>
      <c r="L811" s="114"/>
      <c r="M811" s="114"/>
      <c r="N811" s="114"/>
      <c r="O811" s="114"/>
      <c r="P811" s="114"/>
    </row>
    <row r="812" spans="1:16" ht="15.75" customHeight="1">
      <c r="A812" s="1"/>
      <c r="B812" s="4"/>
      <c r="C812" s="1"/>
      <c r="D812" s="114"/>
      <c r="E812" s="141"/>
      <c r="F812" s="117"/>
      <c r="G812" s="114"/>
      <c r="H812" s="114"/>
      <c r="I812" s="114"/>
      <c r="J812" s="114"/>
      <c r="K812" s="114"/>
      <c r="L812" s="114"/>
      <c r="M812" s="114"/>
      <c r="N812" s="114"/>
      <c r="O812" s="114"/>
      <c r="P812" s="114"/>
    </row>
    <row r="813" spans="1:16" ht="15.75" customHeight="1">
      <c r="A813" s="1"/>
      <c r="B813" s="9"/>
      <c r="C813" s="1"/>
      <c r="D813" s="114"/>
      <c r="E813" s="141"/>
      <c r="F813" s="117"/>
      <c r="G813" s="114"/>
      <c r="H813" s="114"/>
      <c r="I813" s="114"/>
      <c r="J813" s="114"/>
      <c r="K813" s="114"/>
      <c r="L813" s="114"/>
      <c r="M813" s="114"/>
      <c r="N813" s="114"/>
      <c r="O813" s="114"/>
      <c r="P813" s="114"/>
    </row>
    <row r="814" spans="1:16" ht="15.75" customHeight="1">
      <c r="A814" s="1"/>
      <c r="B814" s="7"/>
      <c r="C814" s="1"/>
      <c r="D814" s="114"/>
      <c r="E814" s="141"/>
      <c r="F814" s="117"/>
      <c r="G814" s="114"/>
      <c r="H814" s="114"/>
      <c r="I814" s="114"/>
      <c r="J814" s="114"/>
      <c r="K814" s="114"/>
      <c r="L814" s="114"/>
      <c r="M814" s="114"/>
      <c r="N814" s="114"/>
      <c r="O814" s="114"/>
      <c r="P814" s="114"/>
    </row>
    <row r="815" spans="1:16" ht="15.75" customHeight="1">
      <c r="A815" s="1"/>
      <c r="B815" s="4"/>
      <c r="C815" s="1"/>
      <c r="D815" s="114"/>
      <c r="E815" s="141"/>
      <c r="F815" s="117"/>
      <c r="G815" s="114"/>
      <c r="H815" s="114"/>
      <c r="I815" s="114"/>
      <c r="J815" s="114"/>
      <c r="K815" s="114"/>
      <c r="L815" s="114"/>
      <c r="M815" s="114"/>
      <c r="N815" s="114"/>
      <c r="O815" s="114"/>
      <c r="P815" s="114"/>
    </row>
    <row r="816" spans="1:16" ht="15.75" customHeight="1">
      <c r="A816" s="1"/>
      <c r="B816" s="4"/>
      <c r="C816" s="1"/>
      <c r="D816" s="114"/>
      <c r="E816" s="141"/>
      <c r="F816" s="117"/>
      <c r="G816" s="114"/>
      <c r="H816" s="114"/>
      <c r="I816" s="114"/>
      <c r="J816" s="114"/>
      <c r="K816" s="114"/>
      <c r="L816" s="114"/>
      <c r="M816" s="114"/>
      <c r="N816" s="114"/>
      <c r="O816" s="114"/>
      <c r="P816" s="114"/>
    </row>
    <row r="817" spans="1:16" ht="15.75" customHeight="1">
      <c r="A817" s="1"/>
      <c r="B817" s="4"/>
      <c r="C817" s="1"/>
      <c r="D817" s="114"/>
      <c r="E817" s="141"/>
      <c r="F817" s="117"/>
      <c r="G817" s="114"/>
      <c r="H817" s="114"/>
      <c r="I817" s="114"/>
      <c r="J817" s="114"/>
      <c r="K817" s="114"/>
      <c r="L817" s="114"/>
      <c r="M817" s="114"/>
      <c r="N817" s="114"/>
      <c r="O817" s="114"/>
      <c r="P817" s="114"/>
    </row>
    <row r="818" spans="1:16" ht="15.75" customHeight="1">
      <c r="A818" s="1"/>
      <c r="B818" s="4"/>
      <c r="C818" s="1"/>
      <c r="D818" s="114"/>
      <c r="E818" s="141"/>
      <c r="F818" s="117"/>
      <c r="G818" s="114"/>
      <c r="H818" s="114"/>
      <c r="I818" s="114"/>
      <c r="J818" s="114"/>
      <c r="K818" s="114"/>
      <c r="L818" s="114"/>
      <c r="M818" s="114"/>
      <c r="N818" s="114"/>
      <c r="O818" s="114"/>
      <c r="P818" s="114"/>
    </row>
    <row r="819" spans="1:16" ht="15.75" customHeight="1">
      <c r="A819" s="1"/>
      <c r="B819" s="66"/>
      <c r="C819" s="1"/>
      <c r="D819" s="114"/>
      <c r="E819" s="141"/>
      <c r="F819" s="117"/>
      <c r="G819" s="114"/>
      <c r="H819" s="114"/>
      <c r="I819" s="114"/>
      <c r="J819" s="114"/>
      <c r="K819" s="114"/>
      <c r="L819" s="114"/>
      <c r="M819" s="114"/>
      <c r="N819" s="114"/>
      <c r="O819" s="114"/>
      <c r="P819" s="114"/>
    </row>
    <row r="820" spans="1:16" ht="15.75" customHeight="1">
      <c r="A820" s="1"/>
      <c r="B820" s="4"/>
      <c r="C820" s="1"/>
      <c r="D820" s="114"/>
      <c r="E820" s="141"/>
      <c r="F820" s="117"/>
      <c r="G820" s="114"/>
      <c r="H820" s="114"/>
      <c r="I820" s="114"/>
      <c r="J820" s="114"/>
      <c r="K820" s="114"/>
      <c r="L820" s="114"/>
      <c r="M820" s="114"/>
      <c r="N820" s="114"/>
      <c r="O820" s="114"/>
      <c r="P820" s="114"/>
    </row>
    <row r="821" spans="1:16" ht="15.75" customHeight="1">
      <c r="A821" s="1"/>
      <c r="B821" s="9"/>
      <c r="C821" s="1"/>
      <c r="D821" s="114"/>
      <c r="E821" s="141"/>
      <c r="F821" s="117"/>
      <c r="G821" s="114"/>
      <c r="H821" s="114"/>
      <c r="I821" s="114"/>
      <c r="J821" s="114"/>
      <c r="K821" s="114"/>
      <c r="L821" s="114"/>
      <c r="M821" s="114"/>
      <c r="N821" s="114"/>
      <c r="O821" s="114"/>
      <c r="P821" s="114"/>
    </row>
    <row r="822" spans="1:16" ht="15.75" customHeight="1">
      <c r="A822" s="1"/>
      <c r="B822" s="7"/>
      <c r="C822" s="1"/>
      <c r="D822" s="114"/>
      <c r="E822" s="141"/>
      <c r="F822" s="117"/>
      <c r="G822" s="114"/>
      <c r="H822" s="114"/>
      <c r="I822" s="114"/>
      <c r="J822" s="114"/>
      <c r="K822" s="114"/>
      <c r="L822" s="114"/>
      <c r="M822" s="114"/>
      <c r="N822" s="114"/>
      <c r="O822" s="114"/>
      <c r="P822" s="114"/>
    </row>
    <row r="823" spans="1:16" ht="15.75" customHeight="1">
      <c r="A823" s="1"/>
      <c r="B823" s="4"/>
      <c r="C823" s="1"/>
      <c r="D823" s="114"/>
      <c r="E823" s="141"/>
      <c r="F823" s="117"/>
      <c r="G823" s="114"/>
      <c r="H823" s="114"/>
      <c r="I823" s="114"/>
      <c r="J823" s="114"/>
      <c r="K823" s="114"/>
      <c r="L823" s="114"/>
      <c r="M823" s="114"/>
      <c r="N823" s="114"/>
      <c r="O823" s="114"/>
      <c r="P823" s="114"/>
    </row>
    <row r="824" spans="1:16" ht="15.75" customHeight="1">
      <c r="A824" s="1"/>
      <c r="B824" s="4"/>
      <c r="C824" s="1"/>
      <c r="D824" s="114"/>
      <c r="E824" s="141"/>
      <c r="F824" s="117"/>
      <c r="G824" s="114"/>
      <c r="H824" s="114"/>
      <c r="I824" s="114"/>
      <c r="J824" s="114"/>
      <c r="K824" s="114"/>
      <c r="L824" s="114"/>
      <c r="M824" s="114"/>
      <c r="N824" s="114"/>
      <c r="O824" s="114"/>
      <c r="P824" s="114"/>
    </row>
    <row r="825" spans="1:16" ht="15.75" customHeight="1">
      <c r="A825" s="1"/>
      <c r="B825" s="4"/>
      <c r="C825" s="1"/>
      <c r="D825" s="114"/>
      <c r="E825" s="141"/>
      <c r="F825" s="117"/>
      <c r="G825" s="114"/>
      <c r="H825" s="114"/>
      <c r="I825" s="114"/>
      <c r="J825" s="114"/>
      <c r="K825" s="114"/>
      <c r="L825" s="114"/>
      <c r="M825" s="114"/>
      <c r="N825" s="114"/>
      <c r="O825" s="114"/>
      <c r="P825" s="114"/>
    </row>
    <row r="826" spans="1:16" ht="15.75" customHeight="1">
      <c r="A826" s="1"/>
      <c r="B826" s="4"/>
      <c r="C826" s="1"/>
      <c r="D826" s="114"/>
      <c r="E826" s="141"/>
      <c r="F826" s="117"/>
      <c r="G826" s="114"/>
      <c r="H826" s="114"/>
      <c r="I826" s="114"/>
      <c r="J826" s="114"/>
      <c r="K826" s="114"/>
      <c r="L826" s="114"/>
      <c r="M826" s="114"/>
      <c r="N826" s="114"/>
      <c r="O826" s="114"/>
      <c r="P826" s="114"/>
    </row>
    <row r="827" spans="1:16" ht="15.75" customHeight="1">
      <c r="A827" s="1"/>
      <c r="B827" s="4"/>
      <c r="C827" s="1"/>
      <c r="D827" s="114"/>
      <c r="E827" s="141"/>
      <c r="F827" s="117"/>
      <c r="G827" s="114"/>
      <c r="H827" s="114"/>
      <c r="I827" s="114"/>
      <c r="J827" s="114"/>
      <c r="K827" s="114"/>
      <c r="L827" s="114"/>
      <c r="M827" s="114"/>
      <c r="N827" s="114"/>
      <c r="O827" s="114"/>
      <c r="P827" s="114"/>
    </row>
    <row r="828" spans="1:16" ht="15.75" customHeight="1">
      <c r="A828" s="1"/>
      <c r="B828" s="4"/>
      <c r="C828" s="1"/>
      <c r="D828" s="114"/>
      <c r="E828" s="141"/>
      <c r="F828" s="117"/>
      <c r="G828" s="114"/>
      <c r="H828" s="114"/>
      <c r="I828" s="114"/>
      <c r="J828" s="114"/>
      <c r="K828" s="114"/>
      <c r="L828" s="114"/>
      <c r="M828" s="114"/>
      <c r="N828" s="114"/>
      <c r="O828" s="114"/>
      <c r="P828" s="114"/>
    </row>
    <row r="829" spans="1:16" ht="15.75" customHeight="1">
      <c r="A829" s="1"/>
      <c r="B829" s="9"/>
      <c r="C829" s="1"/>
      <c r="D829" s="114"/>
      <c r="E829" s="141"/>
      <c r="F829" s="117"/>
      <c r="G829" s="114"/>
      <c r="H829" s="114"/>
      <c r="I829" s="114"/>
      <c r="J829" s="114"/>
      <c r="K829" s="114"/>
      <c r="L829" s="114"/>
      <c r="M829" s="114"/>
      <c r="N829" s="114"/>
      <c r="O829" s="114"/>
      <c r="P829" s="114"/>
    </row>
    <row r="830" spans="1:16" ht="15.75" customHeight="1">
      <c r="A830" s="1"/>
      <c r="B830" s="7"/>
      <c r="C830" s="1"/>
      <c r="D830" s="114"/>
      <c r="E830" s="141"/>
      <c r="F830" s="117"/>
      <c r="G830" s="114"/>
      <c r="H830" s="114"/>
      <c r="I830" s="114"/>
      <c r="J830" s="114"/>
      <c r="K830" s="114"/>
      <c r="L830" s="114"/>
      <c r="M830" s="114"/>
      <c r="N830" s="114"/>
      <c r="O830" s="114"/>
      <c r="P830" s="114"/>
    </row>
    <row r="831" spans="1:16" ht="15.75" customHeight="1">
      <c r="A831" s="1"/>
      <c r="B831" s="4"/>
      <c r="C831" s="1"/>
      <c r="D831" s="114"/>
      <c r="E831" s="141"/>
      <c r="F831" s="117"/>
      <c r="G831" s="114"/>
      <c r="H831" s="114"/>
      <c r="I831" s="114"/>
      <c r="J831" s="114"/>
      <c r="K831" s="114"/>
      <c r="L831" s="114"/>
      <c r="M831" s="114"/>
      <c r="N831" s="114"/>
      <c r="O831" s="114"/>
      <c r="P831" s="114"/>
    </row>
    <row r="832" spans="1:16" ht="15.75" customHeight="1">
      <c r="A832" s="1"/>
      <c r="B832" s="11"/>
      <c r="C832" s="1"/>
      <c r="D832" s="114"/>
      <c r="E832" s="141"/>
      <c r="F832" s="117"/>
      <c r="G832" s="114"/>
      <c r="H832" s="114"/>
      <c r="I832" s="114"/>
      <c r="J832" s="114"/>
      <c r="K832" s="114"/>
      <c r="L832" s="114"/>
      <c r="M832" s="114"/>
      <c r="N832" s="114"/>
      <c r="O832" s="114"/>
      <c r="P832" s="114"/>
    </row>
    <row r="833" spans="1:16" ht="15.75" customHeight="1">
      <c r="A833" s="1"/>
      <c r="B833" s="4"/>
      <c r="C833" s="1"/>
      <c r="D833" s="114"/>
      <c r="E833" s="141"/>
      <c r="F833" s="117"/>
      <c r="G833" s="114"/>
      <c r="H833" s="114"/>
      <c r="I833" s="114"/>
      <c r="J833" s="114"/>
      <c r="K833" s="114"/>
      <c r="L833" s="114"/>
      <c r="M833" s="114"/>
      <c r="N833" s="114"/>
      <c r="O833" s="114"/>
      <c r="P833" s="114"/>
    </row>
    <row r="834" spans="1:16" ht="15.75" customHeight="1">
      <c r="A834" s="1"/>
      <c r="B834" s="12"/>
      <c r="C834" s="1"/>
      <c r="D834" s="114"/>
      <c r="E834" s="141"/>
      <c r="F834" s="117"/>
      <c r="G834" s="114"/>
      <c r="H834" s="114"/>
      <c r="I834" s="114"/>
      <c r="J834" s="114"/>
      <c r="K834" s="114"/>
      <c r="L834" s="114"/>
      <c r="M834" s="114"/>
      <c r="N834" s="114"/>
      <c r="O834" s="114"/>
      <c r="P834" s="114"/>
    </row>
    <row r="835" spans="1:16" ht="15.75" customHeight="1">
      <c r="A835" s="1"/>
      <c r="B835" s="4"/>
      <c r="C835" s="1"/>
      <c r="D835" s="114"/>
      <c r="E835" s="141"/>
      <c r="F835" s="117"/>
      <c r="G835" s="114"/>
      <c r="H835" s="114"/>
      <c r="I835" s="114"/>
      <c r="J835" s="114"/>
      <c r="K835" s="114"/>
      <c r="L835" s="114"/>
      <c r="M835" s="114"/>
      <c r="N835" s="114"/>
      <c r="O835" s="114"/>
      <c r="P835" s="114"/>
    </row>
    <row r="836" spans="1:16" ht="15.75" customHeight="1">
      <c r="A836" s="1"/>
      <c r="B836" s="9"/>
      <c r="C836" s="1"/>
      <c r="D836" s="114"/>
      <c r="E836" s="141"/>
      <c r="F836" s="117"/>
      <c r="G836" s="114"/>
      <c r="H836" s="114"/>
      <c r="I836" s="114"/>
      <c r="J836" s="114"/>
      <c r="K836" s="114"/>
      <c r="L836" s="114"/>
      <c r="M836" s="114"/>
      <c r="N836" s="114"/>
      <c r="O836" s="114"/>
      <c r="P836" s="114"/>
    </row>
    <row r="837" spans="1:16" ht="15.75" customHeight="1">
      <c r="A837" s="1"/>
      <c r="B837" s="7"/>
      <c r="C837" s="1"/>
      <c r="D837" s="114"/>
      <c r="E837" s="141"/>
      <c r="F837" s="117"/>
      <c r="G837" s="114"/>
      <c r="H837" s="114"/>
      <c r="I837" s="114"/>
      <c r="J837" s="114"/>
      <c r="K837" s="114"/>
      <c r="L837" s="114"/>
      <c r="M837" s="114"/>
      <c r="N837" s="114"/>
      <c r="O837" s="114"/>
      <c r="P837" s="114"/>
    </row>
    <row r="838" spans="1:16" ht="15.75" customHeight="1">
      <c r="A838" s="1"/>
      <c r="B838" s="4"/>
      <c r="C838" s="1"/>
      <c r="D838" s="114"/>
      <c r="E838" s="141"/>
      <c r="F838" s="117"/>
      <c r="G838" s="114"/>
      <c r="H838" s="114"/>
      <c r="I838" s="114"/>
      <c r="J838" s="114"/>
      <c r="K838" s="114"/>
      <c r="L838" s="114"/>
      <c r="M838" s="114"/>
      <c r="N838" s="114"/>
      <c r="O838" s="114"/>
      <c r="P838" s="114"/>
    </row>
    <row r="839" spans="1:16" ht="15.75" customHeight="1">
      <c r="A839" s="1"/>
      <c r="B839" s="9"/>
      <c r="C839" s="1"/>
      <c r="D839" s="114"/>
      <c r="E839" s="141"/>
      <c r="F839" s="117"/>
      <c r="G839" s="114"/>
      <c r="H839" s="114"/>
      <c r="I839" s="114"/>
      <c r="J839" s="114"/>
      <c r="K839" s="114"/>
      <c r="L839" s="114"/>
      <c r="M839" s="114"/>
      <c r="N839" s="114"/>
      <c r="O839" s="114"/>
      <c r="P839" s="114"/>
    </row>
    <row r="840" spans="1:16" ht="15.75" customHeight="1">
      <c r="A840" s="1"/>
      <c r="B840" s="7"/>
      <c r="C840" s="1"/>
      <c r="D840" s="114"/>
      <c r="E840" s="141"/>
      <c r="F840" s="117"/>
      <c r="G840" s="114"/>
      <c r="H840" s="114"/>
      <c r="I840" s="114"/>
      <c r="J840" s="114"/>
      <c r="K840" s="114"/>
      <c r="L840" s="114"/>
      <c r="M840" s="114"/>
      <c r="N840" s="114"/>
      <c r="O840" s="114"/>
      <c r="P840" s="114"/>
    </row>
    <row r="841" spans="1:16" ht="15.75" customHeight="1">
      <c r="A841" s="1"/>
      <c r="B841" s="4"/>
      <c r="C841" s="1"/>
      <c r="D841" s="114"/>
      <c r="E841" s="141"/>
      <c r="F841" s="117"/>
      <c r="G841" s="114"/>
      <c r="H841" s="114"/>
      <c r="I841" s="114"/>
      <c r="J841" s="114"/>
      <c r="K841" s="114"/>
      <c r="L841" s="114"/>
      <c r="M841" s="114"/>
      <c r="N841" s="114"/>
      <c r="O841" s="114"/>
      <c r="P841" s="114"/>
    </row>
    <row r="842" spans="1:16" ht="15.75" customHeight="1">
      <c r="A842" s="1"/>
      <c r="B842" s="4"/>
      <c r="C842" s="1"/>
      <c r="D842" s="114"/>
      <c r="E842" s="141"/>
      <c r="F842" s="117"/>
      <c r="G842" s="114"/>
      <c r="H842" s="114"/>
      <c r="I842" s="114"/>
      <c r="J842" s="114"/>
      <c r="K842" s="114"/>
      <c r="L842" s="114"/>
      <c r="M842" s="114"/>
      <c r="N842" s="114"/>
      <c r="O842" s="114"/>
      <c r="P842" s="114"/>
    </row>
    <row r="843" spans="1:16" ht="15.75" customHeight="1">
      <c r="A843" s="1"/>
      <c r="B843" s="4"/>
      <c r="C843" s="1"/>
      <c r="D843" s="114"/>
      <c r="E843" s="141"/>
      <c r="F843" s="117"/>
      <c r="G843" s="114"/>
      <c r="H843" s="114"/>
      <c r="I843" s="114"/>
      <c r="J843" s="114"/>
      <c r="K843" s="114"/>
      <c r="L843" s="114"/>
      <c r="M843" s="114"/>
      <c r="N843" s="114"/>
      <c r="O843" s="114"/>
      <c r="P843" s="114"/>
    </row>
    <row r="844" spans="1:16" ht="15.75" customHeight="1">
      <c r="A844" s="1"/>
      <c r="B844" s="4"/>
      <c r="C844" s="1"/>
      <c r="D844" s="114"/>
      <c r="E844" s="141"/>
      <c r="F844" s="117"/>
      <c r="G844" s="114"/>
      <c r="H844" s="114"/>
      <c r="I844" s="114"/>
      <c r="J844" s="114"/>
      <c r="K844" s="114"/>
      <c r="L844" s="114"/>
      <c r="M844" s="114"/>
      <c r="N844" s="114"/>
      <c r="O844" s="114"/>
      <c r="P844" s="114"/>
    </row>
    <row r="845" spans="1:16" ht="15.75" customHeight="1">
      <c r="A845" s="1"/>
      <c r="B845" s="4"/>
      <c r="C845" s="1"/>
      <c r="D845" s="114"/>
      <c r="E845" s="141"/>
      <c r="F845" s="117"/>
      <c r="G845" s="114"/>
      <c r="H845" s="114"/>
      <c r="I845" s="114"/>
      <c r="J845" s="114"/>
      <c r="K845" s="114"/>
      <c r="L845" s="114"/>
      <c r="M845" s="114"/>
      <c r="N845" s="114"/>
      <c r="O845" s="114"/>
      <c r="P845" s="114"/>
    </row>
    <row r="846" spans="1:16" ht="15.75" customHeight="1">
      <c r="A846" s="1"/>
      <c r="B846" s="9"/>
      <c r="C846" s="1"/>
      <c r="D846" s="114"/>
      <c r="E846" s="141"/>
      <c r="F846" s="117"/>
      <c r="G846" s="114"/>
      <c r="H846" s="114"/>
      <c r="I846" s="114"/>
      <c r="J846" s="114"/>
      <c r="K846" s="114"/>
      <c r="L846" s="114"/>
      <c r="M846" s="114"/>
      <c r="N846" s="114"/>
      <c r="O846" s="114"/>
      <c r="P846" s="114"/>
    </row>
    <row r="847" spans="1:16" ht="15.75" customHeight="1">
      <c r="A847" s="1"/>
      <c r="B847" s="7"/>
      <c r="C847" s="1"/>
      <c r="D847" s="114"/>
      <c r="E847" s="141"/>
      <c r="F847" s="117"/>
      <c r="G847" s="114"/>
      <c r="H847" s="114"/>
      <c r="I847" s="114"/>
      <c r="J847" s="114"/>
      <c r="K847" s="114"/>
      <c r="L847" s="114"/>
      <c r="M847" s="114"/>
      <c r="N847" s="114"/>
      <c r="O847" s="114"/>
      <c r="P847" s="114"/>
    </row>
    <row r="848" spans="1:16" ht="15.75" customHeight="1">
      <c r="A848" s="1"/>
      <c r="B848" s="4"/>
      <c r="C848" s="1"/>
      <c r="D848" s="114"/>
      <c r="E848" s="141"/>
      <c r="F848" s="117"/>
      <c r="G848" s="114"/>
      <c r="H848" s="114"/>
      <c r="I848" s="114"/>
      <c r="J848" s="114"/>
      <c r="K848" s="114"/>
      <c r="L848" s="114"/>
      <c r="M848" s="114"/>
      <c r="N848" s="114"/>
      <c r="O848" s="114"/>
      <c r="P848" s="114"/>
    </row>
    <row r="849" spans="1:16" ht="15.75" customHeight="1">
      <c r="A849" s="1"/>
      <c r="B849" s="4"/>
      <c r="C849" s="1"/>
      <c r="D849" s="114"/>
      <c r="E849" s="141"/>
      <c r="F849" s="117"/>
      <c r="G849" s="114"/>
      <c r="H849" s="114"/>
      <c r="I849" s="114"/>
      <c r="J849" s="114"/>
      <c r="K849" s="114"/>
      <c r="L849" s="114"/>
      <c r="M849" s="114"/>
      <c r="N849" s="114"/>
      <c r="O849" s="114"/>
      <c r="P849" s="114"/>
    </row>
    <row r="850" spans="1:16" ht="15.75" customHeight="1">
      <c r="A850" s="1"/>
      <c r="B850" s="4"/>
      <c r="C850" s="1"/>
      <c r="D850" s="114"/>
      <c r="E850" s="141"/>
      <c r="F850" s="117"/>
      <c r="G850" s="114"/>
      <c r="H850" s="114"/>
      <c r="I850" s="114"/>
      <c r="J850" s="114"/>
      <c r="K850" s="114"/>
      <c r="L850" s="114"/>
      <c r="M850" s="114"/>
      <c r="N850" s="114"/>
      <c r="O850" s="114"/>
      <c r="P850" s="114"/>
    </row>
    <row r="851" spans="1:16" ht="15.75" customHeight="1">
      <c r="A851" s="1"/>
      <c r="B851" s="4"/>
      <c r="C851" s="1"/>
      <c r="D851" s="114"/>
      <c r="E851" s="141"/>
      <c r="F851" s="117"/>
      <c r="G851" s="114"/>
      <c r="H851" s="114"/>
      <c r="I851" s="114"/>
      <c r="J851" s="114"/>
      <c r="K851" s="114"/>
      <c r="L851" s="114"/>
      <c r="M851" s="114"/>
      <c r="N851" s="114"/>
      <c r="O851" s="114"/>
      <c r="P851" s="114"/>
    </row>
    <row r="852" spans="1:16" ht="15.75" customHeight="1">
      <c r="A852" s="1"/>
      <c r="B852" s="66"/>
      <c r="C852" s="1"/>
      <c r="D852" s="114"/>
      <c r="E852" s="141"/>
      <c r="F852" s="117"/>
      <c r="G852" s="114"/>
      <c r="H852" s="114"/>
      <c r="I852" s="114"/>
      <c r="J852" s="114"/>
      <c r="K852" s="114"/>
      <c r="L852" s="114"/>
      <c r="M852" s="114"/>
      <c r="N852" s="114"/>
      <c r="O852" s="114"/>
      <c r="P852" s="114"/>
    </row>
    <row r="853" spans="1:16" ht="15.75" customHeight="1">
      <c r="A853" s="1"/>
      <c r="B853" s="4"/>
      <c r="C853" s="1"/>
      <c r="D853" s="114"/>
      <c r="E853" s="141"/>
      <c r="F853" s="117"/>
      <c r="G853" s="114"/>
      <c r="H853" s="114"/>
      <c r="I853" s="114"/>
      <c r="J853" s="114"/>
      <c r="K853" s="114"/>
      <c r="L853" s="114"/>
      <c r="M853" s="114"/>
      <c r="N853" s="114"/>
      <c r="O853" s="114"/>
      <c r="P853" s="114"/>
    </row>
    <row r="854" spans="1:16" ht="15.75" customHeight="1">
      <c r="A854" s="1"/>
      <c r="B854" s="9"/>
      <c r="C854" s="1"/>
      <c r="D854" s="114"/>
      <c r="E854" s="141"/>
      <c r="F854" s="117"/>
      <c r="G854" s="114"/>
      <c r="H854" s="114"/>
      <c r="I854" s="114"/>
      <c r="J854" s="114"/>
      <c r="K854" s="114"/>
      <c r="L854" s="114"/>
      <c r="M854" s="114"/>
      <c r="N854" s="114"/>
      <c r="O854" s="114"/>
      <c r="P854" s="114"/>
    </row>
    <row r="855" spans="1:16" ht="15.75" customHeight="1">
      <c r="A855" s="1"/>
      <c r="B855" s="7"/>
      <c r="C855" s="1"/>
      <c r="D855" s="114"/>
      <c r="E855" s="141"/>
      <c r="F855" s="117"/>
      <c r="G855" s="114"/>
      <c r="H855" s="114"/>
      <c r="I855" s="114"/>
      <c r="J855" s="114"/>
      <c r="K855" s="114"/>
      <c r="L855" s="114"/>
      <c r="M855" s="114"/>
      <c r="N855" s="114"/>
      <c r="O855" s="114"/>
      <c r="P855" s="114"/>
    </row>
    <row r="856" spans="1:16" ht="15.75" customHeight="1">
      <c r="A856" s="1"/>
      <c r="B856" s="4"/>
      <c r="C856" s="1"/>
      <c r="D856" s="114"/>
      <c r="E856" s="141"/>
      <c r="F856" s="117"/>
      <c r="G856" s="114"/>
      <c r="H856" s="114"/>
      <c r="I856" s="114"/>
      <c r="J856" s="114"/>
      <c r="K856" s="114"/>
      <c r="L856" s="114"/>
      <c r="M856" s="114"/>
      <c r="N856" s="114"/>
      <c r="O856" s="114"/>
      <c r="P856" s="114"/>
    </row>
    <row r="857" spans="1:16" ht="15.75" customHeight="1">
      <c r="A857" s="1"/>
      <c r="B857" s="4"/>
      <c r="C857" s="1"/>
      <c r="D857" s="114"/>
      <c r="E857" s="141"/>
      <c r="F857" s="117"/>
      <c r="G857" s="114"/>
      <c r="H857" s="114"/>
      <c r="I857" s="114"/>
      <c r="J857" s="114"/>
      <c r="K857" s="114"/>
      <c r="L857" s="114"/>
      <c r="M857" s="114"/>
      <c r="N857" s="114"/>
      <c r="O857" s="114"/>
      <c r="P857" s="114"/>
    </row>
    <row r="858" spans="1:16" ht="15.75" customHeight="1">
      <c r="A858" s="1"/>
      <c r="B858" s="4"/>
      <c r="C858" s="1"/>
      <c r="D858" s="114"/>
      <c r="E858" s="141"/>
      <c r="F858" s="117"/>
      <c r="G858" s="114"/>
      <c r="H858" s="114"/>
      <c r="I858" s="114"/>
      <c r="J858" s="114"/>
      <c r="K858" s="114"/>
      <c r="L858" s="114"/>
      <c r="M858" s="114"/>
      <c r="N858" s="114"/>
      <c r="O858" s="114"/>
      <c r="P858" s="114"/>
    </row>
    <row r="859" spans="1:16" ht="15.75" customHeight="1">
      <c r="A859" s="1"/>
      <c r="B859" s="4"/>
      <c r="C859" s="1"/>
      <c r="D859" s="114"/>
      <c r="E859" s="141"/>
      <c r="F859" s="117"/>
      <c r="G859" s="114"/>
      <c r="H859" s="114"/>
      <c r="I859" s="114"/>
      <c r="J859" s="114"/>
      <c r="K859" s="114"/>
      <c r="L859" s="114"/>
      <c r="M859" s="114"/>
      <c r="N859" s="114"/>
      <c r="O859" s="114"/>
      <c r="P859" s="114"/>
    </row>
    <row r="860" spans="1:16" ht="15.75" customHeight="1">
      <c r="A860" s="1"/>
      <c r="B860" s="4"/>
      <c r="C860" s="1"/>
      <c r="D860" s="114"/>
      <c r="E860" s="141"/>
      <c r="F860" s="117"/>
      <c r="G860" s="114"/>
      <c r="H860" s="114"/>
      <c r="I860" s="114"/>
      <c r="J860" s="114"/>
      <c r="K860" s="114"/>
      <c r="L860" s="114"/>
      <c r="M860" s="114"/>
      <c r="N860" s="114"/>
      <c r="O860" s="114"/>
      <c r="P860" s="114"/>
    </row>
    <row r="861" spans="1:16" ht="15.75" customHeight="1">
      <c r="A861" s="1"/>
      <c r="B861" s="4"/>
      <c r="C861" s="1"/>
      <c r="D861" s="114"/>
      <c r="E861" s="141"/>
      <c r="F861" s="117"/>
      <c r="G861" s="114"/>
      <c r="H861" s="114"/>
      <c r="I861" s="114"/>
      <c r="J861" s="114"/>
      <c r="K861" s="114"/>
      <c r="L861" s="114"/>
      <c r="M861" s="114"/>
      <c r="N861" s="114"/>
      <c r="O861" s="114"/>
      <c r="P861" s="114"/>
    </row>
    <row r="862" spans="1:16" ht="15.75" customHeight="1">
      <c r="A862" s="1"/>
      <c r="B862" s="9"/>
      <c r="C862" s="1"/>
      <c r="D862" s="114"/>
      <c r="E862" s="141"/>
      <c r="F862" s="117"/>
      <c r="G862" s="114"/>
      <c r="H862" s="114"/>
      <c r="I862" s="114"/>
      <c r="J862" s="114"/>
      <c r="K862" s="114"/>
      <c r="L862" s="114"/>
      <c r="M862" s="114"/>
      <c r="N862" s="114"/>
      <c r="O862" s="114"/>
      <c r="P862" s="114"/>
    </row>
    <row r="863" spans="1:16" ht="15.75" customHeight="1">
      <c r="A863" s="1"/>
      <c r="B863" s="7"/>
      <c r="C863" s="1"/>
      <c r="D863" s="114"/>
      <c r="E863" s="141"/>
      <c r="F863" s="117"/>
      <c r="G863" s="114"/>
      <c r="H863" s="114"/>
      <c r="I863" s="114"/>
      <c r="J863" s="114"/>
      <c r="K863" s="114"/>
      <c r="L863" s="114"/>
      <c r="M863" s="114"/>
      <c r="N863" s="114"/>
      <c r="O863" s="114"/>
      <c r="P863" s="114"/>
    </row>
    <row r="864" spans="1:16" ht="15.75" customHeight="1">
      <c r="A864" s="1"/>
      <c r="B864" s="4"/>
      <c r="C864" s="1"/>
      <c r="D864" s="114"/>
      <c r="E864" s="141"/>
      <c r="F864" s="117"/>
      <c r="G864" s="114"/>
      <c r="H864" s="114"/>
      <c r="I864" s="114"/>
      <c r="J864" s="114"/>
      <c r="K864" s="114"/>
      <c r="L864" s="114"/>
      <c r="M864" s="114"/>
      <c r="N864" s="114"/>
      <c r="O864" s="114"/>
      <c r="P864" s="114"/>
    </row>
    <row r="865" spans="1:16" ht="15.75" customHeight="1">
      <c r="A865" s="1"/>
      <c r="B865" s="11"/>
      <c r="C865" s="1"/>
      <c r="D865" s="114"/>
      <c r="E865" s="141"/>
      <c r="F865" s="117"/>
      <c r="G865" s="114"/>
      <c r="H865" s="114"/>
      <c r="I865" s="114"/>
      <c r="J865" s="114"/>
      <c r="K865" s="114"/>
      <c r="L865" s="114"/>
      <c r="M865" s="114"/>
      <c r="N865" s="114"/>
      <c r="O865" s="114"/>
      <c r="P865" s="114"/>
    </row>
    <row r="866" spans="1:16" ht="15.75" customHeight="1">
      <c r="A866" s="1"/>
      <c r="B866" s="4"/>
      <c r="C866" s="1"/>
      <c r="D866" s="114"/>
      <c r="E866" s="141"/>
      <c r="F866" s="117"/>
      <c r="G866" s="114"/>
      <c r="H866" s="114"/>
      <c r="I866" s="114"/>
      <c r="J866" s="114"/>
      <c r="K866" s="114"/>
      <c r="L866" s="114"/>
      <c r="M866" s="114"/>
      <c r="N866" s="114"/>
      <c r="O866" s="114"/>
      <c r="P866" s="114"/>
    </row>
    <row r="867" spans="1:16" ht="15.75" customHeight="1">
      <c r="A867" s="1"/>
      <c r="B867" s="12"/>
      <c r="C867" s="1"/>
      <c r="D867" s="114"/>
      <c r="E867" s="141"/>
      <c r="F867" s="117"/>
      <c r="G867" s="114"/>
      <c r="H867" s="114"/>
      <c r="I867" s="114"/>
      <c r="J867" s="114"/>
      <c r="K867" s="114"/>
      <c r="L867" s="114"/>
      <c r="M867" s="114"/>
      <c r="N867" s="114"/>
      <c r="O867" s="114"/>
      <c r="P867" s="114"/>
    </row>
    <row r="868" spans="1:16" ht="15.75" customHeight="1">
      <c r="A868" s="1"/>
      <c r="B868" s="4"/>
      <c r="C868" s="1"/>
      <c r="D868" s="114"/>
      <c r="E868" s="141"/>
      <c r="F868" s="117"/>
      <c r="G868" s="114"/>
      <c r="H868" s="114"/>
      <c r="I868" s="114"/>
      <c r="J868" s="114"/>
      <c r="K868" s="114"/>
      <c r="L868" s="114"/>
      <c r="M868" s="114"/>
      <c r="N868" s="114"/>
      <c r="O868" s="114"/>
      <c r="P868" s="114"/>
    </row>
    <row r="869" spans="1:16" ht="15.75" customHeight="1">
      <c r="A869" s="1"/>
      <c r="B869" s="9"/>
      <c r="C869" s="1"/>
      <c r="D869" s="114"/>
      <c r="E869" s="141"/>
      <c r="F869" s="117"/>
      <c r="G869" s="114"/>
      <c r="H869" s="114"/>
      <c r="I869" s="114"/>
      <c r="J869" s="114"/>
      <c r="K869" s="114"/>
      <c r="L869" s="114"/>
      <c r="M869" s="114"/>
      <c r="N869" s="114"/>
      <c r="O869" s="114"/>
      <c r="P869" s="114"/>
    </row>
    <row r="870" spans="1:16" ht="15.75" customHeight="1">
      <c r="A870" s="1"/>
      <c r="B870" s="7"/>
      <c r="C870" s="1"/>
      <c r="D870" s="114"/>
      <c r="E870" s="141"/>
      <c r="F870" s="117"/>
      <c r="G870" s="114"/>
      <c r="H870" s="114"/>
      <c r="I870" s="114"/>
      <c r="J870" s="114"/>
      <c r="K870" s="114"/>
      <c r="L870" s="114"/>
      <c r="M870" s="114"/>
      <c r="N870" s="114"/>
      <c r="O870" s="114"/>
      <c r="P870" s="114"/>
    </row>
    <row r="871" spans="1:16" ht="15.75" customHeight="1">
      <c r="A871" s="1"/>
      <c r="B871" s="4"/>
      <c r="C871" s="1"/>
      <c r="D871" s="114"/>
      <c r="E871" s="141"/>
      <c r="F871" s="117"/>
      <c r="G871" s="114"/>
      <c r="H871" s="114"/>
      <c r="I871" s="114"/>
      <c r="J871" s="114"/>
      <c r="K871" s="114"/>
      <c r="L871" s="114"/>
      <c r="M871" s="114"/>
      <c r="N871" s="114"/>
      <c r="O871" s="114"/>
      <c r="P871" s="114"/>
    </row>
    <row r="872" spans="1:16" ht="15.75" customHeight="1">
      <c r="A872" s="1"/>
      <c r="B872" s="9"/>
      <c r="C872" s="1"/>
      <c r="D872" s="114"/>
      <c r="E872" s="141"/>
      <c r="F872" s="117"/>
      <c r="G872" s="114"/>
      <c r="H872" s="114"/>
      <c r="I872" s="114"/>
      <c r="J872" s="114"/>
      <c r="K872" s="114"/>
      <c r="L872" s="114"/>
      <c r="M872" s="114"/>
      <c r="N872" s="114"/>
      <c r="O872" s="114"/>
      <c r="P872" s="114"/>
    </row>
    <row r="873" spans="1:16" ht="15.75" customHeight="1">
      <c r="A873" s="1"/>
      <c r="B873" s="7"/>
      <c r="C873" s="1"/>
      <c r="D873" s="114"/>
      <c r="E873" s="141"/>
      <c r="F873" s="117"/>
      <c r="G873" s="114"/>
      <c r="H873" s="114"/>
      <c r="I873" s="114"/>
      <c r="J873" s="114"/>
      <c r="K873" s="114"/>
      <c r="L873" s="114"/>
      <c r="M873" s="114"/>
      <c r="N873" s="114"/>
      <c r="O873" s="114"/>
      <c r="P873" s="114"/>
    </row>
    <row r="874" spans="1:16" ht="15.75" customHeight="1">
      <c r="A874" s="1"/>
      <c r="B874" s="4"/>
      <c r="C874" s="1"/>
      <c r="D874" s="114"/>
      <c r="E874" s="141"/>
      <c r="F874" s="117"/>
      <c r="G874" s="114"/>
      <c r="H874" s="114"/>
      <c r="I874" s="114"/>
      <c r="J874" s="114"/>
      <c r="K874" s="114"/>
      <c r="L874" s="114"/>
      <c r="M874" s="114"/>
      <c r="N874" s="114"/>
      <c r="O874" s="114"/>
      <c r="P874" s="114"/>
    </row>
    <row r="875" spans="1:16" ht="15.75" customHeight="1">
      <c r="A875" s="1"/>
      <c r="B875" s="4"/>
      <c r="C875" s="1"/>
      <c r="D875" s="114"/>
      <c r="E875" s="141"/>
      <c r="F875" s="117"/>
      <c r="G875" s="114"/>
      <c r="H875" s="114"/>
      <c r="I875" s="114"/>
      <c r="J875" s="114"/>
      <c r="K875" s="114"/>
      <c r="L875" s="114"/>
      <c r="M875" s="114"/>
      <c r="N875" s="114"/>
      <c r="O875" s="114"/>
      <c r="P875" s="114"/>
    </row>
    <row r="876" spans="1:16" ht="15.75" customHeight="1">
      <c r="A876" s="1"/>
      <c r="B876" s="4"/>
      <c r="C876" s="1"/>
      <c r="D876" s="114"/>
      <c r="E876" s="141"/>
      <c r="F876" s="117"/>
      <c r="G876" s="114"/>
      <c r="H876" s="114"/>
      <c r="I876" s="114"/>
      <c r="J876" s="114"/>
      <c r="K876" s="114"/>
      <c r="L876" s="114"/>
      <c r="M876" s="114"/>
      <c r="N876" s="114"/>
      <c r="O876" s="114"/>
      <c r="P876" s="114"/>
    </row>
    <row r="877" spans="1:16" ht="15.75" customHeight="1">
      <c r="A877" s="1"/>
      <c r="B877" s="4"/>
      <c r="C877" s="1"/>
      <c r="D877" s="114"/>
      <c r="E877" s="141"/>
      <c r="F877" s="117"/>
      <c r="G877" s="114"/>
      <c r="H877" s="114"/>
      <c r="I877" s="114"/>
      <c r="J877" s="114"/>
      <c r="K877" s="114"/>
      <c r="L877" s="114"/>
      <c r="M877" s="114"/>
      <c r="N877" s="114"/>
      <c r="O877" s="114"/>
      <c r="P877" s="114"/>
    </row>
    <row r="878" spans="1:16" ht="15.75" customHeight="1">
      <c r="A878" s="1"/>
      <c r="B878" s="4"/>
      <c r="C878" s="1"/>
      <c r="D878" s="114"/>
      <c r="E878" s="141"/>
      <c r="F878" s="117"/>
      <c r="G878" s="114"/>
      <c r="H878" s="114"/>
      <c r="I878" s="114"/>
      <c r="J878" s="114"/>
      <c r="K878" s="114"/>
      <c r="L878" s="114"/>
      <c r="M878" s="114"/>
      <c r="N878" s="114"/>
      <c r="O878" s="114"/>
      <c r="P878" s="114"/>
    </row>
    <row r="879" spans="1:16" ht="15.75" customHeight="1">
      <c r="A879" s="1"/>
      <c r="B879" s="9"/>
      <c r="C879" s="1"/>
      <c r="D879" s="114"/>
      <c r="E879" s="141"/>
      <c r="F879" s="117"/>
      <c r="G879" s="114"/>
      <c r="H879" s="114"/>
      <c r="I879" s="114"/>
      <c r="J879" s="114"/>
      <c r="K879" s="114"/>
      <c r="L879" s="114"/>
      <c r="M879" s="114"/>
      <c r="N879" s="114"/>
      <c r="O879" s="114"/>
      <c r="P879" s="114"/>
    </row>
    <row r="880" spans="1:16" ht="15.75" customHeight="1">
      <c r="A880" s="1"/>
      <c r="B880" s="7"/>
      <c r="C880" s="1"/>
      <c r="D880" s="114"/>
      <c r="E880" s="141"/>
      <c r="F880" s="117"/>
      <c r="G880" s="114"/>
      <c r="H880" s="114"/>
      <c r="I880" s="114"/>
      <c r="J880" s="114"/>
      <c r="K880" s="114"/>
      <c r="L880" s="114"/>
      <c r="M880" s="114"/>
      <c r="N880" s="114"/>
      <c r="O880" s="114"/>
      <c r="P880" s="114"/>
    </row>
    <row r="881" spans="1:16" ht="15.75" customHeight="1">
      <c r="A881" s="1"/>
      <c r="B881" s="4"/>
      <c r="C881" s="1"/>
      <c r="D881" s="114"/>
      <c r="E881" s="141"/>
      <c r="F881" s="117"/>
      <c r="G881" s="114"/>
      <c r="H881" s="114"/>
      <c r="I881" s="114"/>
      <c r="J881" s="114"/>
      <c r="K881" s="114"/>
      <c r="L881" s="114"/>
      <c r="M881" s="114"/>
      <c r="N881" s="114"/>
      <c r="O881" s="114"/>
      <c r="P881" s="114"/>
    </row>
    <row r="882" spans="1:16" ht="15.75" customHeight="1">
      <c r="A882" s="1"/>
      <c r="B882" s="4"/>
      <c r="C882" s="1"/>
      <c r="D882" s="114"/>
      <c r="E882" s="141"/>
      <c r="F882" s="117"/>
      <c r="G882" s="114"/>
      <c r="H882" s="114"/>
      <c r="I882" s="114"/>
      <c r="J882" s="114"/>
      <c r="K882" s="114"/>
      <c r="L882" s="114"/>
      <c r="M882" s="114"/>
      <c r="N882" s="114"/>
      <c r="O882" s="114"/>
      <c r="P882" s="114"/>
    </row>
    <row r="883" spans="1:16" ht="15.75" customHeight="1">
      <c r="A883" s="1"/>
      <c r="B883" s="4"/>
      <c r="C883" s="1"/>
      <c r="D883" s="114"/>
      <c r="E883" s="141"/>
      <c r="F883" s="117"/>
      <c r="G883" s="114"/>
      <c r="H883" s="114"/>
      <c r="I883" s="114"/>
      <c r="J883" s="114"/>
      <c r="K883" s="114"/>
      <c r="L883" s="114"/>
      <c r="M883" s="114"/>
      <c r="N883" s="114"/>
      <c r="O883" s="114"/>
      <c r="P883" s="114"/>
    </row>
    <row r="884" spans="1:16" ht="15.75" customHeight="1">
      <c r="A884" s="1"/>
      <c r="B884" s="4"/>
      <c r="C884" s="1"/>
      <c r="D884" s="114"/>
      <c r="E884" s="141"/>
      <c r="F884" s="117"/>
      <c r="G884" s="114"/>
      <c r="H884" s="114"/>
      <c r="I884" s="114"/>
      <c r="J884" s="114"/>
      <c r="K884" s="114"/>
      <c r="L884" s="114"/>
      <c r="M884" s="114"/>
      <c r="N884" s="114"/>
      <c r="O884" s="114"/>
      <c r="P884" s="114"/>
    </row>
    <row r="885" spans="1:16" ht="15.75" customHeight="1">
      <c r="A885" s="1"/>
      <c r="B885" s="66"/>
      <c r="C885" s="1"/>
      <c r="D885" s="114"/>
      <c r="E885" s="141"/>
      <c r="F885" s="117"/>
      <c r="G885" s="114"/>
      <c r="H885" s="114"/>
      <c r="I885" s="114"/>
      <c r="J885" s="114"/>
      <c r="K885" s="114"/>
      <c r="L885" s="114"/>
      <c r="M885" s="114"/>
      <c r="N885" s="114"/>
      <c r="O885" s="114"/>
      <c r="P885" s="114"/>
    </row>
    <row r="886" spans="1:16" ht="15.75" customHeight="1">
      <c r="A886" s="1"/>
      <c r="B886" s="4"/>
      <c r="C886" s="1"/>
      <c r="D886" s="114"/>
      <c r="E886" s="141"/>
      <c r="F886" s="117"/>
      <c r="G886" s="114"/>
      <c r="H886" s="114"/>
      <c r="I886" s="114"/>
      <c r="J886" s="114"/>
      <c r="K886" s="114"/>
      <c r="L886" s="114"/>
      <c r="M886" s="114"/>
      <c r="N886" s="114"/>
      <c r="O886" s="114"/>
      <c r="P886" s="114"/>
    </row>
    <row r="887" spans="1:16" ht="15.75" customHeight="1">
      <c r="A887" s="1"/>
      <c r="B887" s="9"/>
      <c r="C887" s="1"/>
      <c r="D887" s="114"/>
      <c r="E887" s="141"/>
      <c r="F887" s="117"/>
      <c r="G887" s="114"/>
      <c r="H887" s="114"/>
      <c r="I887" s="114"/>
      <c r="J887" s="114"/>
      <c r="K887" s="114"/>
      <c r="L887" s="114"/>
      <c r="M887" s="114"/>
      <c r="N887" s="114"/>
      <c r="O887" s="114"/>
      <c r="P887" s="114"/>
    </row>
    <row r="888" spans="1:16" ht="15.75" customHeight="1">
      <c r="A888" s="1"/>
      <c r="B888" s="7"/>
      <c r="C888" s="1"/>
      <c r="D888" s="114"/>
      <c r="E888" s="141"/>
      <c r="F888" s="117"/>
      <c r="G888" s="114"/>
      <c r="H888" s="114"/>
      <c r="I888" s="114"/>
      <c r="J888" s="114"/>
      <c r="K888" s="114"/>
      <c r="L888" s="114"/>
      <c r="M888" s="114"/>
      <c r="N888" s="114"/>
      <c r="O888" s="114"/>
      <c r="P888" s="114"/>
    </row>
    <row r="889" spans="1:16" ht="15.75" customHeight="1">
      <c r="A889" s="1"/>
      <c r="B889" s="4"/>
      <c r="C889" s="1"/>
      <c r="D889" s="114"/>
      <c r="E889" s="141"/>
      <c r="F889" s="117"/>
      <c r="G889" s="114"/>
      <c r="H889" s="114"/>
      <c r="I889" s="114"/>
      <c r="J889" s="114"/>
      <c r="K889" s="114"/>
      <c r="L889" s="114"/>
      <c r="M889" s="114"/>
      <c r="N889" s="114"/>
      <c r="O889" s="114"/>
      <c r="P889" s="114"/>
    </row>
    <row r="890" spans="1:16" ht="15.75" customHeight="1">
      <c r="A890" s="1"/>
      <c r="B890" s="4"/>
      <c r="C890" s="1"/>
      <c r="D890" s="114"/>
      <c r="E890" s="141"/>
      <c r="F890" s="117"/>
      <c r="G890" s="114"/>
      <c r="H890" s="114"/>
      <c r="I890" s="114"/>
      <c r="J890" s="114"/>
      <c r="K890" s="114"/>
      <c r="L890" s="114"/>
      <c r="M890" s="114"/>
      <c r="N890" s="114"/>
      <c r="O890" s="114"/>
      <c r="P890" s="114"/>
    </row>
    <row r="891" spans="1:16" ht="15.75" customHeight="1">
      <c r="A891" s="1"/>
      <c r="B891" s="4"/>
      <c r="C891" s="1"/>
      <c r="D891" s="114"/>
      <c r="E891" s="141"/>
      <c r="F891" s="117"/>
      <c r="G891" s="114"/>
      <c r="H891" s="114"/>
      <c r="I891" s="114"/>
      <c r="J891" s="114"/>
      <c r="K891" s="114"/>
      <c r="L891" s="114"/>
      <c r="M891" s="114"/>
      <c r="N891" s="114"/>
      <c r="O891" s="114"/>
      <c r="P891" s="114"/>
    </row>
    <row r="892" spans="1:16" ht="15.75" customHeight="1">
      <c r="A892" s="1"/>
      <c r="B892" s="4"/>
      <c r="C892" s="1"/>
      <c r="D892" s="114"/>
      <c r="E892" s="141"/>
      <c r="F892" s="117"/>
      <c r="G892" s="114"/>
      <c r="H892" s="114"/>
      <c r="I892" s="114"/>
      <c r="J892" s="114"/>
      <c r="K892" s="114"/>
      <c r="L892" s="114"/>
      <c r="M892" s="114"/>
      <c r="N892" s="114"/>
      <c r="O892" s="114"/>
      <c r="P892" s="114"/>
    </row>
    <row r="893" spans="1:16" ht="15.75" customHeight="1">
      <c r="A893" s="1"/>
      <c r="B893" s="4"/>
      <c r="C893" s="1"/>
      <c r="D893" s="114"/>
      <c r="E893" s="141"/>
      <c r="F893" s="117"/>
      <c r="G893" s="114"/>
      <c r="H893" s="114"/>
      <c r="I893" s="114"/>
      <c r="J893" s="114"/>
      <c r="K893" s="114"/>
      <c r="L893" s="114"/>
      <c r="M893" s="114"/>
      <c r="N893" s="114"/>
      <c r="O893" s="114"/>
      <c r="P893" s="114"/>
    </row>
    <row r="894" spans="1:16" ht="15.75" customHeight="1">
      <c r="A894" s="1"/>
      <c r="B894" s="4"/>
      <c r="C894" s="1"/>
      <c r="D894" s="114"/>
      <c r="E894" s="141"/>
      <c r="F894" s="117"/>
      <c r="G894" s="114"/>
      <c r="H894" s="114"/>
      <c r="I894" s="114"/>
      <c r="J894" s="114"/>
      <c r="K894" s="114"/>
      <c r="L894" s="114"/>
      <c r="M894" s="114"/>
      <c r="N894" s="114"/>
      <c r="O894" s="114"/>
      <c r="P894" s="114"/>
    </row>
    <row r="895" spans="1:16" ht="15.75" customHeight="1">
      <c r="A895" s="1"/>
      <c r="B895" s="9"/>
      <c r="C895" s="1"/>
      <c r="D895" s="114"/>
      <c r="E895" s="141"/>
      <c r="F895" s="117"/>
      <c r="G895" s="114"/>
      <c r="H895" s="114"/>
      <c r="I895" s="114"/>
      <c r="J895" s="114"/>
      <c r="K895" s="114"/>
      <c r="L895" s="114"/>
      <c r="M895" s="114"/>
      <c r="N895" s="114"/>
      <c r="O895" s="114"/>
      <c r="P895" s="114"/>
    </row>
    <row r="896" spans="1:16" ht="15.75" customHeight="1">
      <c r="A896" s="1"/>
      <c r="B896" s="7"/>
      <c r="C896" s="1"/>
      <c r="D896" s="114"/>
      <c r="E896" s="141"/>
      <c r="F896" s="117"/>
      <c r="G896" s="114"/>
      <c r="H896" s="114"/>
      <c r="I896" s="114"/>
      <c r="J896" s="114"/>
      <c r="K896" s="114"/>
      <c r="L896" s="114"/>
      <c r="M896" s="114"/>
      <c r="N896" s="114"/>
      <c r="O896" s="114"/>
      <c r="P896" s="114"/>
    </row>
    <row r="897" spans="1:16" ht="15.75" customHeight="1">
      <c r="A897" s="1"/>
      <c r="B897" s="4"/>
      <c r="C897" s="1"/>
      <c r="D897" s="114"/>
      <c r="E897" s="141"/>
      <c r="F897" s="117"/>
      <c r="G897" s="114"/>
      <c r="H897" s="114"/>
      <c r="I897" s="114"/>
      <c r="J897" s="114"/>
      <c r="K897" s="114"/>
      <c r="L897" s="114"/>
      <c r="M897" s="114"/>
      <c r="N897" s="114"/>
      <c r="O897" s="114"/>
      <c r="P897" s="114"/>
    </row>
    <row r="898" spans="1:16" ht="15.75" customHeight="1">
      <c r="A898" s="1"/>
      <c r="B898" s="11"/>
      <c r="C898" s="1"/>
      <c r="D898" s="114"/>
      <c r="E898" s="141"/>
      <c r="F898" s="117"/>
      <c r="G898" s="114"/>
      <c r="H898" s="114"/>
      <c r="I898" s="114"/>
      <c r="J898" s="114"/>
      <c r="K898" s="114"/>
      <c r="L898" s="114"/>
      <c r="M898" s="114"/>
      <c r="N898" s="114"/>
      <c r="O898" s="114"/>
      <c r="P898" s="114"/>
    </row>
    <row r="899" spans="1:16" ht="15.75" customHeight="1">
      <c r="A899" s="1"/>
      <c r="B899" s="4"/>
      <c r="C899" s="1"/>
      <c r="D899" s="114"/>
      <c r="E899" s="141"/>
      <c r="F899" s="117"/>
      <c r="G899" s="114"/>
      <c r="H899" s="114"/>
      <c r="I899" s="114"/>
      <c r="J899" s="114"/>
      <c r="K899" s="114"/>
      <c r="L899" s="114"/>
      <c r="M899" s="114"/>
      <c r="N899" s="114"/>
      <c r="O899" s="114"/>
      <c r="P899" s="114"/>
    </row>
    <row r="900" spans="1:16" ht="15.75" customHeight="1">
      <c r="A900" s="1"/>
      <c r="B900" s="12"/>
      <c r="C900" s="1"/>
      <c r="D900" s="114"/>
      <c r="E900" s="141"/>
      <c r="F900" s="117"/>
      <c r="G900" s="114"/>
      <c r="H900" s="114"/>
      <c r="I900" s="114"/>
      <c r="J900" s="114"/>
      <c r="K900" s="114"/>
      <c r="L900" s="114"/>
      <c r="M900" s="114"/>
      <c r="N900" s="114"/>
      <c r="O900" s="114"/>
      <c r="P900" s="114"/>
    </row>
    <row r="901" spans="1:16" ht="15.75" customHeight="1">
      <c r="A901" s="1"/>
      <c r="B901" s="4"/>
      <c r="C901" s="1"/>
      <c r="D901" s="114"/>
      <c r="E901" s="141"/>
      <c r="F901" s="117"/>
      <c r="G901" s="114"/>
      <c r="H901" s="114"/>
      <c r="I901" s="114"/>
      <c r="J901" s="114"/>
      <c r="K901" s="114"/>
      <c r="L901" s="114"/>
      <c r="M901" s="114"/>
      <c r="N901" s="114"/>
      <c r="O901" s="114"/>
      <c r="P901" s="114"/>
    </row>
    <row r="902" spans="1:16" ht="15.75" customHeight="1">
      <c r="A902" s="1"/>
      <c r="B902" s="9"/>
      <c r="C902" s="1"/>
      <c r="D902" s="114"/>
      <c r="E902" s="141"/>
      <c r="F902" s="117"/>
      <c r="G902" s="114"/>
      <c r="H902" s="114"/>
      <c r="I902" s="114"/>
      <c r="J902" s="114"/>
      <c r="K902" s="114"/>
      <c r="L902" s="114"/>
      <c r="M902" s="114"/>
      <c r="N902" s="114"/>
      <c r="O902" s="114"/>
      <c r="P902" s="114"/>
    </row>
    <row r="903" spans="1:16" ht="15.75" customHeight="1">
      <c r="A903" s="1"/>
      <c r="B903" s="7"/>
      <c r="C903" s="1"/>
      <c r="D903" s="114"/>
      <c r="E903" s="141"/>
      <c r="F903" s="117"/>
      <c r="G903" s="114"/>
      <c r="H903" s="114"/>
      <c r="I903" s="114"/>
      <c r="J903" s="114"/>
      <c r="K903" s="114"/>
      <c r="L903" s="114"/>
      <c r="M903" s="114"/>
      <c r="N903" s="114"/>
      <c r="O903" s="114"/>
      <c r="P903" s="114"/>
    </row>
    <row r="904" spans="1:16" ht="15.75" customHeight="1">
      <c r="A904" s="1"/>
      <c r="B904" s="4"/>
      <c r="C904" s="1"/>
      <c r="D904" s="114"/>
      <c r="E904" s="141"/>
      <c r="F904" s="117"/>
      <c r="G904" s="114"/>
      <c r="H904" s="114"/>
      <c r="I904" s="114"/>
      <c r="J904" s="114"/>
      <c r="K904" s="114"/>
      <c r="L904" s="114"/>
      <c r="M904" s="114"/>
      <c r="N904" s="114"/>
      <c r="O904" s="114"/>
      <c r="P904" s="114"/>
    </row>
    <row r="905" spans="1:16" ht="15.75" customHeight="1">
      <c r="A905" s="1"/>
      <c r="B905" s="9"/>
      <c r="C905" s="1"/>
      <c r="D905" s="114"/>
      <c r="E905" s="141"/>
      <c r="F905" s="117"/>
      <c r="G905" s="114"/>
      <c r="H905" s="114"/>
      <c r="I905" s="114"/>
      <c r="J905" s="114"/>
      <c r="K905" s="114"/>
      <c r="L905" s="114"/>
      <c r="M905" s="114"/>
      <c r="N905" s="114"/>
      <c r="O905" s="114"/>
      <c r="P905" s="114"/>
    </row>
    <row r="906" spans="1:16" ht="15.75" customHeight="1">
      <c r="A906" s="1"/>
      <c r="B906" s="7"/>
      <c r="C906" s="1"/>
      <c r="D906" s="114"/>
      <c r="E906" s="141"/>
      <c r="F906" s="117"/>
      <c r="G906" s="114"/>
      <c r="H906" s="114"/>
      <c r="I906" s="114"/>
      <c r="J906" s="114"/>
      <c r="K906" s="114"/>
      <c r="L906" s="114"/>
      <c r="M906" s="114"/>
      <c r="N906" s="114"/>
      <c r="O906" s="114"/>
      <c r="P906" s="114"/>
    </row>
    <row r="907" spans="1:16" ht="15.75" customHeight="1">
      <c r="A907" s="1"/>
      <c r="B907" s="4"/>
      <c r="C907" s="1"/>
      <c r="D907" s="114"/>
      <c r="E907" s="141"/>
      <c r="F907" s="117"/>
      <c r="G907" s="114"/>
      <c r="H907" s="114"/>
      <c r="I907" s="114"/>
      <c r="J907" s="114"/>
      <c r="K907" s="114"/>
      <c r="L907" s="114"/>
      <c r="M907" s="114"/>
      <c r="N907" s="114"/>
      <c r="O907" s="114"/>
      <c r="P907" s="114"/>
    </row>
    <row r="908" spans="1:16" ht="15.75" customHeight="1">
      <c r="A908" s="1"/>
      <c r="B908" s="4"/>
      <c r="C908" s="1"/>
      <c r="D908" s="114"/>
      <c r="E908" s="141"/>
      <c r="F908" s="117"/>
      <c r="G908" s="114"/>
      <c r="H908" s="114"/>
      <c r="I908" s="114"/>
      <c r="J908" s="114"/>
      <c r="K908" s="114"/>
      <c r="L908" s="114"/>
      <c r="M908" s="114"/>
      <c r="N908" s="114"/>
      <c r="O908" s="114"/>
      <c r="P908" s="114"/>
    </row>
    <row r="909" spans="1:16" ht="15.75" customHeight="1">
      <c r="A909" s="1"/>
      <c r="B909" s="4"/>
      <c r="C909" s="1"/>
      <c r="D909" s="114"/>
      <c r="E909" s="141"/>
      <c r="F909" s="117"/>
      <c r="G909" s="114"/>
      <c r="H909" s="114"/>
      <c r="I909" s="114"/>
      <c r="J909" s="114"/>
      <c r="K909" s="114"/>
      <c r="L909" s="114"/>
      <c r="M909" s="114"/>
      <c r="N909" s="114"/>
      <c r="O909" s="114"/>
      <c r="P909" s="114"/>
    </row>
    <row r="910" spans="1:16" ht="15.75" customHeight="1">
      <c r="A910" s="1"/>
      <c r="B910" s="4"/>
      <c r="C910" s="1"/>
      <c r="D910" s="114"/>
      <c r="E910" s="141"/>
      <c r="F910" s="117"/>
      <c r="G910" s="114"/>
      <c r="H910" s="114"/>
      <c r="I910" s="114"/>
      <c r="J910" s="114"/>
      <c r="K910" s="114"/>
      <c r="L910" s="114"/>
      <c r="M910" s="114"/>
      <c r="N910" s="114"/>
      <c r="O910" s="114"/>
      <c r="P910" s="114"/>
    </row>
    <row r="911" spans="1:16" ht="15.75" customHeight="1">
      <c r="A911" s="1"/>
      <c r="B911" s="4"/>
      <c r="C911" s="1"/>
      <c r="D911" s="114"/>
      <c r="E911" s="141"/>
      <c r="F911" s="117"/>
      <c r="G911" s="114"/>
      <c r="H911" s="114"/>
      <c r="I911" s="114"/>
      <c r="J911" s="114"/>
      <c r="K911" s="114"/>
      <c r="L911" s="114"/>
      <c r="M911" s="114"/>
      <c r="N911" s="114"/>
      <c r="O911" s="114"/>
      <c r="P911" s="114"/>
    </row>
    <row r="912" spans="1:16" ht="15.75" customHeight="1">
      <c r="A912" s="1"/>
      <c r="B912" s="9"/>
      <c r="C912" s="1"/>
      <c r="D912" s="114"/>
      <c r="E912" s="141"/>
      <c r="F912" s="117"/>
      <c r="G912" s="114"/>
      <c r="H912" s="114"/>
      <c r="I912" s="114"/>
      <c r="J912" s="114"/>
      <c r="K912" s="114"/>
      <c r="L912" s="114"/>
      <c r="M912" s="114"/>
      <c r="N912" s="114"/>
      <c r="O912" s="114"/>
      <c r="P912" s="114"/>
    </row>
    <row r="913" spans="1:16" ht="15.75" customHeight="1">
      <c r="A913" s="1"/>
      <c r="B913" s="7"/>
      <c r="C913" s="1"/>
      <c r="D913" s="114"/>
      <c r="E913" s="141"/>
      <c r="F913" s="117"/>
      <c r="G913" s="114"/>
      <c r="H913" s="114"/>
      <c r="I913" s="114"/>
      <c r="J913" s="114"/>
      <c r="K913" s="114"/>
      <c r="L913" s="114"/>
      <c r="M913" s="114"/>
      <c r="N913" s="114"/>
      <c r="O913" s="114"/>
      <c r="P913" s="114"/>
    </row>
    <row r="914" spans="1:16" ht="15.75" customHeight="1">
      <c r="A914" s="1"/>
      <c r="B914" s="4"/>
      <c r="C914" s="1"/>
      <c r="D914" s="114"/>
      <c r="E914" s="141"/>
      <c r="F914" s="117"/>
      <c r="G914" s="114"/>
      <c r="H914" s="114"/>
      <c r="I914" s="114"/>
      <c r="J914" s="114"/>
      <c r="K914" s="114"/>
      <c r="L914" s="114"/>
      <c r="M914" s="114"/>
      <c r="N914" s="114"/>
      <c r="O914" s="114"/>
      <c r="P914" s="114"/>
    </row>
    <row r="915" spans="1:16" ht="15.75" customHeight="1">
      <c r="A915" s="1"/>
      <c r="B915" s="4"/>
      <c r="C915" s="1"/>
      <c r="D915" s="114"/>
      <c r="E915" s="141"/>
      <c r="F915" s="117"/>
      <c r="G915" s="114"/>
      <c r="H915" s="114"/>
      <c r="I915" s="114"/>
      <c r="J915" s="114"/>
      <c r="K915" s="114"/>
      <c r="L915" s="114"/>
      <c r="M915" s="114"/>
      <c r="N915" s="114"/>
      <c r="O915" s="114"/>
      <c r="P915" s="114"/>
    </row>
    <row r="916" spans="1:16" ht="15.75" customHeight="1">
      <c r="A916" s="1"/>
      <c r="B916" s="4"/>
      <c r="C916" s="1"/>
      <c r="D916" s="114"/>
      <c r="E916" s="141"/>
      <c r="F916" s="117"/>
      <c r="G916" s="114"/>
      <c r="H916" s="114"/>
      <c r="I916" s="114"/>
      <c r="J916" s="114"/>
      <c r="K916" s="114"/>
      <c r="L916" s="114"/>
      <c r="M916" s="114"/>
      <c r="N916" s="114"/>
      <c r="O916" s="114"/>
      <c r="P916" s="114"/>
    </row>
    <row r="917" spans="1:16" ht="15.75" customHeight="1">
      <c r="A917" s="1"/>
      <c r="B917" s="4"/>
      <c r="C917" s="1"/>
      <c r="D917" s="114"/>
      <c r="E917" s="141"/>
      <c r="F917" s="117"/>
      <c r="G917" s="114"/>
      <c r="H917" s="114"/>
      <c r="I917" s="114"/>
      <c r="J917" s="114"/>
      <c r="K917" s="114"/>
      <c r="L917" s="114"/>
      <c r="M917" s="114"/>
      <c r="N917" s="114"/>
      <c r="O917" s="114"/>
      <c r="P917" s="114"/>
    </row>
    <row r="918" spans="1:16" ht="15.75" customHeight="1">
      <c r="A918" s="1"/>
      <c r="B918" s="66"/>
      <c r="C918" s="1"/>
      <c r="D918" s="114"/>
      <c r="E918" s="141"/>
      <c r="F918" s="117"/>
      <c r="G918" s="114"/>
      <c r="H918" s="114"/>
      <c r="I918" s="114"/>
      <c r="J918" s="114"/>
      <c r="K918" s="114"/>
      <c r="L918" s="114"/>
      <c r="M918" s="114"/>
      <c r="N918" s="114"/>
      <c r="O918" s="114"/>
      <c r="P918" s="114"/>
    </row>
    <row r="919" spans="1:16" ht="15.75" customHeight="1">
      <c r="A919" s="1"/>
      <c r="B919" s="4"/>
      <c r="C919" s="1"/>
      <c r="D919" s="114"/>
      <c r="E919" s="141"/>
      <c r="F919" s="117"/>
      <c r="G919" s="114"/>
      <c r="H919" s="114"/>
      <c r="I919" s="114"/>
      <c r="J919" s="114"/>
      <c r="K919" s="114"/>
      <c r="L919" s="114"/>
      <c r="M919" s="114"/>
      <c r="N919" s="114"/>
      <c r="O919" s="114"/>
      <c r="P919" s="114"/>
    </row>
    <row r="920" spans="1:16" ht="15.75" customHeight="1">
      <c r="A920" s="1"/>
      <c r="B920" s="9"/>
      <c r="C920" s="1"/>
      <c r="D920" s="114"/>
      <c r="E920" s="141"/>
      <c r="F920" s="117"/>
      <c r="G920" s="114"/>
      <c r="H920" s="114"/>
      <c r="I920" s="114"/>
      <c r="J920" s="114"/>
      <c r="K920" s="114"/>
      <c r="L920" s="114"/>
      <c r="M920" s="114"/>
      <c r="N920" s="114"/>
      <c r="O920" s="114"/>
      <c r="P920" s="114"/>
    </row>
    <row r="921" spans="1:16" ht="15.75" customHeight="1">
      <c r="A921" s="1"/>
      <c r="B921" s="7"/>
      <c r="C921" s="1"/>
      <c r="D921" s="114"/>
      <c r="E921" s="141"/>
      <c r="F921" s="117"/>
      <c r="G921" s="114"/>
      <c r="H921" s="114"/>
      <c r="I921" s="114"/>
      <c r="J921" s="114"/>
      <c r="K921" s="114"/>
      <c r="L921" s="114"/>
      <c r="M921" s="114"/>
      <c r="N921" s="114"/>
      <c r="O921" s="114"/>
      <c r="P921" s="114"/>
    </row>
    <row r="922" spans="1:16" ht="15.75" customHeight="1">
      <c r="A922" s="1"/>
      <c r="B922" s="4"/>
      <c r="C922" s="1"/>
      <c r="D922" s="114"/>
      <c r="E922" s="141"/>
      <c r="F922" s="117"/>
      <c r="G922" s="114"/>
      <c r="H922" s="114"/>
      <c r="I922" s="114"/>
      <c r="J922" s="114"/>
      <c r="K922" s="114"/>
      <c r="L922" s="114"/>
      <c r="M922" s="114"/>
      <c r="N922" s="114"/>
      <c r="O922" s="114"/>
      <c r="P922" s="114"/>
    </row>
    <row r="923" spans="1:16" ht="15.75" customHeight="1">
      <c r="A923" s="1"/>
      <c r="B923" s="4"/>
      <c r="C923" s="1"/>
      <c r="D923" s="114"/>
      <c r="E923" s="141"/>
      <c r="F923" s="117"/>
      <c r="G923" s="114"/>
      <c r="H923" s="114"/>
      <c r="I923" s="114"/>
      <c r="J923" s="114"/>
      <c r="K923" s="114"/>
      <c r="L923" s="114"/>
      <c r="M923" s="114"/>
      <c r="N923" s="114"/>
      <c r="O923" s="114"/>
      <c r="P923" s="114"/>
    </row>
    <row r="924" spans="1:16" ht="15.75" customHeight="1">
      <c r="A924" s="1"/>
      <c r="B924" s="4"/>
      <c r="C924" s="1"/>
      <c r="D924" s="114"/>
      <c r="E924" s="141"/>
      <c r="F924" s="117"/>
      <c r="G924" s="114"/>
      <c r="H924" s="114"/>
      <c r="I924" s="114"/>
      <c r="J924" s="114"/>
      <c r="K924" s="114"/>
      <c r="L924" s="114"/>
      <c r="M924" s="114"/>
      <c r="N924" s="114"/>
      <c r="O924" s="114"/>
      <c r="P924" s="114"/>
    </row>
    <row r="925" spans="1:16" ht="15.75" customHeight="1">
      <c r="A925" s="1"/>
      <c r="B925" s="4"/>
      <c r="C925" s="1"/>
      <c r="D925" s="114"/>
      <c r="E925" s="141"/>
      <c r="F925" s="117"/>
      <c r="G925" s="114"/>
      <c r="H925" s="114"/>
      <c r="I925" s="114"/>
      <c r="J925" s="114"/>
      <c r="K925" s="114"/>
      <c r="L925" s="114"/>
      <c r="M925" s="114"/>
      <c r="N925" s="114"/>
      <c r="O925" s="114"/>
      <c r="P925" s="114"/>
    </row>
    <row r="926" spans="1:16" ht="15.75" customHeight="1">
      <c r="A926" s="1"/>
      <c r="B926" s="4"/>
      <c r="C926" s="1"/>
      <c r="D926" s="114"/>
      <c r="E926" s="141"/>
      <c r="F926" s="117"/>
      <c r="G926" s="114"/>
      <c r="H926" s="114"/>
      <c r="I926" s="114"/>
      <c r="J926" s="114"/>
      <c r="K926" s="114"/>
      <c r="L926" s="114"/>
      <c r="M926" s="114"/>
      <c r="N926" s="114"/>
      <c r="O926" s="114"/>
      <c r="P926" s="114"/>
    </row>
    <row r="927" spans="1:16" ht="15.75" customHeight="1">
      <c r="A927" s="1"/>
      <c r="B927" s="4"/>
      <c r="C927" s="1"/>
      <c r="D927" s="114"/>
      <c r="E927" s="141"/>
      <c r="F927" s="117"/>
      <c r="G927" s="114"/>
      <c r="H927" s="114"/>
      <c r="I927" s="114"/>
      <c r="J927" s="114"/>
      <c r="K927" s="114"/>
      <c r="L927" s="114"/>
      <c r="M927" s="114"/>
      <c r="N927" s="114"/>
      <c r="O927" s="114"/>
      <c r="P927" s="114"/>
    </row>
    <row r="928" spans="1:16" ht="15.75" customHeight="1">
      <c r="A928" s="1"/>
      <c r="B928" s="9"/>
      <c r="C928" s="1"/>
      <c r="D928" s="114"/>
      <c r="E928" s="141"/>
      <c r="F928" s="117"/>
      <c r="G928" s="114"/>
      <c r="H928" s="114"/>
      <c r="I928" s="114"/>
      <c r="J928" s="114"/>
      <c r="K928" s="114"/>
      <c r="L928" s="114"/>
      <c r="M928" s="114"/>
      <c r="N928" s="114"/>
      <c r="O928" s="114"/>
      <c r="P928" s="114"/>
    </row>
    <row r="929" spans="1:16" ht="15.75" customHeight="1">
      <c r="A929" s="1"/>
      <c r="B929" s="7"/>
      <c r="C929" s="1"/>
      <c r="D929" s="114"/>
      <c r="E929" s="141"/>
      <c r="F929" s="117"/>
      <c r="G929" s="114"/>
      <c r="H929" s="114"/>
      <c r="I929" s="114"/>
      <c r="J929" s="114"/>
      <c r="K929" s="114"/>
      <c r="L929" s="114"/>
      <c r="M929" s="114"/>
      <c r="N929" s="114"/>
      <c r="O929" s="114"/>
      <c r="P929" s="114"/>
    </row>
    <row r="930" spans="1:16" ht="15.75" customHeight="1">
      <c r="A930" s="1"/>
      <c r="B930" s="4"/>
      <c r="C930" s="1"/>
      <c r="D930" s="114"/>
      <c r="E930" s="141"/>
      <c r="F930" s="117"/>
      <c r="G930" s="114"/>
      <c r="H930" s="114"/>
      <c r="I930" s="114"/>
      <c r="J930" s="114"/>
      <c r="K930" s="114"/>
      <c r="L930" s="114"/>
      <c r="M930" s="114"/>
      <c r="N930" s="114"/>
      <c r="O930" s="114"/>
      <c r="P930" s="114"/>
    </row>
    <row r="931" spans="1:16" ht="15.75" customHeight="1">
      <c r="A931" s="1"/>
      <c r="B931" s="11"/>
      <c r="C931" s="1"/>
      <c r="D931" s="114"/>
      <c r="E931" s="141"/>
      <c r="F931" s="117"/>
      <c r="G931" s="114"/>
      <c r="H931" s="114"/>
      <c r="I931" s="114"/>
      <c r="J931" s="114"/>
      <c r="K931" s="114"/>
      <c r="L931" s="114"/>
      <c r="M931" s="114"/>
      <c r="N931" s="114"/>
      <c r="O931" s="114"/>
      <c r="P931" s="114"/>
    </row>
    <row r="932" spans="1:16" ht="15.75" customHeight="1">
      <c r="A932" s="1"/>
      <c r="B932" s="4"/>
      <c r="C932" s="1"/>
      <c r="D932" s="114"/>
      <c r="E932" s="141"/>
      <c r="F932" s="117"/>
      <c r="G932" s="114"/>
      <c r="H932" s="114"/>
      <c r="I932" s="114"/>
      <c r="J932" s="114"/>
      <c r="K932" s="114"/>
      <c r="L932" s="114"/>
      <c r="M932" s="114"/>
      <c r="N932" s="114"/>
      <c r="O932" s="114"/>
      <c r="P932" s="114"/>
    </row>
    <row r="933" spans="1:16" ht="15.75" customHeight="1">
      <c r="A933" s="1"/>
      <c r="B933" s="12"/>
      <c r="C933" s="1"/>
      <c r="D933" s="114"/>
      <c r="E933" s="141"/>
      <c r="F933" s="117"/>
      <c r="G933" s="114"/>
      <c r="H933" s="114"/>
      <c r="I933" s="114"/>
      <c r="J933" s="114"/>
      <c r="K933" s="114"/>
      <c r="L933" s="114"/>
      <c r="M933" s="114"/>
      <c r="N933" s="114"/>
      <c r="O933" s="114"/>
      <c r="P933" s="114"/>
    </row>
    <row r="934" spans="1:16" ht="15.75" customHeight="1">
      <c r="A934" s="1"/>
      <c r="B934" s="4"/>
      <c r="C934" s="1"/>
      <c r="D934" s="114"/>
      <c r="E934" s="141"/>
      <c r="F934" s="117"/>
      <c r="G934" s="114"/>
      <c r="H934" s="114"/>
      <c r="I934" s="114"/>
      <c r="J934" s="114"/>
      <c r="K934" s="114"/>
      <c r="L934" s="114"/>
      <c r="M934" s="114"/>
      <c r="N934" s="114"/>
      <c r="O934" s="114"/>
      <c r="P934" s="114"/>
    </row>
    <row r="935" spans="1:16" ht="15.75" customHeight="1">
      <c r="A935" s="1"/>
      <c r="B935" s="9"/>
      <c r="C935" s="1"/>
      <c r="D935" s="114"/>
      <c r="E935" s="141"/>
      <c r="F935" s="117"/>
      <c r="G935" s="114"/>
      <c r="H935" s="114"/>
      <c r="I935" s="114"/>
      <c r="J935" s="114"/>
      <c r="K935" s="114"/>
      <c r="L935" s="114"/>
      <c r="M935" s="114"/>
      <c r="N935" s="114"/>
      <c r="O935" s="114"/>
      <c r="P935" s="114"/>
    </row>
    <row r="936" spans="1:16" ht="15.75" customHeight="1">
      <c r="A936" s="1"/>
      <c r="B936" s="7"/>
      <c r="C936" s="1"/>
      <c r="D936" s="114"/>
      <c r="E936" s="141"/>
      <c r="F936" s="117"/>
      <c r="G936" s="114"/>
      <c r="H936" s="114"/>
      <c r="I936" s="114"/>
      <c r="J936" s="114"/>
      <c r="K936" s="114"/>
      <c r="L936" s="114"/>
      <c r="M936" s="114"/>
      <c r="N936" s="114"/>
      <c r="O936" s="114"/>
      <c r="P936" s="114"/>
    </row>
    <row r="937" spans="1:16" ht="15.75" customHeight="1">
      <c r="A937" s="1"/>
      <c r="B937" s="4"/>
      <c r="C937" s="1"/>
      <c r="D937" s="114"/>
      <c r="E937" s="141"/>
      <c r="F937" s="117"/>
      <c r="G937" s="114"/>
      <c r="H937" s="114"/>
      <c r="I937" s="114"/>
      <c r="J937" s="114"/>
      <c r="K937" s="114"/>
      <c r="L937" s="114"/>
      <c r="M937" s="114"/>
      <c r="N937" s="114"/>
      <c r="O937" s="114"/>
      <c r="P937" s="114"/>
    </row>
    <row r="938" spans="1:16" ht="15.75" customHeight="1">
      <c r="A938" s="1"/>
      <c r="B938" s="9"/>
      <c r="C938" s="1"/>
      <c r="D938" s="114"/>
      <c r="E938" s="141"/>
      <c r="F938" s="117"/>
      <c r="G938" s="114"/>
      <c r="H938" s="114"/>
      <c r="I938" s="114"/>
      <c r="J938" s="114"/>
      <c r="K938" s="114"/>
      <c r="L938" s="114"/>
      <c r="M938" s="114"/>
      <c r="N938" s="114"/>
      <c r="O938" s="114"/>
      <c r="P938" s="114"/>
    </row>
    <row r="939" spans="1:16" ht="15.75" customHeight="1">
      <c r="A939" s="1"/>
      <c r="B939" s="7"/>
      <c r="C939" s="1"/>
      <c r="D939" s="114"/>
      <c r="E939" s="141"/>
      <c r="F939" s="117"/>
      <c r="G939" s="114"/>
      <c r="H939" s="114"/>
      <c r="I939" s="114"/>
      <c r="J939" s="114"/>
      <c r="K939" s="114"/>
      <c r="L939" s="114"/>
      <c r="M939" s="114"/>
      <c r="N939" s="114"/>
      <c r="O939" s="114"/>
      <c r="P939" s="114"/>
    </row>
    <row r="940" spans="1:16" ht="15.75" customHeight="1">
      <c r="A940" s="1"/>
      <c r="B940" s="4"/>
      <c r="C940" s="1"/>
      <c r="D940" s="114"/>
      <c r="E940" s="141"/>
      <c r="F940" s="117"/>
      <c r="G940" s="114"/>
      <c r="H940" s="114"/>
      <c r="I940" s="114"/>
      <c r="J940" s="114"/>
      <c r="K940" s="114"/>
      <c r="L940" s="114"/>
      <c r="M940" s="114"/>
      <c r="N940" s="114"/>
      <c r="O940" s="114"/>
      <c r="P940" s="114"/>
    </row>
    <row r="941" spans="1:16" ht="15.75" customHeight="1">
      <c r="A941" s="1"/>
      <c r="B941" s="4"/>
      <c r="C941" s="1"/>
      <c r="D941" s="114"/>
      <c r="E941" s="141"/>
      <c r="F941" s="117"/>
      <c r="G941" s="114"/>
      <c r="H941" s="114"/>
      <c r="I941" s="114"/>
      <c r="J941" s="114"/>
      <c r="K941" s="114"/>
      <c r="L941" s="114"/>
      <c r="M941" s="114"/>
      <c r="N941" s="114"/>
      <c r="O941" s="114"/>
      <c r="P941" s="114"/>
    </row>
    <row r="942" spans="1:16" ht="15.75" customHeight="1">
      <c r="A942" s="1"/>
      <c r="B942" s="4"/>
      <c r="C942" s="1"/>
      <c r="D942" s="114"/>
      <c r="E942" s="141"/>
      <c r="F942" s="117"/>
      <c r="G942" s="114"/>
      <c r="H942" s="114"/>
      <c r="I942" s="114"/>
      <c r="J942" s="114"/>
      <c r="K942" s="114"/>
      <c r="L942" s="114"/>
      <c r="M942" s="114"/>
      <c r="N942" s="114"/>
      <c r="O942" s="114"/>
      <c r="P942" s="114"/>
    </row>
    <row r="943" spans="1:16" ht="15.75" customHeight="1">
      <c r="A943" s="1"/>
      <c r="B943" s="4"/>
      <c r="C943" s="1"/>
      <c r="D943" s="114"/>
      <c r="E943" s="141"/>
      <c r="F943" s="117"/>
      <c r="G943" s="114"/>
      <c r="H943" s="114"/>
      <c r="I943" s="114"/>
      <c r="J943" s="114"/>
      <c r="K943" s="114"/>
      <c r="L943" s="114"/>
      <c r="M943" s="114"/>
      <c r="N943" s="114"/>
      <c r="O943" s="114"/>
      <c r="P943" s="114"/>
    </row>
    <row r="944" spans="1:16" ht="15.75" customHeight="1">
      <c r="A944" s="1"/>
      <c r="B944" s="4"/>
      <c r="C944" s="1"/>
      <c r="D944" s="114"/>
      <c r="E944" s="141"/>
      <c r="F944" s="117"/>
      <c r="G944" s="114"/>
      <c r="H944" s="114"/>
      <c r="I944" s="114"/>
      <c r="J944" s="114"/>
      <c r="K944" s="114"/>
      <c r="L944" s="114"/>
      <c r="M944" s="114"/>
      <c r="N944" s="114"/>
      <c r="O944" s="114"/>
      <c r="P944" s="114"/>
    </row>
    <row r="945" spans="1:16" ht="15.75" customHeight="1">
      <c r="A945" s="1"/>
      <c r="B945" s="9"/>
      <c r="C945" s="1"/>
      <c r="D945" s="114"/>
      <c r="E945" s="141"/>
      <c r="F945" s="117"/>
      <c r="G945" s="114"/>
      <c r="H945" s="114"/>
      <c r="I945" s="114"/>
      <c r="J945" s="114"/>
      <c r="K945" s="114"/>
      <c r="L945" s="114"/>
      <c r="M945" s="114"/>
      <c r="N945" s="114"/>
      <c r="O945" s="114"/>
      <c r="P945" s="114"/>
    </row>
    <row r="946" spans="1:16" ht="15.75" customHeight="1">
      <c r="A946" s="1"/>
      <c r="B946" s="7"/>
      <c r="C946" s="1"/>
      <c r="D946" s="114"/>
      <c r="E946" s="141"/>
      <c r="F946" s="117"/>
      <c r="G946" s="114"/>
      <c r="H946" s="114"/>
      <c r="I946" s="114"/>
      <c r="J946" s="114"/>
      <c r="K946" s="114"/>
      <c r="L946" s="114"/>
      <c r="M946" s="114"/>
      <c r="N946" s="114"/>
      <c r="O946" s="114"/>
      <c r="P946" s="114"/>
    </row>
    <row r="947" spans="1:16" ht="15.75" customHeight="1">
      <c r="A947" s="1"/>
      <c r="B947" s="4"/>
      <c r="C947" s="1"/>
      <c r="D947" s="114"/>
      <c r="E947" s="141"/>
      <c r="F947" s="117"/>
      <c r="G947" s="114"/>
      <c r="H947" s="114"/>
      <c r="I947" s="114"/>
      <c r="J947" s="114"/>
      <c r="K947" s="114"/>
      <c r="L947" s="114"/>
      <c r="M947" s="114"/>
      <c r="N947" s="114"/>
      <c r="O947" s="114"/>
      <c r="P947" s="114"/>
    </row>
    <row r="948" spans="1:16" ht="15.75" customHeight="1">
      <c r="A948" s="1"/>
      <c r="B948" s="4"/>
      <c r="C948" s="1"/>
      <c r="D948" s="114"/>
      <c r="E948" s="141"/>
      <c r="F948" s="117"/>
      <c r="G948" s="114"/>
      <c r="H948" s="114"/>
      <c r="I948" s="114"/>
      <c r="J948" s="114"/>
      <c r="K948" s="114"/>
      <c r="L948" s="114"/>
      <c r="M948" s="114"/>
      <c r="N948" s="114"/>
      <c r="O948" s="114"/>
      <c r="P948" s="114"/>
    </row>
    <row r="949" spans="1:16" ht="15.75" customHeight="1">
      <c r="A949" s="1"/>
      <c r="B949" s="4"/>
      <c r="C949" s="1"/>
      <c r="D949" s="114"/>
      <c r="E949" s="141"/>
      <c r="F949" s="117"/>
      <c r="G949" s="114"/>
      <c r="H949" s="114"/>
      <c r="I949" s="114"/>
      <c r="J949" s="114"/>
      <c r="K949" s="114"/>
      <c r="L949" s="114"/>
      <c r="M949" s="114"/>
      <c r="N949" s="114"/>
      <c r="O949" s="114"/>
      <c r="P949" s="114"/>
    </row>
    <row r="950" spans="1:16" ht="15.75" customHeight="1">
      <c r="A950" s="1"/>
      <c r="B950" s="4"/>
      <c r="C950" s="1"/>
      <c r="D950" s="114"/>
      <c r="E950" s="141"/>
      <c r="F950" s="117"/>
      <c r="G950" s="114"/>
      <c r="H950" s="114"/>
      <c r="I950" s="114"/>
      <c r="J950" s="114"/>
      <c r="K950" s="114"/>
      <c r="L950" s="114"/>
      <c r="M950" s="114"/>
      <c r="N950" s="114"/>
      <c r="O950" s="114"/>
      <c r="P950" s="114"/>
    </row>
    <row r="951" spans="1:16" ht="15.75" customHeight="1">
      <c r="A951" s="1"/>
      <c r="B951" s="66"/>
      <c r="C951" s="1"/>
      <c r="D951" s="114"/>
      <c r="E951" s="141"/>
      <c r="F951" s="117"/>
      <c r="G951" s="114"/>
      <c r="H951" s="114"/>
      <c r="I951" s="114"/>
      <c r="J951" s="114"/>
      <c r="K951" s="114"/>
      <c r="L951" s="114"/>
      <c r="M951" s="114"/>
      <c r="N951" s="114"/>
      <c r="O951" s="114"/>
      <c r="P951" s="114"/>
    </row>
    <row r="952" spans="1:16" ht="15.75" customHeight="1">
      <c r="A952" s="1"/>
      <c r="B952" s="4"/>
      <c r="C952" s="1"/>
      <c r="D952" s="114"/>
      <c r="E952" s="141"/>
      <c r="F952" s="117"/>
      <c r="G952" s="114"/>
      <c r="H952" s="114"/>
      <c r="I952" s="114"/>
      <c r="J952" s="114"/>
      <c r="K952" s="114"/>
      <c r="L952" s="114"/>
      <c r="M952" s="114"/>
      <c r="N952" s="114"/>
      <c r="O952" s="114"/>
      <c r="P952" s="114"/>
    </row>
    <row r="953" spans="1:16" ht="15.75" customHeight="1">
      <c r="A953" s="1"/>
      <c r="B953" s="9"/>
      <c r="C953" s="1"/>
      <c r="D953" s="114"/>
      <c r="E953" s="141"/>
      <c r="F953" s="117"/>
      <c r="G953" s="114"/>
      <c r="H953" s="114"/>
      <c r="I953" s="114"/>
      <c r="J953" s="114"/>
      <c r="K953" s="114"/>
      <c r="L953" s="114"/>
      <c r="M953" s="114"/>
      <c r="N953" s="114"/>
      <c r="O953" s="114"/>
      <c r="P953" s="114"/>
    </row>
    <row r="954" spans="1:16" ht="15.75" customHeight="1">
      <c r="A954" s="1"/>
      <c r="B954" s="7"/>
      <c r="C954" s="1"/>
      <c r="D954" s="114"/>
      <c r="E954" s="141"/>
      <c r="F954" s="117"/>
      <c r="G954" s="114"/>
      <c r="H954" s="114"/>
      <c r="I954" s="114"/>
      <c r="J954" s="114"/>
      <c r="K954" s="114"/>
      <c r="L954" s="114"/>
      <c r="M954" s="114"/>
      <c r="N954" s="114"/>
      <c r="O954" s="114"/>
      <c r="P954" s="114"/>
    </row>
    <row r="955" spans="1:16" ht="15.75" customHeight="1">
      <c r="A955" s="1"/>
      <c r="B955" s="4"/>
      <c r="C955" s="1"/>
      <c r="D955" s="114"/>
      <c r="E955" s="141"/>
      <c r="F955" s="117"/>
      <c r="G955" s="114"/>
      <c r="H955" s="114"/>
      <c r="I955" s="114"/>
      <c r="J955" s="114"/>
      <c r="K955" s="114"/>
      <c r="L955" s="114"/>
      <c r="M955" s="114"/>
      <c r="N955" s="114"/>
      <c r="O955" s="114"/>
      <c r="P955" s="114"/>
    </row>
    <row r="956" spans="1:16" ht="15.75" customHeight="1">
      <c r="A956" s="1"/>
      <c r="B956" s="4"/>
      <c r="C956" s="1"/>
      <c r="D956" s="114"/>
      <c r="E956" s="141"/>
      <c r="F956" s="117"/>
      <c r="G956" s="114"/>
      <c r="H956" s="114"/>
      <c r="I956" s="114"/>
      <c r="J956" s="114"/>
      <c r="K956" s="114"/>
      <c r="L956" s="114"/>
      <c r="M956" s="114"/>
      <c r="N956" s="114"/>
      <c r="O956" s="114"/>
      <c r="P956" s="114"/>
    </row>
    <row r="957" spans="1:16" ht="15.75" customHeight="1">
      <c r="A957" s="1"/>
      <c r="B957" s="4"/>
      <c r="C957" s="1"/>
      <c r="D957" s="114"/>
      <c r="E957" s="141"/>
      <c r="F957" s="117"/>
      <c r="G957" s="114"/>
      <c r="H957" s="114"/>
      <c r="I957" s="114"/>
      <c r="J957" s="114"/>
      <c r="K957" s="114"/>
      <c r="L957" s="114"/>
      <c r="M957" s="114"/>
      <c r="N957" s="114"/>
      <c r="O957" s="114"/>
      <c r="P957" s="114"/>
    </row>
    <row r="958" spans="1:16" ht="15.75" customHeight="1">
      <c r="A958" s="1"/>
      <c r="B958" s="4"/>
      <c r="C958" s="1"/>
      <c r="D958" s="114"/>
      <c r="E958" s="141"/>
      <c r="F958" s="117"/>
      <c r="G958" s="114"/>
      <c r="H958" s="114"/>
      <c r="I958" s="114"/>
      <c r="J958" s="114"/>
      <c r="K958" s="114"/>
      <c r="L958" s="114"/>
      <c r="M958" s="114"/>
      <c r="N958" s="114"/>
      <c r="O958" s="114"/>
      <c r="P958" s="114"/>
    </row>
    <row r="959" spans="1:16" ht="15.75" customHeight="1">
      <c r="A959" s="1"/>
      <c r="B959" s="4"/>
      <c r="C959" s="1"/>
      <c r="D959" s="114"/>
      <c r="E959" s="141"/>
      <c r="F959" s="117"/>
      <c r="G959" s="114"/>
      <c r="H959" s="114"/>
      <c r="I959" s="114"/>
      <c r="J959" s="114"/>
      <c r="K959" s="114"/>
      <c r="L959" s="114"/>
      <c r="M959" s="114"/>
      <c r="N959" s="114"/>
      <c r="O959" s="114"/>
      <c r="P959" s="114"/>
    </row>
    <row r="960" spans="1:16" ht="15.75" customHeight="1">
      <c r="A960" s="1"/>
      <c r="B960" s="4"/>
      <c r="C960" s="1"/>
      <c r="D960" s="114"/>
      <c r="E960" s="141"/>
      <c r="F960" s="117"/>
      <c r="G960" s="114"/>
      <c r="H960" s="114"/>
      <c r="I960" s="114"/>
      <c r="J960" s="114"/>
      <c r="K960" s="114"/>
      <c r="L960" s="114"/>
      <c r="M960" s="114"/>
      <c r="N960" s="114"/>
      <c r="O960" s="114"/>
      <c r="P960" s="114"/>
    </row>
    <row r="961" spans="1:16" ht="15.75" customHeight="1">
      <c r="A961" s="1"/>
      <c r="B961" s="9"/>
      <c r="C961" s="1"/>
      <c r="D961" s="114"/>
      <c r="E961" s="141"/>
      <c r="F961" s="117"/>
      <c r="G961" s="114"/>
      <c r="H961" s="114"/>
      <c r="I961" s="114"/>
      <c r="J961" s="114"/>
      <c r="K961" s="114"/>
      <c r="L961" s="114"/>
      <c r="M961" s="114"/>
      <c r="N961" s="114"/>
      <c r="O961" s="114"/>
      <c r="P961" s="114"/>
    </row>
    <row r="962" spans="1:16" ht="15.75" customHeight="1">
      <c r="A962" s="1"/>
      <c r="B962" s="7"/>
      <c r="C962" s="1"/>
      <c r="D962" s="114"/>
      <c r="E962" s="141"/>
      <c r="F962" s="117"/>
      <c r="G962" s="114"/>
      <c r="H962" s="114"/>
      <c r="I962" s="114"/>
      <c r="J962" s="114"/>
      <c r="K962" s="114"/>
      <c r="L962" s="114"/>
      <c r="M962" s="114"/>
      <c r="N962" s="114"/>
      <c r="O962" s="114"/>
      <c r="P962" s="114"/>
    </row>
    <row r="963" spans="1:16" ht="15.75" customHeight="1">
      <c r="A963" s="1"/>
      <c r="B963" s="4"/>
      <c r="C963" s="1"/>
      <c r="D963" s="114"/>
      <c r="E963" s="141"/>
      <c r="F963" s="117"/>
      <c r="G963" s="114"/>
      <c r="H963" s="114"/>
      <c r="I963" s="114"/>
      <c r="J963" s="114"/>
      <c r="K963" s="114"/>
      <c r="L963" s="114"/>
      <c r="M963" s="114"/>
      <c r="N963" s="114"/>
      <c r="O963" s="114"/>
      <c r="P963" s="114"/>
    </row>
    <row r="964" spans="1:16" ht="15.75" customHeight="1">
      <c r="A964" s="1"/>
      <c r="B964" s="11"/>
      <c r="C964" s="1"/>
      <c r="D964" s="114"/>
      <c r="E964" s="141"/>
      <c r="F964" s="117"/>
      <c r="G964" s="114"/>
      <c r="H964" s="114"/>
      <c r="I964" s="114"/>
      <c r="J964" s="114"/>
      <c r="K964" s="114"/>
      <c r="L964" s="114"/>
      <c r="M964" s="114"/>
      <c r="N964" s="114"/>
      <c r="O964" s="114"/>
      <c r="P964" s="114"/>
    </row>
    <row r="965" spans="1:16" ht="15.75" customHeight="1">
      <c r="A965" s="1"/>
      <c r="B965" s="4"/>
      <c r="C965" s="1"/>
      <c r="D965" s="114"/>
      <c r="E965" s="141"/>
      <c r="F965" s="117"/>
      <c r="G965" s="114"/>
      <c r="H965" s="114"/>
      <c r="I965" s="114"/>
      <c r="J965" s="114"/>
      <c r="K965" s="114"/>
      <c r="L965" s="114"/>
      <c r="M965" s="114"/>
      <c r="N965" s="114"/>
      <c r="O965" s="114"/>
      <c r="P965" s="114"/>
    </row>
    <row r="966" spans="1:16" ht="15.75" customHeight="1">
      <c r="A966" s="1"/>
      <c r="B966" s="12"/>
      <c r="C966" s="1"/>
      <c r="D966" s="114"/>
      <c r="E966" s="141"/>
      <c r="F966" s="117"/>
      <c r="G966" s="114"/>
      <c r="H966" s="114"/>
      <c r="I966" s="114"/>
      <c r="J966" s="114"/>
      <c r="K966" s="114"/>
      <c r="L966" s="114"/>
      <c r="M966" s="114"/>
      <c r="N966" s="114"/>
      <c r="O966" s="114"/>
      <c r="P966" s="114"/>
    </row>
    <row r="967" spans="1:16" ht="15.75" customHeight="1">
      <c r="A967" s="1"/>
      <c r="B967" s="4"/>
      <c r="C967" s="1"/>
      <c r="D967" s="114"/>
      <c r="E967" s="141"/>
      <c r="F967" s="117"/>
      <c r="G967" s="114"/>
      <c r="H967" s="114"/>
      <c r="I967" s="114"/>
      <c r="J967" s="114"/>
      <c r="K967" s="114"/>
      <c r="L967" s="114"/>
      <c r="M967" s="114"/>
      <c r="N967" s="114"/>
      <c r="O967" s="114"/>
      <c r="P967" s="114"/>
    </row>
    <row r="968" spans="1:16" ht="15.75" customHeight="1">
      <c r="A968" s="1"/>
      <c r="B968" s="9"/>
      <c r="C968" s="1"/>
      <c r="D968" s="114"/>
      <c r="E968" s="141"/>
      <c r="F968" s="117"/>
      <c r="G968" s="114"/>
      <c r="H968" s="114"/>
      <c r="I968" s="114"/>
      <c r="J968" s="114"/>
      <c r="K968" s="114"/>
      <c r="L968" s="114"/>
      <c r="M968" s="114"/>
      <c r="N968" s="114"/>
      <c r="O968" s="114"/>
      <c r="P968" s="114"/>
    </row>
    <row r="969" spans="1:16" ht="15.75" customHeight="1">
      <c r="A969" s="1"/>
      <c r="B969" s="7"/>
      <c r="C969" s="1"/>
      <c r="D969" s="114"/>
      <c r="E969" s="141"/>
      <c r="F969" s="117"/>
      <c r="G969" s="114"/>
      <c r="H969" s="114"/>
      <c r="I969" s="114"/>
      <c r="J969" s="114"/>
      <c r="K969" s="114"/>
      <c r="L969" s="114"/>
      <c r="M969" s="114"/>
      <c r="N969" s="114"/>
      <c r="O969" s="114"/>
      <c r="P969" s="114"/>
    </row>
    <row r="970" spans="1:16" ht="15.75" customHeight="1">
      <c r="A970" s="1"/>
      <c r="B970" s="4"/>
      <c r="C970" s="1"/>
      <c r="D970" s="114"/>
      <c r="E970" s="141"/>
      <c r="F970" s="117"/>
      <c r="G970" s="114"/>
      <c r="H970" s="114"/>
      <c r="I970" s="114"/>
      <c r="J970" s="114"/>
      <c r="K970" s="114"/>
      <c r="L970" s="114"/>
      <c r="M970" s="114"/>
      <c r="N970" s="114"/>
      <c r="O970" s="114"/>
      <c r="P970" s="114"/>
    </row>
    <row r="971" spans="1:16" ht="15.75" customHeight="1">
      <c r="A971" s="1"/>
      <c r="B971" s="9"/>
      <c r="C971" s="1"/>
      <c r="D971" s="114"/>
      <c r="E971" s="141"/>
      <c r="F971" s="117"/>
      <c r="G971" s="114"/>
      <c r="H971" s="114"/>
      <c r="I971" s="114"/>
      <c r="J971" s="114"/>
      <c r="K971" s="114"/>
      <c r="L971" s="114"/>
      <c r="M971" s="114"/>
      <c r="N971" s="114"/>
      <c r="O971" s="114"/>
      <c r="P971" s="114"/>
    </row>
    <row r="972" spans="1:16" ht="15.75" customHeight="1">
      <c r="A972" s="1"/>
      <c r="B972" s="7"/>
      <c r="C972" s="1"/>
      <c r="D972" s="114"/>
      <c r="E972" s="141"/>
      <c r="F972" s="117"/>
      <c r="G972" s="114"/>
      <c r="H972" s="114"/>
      <c r="I972" s="114"/>
      <c r="J972" s="114"/>
      <c r="K972" s="114"/>
      <c r="L972" s="114"/>
      <c r="M972" s="114"/>
      <c r="N972" s="114"/>
      <c r="O972" s="114"/>
      <c r="P972" s="114"/>
    </row>
    <row r="973" spans="1:16" ht="15.75" customHeight="1">
      <c r="A973" s="1"/>
      <c r="B973" s="4"/>
      <c r="C973" s="1"/>
      <c r="D973" s="114"/>
      <c r="E973" s="141"/>
      <c r="F973" s="117"/>
      <c r="G973" s="114"/>
      <c r="H973" s="114"/>
      <c r="I973" s="114"/>
      <c r="J973" s="114"/>
      <c r="K973" s="114"/>
      <c r="L973" s="114"/>
      <c r="M973" s="114"/>
      <c r="N973" s="114"/>
      <c r="O973" s="114"/>
      <c r="P973" s="114"/>
    </row>
    <row r="974" spans="1:16" ht="15.75" customHeight="1">
      <c r="A974" s="1"/>
      <c r="B974" s="4"/>
      <c r="C974" s="1"/>
      <c r="D974" s="114"/>
      <c r="E974" s="141"/>
      <c r="F974" s="117"/>
      <c r="G974" s="114"/>
      <c r="H974" s="114"/>
      <c r="I974" s="114"/>
      <c r="J974" s="114"/>
      <c r="K974" s="114"/>
      <c r="L974" s="114"/>
      <c r="M974" s="114"/>
      <c r="N974" s="114"/>
      <c r="O974" s="114"/>
      <c r="P974" s="114"/>
    </row>
    <row r="975" spans="1:16" ht="15.75" customHeight="1">
      <c r="A975" s="1"/>
      <c r="B975" s="4"/>
      <c r="C975" s="1"/>
      <c r="D975" s="114"/>
      <c r="E975" s="141"/>
      <c r="F975" s="117"/>
      <c r="G975" s="114"/>
      <c r="H975" s="114"/>
      <c r="I975" s="114"/>
      <c r="J975" s="114"/>
      <c r="K975" s="114"/>
      <c r="L975" s="114"/>
      <c r="M975" s="114"/>
      <c r="N975" s="114"/>
      <c r="O975" s="114"/>
      <c r="P975" s="114"/>
    </row>
    <row r="976" spans="1:16" ht="15.75" customHeight="1">
      <c r="A976" s="1"/>
      <c r="B976" s="4"/>
      <c r="C976" s="1"/>
      <c r="D976" s="114"/>
      <c r="E976" s="141"/>
      <c r="F976" s="117"/>
      <c r="G976" s="114"/>
      <c r="H976" s="114"/>
      <c r="I976" s="114"/>
      <c r="J976" s="114"/>
      <c r="K976" s="114"/>
      <c r="L976" s="114"/>
      <c r="M976" s="114"/>
      <c r="N976" s="114"/>
      <c r="O976" s="114"/>
      <c r="P976" s="114"/>
    </row>
    <row r="977" spans="1:16" ht="15.75" customHeight="1">
      <c r="A977" s="1"/>
      <c r="B977" s="4"/>
      <c r="C977" s="1"/>
      <c r="D977" s="114"/>
      <c r="E977" s="141"/>
      <c r="F977" s="117"/>
      <c r="G977" s="114"/>
      <c r="H977" s="114"/>
      <c r="I977" s="114"/>
      <c r="J977" s="114"/>
      <c r="K977" s="114"/>
      <c r="L977" s="114"/>
      <c r="M977" s="114"/>
      <c r="N977" s="114"/>
      <c r="O977" s="114"/>
      <c r="P977" s="114"/>
    </row>
    <row r="978" spans="1:16" ht="15.75" customHeight="1">
      <c r="A978" s="1"/>
      <c r="B978" s="9"/>
      <c r="C978" s="1"/>
      <c r="D978" s="114"/>
      <c r="E978" s="141"/>
      <c r="F978" s="117"/>
      <c r="G978" s="114"/>
      <c r="H978" s="114"/>
      <c r="I978" s="114"/>
      <c r="J978" s="114"/>
      <c r="K978" s="114"/>
      <c r="L978" s="114"/>
      <c r="M978" s="114"/>
      <c r="N978" s="114"/>
      <c r="O978" s="114"/>
      <c r="P978" s="114"/>
    </row>
    <row r="979" spans="1:16" ht="15.75" customHeight="1">
      <c r="A979" s="1"/>
      <c r="B979" s="7"/>
      <c r="C979" s="1"/>
      <c r="D979" s="114"/>
      <c r="E979" s="141"/>
      <c r="F979" s="117"/>
      <c r="G979" s="114"/>
      <c r="H979" s="114"/>
      <c r="I979" s="114"/>
      <c r="J979" s="114"/>
      <c r="K979" s="114"/>
      <c r="L979" s="114"/>
      <c r="M979" s="114"/>
      <c r="N979" s="114"/>
      <c r="O979" s="114"/>
      <c r="P979" s="114"/>
    </row>
    <row r="980" spans="1:16" ht="15.75" customHeight="1">
      <c r="A980" s="1"/>
      <c r="B980" s="4"/>
      <c r="C980" s="1"/>
      <c r="D980" s="114"/>
      <c r="E980" s="141"/>
      <c r="F980" s="117"/>
      <c r="G980" s="114"/>
      <c r="H980" s="114"/>
      <c r="I980" s="114"/>
      <c r="J980" s="114"/>
      <c r="K980" s="114"/>
      <c r="L980" s="114"/>
      <c r="M980" s="114"/>
      <c r="N980" s="114"/>
      <c r="O980" s="114"/>
      <c r="P980" s="114"/>
    </row>
    <row r="981" spans="1:16" ht="15.75" customHeight="1">
      <c r="A981" s="1"/>
      <c r="B981" s="4"/>
      <c r="C981" s="1"/>
      <c r="D981" s="114"/>
      <c r="E981" s="141"/>
      <c r="F981" s="117"/>
      <c r="G981" s="114"/>
      <c r="H981" s="114"/>
      <c r="I981" s="114"/>
      <c r="J981" s="114"/>
      <c r="K981" s="114"/>
      <c r="L981" s="114"/>
      <c r="M981" s="114"/>
      <c r="N981" s="114"/>
      <c r="O981" s="114"/>
      <c r="P981" s="114"/>
    </row>
    <row r="982" spans="1:16" ht="15.75" customHeight="1">
      <c r="A982" s="1"/>
      <c r="B982" s="4"/>
      <c r="C982" s="1"/>
      <c r="D982" s="114"/>
      <c r="E982" s="141"/>
      <c r="F982" s="117"/>
      <c r="G982" s="114"/>
      <c r="H982" s="114"/>
      <c r="I982" s="114"/>
      <c r="J982" s="114"/>
      <c r="K982" s="114"/>
      <c r="L982" s="114"/>
      <c r="M982" s="114"/>
      <c r="N982" s="114"/>
      <c r="O982" s="114"/>
      <c r="P982" s="114"/>
    </row>
    <row r="983" spans="1:16" ht="15.75" customHeight="1">
      <c r="A983" s="1"/>
      <c r="B983" s="4"/>
      <c r="C983" s="1"/>
      <c r="D983" s="114"/>
      <c r="E983" s="141"/>
      <c r="F983" s="117"/>
      <c r="G983" s="114"/>
      <c r="H983" s="114"/>
      <c r="I983" s="114"/>
      <c r="J983" s="114"/>
      <c r="K983" s="114"/>
      <c r="L983" s="114"/>
      <c r="M983" s="114"/>
      <c r="N983" s="114"/>
      <c r="O983" s="114"/>
      <c r="P983" s="114"/>
    </row>
    <row r="984" spans="1:16" ht="15.75" customHeight="1">
      <c r="A984" s="1"/>
      <c r="B984" s="66"/>
      <c r="C984" s="1"/>
      <c r="D984" s="114"/>
      <c r="E984" s="141"/>
      <c r="F984" s="117"/>
      <c r="G984" s="114"/>
      <c r="H984" s="114"/>
      <c r="I984" s="114"/>
      <c r="J984" s="114"/>
      <c r="K984" s="114"/>
      <c r="L984" s="114"/>
      <c r="M984" s="114"/>
      <c r="N984" s="114"/>
      <c r="O984" s="114"/>
      <c r="P984" s="114"/>
    </row>
    <row r="985" spans="1:16" ht="15.75" customHeight="1">
      <c r="A985" s="1"/>
      <c r="B985" s="4"/>
      <c r="C985" s="1"/>
      <c r="D985" s="114"/>
      <c r="E985" s="141"/>
      <c r="F985" s="117"/>
      <c r="G985" s="114"/>
      <c r="H985" s="114"/>
      <c r="I985" s="114"/>
      <c r="J985" s="114"/>
      <c r="K985" s="114"/>
      <c r="L985" s="114"/>
      <c r="M985" s="114"/>
      <c r="N985" s="114"/>
      <c r="O985" s="114"/>
      <c r="P985" s="114"/>
    </row>
    <row r="986" spans="1:16" ht="15.75" customHeight="1">
      <c r="A986" s="1"/>
      <c r="B986" s="9"/>
      <c r="C986" s="1"/>
      <c r="D986" s="114"/>
      <c r="E986" s="141"/>
      <c r="F986" s="117"/>
      <c r="G986" s="114"/>
      <c r="H986" s="114"/>
      <c r="I986" s="114"/>
      <c r="J986" s="114"/>
      <c r="K986" s="114"/>
      <c r="L986" s="114"/>
      <c r="M986" s="114"/>
      <c r="N986" s="114"/>
      <c r="O986" s="114"/>
      <c r="P986" s="114"/>
    </row>
    <row r="987" spans="1:16" ht="15.75" customHeight="1">
      <c r="A987" s="1"/>
      <c r="B987" s="7"/>
      <c r="C987" s="1"/>
      <c r="D987" s="114"/>
      <c r="E987" s="141"/>
      <c r="F987" s="117"/>
      <c r="G987" s="114"/>
      <c r="H987" s="114"/>
      <c r="I987" s="114"/>
      <c r="J987" s="114"/>
      <c r="K987" s="114"/>
      <c r="L987" s="114"/>
      <c r="M987" s="114"/>
      <c r="N987" s="114"/>
      <c r="O987" s="114"/>
      <c r="P987" s="114"/>
    </row>
    <row r="988" spans="1:16" ht="15.75" customHeight="1">
      <c r="A988" s="1"/>
      <c r="B988" s="4"/>
      <c r="C988" s="1"/>
      <c r="D988" s="114"/>
      <c r="E988" s="141"/>
      <c r="F988" s="117"/>
      <c r="G988" s="114"/>
      <c r="H988" s="114"/>
      <c r="I988" s="114"/>
      <c r="J988" s="114"/>
      <c r="K988" s="114"/>
      <c r="L988" s="114"/>
      <c r="M988" s="114"/>
      <c r="N988" s="114"/>
      <c r="O988" s="114"/>
      <c r="P988" s="114"/>
    </row>
    <row r="989" spans="1:16" ht="15.75" customHeight="1">
      <c r="A989" s="1"/>
      <c r="B989" s="4"/>
      <c r="C989" s="1"/>
      <c r="D989" s="114"/>
      <c r="E989" s="141"/>
      <c r="F989" s="117"/>
      <c r="G989" s="114"/>
      <c r="H989" s="114"/>
      <c r="I989" s="114"/>
      <c r="J989" s="114"/>
      <c r="K989" s="114"/>
      <c r="L989" s="114"/>
      <c r="M989" s="114"/>
      <c r="N989" s="114"/>
      <c r="O989" s="114"/>
      <c r="P989" s="114"/>
    </row>
    <row r="990" spans="1:16" ht="15.75" customHeight="1">
      <c r="A990" s="1"/>
      <c r="B990" s="4"/>
      <c r="C990" s="1"/>
      <c r="D990" s="114"/>
      <c r="E990" s="141"/>
      <c r="F990" s="117"/>
      <c r="G990" s="114"/>
      <c r="H990" s="114"/>
      <c r="I990" s="114"/>
      <c r="J990" s="114"/>
      <c r="K990" s="114"/>
      <c r="L990" s="114"/>
      <c r="M990" s="114"/>
      <c r="N990" s="114"/>
      <c r="O990" s="114"/>
      <c r="P990" s="114"/>
    </row>
    <row r="991" spans="1:16" ht="15.75" customHeight="1">
      <c r="A991" s="1"/>
      <c r="B991" s="4"/>
      <c r="C991" s="1"/>
      <c r="D991" s="114"/>
      <c r="E991" s="141"/>
      <c r="F991" s="117"/>
      <c r="G991" s="114"/>
      <c r="H991" s="114"/>
      <c r="I991" s="114"/>
      <c r="J991" s="114"/>
      <c r="K991" s="114"/>
      <c r="L991" s="114"/>
      <c r="M991" s="114"/>
      <c r="N991" s="114"/>
      <c r="O991" s="114"/>
      <c r="P991" s="114"/>
    </row>
    <row r="992" spans="1:16" ht="15.75" customHeight="1">
      <c r="A992" s="1"/>
      <c r="B992" s="4"/>
      <c r="C992" s="1"/>
      <c r="D992" s="114"/>
      <c r="E992" s="141"/>
      <c r="F992" s="117"/>
      <c r="G992" s="114"/>
      <c r="H992" s="114"/>
      <c r="I992" s="114"/>
      <c r="J992" s="114"/>
      <c r="K992" s="114"/>
      <c r="L992" s="114"/>
      <c r="M992" s="114"/>
      <c r="N992" s="114"/>
      <c r="O992" s="114"/>
      <c r="P992" s="114"/>
    </row>
    <row r="993" spans="1:16" ht="15.75" customHeight="1">
      <c r="A993" s="1"/>
      <c r="B993" s="4"/>
      <c r="C993" s="1"/>
      <c r="D993" s="114"/>
      <c r="E993" s="141"/>
      <c r="F993" s="117"/>
      <c r="G993" s="114"/>
      <c r="H993" s="114"/>
      <c r="I993" s="114"/>
      <c r="J993" s="114"/>
      <c r="K993" s="114"/>
      <c r="L993" s="114"/>
      <c r="M993" s="114"/>
      <c r="N993" s="114"/>
      <c r="O993" s="114"/>
      <c r="P993" s="114"/>
    </row>
    <row r="994" spans="1:16" ht="15.75" customHeight="1">
      <c r="A994" s="1"/>
      <c r="B994" s="9"/>
      <c r="C994" s="1"/>
      <c r="D994" s="114"/>
      <c r="E994" s="141"/>
      <c r="F994" s="117"/>
      <c r="G994" s="114"/>
      <c r="H994" s="114"/>
      <c r="I994" s="114"/>
      <c r="J994" s="114"/>
      <c r="K994" s="114"/>
      <c r="L994" s="114"/>
      <c r="M994" s="114"/>
      <c r="N994" s="114"/>
      <c r="O994" s="114"/>
      <c r="P994" s="114"/>
    </row>
    <row r="995" spans="1:16" ht="15.75" customHeight="1">
      <c r="A995" s="1"/>
      <c r="B995" s="7"/>
      <c r="C995" s="1"/>
      <c r="D995" s="114"/>
      <c r="E995" s="141"/>
      <c r="F995" s="117"/>
      <c r="G995" s="114"/>
      <c r="H995" s="114"/>
      <c r="I995" s="114"/>
      <c r="J995" s="114"/>
      <c r="K995" s="114"/>
      <c r="L995" s="114"/>
      <c r="M995" s="114"/>
      <c r="N995" s="114"/>
      <c r="O995" s="114"/>
      <c r="P995" s="114"/>
    </row>
    <row r="996" spans="1:16" ht="15.75" customHeight="1">
      <c r="A996" s="1"/>
      <c r="B996" s="4"/>
      <c r="C996" s="1"/>
      <c r="D996" s="114"/>
      <c r="E996" s="141"/>
      <c r="F996" s="117"/>
      <c r="G996" s="114"/>
      <c r="H996" s="114"/>
      <c r="I996" s="114"/>
      <c r="J996" s="114"/>
      <c r="K996" s="114"/>
      <c r="L996" s="114"/>
      <c r="M996" s="114"/>
      <c r="N996" s="114"/>
      <c r="O996" s="114"/>
      <c r="P996" s="114"/>
    </row>
    <row r="997" spans="1:16" ht="15.75" customHeight="1">
      <c r="A997" s="1"/>
      <c r="B997" s="4"/>
      <c r="C997" s="1"/>
      <c r="D997" s="114"/>
      <c r="E997" s="141"/>
      <c r="F997" s="117"/>
      <c r="G997" s="114"/>
      <c r="H997" s="114"/>
      <c r="I997" s="114"/>
      <c r="J997" s="114"/>
      <c r="K997" s="114"/>
      <c r="L997" s="114"/>
      <c r="M997" s="114"/>
      <c r="N997" s="114"/>
      <c r="O997" s="114"/>
      <c r="P997" s="114"/>
    </row>
    <row r="998" spans="1:16" ht="15.75" customHeight="1">
      <c r="A998" s="1"/>
      <c r="B998" s="4"/>
      <c r="C998" s="1"/>
      <c r="D998" s="114"/>
      <c r="E998" s="141"/>
      <c r="F998" s="117"/>
      <c r="G998" s="114"/>
      <c r="H998" s="114"/>
      <c r="I998" s="114"/>
      <c r="J998" s="114"/>
      <c r="K998" s="114"/>
      <c r="L998" s="114"/>
      <c r="M998" s="114"/>
      <c r="N998" s="114"/>
      <c r="O998" s="114"/>
      <c r="P998" s="114"/>
    </row>
    <row r="999" spans="1:16" ht="15.75" customHeight="1">
      <c r="A999" s="1"/>
      <c r="B999" s="4"/>
      <c r="C999" s="1"/>
      <c r="D999" s="114"/>
      <c r="E999" s="141"/>
      <c r="F999" s="117"/>
      <c r="G999" s="114"/>
      <c r="H999" s="114"/>
      <c r="I999" s="114"/>
      <c r="J999" s="114"/>
      <c r="K999" s="114"/>
      <c r="L999" s="114"/>
      <c r="M999" s="114"/>
      <c r="N999" s="114"/>
      <c r="O999" s="114"/>
      <c r="P999" s="114"/>
    </row>
    <row r="1000" spans="1:16" ht="15.75" customHeight="1">
      <c r="A1000" s="1"/>
      <c r="B1000" s="4"/>
      <c r="C1000" s="1"/>
      <c r="D1000" s="114"/>
      <c r="E1000" s="141"/>
      <c r="F1000" s="117"/>
      <c r="G1000" s="114"/>
      <c r="H1000" s="114"/>
      <c r="I1000" s="114"/>
      <c r="J1000" s="114"/>
      <c r="K1000" s="114"/>
      <c r="L1000" s="114"/>
      <c r="M1000" s="114"/>
      <c r="N1000" s="114"/>
      <c r="O1000" s="114"/>
      <c r="P1000" s="114"/>
    </row>
    <row r="1001" spans="1:16" ht="15.75" customHeight="1">
      <c r="A1001" s="1"/>
      <c r="B1001" s="4"/>
      <c r="C1001" s="1"/>
      <c r="D1001" s="114"/>
      <c r="E1001" s="141"/>
      <c r="F1001" s="117"/>
      <c r="G1001" s="114"/>
      <c r="H1001" s="114"/>
      <c r="I1001" s="114"/>
      <c r="J1001" s="114"/>
      <c r="K1001" s="114"/>
      <c r="L1001" s="114"/>
      <c r="M1001" s="114"/>
      <c r="N1001" s="114"/>
      <c r="O1001" s="114"/>
      <c r="P1001" s="114"/>
    </row>
    <row r="1002" spans="1:16" ht="15.75" customHeight="1">
      <c r="A1002" s="1"/>
      <c r="B1002" s="4"/>
      <c r="C1002" s="1"/>
      <c r="D1002" s="114"/>
      <c r="P1002" s="114"/>
    </row>
    <row r="1003" spans="1:16" ht="15.75" customHeight="1">
      <c r="A1003" s="1"/>
      <c r="B1003" s="4"/>
      <c r="C1003" s="1"/>
      <c r="D1003" s="114"/>
      <c r="P1003" s="114"/>
    </row>
    <row r="1004" spans="1:16" ht="15.75" customHeight="1">
      <c r="A1004" s="1"/>
      <c r="B1004" s="4"/>
      <c r="C1004" s="1"/>
      <c r="D1004" s="114"/>
      <c r="P1004" s="114"/>
    </row>
    <row r="1005" spans="1:16" ht="15.75" customHeight="1">
      <c r="A1005" s="1"/>
      <c r="B1005" s="4"/>
      <c r="C1005" s="1"/>
      <c r="D1005" s="114"/>
      <c r="P1005" s="114"/>
    </row>
    <row r="1006" spans="1:16" ht="15.75" customHeight="1">
      <c r="A1006" s="1"/>
      <c r="B1006" s="4"/>
      <c r="C1006" s="1"/>
      <c r="D1006" s="114"/>
      <c r="P1006" s="114"/>
    </row>
    <row r="1007" spans="1:16" ht="15.75" customHeight="1">
      <c r="A1007" s="1"/>
      <c r="B1007" s="4"/>
      <c r="C1007" s="1"/>
      <c r="D1007" s="114"/>
      <c r="P1007" s="114"/>
    </row>
    <row r="1008" spans="1:16" ht="15.75" customHeight="1">
      <c r="A1008" s="1"/>
      <c r="B1008" s="4"/>
      <c r="C1008" s="1"/>
      <c r="D1008" s="114"/>
      <c r="P1008" s="114"/>
    </row>
    <row r="1009" spans="1:16" ht="15.75" customHeight="1">
      <c r="A1009" s="1"/>
      <c r="B1009" s="4"/>
      <c r="C1009" s="1"/>
      <c r="D1009" s="114"/>
      <c r="P1009" s="114"/>
    </row>
  </sheetData>
  <sheetProtection algorithmName="SHA-512" hashValue="CDpqJeQ7l0+BlKvBGPrsDEdBUAIeg86d0C1xBMBj+TPmKYz495RGnE1Cv46EC7nXd9h2CLGDZ7AQ6B6ZOUDzqg==" saltValue="+adC6bR5vgXxZ1GHen7+ww==" spinCount="100000" sheet="1" objects="1" scenarios="1"/>
  <mergeCells count="14">
    <mergeCell ref="E52:L52"/>
    <mergeCell ref="E54:L62"/>
    <mergeCell ref="E2:H2"/>
    <mergeCell ref="E3:H3"/>
    <mergeCell ref="E4:L7"/>
    <mergeCell ref="E9:F9"/>
    <mergeCell ref="E10:F10"/>
    <mergeCell ref="E11:F11"/>
    <mergeCell ref="E12:F12"/>
    <mergeCell ref="E15:H15"/>
    <mergeCell ref="E16:L16"/>
    <mergeCell ref="E18:L24"/>
    <mergeCell ref="E27:L27"/>
    <mergeCell ref="E29:L49"/>
  </mergeCells>
  <conditionalFormatting sqref="A4 C4">
    <cfRule type="notContainsBlanks" dxfId="36" priority="3">
      <formula>LEN(TRIM(A4))&gt;0</formula>
    </cfRule>
  </conditionalFormatting>
  <conditionalFormatting sqref="B936:B1009">
    <cfRule type="notContainsBlanks" dxfId="35" priority="1">
      <formula>LEN(TRIM(B936))&gt;0</formula>
    </cfRule>
  </conditionalFormatting>
  <conditionalFormatting sqref="B960 B967 B4 B39 B57 B76 B109:B110 B142 B160 B175 B208 B210 B241 B244 B260 B274 B294 B307 B310 B340 B344 B360 B373 B394 B406 B410 B439 B460 B472 B478 B505 B510 B528 B538 B560 B571 B578 B604 B610 B628 B637 B660 B670 B703 B710 B712 B736 B760 B762 B769 B802 B810 B812 B835 B860 B862 B868 B901 B910 B934">
    <cfRule type="notContainsBlanks" dxfId="34" priority="5">
      <formula>LEN(TRIM(B4))&gt;0</formula>
    </cfRule>
  </conditionalFormatting>
  <conditionalFormatting sqref="B1000:B1009">
    <cfRule type="containsBlanks" dxfId="33" priority="2">
      <formula>LEN(TRIM(B1000))=0</formula>
    </cfRule>
  </conditionalFormatting>
  <hyperlinks>
    <hyperlink ref="B3" location="Materialidade!A1" display="Materialidade" xr:uid="{00000000-0004-0000-0800-000000000000}"/>
    <hyperlink ref="B6" location="'Compromissos 2030'!A1" display="Compromissos 2030" xr:uid="{00000000-0004-0000-0800-000001000000}"/>
    <hyperlink ref="B10" location="'Governança Corporativa'!A1" display="Governança Corporativa" xr:uid="{00000000-0004-0000-0800-000002000000}"/>
    <hyperlink ref="B11" location="'Reputação, Governo e Engajament'!A1" display="Reputação, Governo e Engajamento" xr:uid="{00000000-0004-0000-0800-000003000000}"/>
    <hyperlink ref="B12" location="'Cadeia de Valor'!A1" display="Cadeia de Valor " xr:uid="{00000000-0004-0000-0800-000004000000}"/>
    <hyperlink ref="B13" location="'Inovação, Tecnologia e Dados'!A1" display="Inovação, Tecnologia e Dados" xr:uid="{00000000-0004-0000-0800-000005000000}"/>
    <hyperlink ref="B17" location="'Biodiversidade e clima'!A1" display="Biodiversidade e Clima" xr:uid="{00000000-0004-0000-0800-000006000000}"/>
    <hyperlink ref="B18" location="Energia!A1" display="Energia" xr:uid="{00000000-0004-0000-0800-000007000000}"/>
    <hyperlink ref="B19" location="'Recursos Hídricos'!A1" display="Recursos Hídricos" xr:uid="{00000000-0004-0000-0800-000008000000}"/>
    <hyperlink ref="B20" location="'Resíduos'!A1" display="Resíduos" xr:uid="{00000000-0004-0000-0800-000009000000}"/>
    <hyperlink ref="B21" location="'Circularidade e Ecodesign'!A1" display="Circularidade e Ecodesign" xr:uid="{00000000-0004-0000-0800-00000A000000}"/>
    <hyperlink ref="B25" location="'Pessoas Colaboradoras'!A1" display="Pessoas Colaboradoras" xr:uid="{00000000-0004-0000-0800-00000B000000}"/>
    <hyperlink ref="B26" location="'Saúde, Segurança e Bem-Estar'!A1" display="Saúde, Segurança e Bem-Estar" xr:uid="{00000000-0004-0000-0800-00000C000000}"/>
    <hyperlink ref="B27" location="'Direitos Humanos'!A1" display="Direitos Humanos" xr:uid="{00000000-0004-0000-0800-00000D000000}"/>
    <hyperlink ref="B28" location="'Impacto Social'!A1" display="Impacto Social" xr:uid="{00000000-0004-0000-0800-00000E000000}"/>
    <hyperlink ref="B29" location="'Experiência do Cliente'!A1" display="Experiência do Cliente" xr:uid="{00000000-0004-0000-0800-00000F000000}"/>
    <hyperlink ref="B33" location="'Verificação Externa'!A1" display="Verificação Externa" xr:uid="{00000000-0004-0000-0800-000010000000}"/>
    <hyperlink ref="B32" location="Sumário!A1" display="Sumário" xr:uid="{1D473363-D6FF-43DE-85D3-8BACC02B092D}"/>
  </hyperlinks>
  <pageMargins left="0.511811024" right="0.511811024" top="0.78740157499999996" bottom="0.78740157499999996" header="0.31496062000000002" footer="0.3149606200000000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Z1056"/>
  <sheetViews>
    <sheetView showGridLines="0" showRowColHeaders="0" topLeftCell="A10" zoomScale="80" zoomScaleNormal="80" workbookViewId="0">
      <selection activeCell="B32" sqref="B32"/>
    </sheetView>
  </sheetViews>
  <sheetFormatPr defaultColWidth="11.125" defaultRowHeight="15" customHeight="1"/>
  <cols>
    <col min="1" max="1" width="1.875" customWidth="1"/>
    <col min="2" max="2" width="30.875" customWidth="1"/>
    <col min="3" max="3" width="1.875" customWidth="1"/>
    <col min="4" max="4" width="1.625" customWidth="1"/>
    <col min="5" max="5" width="12.375" customWidth="1"/>
    <col min="6" max="6" width="18.375" customWidth="1"/>
    <col min="7" max="7" width="23.125" customWidth="1"/>
    <col min="8" max="8" width="21.5" customWidth="1"/>
    <col min="9" max="10" width="14" customWidth="1"/>
    <col min="11" max="11" width="13.5" customWidth="1"/>
    <col min="12" max="12" width="14.625" customWidth="1"/>
    <col min="13" max="13" width="13" customWidth="1"/>
    <col min="14" max="14" width="10.875" customWidth="1"/>
    <col min="15" max="15" width="13.125" customWidth="1"/>
    <col min="18" max="26" width="11.125" hidden="1"/>
  </cols>
  <sheetData>
    <row r="1" spans="1:26" ht="36" customHeight="1">
      <c r="A1" s="347" t="s">
        <v>792</v>
      </c>
      <c r="B1" s="2"/>
      <c r="C1" s="1"/>
      <c r="D1" s="17"/>
      <c r="E1" s="17"/>
      <c r="F1" s="17"/>
      <c r="G1" s="17"/>
      <c r="H1" s="14"/>
      <c r="I1" s="17"/>
      <c r="J1" s="17"/>
      <c r="K1" s="17"/>
      <c r="L1" s="17"/>
      <c r="M1" s="17"/>
      <c r="N1" s="17"/>
      <c r="O1" s="17"/>
      <c r="P1" s="17"/>
      <c r="Q1" s="17"/>
      <c r="R1" s="17"/>
      <c r="S1" s="17"/>
      <c r="T1" s="17"/>
      <c r="U1" s="17"/>
      <c r="V1" s="17"/>
      <c r="W1" s="17"/>
      <c r="X1" s="17"/>
      <c r="Y1" s="217"/>
      <c r="Z1" s="17"/>
    </row>
    <row r="2" spans="1:26" ht="12.75">
      <c r="A2" s="1"/>
      <c r="B2" s="4"/>
      <c r="C2" s="1"/>
      <c r="D2" s="17"/>
      <c r="E2" s="1543" t="s">
        <v>793</v>
      </c>
      <c r="F2" s="1411"/>
      <c r="G2" s="1411"/>
      <c r="H2" s="1411"/>
      <c r="I2" s="1411"/>
      <c r="J2" s="1411"/>
      <c r="K2" s="1411"/>
      <c r="L2" s="1411"/>
      <c r="M2" s="1411"/>
      <c r="N2" s="1411"/>
      <c r="O2" s="17"/>
      <c r="P2" s="17"/>
      <c r="Q2" s="17"/>
      <c r="R2" s="17"/>
      <c r="S2" s="17"/>
      <c r="T2" s="17"/>
      <c r="U2" s="17"/>
      <c r="V2" s="17"/>
      <c r="W2" s="17"/>
      <c r="X2" s="17"/>
      <c r="Y2" s="217"/>
      <c r="Z2" s="17"/>
    </row>
    <row r="3" spans="1:26" ht="15.75">
      <c r="A3" s="6"/>
      <c r="B3" s="7" t="s">
        <v>1</v>
      </c>
      <c r="C3" s="6"/>
      <c r="D3" s="17"/>
      <c r="E3" s="1411"/>
      <c r="F3" s="1411"/>
      <c r="G3" s="1411"/>
      <c r="H3" s="1411"/>
      <c r="I3" s="1411"/>
      <c r="J3" s="1411"/>
      <c r="K3" s="1411"/>
      <c r="L3" s="1411"/>
      <c r="M3" s="1411"/>
      <c r="N3" s="1411"/>
      <c r="O3" s="17"/>
      <c r="P3" s="17"/>
      <c r="Q3" s="17"/>
      <c r="R3" s="17"/>
      <c r="S3" s="17"/>
      <c r="T3" s="17"/>
      <c r="U3" s="17"/>
      <c r="V3" s="17"/>
      <c r="W3" s="17"/>
      <c r="X3" s="17"/>
      <c r="Y3" s="217"/>
      <c r="Z3" s="17"/>
    </row>
    <row r="4" spans="1:26" ht="12.75">
      <c r="A4" s="6"/>
      <c r="B4" s="8"/>
      <c r="C4" s="6"/>
      <c r="D4" s="17"/>
      <c r="E4" s="1411"/>
      <c r="F4" s="1411"/>
      <c r="G4" s="1411"/>
      <c r="H4" s="1411"/>
      <c r="I4" s="1411"/>
      <c r="J4" s="1411"/>
      <c r="K4" s="1411"/>
      <c r="L4" s="1411"/>
      <c r="M4" s="1411"/>
      <c r="N4" s="1411"/>
      <c r="O4" s="17"/>
      <c r="P4" s="17"/>
      <c r="Q4" s="17"/>
      <c r="R4" s="17"/>
      <c r="S4" s="17"/>
      <c r="T4" s="17"/>
      <c r="U4" s="17"/>
      <c r="V4" s="17"/>
      <c r="W4" s="17"/>
      <c r="X4" s="17"/>
      <c r="Y4" s="217"/>
      <c r="Z4" s="17"/>
    </row>
    <row r="5" spans="1:26">
      <c r="A5" s="1"/>
      <c r="B5" s="9"/>
      <c r="C5" s="1"/>
      <c r="D5" s="17"/>
      <c r="E5" s="1411"/>
      <c r="F5" s="1411"/>
      <c r="G5" s="1411"/>
      <c r="H5" s="1411"/>
      <c r="I5" s="1411"/>
      <c r="J5" s="1411"/>
      <c r="K5" s="1411"/>
      <c r="L5" s="1411"/>
      <c r="M5" s="1411"/>
      <c r="N5" s="1411"/>
      <c r="O5" s="17"/>
      <c r="P5" s="17"/>
      <c r="Q5" s="17"/>
      <c r="R5" s="17"/>
      <c r="S5" s="17"/>
      <c r="T5" s="17"/>
      <c r="U5" s="17"/>
      <c r="V5" s="17"/>
      <c r="W5" s="17"/>
      <c r="X5" s="17"/>
      <c r="Y5" s="217"/>
      <c r="Z5" s="17"/>
    </row>
    <row r="6" spans="1:26" ht="14.25" customHeight="1">
      <c r="A6" s="1"/>
      <c r="B6" s="7" t="s">
        <v>794</v>
      </c>
      <c r="C6" s="1"/>
      <c r="D6" s="17"/>
      <c r="E6" s="1411"/>
      <c r="F6" s="1411"/>
      <c r="G6" s="1411"/>
      <c r="H6" s="1411"/>
      <c r="I6" s="1411"/>
      <c r="J6" s="1411"/>
      <c r="K6" s="1411"/>
      <c r="L6" s="1411"/>
      <c r="M6" s="1411"/>
      <c r="N6" s="1411"/>
      <c r="O6" s="348"/>
      <c r="P6" s="348"/>
      <c r="Q6" s="348"/>
      <c r="R6" s="348"/>
      <c r="S6" s="348"/>
      <c r="T6" s="348"/>
      <c r="U6" s="348"/>
      <c r="V6" s="348"/>
      <c r="W6" s="348"/>
      <c r="X6" s="348"/>
      <c r="Y6" s="348"/>
      <c r="Z6" s="17"/>
    </row>
    <row r="7" spans="1:26">
      <c r="A7" s="1"/>
      <c r="B7" s="8"/>
      <c r="C7" s="1"/>
      <c r="D7" s="17"/>
      <c r="E7" s="1411"/>
      <c r="F7" s="1411"/>
      <c r="G7" s="1411"/>
      <c r="H7" s="1411"/>
      <c r="I7" s="1411"/>
      <c r="J7" s="1411"/>
      <c r="K7" s="1411"/>
      <c r="L7" s="1411"/>
      <c r="M7" s="1411"/>
      <c r="N7" s="1411"/>
      <c r="O7" s="348"/>
      <c r="P7" s="348"/>
      <c r="Q7" s="348"/>
      <c r="R7" s="348"/>
      <c r="S7" s="348"/>
      <c r="T7" s="348"/>
      <c r="U7" s="348"/>
      <c r="V7" s="348"/>
      <c r="W7" s="348"/>
      <c r="X7" s="348"/>
      <c r="Y7" s="348"/>
      <c r="Z7" s="17"/>
    </row>
    <row r="8" spans="1:26">
      <c r="A8" s="10"/>
      <c r="B8" s="9"/>
      <c r="C8" s="10"/>
      <c r="D8" s="17"/>
      <c r="E8" s="1411"/>
      <c r="F8" s="1411"/>
      <c r="G8" s="1411"/>
      <c r="H8" s="1411"/>
      <c r="I8" s="1411"/>
      <c r="J8" s="1411"/>
      <c r="K8" s="1411"/>
      <c r="L8" s="1411"/>
      <c r="M8" s="1411"/>
      <c r="N8" s="1411"/>
      <c r="O8" s="348"/>
      <c r="P8" s="348"/>
      <c r="Q8" s="348"/>
      <c r="R8" s="348"/>
      <c r="S8" s="348"/>
      <c r="T8" s="348"/>
      <c r="U8" s="348"/>
      <c r="V8" s="348"/>
      <c r="W8" s="348"/>
      <c r="X8" s="348"/>
      <c r="Y8" s="348"/>
      <c r="Z8" s="17"/>
    </row>
    <row r="9" spans="1:26" ht="15.75">
      <c r="A9" s="1"/>
      <c r="B9" s="7" t="s">
        <v>3</v>
      </c>
      <c r="C9" s="1"/>
      <c r="D9" s="17"/>
      <c r="E9" s="1748" t="s">
        <v>795</v>
      </c>
      <c r="F9" s="1411"/>
      <c r="G9" s="1411"/>
      <c r="H9" s="141"/>
      <c r="I9" s="114"/>
      <c r="J9" s="114"/>
      <c r="K9" s="114"/>
      <c r="L9" s="114"/>
      <c r="M9" s="114"/>
      <c r="N9" s="114"/>
      <c r="O9" s="348"/>
      <c r="P9" s="348"/>
      <c r="Q9" s="348"/>
      <c r="R9" s="348"/>
      <c r="S9" s="348"/>
      <c r="T9" s="348"/>
      <c r="U9" s="348"/>
      <c r="V9" s="348"/>
      <c r="W9" s="348"/>
      <c r="X9" s="348"/>
      <c r="Y9" s="348"/>
      <c r="Z9" s="17"/>
    </row>
    <row r="10" spans="1:26">
      <c r="A10" s="1"/>
      <c r="B10" s="4" t="s">
        <v>4</v>
      </c>
      <c r="C10" s="1"/>
      <c r="D10" s="17"/>
      <c r="E10" s="17"/>
      <c r="F10" s="17"/>
      <c r="G10" s="14"/>
      <c r="H10" s="14"/>
      <c r="I10" s="17"/>
      <c r="J10" s="17"/>
      <c r="K10" s="17"/>
      <c r="L10" s="17"/>
      <c r="M10" s="17"/>
      <c r="N10" s="17"/>
      <c r="O10" s="348"/>
      <c r="P10" s="348"/>
      <c r="Q10" s="348"/>
      <c r="R10" s="348"/>
      <c r="S10" s="348"/>
      <c r="T10" s="348"/>
      <c r="U10" s="348"/>
      <c r="V10" s="348"/>
      <c r="W10" s="348"/>
      <c r="X10" s="348"/>
      <c r="Y10" s="348"/>
      <c r="Z10" s="17"/>
    </row>
    <row r="11" spans="1:26">
      <c r="A11" s="1"/>
      <c r="B11" s="1393" t="s">
        <v>5</v>
      </c>
      <c r="C11" s="1"/>
      <c r="D11" s="17"/>
      <c r="E11" s="1437" t="s">
        <v>796</v>
      </c>
      <c r="F11" s="1411"/>
      <c r="G11" s="349" t="s">
        <v>797</v>
      </c>
      <c r="H11" s="1749" t="s">
        <v>798</v>
      </c>
      <c r="I11" s="1411"/>
      <c r="J11" s="1411"/>
      <c r="K11" s="1411"/>
      <c r="L11" s="1411"/>
      <c r="M11" s="1411"/>
      <c r="N11" s="1411"/>
      <c r="O11" s="348"/>
      <c r="P11" s="348"/>
      <c r="Q11" s="348"/>
      <c r="R11" s="348"/>
      <c r="S11" s="348"/>
      <c r="T11" s="348"/>
      <c r="U11" s="348"/>
      <c r="V11" s="348"/>
      <c r="W11" s="348"/>
      <c r="X11" s="348"/>
      <c r="Y11" s="348"/>
      <c r="Z11" s="17"/>
    </row>
    <row r="12" spans="1:26">
      <c r="A12" s="1"/>
      <c r="B12" s="4" t="s">
        <v>6</v>
      </c>
      <c r="C12" s="1"/>
      <c r="D12" s="17"/>
      <c r="E12" s="1743" t="s">
        <v>3</v>
      </c>
      <c r="F12" s="1411"/>
      <c r="G12" s="1411"/>
      <c r="H12" s="1411"/>
      <c r="I12" s="1411"/>
      <c r="J12" s="1411"/>
      <c r="K12" s="1411"/>
      <c r="L12" s="1411"/>
      <c r="M12" s="1411"/>
      <c r="N12" s="1411"/>
      <c r="O12" s="348"/>
      <c r="P12" s="348"/>
      <c r="Q12" s="348"/>
      <c r="R12" s="348"/>
      <c r="S12" s="348"/>
      <c r="T12" s="348"/>
      <c r="U12" s="348"/>
      <c r="V12" s="348"/>
      <c r="W12" s="348"/>
      <c r="X12" s="348"/>
      <c r="Y12" s="348"/>
      <c r="Z12" s="17"/>
    </row>
    <row r="13" spans="1:26">
      <c r="A13" s="1"/>
      <c r="B13" s="4" t="s">
        <v>7</v>
      </c>
      <c r="C13" s="1"/>
      <c r="D13" s="17"/>
      <c r="E13" s="1747" t="s">
        <v>799</v>
      </c>
      <c r="F13" s="1411"/>
      <c r="G13" s="1750" t="s">
        <v>800</v>
      </c>
      <c r="H13" s="1751" t="s">
        <v>1513</v>
      </c>
      <c r="I13" s="1411"/>
      <c r="J13" s="1411"/>
      <c r="K13" s="1411"/>
      <c r="L13" s="1411"/>
      <c r="M13" s="1411"/>
      <c r="N13" s="1411"/>
      <c r="O13" s="348"/>
      <c r="P13" s="348"/>
      <c r="Q13" s="348"/>
      <c r="R13" s="348"/>
      <c r="S13" s="348"/>
      <c r="T13" s="348"/>
      <c r="U13" s="348"/>
      <c r="V13" s="348"/>
      <c r="W13" s="348"/>
      <c r="X13" s="348"/>
      <c r="Y13" s="348"/>
      <c r="Z13" s="17"/>
    </row>
    <row r="14" spans="1:26">
      <c r="A14" s="1"/>
      <c r="B14" s="8"/>
      <c r="C14" s="1"/>
      <c r="D14" s="17"/>
      <c r="E14" s="1411"/>
      <c r="F14" s="1411"/>
      <c r="G14" s="1411"/>
      <c r="H14" s="1411"/>
      <c r="I14" s="1411"/>
      <c r="J14" s="1411"/>
      <c r="K14" s="1411"/>
      <c r="L14" s="1411"/>
      <c r="M14" s="1411"/>
      <c r="N14" s="1411"/>
      <c r="O14" s="348"/>
      <c r="P14" s="348"/>
      <c r="Q14" s="348"/>
      <c r="R14" s="348"/>
      <c r="S14" s="348"/>
      <c r="T14" s="348"/>
      <c r="U14" s="348"/>
      <c r="V14" s="348"/>
      <c r="W14" s="348"/>
      <c r="X14" s="348"/>
      <c r="Y14" s="348"/>
      <c r="Z14" s="17"/>
    </row>
    <row r="15" spans="1:26">
      <c r="A15" s="1"/>
      <c r="B15" s="9"/>
      <c r="C15" s="1"/>
      <c r="D15" s="17"/>
      <c r="E15" s="1411"/>
      <c r="F15" s="1411"/>
      <c r="G15" s="1411"/>
      <c r="H15" s="1411"/>
      <c r="I15" s="1411"/>
      <c r="J15" s="1411"/>
      <c r="K15" s="1411"/>
      <c r="L15" s="1411"/>
      <c r="M15" s="1411"/>
      <c r="N15" s="1411"/>
      <c r="O15" s="348"/>
      <c r="P15" s="348"/>
      <c r="Q15" s="348"/>
      <c r="R15" s="348"/>
      <c r="S15" s="348"/>
      <c r="T15" s="348"/>
      <c r="U15" s="348"/>
      <c r="V15" s="348"/>
      <c r="W15" s="348"/>
      <c r="X15" s="348"/>
      <c r="Y15" s="348"/>
      <c r="Z15" s="17"/>
    </row>
    <row r="16" spans="1:26" ht="15.75">
      <c r="A16" s="1"/>
      <c r="B16" s="7" t="s">
        <v>8</v>
      </c>
      <c r="C16" s="1"/>
      <c r="D16" s="17"/>
      <c r="E16" s="1411"/>
      <c r="F16" s="1411"/>
      <c r="G16" s="1411"/>
      <c r="H16" s="1411"/>
      <c r="I16" s="1411"/>
      <c r="J16" s="1411"/>
      <c r="K16" s="1411"/>
      <c r="L16" s="1411"/>
      <c r="M16" s="1411"/>
      <c r="N16" s="1411"/>
      <c r="O16" s="348"/>
      <c r="P16" s="348"/>
      <c r="Q16" s="348"/>
      <c r="R16" s="348"/>
      <c r="S16" s="348"/>
      <c r="T16" s="348"/>
      <c r="U16" s="348"/>
      <c r="V16" s="348"/>
      <c r="W16" s="348"/>
      <c r="X16" s="348"/>
      <c r="Y16" s="348"/>
      <c r="Z16" s="17"/>
    </row>
    <row r="17" spans="1:26">
      <c r="A17" s="1"/>
      <c r="B17" s="66" t="s">
        <v>9</v>
      </c>
      <c r="C17" s="1"/>
      <c r="D17" s="17"/>
      <c r="E17" s="1411"/>
      <c r="F17" s="1411"/>
      <c r="G17" s="1411"/>
      <c r="H17" s="1411"/>
      <c r="I17" s="1411"/>
      <c r="J17" s="1411"/>
      <c r="K17" s="1411"/>
      <c r="L17" s="1411"/>
      <c r="M17" s="1411"/>
      <c r="N17" s="1411"/>
      <c r="O17" s="348"/>
      <c r="P17" s="348"/>
      <c r="Q17" s="348"/>
      <c r="R17" s="348"/>
      <c r="S17" s="348"/>
      <c r="T17" s="348"/>
      <c r="U17" s="348"/>
      <c r="V17" s="348"/>
      <c r="W17" s="348"/>
      <c r="X17" s="348"/>
      <c r="Y17" s="348"/>
      <c r="Z17" s="17"/>
    </row>
    <row r="18" spans="1:26">
      <c r="A18" s="1"/>
      <c r="B18" s="4" t="s">
        <v>10</v>
      </c>
      <c r="C18" s="1"/>
      <c r="D18" s="17"/>
      <c r="E18" s="1411"/>
      <c r="F18" s="1411"/>
      <c r="G18" s="1411"/>
      <c r="H18" s="1411"/>
      <c r="I18" s="1411"/>
      <c r="J18" s="1411"/>
      <c r="K18" s="1411"/>
      <c r="L18" s="1411"/>
      <c r="M18" s="1411"/>
      <c r="N18" s="1411"/>
      <c r="O18" s="348"/>
      <c r="P18" s="348"/>
      <c r="Q18" s="348"/>
      <c r="R18" s="348"/>
      <c r="S18" s="348"/>
      <c r="T18" s="348"/>
      <c r="U18" s="348"/>
      <c r="V18" s="348"/>
      <c r="W18" s="348"/>
      <c r="X18" s="348"/>
      <c r="Y18" s="348"/>
      <c r="Z18" s="17"/>
    </row>
    <row r="19" spans="1:26" ht="18.75" customHeight="1">
      <c r="A19" s="1"/>
      <c r="B19" s="4" t="s">
        <v>11</v>
      </c>
      <c r="C19" s="1"/>
      <c r="D19" s="17"/>
      <c r="E19" s="1411"/>
      <c r="F19" s="1411"/>
      <c r="G19" s="1411"/>
      <c r="H19" s="1411"/>
      <c r="I19" s="1411"/>
      <c r="J19" s="1411"/>
      <c r="K19" s="1411"/>
      <c r="L19" s="1411"/>
      <c r="M19" s="1411"/>
      <c r="N19" s="1411"/>
      <c r="O19" s="348"/>
      <c r="P19" s="348"/>
      <c r="Q19" s="348"/>
      <c r="R19" s="348"/>
      <c r="S19" s="348"/>
      <c r="T19" s="348"/>
      <c r="U19" s="348"/>
      <c r="V19" s="348"/>
      <c r="W19" s="348"/>
      <c r="X19" s="348"/>
      <c r="Y19" s="348"/>
      <c r="Z19" s="17"/>
    </row>
    <row r="20" spans="1:26">
      <c r="A20" s="1"/>
      <c r="B20" s="4" t="s">
        <v>12</v>
      </c>
      <c r="C20" s="250"/>
      <c r="D20" s="17"/>
      <c r="E20" s="1411"/>
      <c r="F20" s="1411"/>
      <c r="G20" s="1411"/>
      <c r="H20" s="1411"/>
      <c r="I20" s="1411"/>
      <c r="J20" s="1411"/>
      <c r="K20" s="1411"/>
      <c r="L20" s="1411"/>
      <c r="M20" s="1411"/>
      <c r="N20" s="1411"/>
      <c r="O20" s="348"/>
      <c r="P20" s="348"/>
      <c r="Q20" s="348"/>
      <c r="R20" s="348"/>
      <c r="S20" s="348"/>
      <c r="T20" s="348"/>
      <c r="U20" s="348"/>
      <c r="V20" s="348"/>
      <c r="W20" s="348"/>
      <c r="X20" s="348"/>
      <c r="Y20" s="348"/>
      <c r="Z20" s="17"/>
    </row>
    <row r="21" spans="1:26">
      <c r="A21" s="1"/>
      <c r="B21" s="4" t="s">
        <v>13</v>
      </c>
      <c r="C21" s="1"/>
      <c r="D21" s="17"/>
      <c r="E21" s="1411"/>
      <c r="F21" s="1411"/>
      <c r="G21" s="1411"/>
      <c r="H21" s="1411"/>
      <c r="I21" s="1411"/>
      <c r="J21" s="1411"/>
      <c r="K21" s="1411"/>
      <c r="L21" s="1411"/>
      <c r="M21" s="1411"/>
      <c r="N21" s="1411"/>
      <c r="O21" s="348"/>
      <c r="P21" s="348"/>
      <c r="Q21" s="348"/>
      <c r="R21" s="348"/>
      <c r="S21" s="348"/>
      <c r="T21" s="348"/>
      <c r="U21" s="348"/>
      <c r="V21" s="348"/>
      <c r="W21" s="348"/>
      <c r="X21" s="348"/>
      <c r="Y21" s="348"/>
      <c r="Z21" s="17"/>
    </row>
    <row r="22" spans="1:26">
      <c r="A22" s="1"/>
      <c r="B22" s="8"/>
      <c r="C22" s="1"/>
      <c r="D22" s="17"/>
      <c r="E22" s="1416"/>
      <c r="F22" s="1416"/>
      <c r="G22" s="1416"/>
      <c r="H22" s="1752"/>
      <c r="I22" s="1752"/>
      <c r="J22" s="1752"/>
      <c r="K22" s="1752"/>
      <c r="L22" s="1752"/>
      <c r="M22" s="1752"/>
      <c r="N22" s="1752"/>
      <c r="O22" s="348"/>
      <c r="P22" s="348"/>
      <c r="Q22" s="348"/>
      <c r="R22" s="348"/>
      <c r="S22" s="348"/>
      <c r="T22" s="348"/>
      <c r="U22" s="348"/>
      <c r="V22" s="348"/>
      <c r="W22" s="348"/>
      <c r="X22" s="348"/>
      <c r="Y22" s="348"/>
      <c r="Z22" s="17"/>
    </row>
    <row r="23" spans="1:26">
      <c r="A23" s="1"/>
      <c r="B23" s="9"/>
      <c r="C23" s="1"/>
      <c r="D23" s="17"/>
      <c r="E23" s="1747" t="s">
        <v>801</v>
      </c>
      <c r="F23" s="1411"/>
      <c r="G23" s="1753" t="s">
        <v>800</v>
      </c>
      <c r="H23" s="1741" t="s">
        <v>1512</v>
      </c>
      <c r="I23" s="1442"/>
      <c r="J23" s="1442"/>
      <c r="K23" s="1442"/>
      <c r="L23" s="1442"/>
      <c r="M23" s="1442"/>
      <c r="N23" s="1442"/>
      <c r="O23" s="348"/>
      <c r="P23" s="348"/>
      <c r="Q23" s="348"/>
      <c r="R23" s="348"/>
      <c r="S23" s="348"/>
      <c r="T23" s="348"/>
      <c r="U23" s="348"/>
      <c r="V23" s="348"/>
      <c r="W23" s="348"/>
      <c r="X23" s="348"/>
      <c r="Y23" s="348"/>
      <c r="Z23" s="17"/>
    </row>
    <row r="24" spans="1:26" ht="15.75">
      <c r="A24" s="1"/>
      <c r="B24" s="7" t="s">
        <v>14</v>
      </c>
      <c r="C24" s="1"/>
      <c r="D24" s="17"/>
      <c r="E24" s="1411"/>
      <c r="F24" s="1411"/>
      <c r="G24" s="1411"/>
      <c r="H24" s="1411"/>
      <c r="I24" s="1411"/>
      <c r="J24" s="1411"/>
      <c r="K24" s="1411"/>
      <c r="L24" s="1411"/>
      <c r="M24" s="1411"/>
      <c r="N24" s="1411"/>
      <c r="O24" s="348"/>
      <c r="P24" s="348"/>
      <c r="Q24" s="348"/>
      <c r="R24" s="348"/>
      <c r="S24" s="348"/>
      <c r="T24" s="348"/>
      <c r="U24" s="348"/>
      <c r="V24" s="348"/>
      <c r="W24" s="348"/>
      <c r="X24" s="348"/>
      <c r="Y24" s="348"/>
      <c r="Z24" s="17"/>
    </row>
    <row r="25" spans="1:26">
      <c r="A25" s="1"/>
      <c r="B25" s="4" t="s">
        <v>15</v>
      </c>
      <c r="C25" s="1"/>
      <c r="D25" s="17"/>
      <c r="E25" s="1411"/>
      <c r="F25" s="1411"/>
      <c r="G25" s="1411"/>
      <c r="H25" s="1411"/>
      <c r="I25" s="1411"/>
      <c r="J25" s="1411"/>
      <c r="K25" s="1411"/>
      <c r="L25" s="1411"/>
      <c r="M25" s="1411"/>
      <c r="N25" s="1411"/>
      <c r="O25" s="348"/>
      <c r="P25" s="348"/>
      <c r="Q25" s="348"/>
      <c r="R25" s="348"/>
      <c r="S25" s="348"/>
      <c r="T25" s="348"/>
      <c r="U25" s="348"/>
      <c r="V25" s="348"/>
      <c r="W25" s="348"/>
      <c r="X25" s="348"/>
      <c r="Y25" s="348"/>
      <c r="Z25" s="17"/>
    </row>
    <row r="26" spans="1:26">
      <c r="A26" s="1"/>
      <c r="B26" s="4" t="s">
        <v>16</v>
      </c>
      <c r="C26" s="250"/>
      <c r="D26" s="17"/>
      <c r="E26" s="1411"/>
      <c r="F26" s="1411"/>
      <c r="G26" s="1411"/>
      <c r="H26" s="1411"/>
      <c r="I26" s="1411"/>
      <c r="J26" s="1411"/>
      <c r="K26" s="1411"/>
      <c r="L26" s="1411"/>
      <c r="M26" s="1411"/>
      <c r="N26" s="1411"/>
      <c r="O26" s="348"/>
      <c r="P26" s="348"/>
      <c r="Q26" s="348"/>
      <c r="R26" s="348"/>
      <c r="S26" s="348"/>
      <c r="T26" s="348"/>
      <c r="U26" s="348"/>
      <c r="V26" s="348"/>
      <c r="W26" s="348"/>
      <c r="X26" s="348"/>
      <c r="Y26" s="348"/>
      <c r="Z26" s="17"/>
    </row>
    <row r="27" spans="1:26">
      <c r="A27" s="1"/>
      <c r="B27" s="4" t="s">
        <v>17</v>
      </c>
      <c r="C27" s="1"/>
      <c r="D27" s="17"/>
      <c r="E27" s="1411"/>
      <c r="F27" s="1411"/>
      <c r="G27" s="1411"/>
      <c r="H27" s="1411"/>
      <c r="I27" s="1411"/>
      <c r="J27" s="1411"/>
      <c r="K27" s="1411"/>
      <c r="L27" s="1411"/>
      <c r="M27" s="1411"/>
      <c r="N27" s="1411"/>
      <c r="O27" s="348"/>
      <c r="P27" s="348"/>
      <c r="Q27" s="348"/>
      <c r="R27" s="348"/>
      <c r="S27" s="348"/>
      <c r="T27" s="348"/>
      <c r="U27" s="348"/>
      <c r="V27" s="348"/>
      <c r="W27" s="348"/>
      <c r="X27" s="348"/>
      <c r="Y27" s="348"/>
      <c r="Z27" s="17"/>
    </row>
    <row r="28" spans="1:26">
      <c r="A28" s="1"/>
      <c r="B28" s="4" t="s">
        <v>18</v>
      </c>
      <c r="C28" s="1"/>
      <c r="D28" s="17"/>
      <c r="E28" s="1411"/>
      <c r="F28" s="1411"/>
      <c r="G28" s="1411"/>
      <c r="H28" s="1411"/>
      <c r="I28" s="1411"/>
      <c r="J28" s="1411"/>
      <c r="K28" s="1411"/>
      <c r="L28" s="1411"/>
      <c r="M28" s="1411"/>
      <c r="N28" s="1411"/>
      <c r="O28" s="348"/>
      <c r="P28" s="348"/>
      <c r="Q28" s="348"/>
      <c r="R28" s="348"/>
      <c r="S28" s="348"/>
      <c r="T28" s="348"/>
      <c r="U28" s="348"/>
      <c r="V28" s="348"/>
      <c r="W28" s="348"/>
      <c r="X28" s="348"/>
      <c r="Y28" s="348"/>
      <c r="Z28" s="17"/>
    </row>
    <row r="29" spans="1:26">
      <c r="A29" s="1"/>
      <c r="B29" s="4" t="s">
        <v>19</v>
      </c>
      <c r="C29" s="1"/>
      <c r="D29" s="17"/>
      <c r="E29" s="1411"/>
      <c r="F29" s="1411"/>
      <c r="G29" s="1411"/>
      <c r="H29" s="1411"/>
      <c r="I29" s="1411"/>
      <c r="J29" s="1411"/>
      <c r="K29" s="1411"/>
      <c r="L29" s="1411"/>
      <c r="M29" s="1411"/>
      <c r="N29" s="1411"/>
      <c r="O29" s="348"/>
      <c r="P29" s="348"/>
      <c r="Q29" s="348"/>
      <c r="R29" s="348"/>
      <c r="S29" s="348"/>
      <c r="T29" s="348"/>
      <c r="U29" s="348"/>
      <c r="V29" s="348"/>
      <c r="W29" s="348"/>
      <c r="X29" s="348"/>
      <c r="Y29" s="348"/>
      <c r="Z29" s="17"/>
    </row>
    <row r="30" spans="1:26">
      <c r="A30" s="1"/>
      <c r="B30" s="8"/>
      <c r="C30" s="1"/>
      <c r="D30" s="17"/>
      <c r="E30" s="1411"/>
      <c r="F30" s="1411"/>
      <c r="G30" s="1411"/>
      <c r="H30" s="1411"/>
      <c r="I30" s="1411"/>
      <c r="J30" s="1411"/>
      <c r="K30" s="1411"/>
      <c r="L30" s="1411"/>
      <c r="M30" s="1411"/>
      <c r="N30" s="1411"/>
      <c r="O30" s="348"/>
      <c r="P30" s="348"/>
      <c r="Q30" s="348"/>
      <c r="R30" s="348"/>
      <c r="S30" s="348"/>
      <c r="T30" s="348"/>
      <c r="U30" s="348"/>
      <c r="V30" s="348"/>
      <c r="W30" s="348"/>
      <c r="X30" s="348"/>
      <c r="Y30" s="348"/>
      <c r="Z30" s="17"/>
    </row>
    <row r="31" spans="1:26">
      <c r="A31" s="1"/>
      <c r="B31" s="9"/>
      <c r="C31" s="1"/>
      <c r="D31" s="17"/>
      <c r="E31" s="1411"/>
      <c r="F31" s="1411"/>
      <c r="G31" s="1411"/>
      <c r="H31" s="1411"/>
      <c r="I31" s="1411"/>
      <c r="J31" s="1411"/>
      <c r="K31" s="1411"/>
      <c r="L31" s="1411"/>
      <c r="M31" s="1411"/>
      <c r="N31" s="1411"/>
      <c r="O31" s="348"/>
      <c r="P31" s="348"/>
      <c r="Q31" s="348"/>
      <c r="R31" s="348"/>
      <c r="S31" s="348"/>
      <c r="T31" s="348"/>
      <c r="U31" s="348"/>
      <c r="V31" s="348"/>
      <c r="W31" s="348"/>
      <c r="X31" s="348"/>
      <c r="Y31" s="348"/>
      <c r="Z31" s="17"/>
    </row>
    <row r="32" spans="1:26" ht="15.75" customHeight="1">
      <c r="A32" s="1"/>
      <c r="B32" s="1404" t="s">
        <v>20</v>
      </c>
      <c r="C32" s="1"/>
      <c r="D32" s="17"/>
      <c r="E32" s="1411"/>
      <c r="F32" s="1411"/>
      <c r="G32" s="1411"/>
      <c r="H32" s="1411"/>
      <c r="I32" s="1411"/>
      <c r="J32" s="1411"/>
      <c r="K32" s="1411"/>
      <c r="L32" s="1411"/>
      <c r="M32" s="1411"/>
      <c r="N32" s="1411"/>
      <c r="O32" s="348"/>
      <c r="P32" s="348"/>
      <c r="Q32" s="348"/>
      <c r="R32" s="348"/>
      <c r="S32" s="348"/>
      <c r="T32" s="348"/>
      <c r="U32" s="348"/>
      <c r="V32" s="348"/>
      <c r="W32" s="348"/>
      <c r="X32" s="348"/>
      <c r="Y32" s="348"/>
      <c r="Z32" s="17"/>
    </row>
    <row r="33" spans="1:26">
      <c r="A33" s="1"/>
      <c r="B33" s="4" t="s">
        <v>21</v>
      </c>
      <c r="C33" s="1"/>
      <c r="D33" s="17"/>
      <c r="E33" s="1416"/>
      <c r="F33" s="1416"/>
      <c r="G33" s="1416"/>
      <c r="H33" s="1416"/>
      <c r="I33" s="1416"/>
      <c r="J33" s="1416"/>
      <c r="K33" s="1416"/>
      <c r="L33" s="1416"/>
      <c r="M33" s="1416"/>
      <c r="N33" s="1416"/>
      <c r="O33" s="348"/>
      <c r="P33" s="348"/>
      <c r="Q33" s="348"/>
      <c r="R33" s="348"/>
      <c r="S33" s="348"/>
      <c r="T33" s="348"/>
      <c r="U33" s="348"/>
      <c r="V33" s="348"/>
      <c r="W33" s="348"/>
      <c r="X33" s="348"/>
      <c r="Y33" s="348"/>
      <c r="Z33" s="17"/>
    </row>
    <row r="34" spans="1:26">
      <c r="A34" s="1"/>
      <c r="B34" s="11"/>
      <c r="C34" s="1"/>
      <c r="D34" s="17"/>
      <c r="E34" s="351"/>
      <c r="F34" s="351"/>
      <c r="G34" s="1744" t="s">
        <v>802</v>
      </c>
      <c r="H34" s="1741" t="s">
        <v>1514</v>
      </c>
      <c r="I34" s="1442"/>
      <c r="J34" s="1442"/>
      <c r="K34" s="1442"/>
      <c r="L34" s="1442"/>
      <c r="M34" s="1442"/>
      <c r="N34" s="1442"/>
      <c r="O34" s="348"/>
      <c r="P34" s="348"/>
      <c r="Q34" s="348"/>
      <c r="R34" s="348"/>
      <c r="S34" s="348"/>
      <c r="T34" s="348"/>
      <c r="U34" s="348"/>
      <c r="V34" s="348"/>
      <c r="W34" s="348"/>
      <c r="X34" s="348"/>
      <c r="Y34" s="348"/>
      <c r="Z34" s="17"/>
    </row>
    <row r="35" spans="1:26">
      <c r="A35" s="1"/>
      <c r="B35" s="4"/>
      <c r="C35" s="1"/>
      <c r="D35" s="17"/>
      <c r="E35" s="1481" t="s">
        <v>803</v>
      </c>
      <c r="F35" s="1411"/>
      <c r="G35" s="1411"/>
      <c r="H35" s="1411"/>
      <c r="I35" s="1411"/>
      <c r="J35" s="1411"/>
      <c r="K35" s="1411"/>
      <c r="L35" s="1411"/>
      <c r="M35" s="1411"/>
      <c r="N35" s="1411"/>
      <c r="O35" s="348"/>
      <c r="P35" s="348"/>
      <c r="Q35" s="348"/>
      <c r="R35" s="348"/>
      <c r="S35" s="348"/>
      <c r="T35" s="348"/>
      <c r="U35" s="348"/>
      <c r="V35" s="348"/>
      <c r="W35" s="348"/>
      <c r="X35" s="348"/>
      <c r="Y35" s="348"/>
      <c r="Z35" s="17"/>
    </row>
    <row r="36" spans="1:26" ht="15.75">
      <c r="A36" s="1"/>
      <c r="B36" s="12"/>
      <c r="C36" s="1"/>
      <c r="D36" s="17"/>
      <c r="E36" s="1411"/>
      <c r="F36" s="1411"/>
      <c r="G36" s="1411"/>
      <c r="H36" s="1411"/>
      <c r="I36" s="1411"/>
      <c r="J36" s="1411"/>
      <c r="K36" s="1411"/>
      <c r="L36" s="1411"/>
      <c r="M36" s="1411"/>
      <c r="N36" s="1411"/>
      <c r="O36" s="348"/>
      <c r="P36" s="348"/>
      <c r="Q36" s="348"/>
      <c r="R36" s="348"/>
      <c r="S36" s="348"/>
      <c r="T36" s="348"/>
      <c r="U36" s="348"/>
      <c r="V36" s="348"/>
      <c r="W36" s="348"/>
      <c r="X36" s="348"/>
      <c r="Y36" s="348"/>
      <c r="Z36" s="17"/>
    </row>
    <row r="37" spans="1:26">
      <c r="A37" s="1"/>
      <c r="B37" s="4"/>
      <c r="C37" s="1"/>
      <c r="D37" s="17"/>
      <c r="E37" s="1411"/>
      <c r="F37" s="1411"/>
      <c r="G37" s="1411"/>
      <c r="H37" s="1411"/>
      <c r="I37" s="1411"/>
      <c r="J37" s="1411"/>
      <c r="K37" s="1411"/>
      <c r="L37" s="1411"/>
      <c r="M37" s="1411"/>
      <c r="N37" s="1411"/>
      <c r="O37" s="348"/>
      <c r="P37" s="348"/>
      <c r="Q37" s="348"/>
      <c r="R37" s="348"/>
      <c r="S37" s="348"/>
      <c r="T37" s="348"/>
      <c r="U37" s="348"/>
      <c r="V37" s="348"/>
      <c r="W37" s="348"/>
      <c r="X37" s="348"/>
      <c r="Y37" s="348"/>
      <c r="Z37" s="17"/>
    </row>
    <row r="38" spans="1:26">
      <c r="A38" s="1"/>
      <c r="B38" s="9"/>
      <c r="C38" s="1"/>
      <c r="D38" s="17"/>
      <c r="E38" s="1411"/>
      <c r="F38" s="1411"/>
      <c r="G38" s="1411"/>
      <c r="H38" s="1411"/>
      <c r="I38" s="1411"/>
      <c r="J38" s="1411"/>
      <c r="K38" s="1411"/>
      <c r="L38" s="1411"/>
      <c r="M38" s="1411"/>
      <c r="N38" s="1411"/>
      <c r="O38" s="348"/>
      <c r="P38" s="348"/>
      <c r="Q38" s="348"/>
      <c r="R38" s="348"/>
      <c r="S38" s="348"/>
      <c r="T38" s="348"/>
      <c r="U38" s="348"/>
      <c r="V38" s="348"/>
      <c r="W38" s="348"/>
      <c r="X38" s="348"/>
      <c r="Y38" s="348"/>
      <c r="Z38" s="17"/>
    </row>
    <row r="39" spans="1:26" ht="15.75">
      <c r="A39" s="1"/>
      <c r="B39" s="7"/>
      <c r="C39" s="1"/>
      <c r="D39" s="17"/>
      <c r="E39" s="1411"/>
      <c r="F39" s="1411"/>
      <c r="G39" s="1411"/>
      <c r="H39" s="1411"/>
      <c r="I39" s="1411"/>
      <c r="J39" s="1411"/>
      <c r="K39" s="1411"/>
      <c r="L39" s="1411"/>
      <c r="M39" s="1411"/>
      <c r="N39" s="1411"/>
      <c r="O39" s="348"/>
      <c r="P39" s="348"/>
      <c r="Q39" s="348"/>
      <c r="R39" s="348"/>
      <c r="S39" s="348"/>
      <c r="T39" s="348"/>
      <c r="U39" s="348"/>
      <c r="V39" s="348"/>
      <c r="W39" s="348"/>
      <c r="X39" s="348"/>
      <c r="Y39" s="348"/>
      <c r="Z39" s="17"/>
    </row>
    <row r="40" spans="1:26">
      <c r="A40" s="1"/>
      <c r="B40" s="4"/>
      <c r="C40" s="1"/>
      <c r="D40" s="17"/>
      <c r="E40" s="1411"/>
      <c r="F40" s="1411"/>
      <c r="G40" s="1411"/>
      <c r="H40" s="1411"/>
      <c r="I40" s="1411"/>
      <c r="J40" s="1411"/>
      <c r="K40" s="1411"/>
      <c r="L40" s="1411"/>
      <c r="M40" s="1411"/>
      <c r="N40" s="1411"/>
      <c r="O40" s="348"/>
      <c r="P40" s="348"/>
      <c r="Q40" s="348"/>
      <c r="R40" s="348"/>
      <c r="S40" s="348"/>
      <c r="T40" s="348"/>
      <c r="U40" s="348"/>
      <c r="V40" s="348"/>
      <c r="W40" s="348"/>
      <c r="X40" s="348"/>
      <c r="Y40" s="348"/>
      <c r="Z40" s="17"/>
    </row>
    <row r="41" spans="1:26">
      <c r="A41" s="1"/>
      <c r="B41" s="9"/>
      <c r="C41" s="1"/>
      <c r="D41" s="17"/>
      <c r="E41" s="1411"/>
      <c r="F41" s="1411"/>
      <c r="G41" s="1411"/>
      <c r="H41" s="1411"/>
      <c r="I41" s="1411"/>
      <c r="J41" s="1411"/>
      <c r="K41" s="1411"/>
      <c r="L41" s="1411"/>
      <c r="M41" s="1411"/>
      <c r="N41" s="1411"/>
      <c r="O41" s="348"/>
      <c r="P41" s="348"/>
      <c r="Q41" s="348"/>
      <c r="R41" s="348"/>
      <c r="S41" s="348"/>
      <c r="T41" s="348"/>
      <c r="U41" s="348"/>
      <c r="V41" s="348"/>
      <c r="W41" s="348"/>
      <c r="X41" s="348"/>
      <c r="Y41" s="348"/>
      <c r="Z41" s="17"/>
    </row>
    <row r="42" spans="1:26" ht="15.75">
      <c r="A42" s="1"/>
      <c r="B42" s="7"/>
      <c r="C42" s="1"/>
      <c r="D42" s="17"/>
      <c r="E42" s="1411"/>
      <c r="F42" s="1411"/>
      <c r="G42" s="1411"/>
      <c r="H42" s="1411"/>
      <c r="I42" s="1411"/>
      <c r="J42" s="1411"/>
      <c r="K42" s="1411"/>
      <c r="L42" s="1411"/>
      <c r="M42" s="1411"/>
      <c r="N42" s="1411"/>
      <c r="O42" s="348"/>
      <c r="P42" s="348"/>
      <c r="Q42" s="348"/>
      <c r="R42" s="348"/>
      <c r="S42" s="348"/>
      <c r="T42" s="348"/>
      <c r="U42" s="348"/>
      <c r="V42" s="352"/>
      <c r="W42" s="352"/>
      <c r="X42" s="352"/>
      <c r="Y42" s="352"/>
      <c r="Z42" s="17"/>
    </row>
    <row r="43" spans="1:26">
      <c r="A43" s="1"/>
      <c r="B43" s="4"/>
      <c r="C43" s="1"/>
      <c r="D43" s="17"/>
      <c r="E43" s="1411"/>
      <c r="F43" s="1411"/>
      <c r="G43" s="1411"/>
      <c r="H43" s="1411"/>
      <c r="I43" s="1411"/>
      <c r="J43" s="1411"/>
      <c r="K43" s="1411"/>
      <c r="L43" s="1411"/>
      <c r="M43" s="1411"/>
      <c r="N43" s="1411"/>
      <c r="O43" s="352"/>
      <c r="P43" s="352"/>
      <c r="Q43" s="352"/>
      <c r="R43" s="352"/>
      <c r="S43" s="352"/>
      <c r="T43" s="352"/>
      <c r="U43" s="352"/>
      <c r="V43" s="352"/>
      <c r="W43" s="352"/>
      <c r="X43" s="352"/>
      <c r="Y43" s="352"/>
      <c r="Z43" s="17"/>
    </row>
    <row r="44" spans="1:26">
      <c r="A44" s="1"/>
      <c r="B44" s="4"/>
      <c r="C44" s="1"/>
      <c r="D44" s="17"/>
      <c r="E44" s="1411"/>
      <c r="F44" s="1411"/>
      <c r="G44" s="1411"/>
      <c r="H44" s="1411"/>
      <c r="I44" s="1411"/>
      <c r="J44" s="1411"/>
      <c r="K44" s="1411"/>
      <c r="L44" s="1411"/>
      <c r="M44" s="1411"/>
      <c r="N44" s="1411"/>
      <c r="O44" s="352"/>
      <c r="P44" s="352"/>
      <c r="Q44" s="352"/>
      <c r="R44" s="352"/>
      <c r="S44" s="352"/>
      <c r="T44" s="352"/>
      <c r="U44" s="352"/>
      <c r="V44" s="353"/>
      <c r="W44" s="353"/>
      <c r="X44" s="353"/>
      <c r="Y44" s="354"/>
      <c r="Z44" s="17"/>
    </row>
    <row r="45" spans="1:26">
      <c r="A45" s="1"/>
      <c r="B45" s="4"/>
      <c r="C45" s="1"/>
      <c r="D45" s="17"/>
      <c r="E45" s="1411"/>
      <c r="F45" s="1411"/>
      <c r="G45" s="1411"/>
      <c r="H45" s="1411"/>
      <c r="I45" s="1411"/>
      <c r="J45" s="1411"/>
      <c r="K45" s="1411"/>
      <c r="L45" s="1411"/>
      <c r="M45" s="1411"/>
      <c r="N45" s="1411"/>
      <c r="O45" s="353"/>
      <c r="P45" s="353"/>
      <c r="Q45" s="353"/>
      <c r="R45" s="353"/>
      <c r="S45" s="353"/>
      <c r="T45" s="353"/>
      <c r="U45" s="353"/>
      <c r="V45" s="352"/>
      <c r="W45" s="352"/>
      <c r="X45" s="352"/>
      <c r="Y45" s="355"/>
      <c r="Z45" s="17"/>
    </row>
    <row r="46" spans="1:26">
      <c r="A46" s="1"/>
      <c r="B46" s="4"/>
      <c r="C46" s="1"/>
      <c r="D46" s="17"/>
      <c r="E46" s="1411"/>
      <c r="F46" s="1411"/>
      <c r="G46" s="1411"/>
      <c r="H46" s="1411"/>
      <c r="I46" s="1411"/>
      <c r="J46" s="1411"/>
      <c r="K46" s="1411"/>
      <c r="L46" s="1411"/>
      <c r="M46" s="1411"/>
      <c r="N46" s="1411"/>
      <c r="O46" s="352"/>
      <c r="P46" s="352"/>
      <c r="Q46" s="352"/>
      <c r="R46" s="352"/>
      <c r="S46" s="352"/>
      <c r="T46" s="352"/>
      <c r="U46" s="352"/>
      <c r="V46" s="352"/>
      <c r="W46" s="352"/>
      <c r="X46" s="352"/>
      <c r="Y46" s="355"/>
      <c r="Z46" s="17"/>
    </row>
    <row r="47" spans="1:26">
      <c r="A47" s="1"/>
      <c r="B47" s="4"/>
      <c r="C47" s="1"/>
      <c r="D47" s="17"/>
      <c r="E47" s="1411"/>
      <c r="F47" s="1411"/>
      <c r="G47" s="1411"/>
      <c r="H47" s="1411"/>
      <c r="I47" s="1411"/>
      <c r="J47" s="1411"/>
      <c r="K47" s="1411"/>
      <c r="L47" s="1411"/>
      <c r="M47" s="1411"/>
      <c r="N47" s="1411"/>
      <c r="O47" s="352"/>
      <c r="P47" s="352"/>
      <c r="Q47" s="352"/>
      <c r="R47" s="352"/>
      <c r="S47" s="352"/>
      <c r="T47" s="352"/>
      <c r="U47" s="352"/>
      <c r="V47" s="352"/>
      <c r="W47" s="352"/>
      <c r="X47" s="352"/>
      <c r="Y47" s="355"/>
      <c r="Z47" s="17"/>
    </row>
    <row r="48" spans="1:26">
      <c r="A48" s="1"/>
      <c r="B48" s="9"/>
      <c r="C48" s="1"/>
      <c r="D48" s="17"/>
      <c r="E48" s="1411"/>
      <c r="F48" s="1411"/>
      <c r="G48" s="1411"/>
      <c r="H48" s="1411"/>
      <c r="I48" s="1411"/>
      <c r="J48" s="1411"/>
      <c r="K48" s="1411"/>
      <c r="L48" s="1411"/>
      <c r="M48" s="1411"/>
      <c r="N48" s="1411"/>
      <c r="O48" s="352"/>
      <c r="P48" s="352"/>
      <c r="Q48" s="352"/>
      <c r="R48" s="352"/>
      <c r="S48" s="352"/>
      <c r="T48" s="352"/>
      <c r="U48" s="352"/>
      <c r="V48" s="352"/>
      <c r="W48" s="352"/>
      <c r="X48" s="352"/>
      <c r="Y48" s="355"/>
      <c r="Z48" s="17"/>
    </row>
    <row r="49" spans="1:26" ht="15.75">
      <c r="A49" s="1"/>
      <c r="B49" s="7"/>
      <c r="C49" s="1"/>
      <c r="D49" s="17"/>
      <c r="E49" s="1411"/>
      <c r="F49" s="1411"/>
      <c r="G49" s="1411"/>
      <c r="H49" s="1411"/>
      <c r="I49" s="1411"/>
      <c r="J49" s="1411"/>
      <c r="K49" s="1411"/>
      <c r="L49" s="1411"/>
      <c r="M49" s="1411"/>
      <c r="N49" s="1411"/>
      <c r="O49" s="352"/>
      <c r="P49" s="352"/>
      <c r="Q49" s="352"/>
      <c r="R49" s="352"/>
      <c r="S49" s="352"/>
      <c r="T49" s="352"/>
      <c r="U49" s="352"/>
      <c r="V49" s="352"/>
      <c r="W49" s="352"/>
      <c r="X49" s="352"/>
      <c r="Y49" s="355"/>
      <c r="Z49" s="17"/>
    </row>
    <row r="50" spans="1:26">
      <c r="A50" s="1"/>
      <c r="B50" s="4"/>
      <c r="C50" s="1"/>
      <c r="D50" s="17"/>
      <c r="E50" s="1411"/>
      <c r="F50" s="1411"/>
      <c r="G50" s="1411"/>
      <c r="H50" s="1411"/>
      <c r="I50" s="1411"/>
      <c r="J50" s="1411"/>
      <c r="K50" s="1411"/>
      <c r="L50" s="1411"/>
      <c r="M50" s="1411"/>
      <c r="N50" s="1411"/>
      <c r="O50" s="352"/>
      <c r="P50" s="352"/>
      <c r="Q50" s="352"/>
      <c r="R50" s="352"/>
      <c r="S50" s="352"/>
      <c r="T50" s="352"/>
      <c r="U50" s="352"/>
      <c r="V50" s="352"/>
      <c r="W50" s="352"/>
      <c r="X50" s="352"/>
      <c r="Y50" s="355"/>
      <c r="Z50" s="17"/>
    </row>
    <row r="51" spans="1:26">
      <c r="A51" s="1"/>
      <c r="B51" s="4"/>
      <c r="C51" s="1"/>
      <c r="D51" s="17"/>
      <c r="E51" s="1411"/>
      <c r="F51" s="1411"/>
      <c r="G51" s="1411"/>
      <c r="H51" s="1411"/>
      <c r="I51" s="1411"/>
      <c r="J51" s="1411"/>
      <c r="K51" s="1411"/>
      <c r="L51" s="1411"/>
      <c r="M51" s="1411"/>
      <c r="N51" s="1411"/>
      <c r="O51" s="352"/>
      <c r="P51" s="352"/>
      <c r="Q51" s="352"/>
      <c r="R51" s="352"/>
      <c r="S51" s="352"/>
      <c r="T51" s="352"/>
      <c r="U51" s="352"/>
      <c r="V51" s="352"/>
      <c r="W51" s="352"/>
      <c r="X51" s="352"/>
      <c r="Y51" s="355"/>
      <c r="Z51" s="17"/>
    </row>
    <row r="52" spans="1:26">
      <c r="A52" s="1"/>
      <c r="B52" s="4"/>
      <c r="C52" s="1"/>
      <c r="D52" s="17"/>
      <c r="E52" s="1411"/>
      <c r="F52" s="1411"/>
      <c r="G52" s="1411"/>
      <c r="H52" s="1411"/>
      <c r="I52" s="1411"/>
      <c r="J52" s="1411"/>
      <c r="K52" s="1411"/>
      <c r="L52" s="1411"/>
      <c r="M52" s="1411"/>
      <c r="N52" s="1411"/>
      <c r="O52" s="352"/>
      <c r="P52" s="352"/>
      <c r="Q52" s="352"/>
      <c r="R52" s="352"/>
      <c r="S52" s="352"/>
      <c r="T52" s="352"/>
      <c r="U52" s="352"/>
      <c r="V52" s="352"/>
      <c r="W52" s="352"/>
      <c r="X52" s="352"/>
      <c r="Y52" s="355"/>
      <c r="Z52" s="17"/>
    </row>
    <row r="53" spans="1:26">
      <c r="A53" s="1"/>
      <c r="B53" s="4"/>
      <c r="C53" s="1"/>
      <c r="D53" s="17"/>
      <c r="E53" s="1411"/>
      <c r="F53" s="1411"/>
      <c r="G53" s="1411"/>
      <c r="H53" s="1411"/>
      <c r="I53" s="1411"/>
      <c r="J53" s="1411"/>
      <c r="K53" s="1411"/>
      <c r="L53" s="1411"/>
      <c r="M53" s="1411"/>
      <c r="N53" s="1411"/>
      <c r="O53" s="352"/>
      <c r="P53" s="352"/>
      <c r="Q53" s="352"/>
      <c r="R53" s="352"/>
      <c r="S53" s="352"/>
      <c r="T53" s="352"/>
      <c r="U53" s="352"/>
      <c r="V53" s="352"/>
      <c r="W53" s="352"/>
      <c r="X53" s="352"/>
      <c r="Y53" s="355"/>
      <c r="Z53" s="17"/>
    </row>
    <row r="54" spans="1:26">
      <c r="A54" s="1"/>
      <c r="B54" s="66"/>
      <c r="C54" s="1"/>
      <c r="D54" s="17"/>
      <c r="E54" s="1411"/>
      <c r="F54" s="1411"/>
      <c r="G54" s="1411"/>
      <c r="H54" s="1411"/>
      <c r="I54" s="1411"/>
      <c r="J54" s="1411"/>
      <c r="K54" s="1411"/>
      <c r="L54" s="1411"/>
      <c r="M54" s="1411"/>
      <c r="N54" s="1411"/>
      <c r="O54" s="352"/>
      <c r="P54" s="352"/>
      <c r="Q54" s="352"/>
      <c r="R54" s="352"/>
      <c r="S54" s="352"/>
      <c r="T54" s="352"/>
      <c r="U54" s="352"/>
      <c r="V54" s="352"/>
      <c r="W54" s="352"/>
      <c r="X54" s="352"/>
      <c r="Y54" s="355"/>
      <c r="Z54" s="17"/>
    </row>
    <row r="55" spans="1:26">
      <c r="A55" s="1"/>
      <c r="B55" s="4"/>
      <c r="C55" s="1"/>
      <c r="D55" s="17"/>
      <c r="E55" s="1411"/>
      <c r="F55" s="1411"/>
      <c r="G55" s="1411"/>
      <c r="H55" s="1411"/>
      <c r="I55" s="1411"/>
      <c r="J55" s="1411"/>
      <c r="K55" s="1411"/>
      <c r="L55" s="1411"/>
      <c r="M55" s="1411"/>
      <c r="N55" s="1411"/>
      <c r="O55" s="352"/>
      <c r="P55" s="352"/>
      <c r="Q55" s="352"/>
      <c r="R55" s="352"/>
      <c r="S55" s="352"/>
      <c r="T55" s="352"/>
      <c r="U55" s="352"/>
      <c r="V55" s="352"/>
      <c r="W55" s="352"/>
      <c r="X55" s="352"/>
      <c r="Y55" s="355"/>
      <c r="Z55" s="17"/>
    </row>
    <row r="56" spans="1:26">
      <c r="A56" s="1"/>
      <c r="B56" s="9"/>
      <c r="C56" s="1"/>
      <c r="D56" s="17"/>
      <c r="E56" s="1411"/>
      <c r="F56" s="1411"/>
      <c r="G56" s="1411"/>
      <c r="H56" s="1411"/>
      <c r="I56" s="1411"/>
      <c r="J56" s="1411"/>
      <c r="K56" s="1411"/>
      <c r="L56" s="1411"/>
      <c r="M56" s="1411"/>
      <c r="N56" s="1411"/>
      <c r="O56" s="352"/>
      <c r="P56" s="352"/>
      <c r="Q56" s="352"/>
      <c r="R56" s="352"/>
      <c r="S56" s="352"/>
      <c r="T56" s="352"/>
      <c r="U56" s="352"/>
      <c r="V56" s="352"/>
      <c r="W56" s="352"/>
      <c r="X56" s="352"/>
      <c r="Y56" s="355"/>
      <c r="Z56" s="17"/>
    </row>
    <row r="57" spans="1:26" ht="15.75">
      <c r="A57" s="1"/>
      <c r="B57" s="7"/>
      <c r="C57" s="1"/>
      <c r="D57" s="17"/>
      <c r="E57" s="1743" t="s">
        <v>804</v>
      </c>
      <c r="F57" s="1411"/>
      <c r="G57" s="1411"/>
      <c r="H57" s="1411"/>
      <c r="I57" s="1411"/>
      <c r="J57" s="1411"/>
      <c r="K57" s="1411"/>
      <c r="L57" s="1411"/>
      <c r="M57" s="1411"/>
      <c r="N57" s="1411"/>
      <c r="O57" s="352"/>
      <c r="P57" s="352"/>
      <c r="Q57" s="352"/>
      <c r="R57" s="352"/>
      <c r="S57" s="352"/>
      <c r="T57" s="352"/>
      <c r="U57" s="352"/>
      <c r="V57" s="352"/>
      <c r="W57" s="352"/>
      <c r="X57" s="352"/>
      <c r="Y57" s="355"/>
      <c r="Z57" s="17"/>
    </row>
    <row r="58" spans="1:26">
      <c r="A58" s="1"/>
      <c r="B58" s="4"/>
      <c r="C58" s="1"/>
      <c r="D58" s="17"/>
      <c r="E58" s="1747" t="s">
        <v>805</v>
      </c>
      <c r="F58" s="1411"/>
      <c r="G58" s="1754" t="s">
        <v>800</v>
      </c>
      <c r="H58" s="1481" t="s">
        <v>806</v>
      </c>
      <c r="I58" s="1411"/>
      <c r="J58" s="1411"/>
      <c r="K58" s="1411"/>
      <c r="L58" s="1411"/>
      <c r="M58" s="1411"/>
      <c r="N58" s="1411"/>
      <c r="O58" s="352"/>
      <c r="P58" s="352"/>
      <c r="Q58" s="352"/>
      <c r="R58" s="352"/>
      <c r="S58" s="352"/>
      <c r="T58" s="352"/>
      <c r="U58" s="352"/>
      <c r="V58" s="352"/>
      <c r="W58" s="352"/>
      <c r="X58" s="352"/>
      <c r="Y58" s="355"/>
      <c r="Z58" s="17"/>
    </row>
    <row r="59" spans="1:26">
      <c r="A59" s="1"/>
      <c r="B59" s="4"/>
      <c r="C59" s="1"/>
      <c r="D59" s="17"/>
      <c r="E59" s="1411"/>
      <c r="F59" s="1411"/>
      <c r="G59" s="1411"/>
      <c r="H59" s="1411"/>
      <c r="I59" s="1411"/>
      <c r="J59" s="1411"/>
      <c r="K59" s="1411"/>
      <c r="L59" s="1411"/>
      <c r="M59" s="1411"/>
      <c r="N59" s="1411"/>
      <c r="O59" s="352"/>
      <c r="P59" s="352"/>
      <c r="Q59" s="352"/>
      <c r="R59" s="352"/>
      <c r="S59" s="352"/>
      <c r="T59" s="352"/>
      <c r="U59" s="352"/>
      <c r="V59" s="352"/>
      <c r="W59" s="352"/>
      <c r="X59" s="352"/>
      <c r="Y59" s="355"/>
      <c r="Z59" s="17"/>
    </row>
    <row r="60" spans="1:26">
      <c r="A60" s="1"/>
      <c r="B60" s="4"/>
      <c r="C60" s="1"/>
      <c r="D60" s="17"/>
      <c r="E60" s="1411"/>
      <c r="F60" s="1411"/>
      <c r="G60" s="1411"/>
      <c r="H60" s="1411"/>
      <c r="I60" s="1411"/>
      <c r="J60" s="1411"/>
      <c r="K60" s="1411"/>
      <c r="L60" s="1411"/>
      <c r="M60" s="1411"/>
      <c r="N60" s="1411"/>
      <c r="O60" s="352"/>
      <c r="P60" s="352"/>
      <c r="Q60" s="352"/>
      <c r="R60" s="352"/>
      <c r="S60" s="352"/>
      <c r="T60" s="352"/>
      <c r="U60" s="352"/>
      <c r="V60" s="352"/>
      <c r="W60" s="352"/>
      <c r="X60" s="352"/>
      <c r="Y60" s="355"/>
      <c r="Z60" s="17"/>
    </row>
    <row r="61" spans="1:26">
      <c r="A61" s="1"/>
      <c r="B61" s="4"/>
      <c r="C61" s="1"/>
      <c r="D61" s="17"/>
      <c r="E61" s="1411"/>
      <c r="F61" s="1411"/>
      <c r="G61" s="1411"/>
      <c r="H61" s="1411"/>
      <c r="I61" s="1411"/>
      <c r="J61" s="1411"/>
      <c r="K61" s="1411"/>
      <c r="L61" s="1411"/>
      <c r="M61" s="1411"/>
      <c r="N61" s="1411"/>
      <c r="O61" s="352"/>
      <c r="P61" s="352"/>
      <c r="Q61" s="352"/>
      <c r="R61" s="352"/>
      <c r="S61" s="352"/>
      <c r="T61" s="352"/>
      <c r="U61" s="352"/>
      <c r="V61" s="352"/>
      <c r="W61" s="352"/>
      <c r="X61" s="352"/>
      <c r="Y61" s="355"/>
      <c r="Z61" s="17"/>
    </row>
    <row r="62" spans="1:26">
      <c r="A62" s="1"/>
      <c r="B62" s="4"/>
      <c r="C62" s="1"/>
      <c r="D62" s="17"/>
      <c r="E62" s="1411"/>
      <c r="F62" s="1411"/>
      <c r="G62" s="1411"/>
      <c r="H62" s="1411"/>
      <c r="I62" s="1411"/>
      <c r="J62" s="1411"/>
      <c r="K62" s="1411"/>
      <c r="L62" s="1411"/>
      <c r="M62" s="1411"/>
      <c r="N62" s="1411"/>
      <c r="O62" s="352"/>
      <c r="P62" s="352"/>
      <c r="Q62" s="352"/>
      <c r="R62" s="352"/>
      <c r="S62" s="352"/>
      <c r="T62" s="352"/>
      <c r="U62" s="352"/>
      <c r="V62" s="352"/>
      <c r="W62" s="352"/>
      <c r="X62" s="352"/>
      <c r="Y62" s="355"/>
      <c r="Z62" s="17"/>
    </row>
    <row r="63" spans="1:26">
      <c r="A63" s="1"/>
      <c r="B63" s="4"/>
      <c r="C63" s="1"/>
      <c r="D63" s="17"/>
      <c r="E63" s="1411"/>
      <c r="F63" s="1411"/>
      <c r="G63" s="1411"/>
      <c r="H63" s="1411"/>
      <c r="I63" s="1411"/>
      <c r="J63" s="1411"/>
      <c r="K63" s="1411"/>
      <c r="L63" s="1411"/>
      <c r="M63" s="1411"/>
      <c r="N63" s="1411"/>
      <c r="O63" s="352"/>
      <c r="P63" s="352"/>
      <c r="Q63" s="352"/>
      <c r="R63" s="352"/>
      <c r="S63" s="352"/>
      <c r="T63" s="352"/>
      <c r="U63" s="352"/>
      <c r="V63" s="352"/>
      <c r="W63" s="352"/>
      <c r="X63" s="352"/>
      <c r="Y63" s="355"/>
      <c r="Z63" s="17"/>
    </row>
    <row r="64" spans="1:26">
      <c r="A64" s="1"/>
      <c r="B64" s="9"/>
      <c r="C64" s="1"/>
      <c r="D64" s="17"/>
      <c r="E64" s="1411"/>
      <c r="F64" s="1411"/>
      <c r="G64" s="1411"/>
      <c r="H64" s="1411"/>
      <c r="I64" s="1411"/>
      <c r="J64" s="1411"/>
      <c r="K64" s="1411"/>
      <c r="L64" s="1411"/>
      <c r="M64" s="1411"/>
      <c r="N64" s="1411"/>
      <c r="O64" s="352"/>
      <c r="P64" s="352"/>
      <c r="Q64" s="352"/>
      <c r="R64" s="352"/>
      <c r="S64" s="352"/>
      <c r="T64" s="352"/>
      <c r="U64" s="352"/>
      <c r="V64" s="352"/>
      <c r="W64" s="352"/>
      <c r="X64" s="352"/>
      <c r="Y64" s="355"/>
      <c r="Z64" s="17"/>
    </row>
    <row r="65" spans="1:26" ht="15.75">
      <c r="A65" s="1"/>
      <c r="B65" s="7"/>
      <c r="C65" s="1"/>
      <c r="D65" s="17"/>
      <c r="E65" s="1411"/>
      <c r="F65" s="1411"/>
      <c r="G65" s="1411"/>
      <c r="H65" s="1411"/>
      <c r="I65" s="1411"/>
      <c r="J65" s="1411"/>
      <c r="K65" s="1411"/>
      <c r="L65" s="1411"/>
      <c r="M65" s="1411"/>
      <c r="N65" s="1411"/>
      <c r="O65" s="352"/>
      <c r="P65" s="352"/>
      <c r="Q65" s="352"/>
      <c r="R65" s="352"/>
      <c r="S65" s="352"/>
      <c r="T65" s="352"/>
      <c r="U65" s="352"/>
      <c r="V65" s="352"/>
      <c r="W65" s="352"/>
      <c r="X65" s="352"/>
      <c r="Y65" s="355"/>
      <c r="Z65" s="17"/>
    </row>
    <row r="66" spans="1:26">
      <c r="A66" s="1"/>
      <c r="B66" s="4"/>
      <c r="C66" s="1"/>
      <c r="D66" s="17"/>
      <c r="E66" s="1411"/>
      <c r="F66" s="1411"/>
      <c r="G66" s="1411"/>
      <c r="H66" s="1411"/>
      <c r="I66" s="1411"/>
      <c r="J66" s="1411"/>
      <c r="K66" s="1411"/>
      <c r="L66" s="1411"/>
      <c r="M66" s="1411"/>
      <c r="N66" s="1411"/>
      <c r="O66" s="352"/>
      <c r="P66" s="352"/>
      <c r="Q66" s="352"/>
      <c r="R66" s="352"/>
      <c r="S66" s="352"/>
      <c r="T66" s="352"/>
      <c r="U66" s="352"/>
      <c r="V66" s="352"/>
      <c r="W66" s="352"/>
      <c r="X66" s="352"/>
      <c r="Y66" s="355"/>
      <c r="Z66" s="17"/>
    </row>
    <row r="67" spans="1:26">
      <c r="A67" s="1"/>
      <c r="B67" s="11"/>
      <c r="C67" s="1"/>
      <c r="D67" s="17"/>
      <c r="E67" s="1411"/>
      <c r="F67" s="1411"/>
      <c r="G67" s="1411"/>
      <c r="H67" s="1411"/>
      <c r="I67" s="1411"/>
      <c r="J67" s="1411"/>
      <c r="K67" s="1411"/>
      <c r="L67" s="1411"/>
      <c r="M67" s="1411"/>
      <c r="N67" s="1411"/>
      <c r="O67" s="352"/>
      <c r="P67" s="352"/>
      <c r="Q67" s="352"/>
      <c r="R67" s="352"/>
      <c r="S67" s="352"/>
      <c r="T67" s="352"/>
      <c r="U67" s="352"/>
      <c r="V67" s="352"/>
      <c r="W67" s="352"/>
      <c r="X67" s="352"/>
      <c r="Y67" s="355"/>
      <c r="Z67" s="17"/>
    </row>
    <row r="68" spans="1:26">
      <c r="A68" s="1"/>
      <c r="B68" s="4"/>
      <c r="C68" s="1"/>
      <c r="D68" s="17"/>
      <c r="E68" s="1411"/>
      <c r="F68" s="1411"/>
      <c r="G68" s="1411"/>
      <c r="H68" s="1411"/>
      <c r="I68" s="1411"/>
      <c r="J68" s="1411"/>
      <c r="K68" s="1411"/>
      <c r="L68" s="1411"/>
      <c r="M68" s="1411"/>
      <c r="N68" s="1411"/>
      <c r="O68" s="352"/>
      <c r="P68" s="352"/>
      <c r="Q68" s="352"/>
      <c r="R68" s="352"/>
      <c r="S68" s="352"/>
      <c r="T68" s="352"/>
      <c r="U68" s="352"/>
      <c r="V68" s="352"/>
      <c r="W68" s="352"/>
      <c r="X68" s="352"/>
      <c r="Y68" s="355"/>
      <c r="Z68" s="17"/>
    </row>
    <row r="69" spans="1:26" ht="15.75">
      <c r="A69" s="1"/>
      <c r="B69" s="12"/>
      <c r="C69" s="1"/>
      <c r="D69" s="17"/>
      <c r="E69" s="1411"/>
      <c r="F69" s="1411"/>
      <c r="G69" s="1411"/>
      <c r="H69" s="1411"/>
      <c r="I69" s="1411"/>
      <c r="J69" s="1411"/>
      <c r="K69" s="1411"/>
      <c r="L69" s="1411"/>
      <c r="M69" s="1411"/>
      <c r="N69" s="1411"/>
      <c r="O69" s="352"/>
      <c r="P69" s="352"/>
      <c r="Q69" s="352"/>
      <c r="R69" s="352"/>
      <c r="S69" s="352"/>
      <c r="T69" s="352"/>
      <c r="U69" s="352"/>
      <c r="V69" s="352"/>
      <c r="W69" s="352"/>
      <c r="X69" s="352"/>
      <c r="Y69" s="355"/>
      <c r="Z69" s="17"/>
    </row>
    <row r="70" spans="1:26">
      <c r="A70" s="1"/>
      <c r="B70" s="4"/>
      <c r="C70" s="1"/>
      <c r="D70" s="17"/>
      <c r="E70" s="1411"/>
      <c r="F70" s="1411"/>
      <c r="G70" s="1411"/>
      <c r="H70" s="1411"/>
      <c r="I70" s="1411"/>
      <c r="J70" s="1411"/>
      <c r="K70" s="1411"/>
      <c r="L70" s="1411"/>
      <c r="M70" s="1411"/>
      <c r="N70" s="1411"/>
      <c r="O70" s="352"/>
      <c r="P70" s="352"/>
      <c r="Q70" s="352"/>
      <c r="R70" s="352"/>
      <c r="S70" s="352"/>
      <c r="T70" s="352"/>
      <c r="U70" s="352"/>
      <c r="V70" s="352"/>
      <c r="W70" s="352"/>
      <c r="X70" s="352"/>
      <c r="Y70" s="355"/>
      <c r="Z70" s="17"/>
    </row>
    <row r="71" spans="1:26">
      <c r="A71" s="1"/>
      <c r="B71" s="9"/>
      <c r="C71" s="1"/>
      <c r="D71" s="17"/>
      <c r="E71" s="1411"/>
      <c r="F71" s="1411"/>
      <c r="G71" s="1411"/>
      <c r="H71" s="1411"/>
      <c r="I71" s="1411"/>
      <c r="J71" s="1411"/>
      <c r="K71" s="1411"/>
      <c r="L71" s="1411"/>
      <c r="M71" s="1411"/>
      <c r="N71" s="1411"/>
      <c r="O71" s="352"/>
      <c r="P71" s="352"/>
      <c r="Q71" s="352"/>
      <c r="R71" s="352"/>
      <c r="S71" s="352"/>
      <c r="T71" s="352"/>
      <c r="U71" s="352"/>
      <c r="V71" s="352"/>
      <c r="W71" s="352"/>
      <c r="X71" s="352"/>
      <c r="Y71" s="355"/>
      <c r="Z71" s="17"/>
    </row>
    <row r="72" spans="1:26" ht="15.75">
      <c r="A72" s="1"/>
      <c r="B72" s="7"/>
      <c r="C72" s="1"/>
      <c r="D72" s="17"/>
      <c r="E72" s="1411"/>
      <c r="F72" s="1411"/>
      <c r="G72" s="1411"/>
      <c r="H72" s="1411"/>
      <c r="I72" s="1411"/>
      <c r="J72" s="1411"/>
      <c r="K72" s="1411"/>
      <c r="L72" s="1411"/>
      <c r="M72" s="1411"/>
      <c r="N72" s="1411"/>
      <c r="O72" s="352"/>
      <c r="P72" s="352"/>
      <c r="Q72" s="352"/>
      <c r="R72" s="352"/>
      <c r="S72" s="352"/>
      <c r="T72" s="352"/>
      <c r="U72" s="352"/>
      <c r="V72" s="352"/>
      <c r="W72" s="352"/>
      <c r="X72" s="352"/>
      <c r="Y72" s="355"/>
      <c r="Z72" s="17"/>
    </row>
    <row r="73" spans="1:26">
      <c r="A73" s="1"/>
      <c r="B73" s="4"/>
      <c r="C73" s="1"/>
      <c r="D73" s="17"/>
      <c r="E73" s="1416"/>
      <c r="F73" s="1416"/>
      <c r="G73" s="1416"/>
      <c r="H73" s="1416"/>
      <c r="I73" s="1416"/>
      <c r="J73" s="1416"/>
      <c r="K73" s="1416"/>
      <c r="L73" s="1416"/>
      <c r="M73" s="1416"/>
      <c r="N73" s="1416"/>
      <c r="O73" s="352"/>
      <c r="P73" s="352"/>
      <c r="Q73" s="352"/>
      <c r="R73" s="352"/>
      <c r="S73" s="352"/>
      <c r="T73" s="352"/>
      <c r="U73" s="352"/>
      <c r="V73" s="352"/>
      <c r="W73" s="352"/>
      <c r="X73" s="352"/>
      <c r="Y73" s="355"/>
      <c r="Z73" s="17"/>
    </row>
    <row r="74" spans="1:26">
      <c r="A74" s="1"/>
      <c r="B74" s="9"/>
      <c r="C74" s="1"/>
      <c r="D74" s="17"/>
      <c r="E74" s="261"/>
      <c r="F74" s="261"/>
      <c r="G74" s="1744" t="s">
        <v>807</v>
      </c>
      <c r="H74" s="1741" t="s">
        <v>1515</v>
      </c>
      <c r="I74" s="1442"/>
      <c r="J74" s="1442"/>
      <c r="K74" s="1442"/>
      <c r="L74" s="1442"/>
      <c r="M74" s="1442"/>
      <c r="N74" s="1442"/>
      <c r="O74" s="352"/>
      <c r="P74" s="352"/>
      <c r="Q74" s="352"/>
      <c r="R74" s="352"/>
      <c r="S74" s="352"/>
      <c r="T74" s="352"/>
      <c r="U74" s="352"/>
      <c r="V74" s="352"/>
      <c r="W74" s="352"/>
      <c r="X74" s="352"/>
      <c r="Y74" s="355"/>
      <c r="Z74" s="17"/>
    </row>
    <row r="75" spans="1:26" ht="15.75">
      <c r="A75" s="1"/>
      <c r="B75" s="7"/>
      <c r="C75" s="1"/>
      <c r="D75" s="17"/>
      <c r="E75" s="1747" t="s">
        <v>808</v>
      </c>
      <c r="F75" s="1411"/>
      <c r="G75" s="1411"/>
      <c r="H75" s="1411"/>
      <c r="I75" s="1411"/>
      <c r="J75" s="1411"/>
      <c r="K75" s="1411"/>
      <c r="L75" s="1411"/>
      <c r="M75" s="1411"/>
      <c r="N75" s="1411"/>
      <c r="O75" s="352"/>
      <c r="P75" s="352"/>
      <c r="Q75" s="352"/>
      <c r="R75" s="352"/>
      <c r="S75" s="352"/>
      <c r="T75" s="352"/>
      <c r="U75" s="352"/>
      <c r="V75" s="352"/>
      <c r="W75" s="352"/>
      <c r="X75" s="352"/>
      <c r="Y75" s="355"/>
      <c r="Z75" s="17"/>
    </row>
    <row r="76" spans="1:26">
      <c r="A76" s="1"/>
      <c r="B76" s="4"/>
      <c r="C76" s="1"/>
      <c r="D76" s="17"/>
      <c r="E76" s="1411"/>
      <c r="F76" s="1411"/>
      <c r="G76" s="1411"/>
      <c r="H76" s="1411"/>
      <c r="I76" s="1411"/>
      <c r="J76" s="1411"/>
      <c r="K76" s="1411"/>
      <c r="L76" s="1411"/>
      <c r="M76" s="1411"/>
      <c r="N76" s="1411"/>
      <c r="O76" s="352"/>
      <c r="P76" s="352"/>
      <c r="Q76" s="352"/>
      <c r="R76" s="352"/>
      <c r="S76" s="352"/>
      <c r="T76" s="352"/>
      <c r="U76" s="352"/>
      <c r="V76" s="352"/>
      <c r="W76" s="352"/>
      <c r="X76" s="352"/>
      <c r="Y76" s="355"/>
      <c r="Z76" s="17"/>
    </row>
    <row r="77" spans="1:26">
      <c r="A77" s="1"/>
      <c r="B77" s="4"/>
      <c r="C77" s="1"/>
      <c r="D77" s="17"/>
      <c r="E77" s="1411"/>
      <c r="F77" s="1411"/>
      <c r="G77" s="1411"/>
      <c r="H77" s="1411"/>
      <c r="I77" s="1411"/>
      <c r="J77" s="1411"/>
      <c r="K77" s="1411"/>
      <c r="L77" s="1411"/>
      <c r="M77" s="1411"/>
      <c r="N77" s="1411"/>
      <c r="O77" s="352"/>
      <c r="P77" s="352"/>
      <c r="Q77" s="352"/>
      <c r="R77" s="352"/>
      <c r="S77" s="352"/>
      <c r="T77" s="352"/>
      <c r="U77" s="352"/>
      <c r="V77" s="352"/>
      <c r="W77" s="352"/>
      <c r="X77" s="352"/>
      <c r="Y77" s="355"/>
      <c r="Z77" s="17"/>
    </row>
    <row r="78" spans="1:26">
      <c r="A78" s="1"/>
      <c r="B78" s="4"/>
      <c r="C78" s="1"/>
      <c r="D78" s="17"/>
      <c r="E78" s="1411"/>
      <c r="F78" s="1411"/>
      <c r="G78" s="1411"/>
      <c r="H78" s="1411"/>
      <c r="I78" s="1411"/>
      <c r="J78" s="1411"/>
      <c r="K78" s="1411"/>
      <c r="L78" s="1411"/>
      <c r="M78" s="1411"/>
      <c r="N78" s="1411"/>
      <c r="O78" s="352"/>
      <c r="P78" s="352"/>
      <c r="Q78" s="352"/>
      <c r="R78" s="352"/>
      <c r="S78" s="352"/>
      <c r="T78" s="352"/>
      <c r="U78" s="352"/>
      <c r="V78" s="352"/>
      <c r="W78" s="352"/>
      <c r="X78" s="352"/>
      <c r="Y78" s="355"/>
      <c r="Z78" s="17"/>
    </row>
    <row r="79" spans="1:26">
      <c r="A79" s="1"/>
      <c r="B79" s="4"/>
      <c r="C79" s="1"/>
      <c r="D79" s="17"/>
      <c r="E79" s="1411"/>
      <c r="F79" s="1411"/>
      <c r="G79" s="1411"/>
      <c r="H79" s="1411"/>
      <c r="I79" s="1411"/>
      <c r="J79" s="1411"/>
      <c r="K79" s="1411"/>
      <c r="L79" s="1411"/>
      <c r="M79" s="1411"/>
      <c r="N79" s="1411"/>
      <c r="O79" s="352"/>
      <c r="P79" s="352"/>
      <c r="Q79" s="352"/>
      <c r="R79" s="352"/>
      <c r="S79" s="352"/>
      <c r="T79" s="352"/>
      <c r="U79" s="352"/>
      <c r="V79" s="352"/>
      <c r="W79" s="352"/>
      <c r="X79" s="352"/>
      <c r="Y79" s="355"/>
      <c r="Z79" s="17"/>
    </row>
    <row r="80" spans="1:26">
      <c r="A80" s="1"/>
      <c r="B80" s="4"/>
      <c r="C80" s="1"/>
      <c r="D80" s="17"/>
      <c r="E80" s="1411"/>
      <c r="F80" s="1411"/>
      <c r="G80" s="1411"/>
      <c r="H80" s="1411"/>
      <c r="I80" s="1411"/>
      <c r="J80" s="1411"/>
      <c r="K80" s="1411"/>
      <c r="L80" s="1411"/>
      <c r="M80" s="1411"/>
      <c r="N80" s="1411"/>
      <c r="O80" s="352"/>
      <c r="P80" s="352"/>
      <c r="Q80" s="352"/>
      <c r="R80" s="352"/>
      <c r="S80" s="352"/>
      <c r="T80" s="352"/>
      <c r="U80" s="352"/>
      <c r="V80" s="352"/>
      <c r="W80" s="352"/>
      <c r="X80" s="352"/>
      <c r="Y80" s="355"/>
      <c r="Z80" s="17"/>
    </row>
    <row r="81" spans="1:26">
      <c r="A81" s="1"/>
      <c r="B81" s="9"/>
      <c r="C81" s="1"/>
      <c r="D81" s="17"/>
      <c r="E81" s="1411"/>
      <c r="F81" s="1411"/>
      <c r="G81" s="1411"/>
      <c r="H81" s="1411"/>
      <c r="I81" s="1411"/>
      <c r="J81" s="1411"/>
      <c r="K81" s="1411"/>
      <c r="L81" s="1411"/>
      <c r="M81" s="1411"/>
      <c r="N81" s="1411"/>
      <c r="O81" s="352"/>
      <c r="P81" s="352"/>
      <c r="Q81" s="352"/>
      <c r="R81" s="352"/>
      <c r="S81" s="352"/>
      <c r="T81" s="352"/>
      <c r="U81" s="352"/>
      <c r="V81" s="352"/>
      <c r="W81" s="352"/>
      <c r="X81" s="352"/>
      <c r="Y81" s="355"/>
      <c r="Z81" s="17"/>
    </row>
    <row r="82" spans="1:26" ht="15.75">
      <c r="A82" s="1"/>
      <c r="B82" s="7"/>
      <c r="C82" s="1"/>
      <c r="D82" s="17"/>
      <c r="E82" s="1411"/>
      <c r="F82" s="1411"/>
      <c r="G82" s="1411"/>
      <c r="H82" s="1411"/>
      <c r="I82" s="1411"/>
      <c r="J82" s="1411"/>
      <c r="K82" s="1411"/>
      <c r="L82" s="1411"/>
      <c r="M82" s="1411"/>
      <c r="N82" s="1411"/>
      <c r="O82" s="352"/>
      <c r="P82" s="352"/>
      <c r="Q82" s="352"/>
      <c r="R82" s="352"/>
      <c r="S82" s="352"/>
      <c r="T82" s="352"/>
      <c r="U82" s="352"/>
      <c r="V82" s="352"/>
      <c r="W82" s="352"/>
      <c r="X82" s="352"/>
      <c r="Y82" s="355"/>
      <c r="Z82" s="17"/>
    </row>
    <row r="83" spans="1:26">
      <c r="A83" s="1"/>
      <c r="B83" s="4"/>
      <c r="C83" s="1"/>
      <c r="D83" s="17"/>
      <c r="E83" s="1411"/>
      <c r="F83" s="1411"/>
      <c r="G83" s="1411"/>
      <c r="H83" s="1411"/>
      <c r="I83" s="1411"/>
      <c r="J83" s="1411"/>
      <c r="K83" s="1411"/>
      <c r="L83" s="1411"/>
      <c r="M83" s="1411"/>
      <c r="N83" s="1411"/>
      <c r="O83" s="352"/>
      <c r="P83" s="352"/>
      <c r="Q83" s="352"/>
      <c r="R83" s="352"/>
      <c r="S83" s="352"/>
      <c r="T83" s="352"/>
      <c r="U83" s="352"/>
      <c r="V83" s="352"/>
      <c r="W83" s="352"/>
      <c r="X83" s="352"/>
      <c r="Y83" s="355"/>
      <c r="Z83" s="17"/>
    </row>
    <row r="84" spans="1:26">
      <c r="A84" s="1"/>
      <c r="B84" s="4"/>
      <c r="C84" s="1"/>
      <c r="D84" s="17"/>
      <c r="E84" s="1411"/>
      <c r="F84" s="1411"/>
      <c r="G84" s="1411"/>
      <c r="H84" s="1411"/>
      <c r="I84" s="1411"/>
      <c r="J84" s="1411"/>
      <c r="K84" s="1411"/>
      <c r="L84" s="1411"/>
      <c r="M84" s="1411"/>
      <c r="N84" s="1411"/>
      <c r="O84" s="352"/>
      <c r="P84" s="352"/>
      <c r="Q84" s="352"/>
      <c r="R84" s="352"/>
      <c r="S84" s="352"/>
      <c r="T84" s="352"/>
      <c r="U84" s="352"/>
      <c r="V84" s="352"/>
      <c r="W84" s="352"/>
      <c r="X84" s="352"/>
      <c r="Y84" s="355"/>
      <c r="Z84" s="17"/>
    </row>
    <row r="85" spans="1:26">
      <c r="A85" s="1"/>
      <c r="B85" s="4"/>
      <c r="C85" s="1"/>
      <c r="D85" s="17"/>
      <c r="E85" s="1411"/>
      <c r="F85" s="1411"/>
      <c r="G85" s="1411"/>
      <c r="H85" s="1411"/>
      <c r="I85" s="1411"/>
      <c r="J85" s="1411"/>
      <c r="K85" s="1411"/>
      <c r="L85" s="1411"/>
      <c r="M85" s="1411"/>
      <c r="N85" s="1411"/>
      <c r="O85" s="352"/>
      <c r="P85" s="352"/>
      <c r="Q85" s="352"/>
      <c r="R85" s="352"/>
      <c r="S85" s="352"/>
      <c r="T85" s="352"/>
      <c r="U85" s="352"/>
      <c r="V85" s="352"/>
      <c r="W85" s="352"/>
      <c r="X85" s="352"/>
      <c r="Y85" s="355"/>
      <c r="Z85" s="17"/>
    </row>
    <row r="86" spans="1:26">
      <c r="A86" s="1"/>
      <c r="B86" s="4"/>
      <c r="C86" s="1"/>
      <c r="D86" s="17"/>
      <c r="E86" s="1416"/>
      <c r="F86" s="1416"/>
      <c r="G86" s="1416"/>
      <c r="H86" s="1416"/>
      <c r="I86" s="1416"/>
      <c r="J86" s="1416"/>
      <c r="K86" s="1416"/>
      <c r="L86" s="1416"/>
      <c r="M86" s="1416"/>
      <c r="N86" s="1416"/>
      <c r="O86" s="352"/>
      <c r="P86" s="352"/>
      <c r="Q86" s="352"/>
      <c r="R86" s="352"/>
      <c r="S86" s="352"/>
      <c r="T86" s="352"/>
      <c r="U86" s="352"/>
      <c r="V86" s="352"/>
      <c r="W86" s="352"/>
      <c r="X86" s="352"/>
      <c r="Y86" s="355"/>
      <c r="Z86" s="17"/>
    </row>
    <row r="87" spans="1:26">
      <c r="A87" s="1"/>
      <c r="B87" s="66"/>
      <c r="C87" s="1"/>
      <c r="D87" s="17"/>
      <c r="E87" s="356"/>
      <c r="F87" s="356"/>
      <c r="G87" s="1744" t="s">
        <v>807</v>
      </c>
      <c r="H87" s="1759" t="s">
        <v>809</v>
      </c>
      <c r="I87" s="1442"/>
      <c r="J87" s="1442"/>
      <c r="K87" s="1442"/>
      <c r="L87" s="1442"/>
      <c r="M87" s="1442"/>
      <c r="N87" s="1442"/>
      <c r="O87" s="352"/>
      <c r="P87" s="352"/>
      <c r="Q87" s="352"/>
      <c r="R87" s="352"/>
      <c r="S87" s="352"/>
      <c r="T87" s="352"/>
      <c r="U87" s="352"/>
      <c r="V87" s="352"/>
      <c r="W87" s="352"/>
      <c r="X87" s="352"/>
      <c r="Y87" s="355"/>
      <c r="Z87" s="17"/>
    </row>
    <row r="88" spans="1:26">
      <c r="A88" s="1"/>
      <c r="B88" s="4"/>
      <c r="C88" s="1"/>
      <c r="D88" s="17"/>
      <c r="E88" s="1747" t="s">
        <v>810</v>
      </c>
      <c r="F88" s="1411"/>
      <c r="G88" s="1411"/>
      <c r="H88" s="1411"/>
      <c r="I88" s="1411"/>
      <c r="J88" s="1411"/>
      <c r="K88" s="1411"/>
      <c r="L88" s="1411"/>
      <c r="M88" s="1411"/>
      <c r="N88" s="1411"/>
      <c r="O88" s="352"/>
      <c r="P88" s="352"/>
      <c r="Q88" s="352"/>
      <c r="R88" s="352"/>
      <c r="S88" s="352"/>
      <c r="T88" s="352"/>
      <c r="U88" s="352"/>
      <c r="V88" s="352"/>
      <c r="W88" s="352"/>
      <c r="X88" s="352"/>
      <c r="Y88" s="355"/>
      <c r="Z88" s="17"/>
    </row>
    <row r="89" spans="1:26">
      <c r="A89" s="1"/>
      <c r="B89" s="9"/>
      <c r="C89" s="1"/>
      <c r="D89" s="17"/>
      <c r="E89" s="1411"/>
      <c r="F89" s="1411"/>
      <c r="G89" s="1411"/>
      <c r="H89" s="1411"/>
      <c r="I89" s="1411"/>
      <c r="J89" s="1411"/>
      <c r="K89" s="1411"/>
      <c r="L89" s="1411"/>
      <c r="M89" s="1411"/>
      <c r="N89" s="1411"/>
      <c r="O89" s="352"/>
      <c r="P89" s="352"/>
      <c r="Q89" s="352"/>
      <c r="R89" s="352"/>
      <c r="S89" s="352"/>
      <c r="T89" s="352"/>
      <c r="U89" s="352"/>
      <c r="V89" s="352"/>
      <c r="W89" s="352"/>
      <c r="X89" s="352"/>
      <c r="Y89" s="355"/>
      <c r="Z89" s="17"/>
    </row>
    <row r="90" spans="1:26" ht="15.75">
      <c r="A90" s="1"/>
      <c r="B90" s="7"/>
      <c r="C90" s="1"/>
      <c r="D90" s="17"/>
      <c r="E90" s="1411"/>
      <c r="F90" s="1411"/>
      <c r="G90" s="1411"/>
      <c r="H90" s="1411"/>
      <c r="I90" s="1411"/>
      <c r="J90" s="1411"/>
      <c r="K90" s="1411"/>
      <c r="L90" s="1411"/>
      <c r="M90" s="1411"/>
      <c r="N90" s="1411"/>
      <c r="O90" s="352"/>
      <c r="P90" s="352"/>
      <c r="Q90" s="352"/>
      <c r="R90" s="352"/>
      <c r="S90" s="352"/>
      <c r="T90" s="352"/>
      <c r="U90" s="352"/>
      <c r="V90" s="352"/>
      <c r="W90" s="352"/>
      <c r="X90" s="352"/>
      <c r="Y90" s="355"/>
      <c r="Z90" s="17"/>
    </row>
    <row r="91" spans="1:26" ht="31.5" customHeight="1">
      <c r="A91" s="1"/>
      <c r="B91" s="4"/>
      <c r="C91" s="1"/>
      <c r="D91" s="17"/>
      <c r="E91" s="1411"/>
      <c r="F91" s="1411"/>
      <c r="G91" s="1411"/>
      <c r="H91" s="1411"/>
      <c r="I91" s="1411"/>
      <c r="J91" s="1411"/>
      <c r="K91" s="1411"/>
      <c r="L91" s="1411"/>
      <c r="M91" s="1411"/>
      <c r="N91" s="1411"/>
      <c r="O91" s="352"/>
      <c r="P91" s="352"/>
      <c r="Q91" s="352"/>
      <c r="R91" s="352"/>
      <c r="S91" s="352"/>
      <c r="T91" s="352"/>
      <c r="U91" s="352"/>
      <c r="V91" s="352"/>
      <c r="W91" s="352"/>
      <c r="X91" s="352"/>
      <c r="Y91" s="355"/>
      <c r="Z91" s="17"/>
    </row>
    <row r="92" spans="1:26" ht="30" customHeight="1">
      <c r="A92" s="1"/>
      <c r="B92" s="4"/>
      <c r="C92" s="1"/>
      <c r="D92" s="17"/>
      <c r="E92" s="1411"/>
      <c r="F92" s="1411"/>
      <c r="G92" s="1411"/>
      <c r="H92" s="1411"/>
      <c r="I92" s="1411"/>
      <c r="J92" s="1411"/>
      <c r="K92" s="1411"/>
      <c r="L92" s="1411"/>
      <c r="M92" s="1411"/>
      <c r="N92" s="1411"/>
      <c r="O92" s="352"/>
      <c r="P92" s="352"/>
      <c r="Q92" s="352"/>
      <c r="R92" s="352"/>
      <c r="S92" s="352"/>
      <c r="T92" s="352"/>
      <c r="U92" s="352"/>
      <c r="V92" s="352"/>
      <c r="W92" s="352"/>
      <c r="X92" s="352"/>
      <c r="Y92" s="355"/>
      <c r="Z92" s="17"/>
    </row>
    <row r="93" spans="1:26">
      <c r="A93" s="1"/>
      <c r="B93" s="4"/>
      <c r="C93" s="1"/>
      <c r="D93" s="17"/>
      <c r="E93" s="1411"/>
      <c r="F93" s="1411"/>
      <c r="G93" s="1411"/>
      <c r="H93" s="1411"/>
      <c r="I93" s="1411"/>
      <c r="J93" s="1411"/>
      <c r="K93" s="1411"/>
      <c r="L93" s="1411"/>
      <c r="M93" s="1411"/>
      <c r="N93" s="1411"/>
      <c r="O93" s="352"/>
      <c r="P93" s="352"/>
      <c r="Q93" s="352"/>
      <c r="R93" s="352"/>
      <c r="S93" s="352"/>
      <c r="T93" s="352"/>
      <c r="U93" s="352"/>
      <c r="V93" s="352"/>
      <c r="W93" s="352"/>
      <c r="X93" s="352"/>
      <c r="Y93" s="355"/>
      <c r="Z93" s="17"/>
    </row>
    <row r="94" spans="1:26">
      <c r="A94" s="1"/>
      <c r="B94" s="4"/>
      <c r="C94" s="1"/>
      <c r="D94" s="17"/>
      <c r="E94" s="1411"/>
      <c r="F94" s="1411"/>
      <c r="G94" s="1411"/>
      <c r="H94" s="1411"/>
      <c r="I94" s="1411"/>
      <c r="J94" s="1411"/>
      <c r="K94" s="1411"/>
      <c r="L94" s="1411"/>
      <c r="M94" s="1411"/>
      <c r="N94" s="1411"/>
      <c r="O94" s="352"/>
      <c r="P94" s="352"/>
      <c r="Q94" s="352"/>
      <c r="R94" s="352"/>
      <c r="S94" s="352"/>
      <c r="T94" s="352"/>
      <c r="U94" s="352"/>
      <c r="V94" s="352"/>
      <c r="W94" s="352"/>
      <c r="X94" s="352"/>
      <c r="Y94" s="355"/>
      <c r="Z94" s="17"/>
    </row>
    <row r="95" spans="1:26">
      <c r="A95" s="1"/>
      <c r="B95" s="4"/>
      <c r="C95" s="1"/>
      <c r="D95" s="17"/>
      <c r="E95" s="1411"/>
      <c r="F95" s="1411"/>
      <c r="G95" s="1411"/>
      <c r="H95" s="1411"/>
      <c r="I95" s="1411"/>
      <c r="J95" s="1411"/>
      <c r="K95" s="1411"/>
      <c r="L95" s="1411"/>
      <c r="M95" s="1411"/>
      <c r="N95" s="1411"/>
      <c r="O95" s="352"/>
      <c r="P95" s="352"/>
      <c r="Q95" s="352"/>
      <c r="R95" s="352"/>
      <c r="S95" s="352"/>
      <c r="T95" s="352"/>
      <c r="U95" s="352"/>
      <c r="V95" s="352"/>
      <c r="W95" s="352"/>
      <c r="X95" s="352"/>
      <c r="Y95" s="355"/>
      <c r="Z95" s="17"/>
    </row>
    <row r="96" spans="1:26">
      <c r="A96" s="1"/>
      <c r="B96" s="4"/>
      <c r="C96" s="1"/>
      <c r="D96" s="17"/>
      <c r="E96" s="1411"/>
      <c r="F96" s="1411"/>
      <c r="G96" s="1411"/>
      <c r="H96" s="1411"/>
      <c r="I96" s="1411"/>
      <c r="J96" s="1411"/>
      <c r="K96" s="1411"/>
      <c r="L96" s="1411"/>
      <c r="M96" s="1411"/>
      <c r="N96" s="1411"/>
      <c r="O96" s="352"/>
      <c r="P96" s="352"/>
      <c r="Q96" s="352"/>
      <c r="R96" s="352"/>
      <c r="S96" s="352"/>
      <c r="T96" s="352"/>
      <c r="U96" s="352"/>
      <c r="V96" s="352"/>
      <c r="W96" s="352"/>
      <c r="X96" s="352"/>
      <c r="Y96" s="355"/>
      <c r="Z96" s="17"/>
    </row>
    <row r="97" spans="1:26" ht="42.75" customHeight="1">
      <c r="A97" s="1"/>
      <c r="B97" s="9"/>
      <c r="C97" s="1"/>
      <c r="D97" s="17"/>
      <c r="E97" s="1411"/>
      <c r="F97" s="1411"/>
      <c r="G97" s="1411"/>
      <c r="H97" s="1411"/>
      <c r="I97" s="1411"/>
      <c r="J97" s="1411"/>
      <c r="K97" s="1411"/>
      <c r="L97" s="1411"/>
      <c r="M97" s="1411"/>
      <c r="N97" s="1411"/>
      <c r="O97" s="352"/>
      <c r="P97" s="352"/>
      <c r="Q97" s="352"/>
      <c r="R97" s="352"/>
      <c r="S97" s="352"/>
      <c r="T97" s="352"/>
      <c r="U97" s="352"/>
      <c r="V97" s="352"/>
      <c r="W97" s="352"/>
      <c r="X97" s="352"/>
      <c r="Y97" s="355"/>
      <c r="Z97" s="17"/>
    </row>
    <row r="98" spans="1:26" ht="15.75">
      <c r="A98" s="1"/>
      <c r="B98" s="7"/>
      <c r="C98" s="1"/>
      <c r="D98" s="17"/>
      <c r="E98" s="1416"/>
      <c r="F98" s="1416"/>
      <c r="G98" s="1416"/>
      <c r="H98" s="1416"/>
      <c r="I98" s="1416"/>
      <c r="J98" s="1416"/>
      <c r="K98" s="1416"/>
      <c r="L98" s="1416"/>
      <c r="M98" s="1416"/>
      <c r="N98" s="1416"/>
      <c r="O98" s="357"/>
      <c r="P98" s="352"/>
      <c r="Q98" s="352"/>
      <c r="R98" s="352"/>
      <c r="S98" s="352"/>
      <c r="T98" s="352"/>
      <c r="U98" s="352"/>
      <c r="V98" s="352"/>
      <c r="W98" s="352"/>
      <c r="X98" s="352"/>
      <c r="Y98" s="355"/>
      <c r="Z98" s="17"/>
    </row>
    <row r="99" spans="1:26">
      <c r="A99" s="1"/>
      <c r="B99" s="4"/>
      <c r="C99" s="1"/>
      <c r="D99" s="17"/>
      <c r="E99" s="356"/>
      <c r="F99" s="356"/>
      <c r="G99" s="1753" t="s">
        <v>800</v>
      </c>
      <c r="H99" s="1741" t="s">
        <v>1516</v>
      </c>
      <c r="I99" s="1442"/>
      <c r="J99" s="1442"/>
      <c r="K99" s="1442"/>
      <c r="L99" s="1442"/>
      <c r="M99" s="1442"/>
      <c r="N99" s="1442"/>
      <c r="O99" s="352"/>
      <c r="P99" s="352"/>
      <c r="Q99" s="352"/>
      <c r="R99" s="352"/>
      <c r="S99" s="352"/>
      <c r="T99" s="352"/>
      <c r="U99" s="352"/>
      <c r="V99" s="352"/>
      <c r="W99" s="352"/>
      <c r="X99" s="352"/>
      <c r="Y99" s="355"/>
      <c r="Z99" s="17"/>
    </row>
    <row r="100" spans="1:26">
      <c r="A100" s="1"/>
      <c r="B100" s="11"/>
      <c r="C100" s="1"/>
      <c r="D100" s="17"/>
      <c r="E100" s="1747" t="s">
        <v>811</v>
      </c>
      <c r="F100" s="1411"/>
      <c r="G100" s="1411"/>
      <c r="H100" s="1411"/>
      <c r="I100" s="1411"/>
      <c r="J100" s="1411"/>
      <c r="K100" s="1411"/>
      <c r="L100" s="1411"/>
      <c r="M100" s="1411"/>
      <c r="N100" s="1411"/>
      <c r="O100" s="352"/>
      <c r="P100" s="352"/>
      <c r="Q100" s="352"/>
      <c r="R100" s="352"/>
      <c r="S100" s="352"/>
      <c r="T100" s="352"/>
      <c r="U100" s="352"/>
      <c r="V100" s="352"/>
      <c r="W100" s="352"/>
      <c r="X100" s="352"/>
      <c r="Y100" s="355"/>
      <c r="Z100" s="17"/>
    </row>
    <row r="101" spans="1:26">
      <c r="A101" s="1"/>
      <c r="B101" s="4"/>
      <c r="C101" s="1"/>
      <c r="D101" s="17"/>
      <c r="E101" s="1411"/>
      <c r="F101" s="1411"/>
      <c r="G101" s="1411"/>
      <c r="H101" s="1411"/>
      <c r="I101" s="1411"/>
      <c r="J101" s="1411"/>
      <c r="K101" s="1411"/>
      <c r="L101" s="1411"/>
      <c r="M101" s="1411"/>
      <c r="N101" s="1411"/>
      <c r="O101" s="352"/>
      <c r="P101" s="352"/>
      <c r="Q101" s="352"/>
      <c r="R101" s="352"/>
      <c r="S101" s="352"/>
      <c r="T101" s="352"/>
      <c r="U101" s="352"/>
      <c r="V101" s="352"/>
      <c r="W101" s="352"/>
      <c r="X101" s="352"/>
      <c r="Y101" s="355"/>
      <c r="Z101" s="17"/>
    </row>
    <row r="102" spans="1:26" ht="15.75">
      <c r="A102" s="1"/>
      <c r="B102" s="12"/>
      <c r="C102" s="1"/>
      <c r="D102" s="17"/>
      <c r="E102" s="1411"/>
      <c r="F102" s="1411"/>
      <c r="G102" s="1411"/>
      <c r="H102" s="1411"/>
      <c r="I102" s="1411"/>
      <c r="J102" s="1411"/>
      <c r="K102" s="1411"/>
      <c r="L102" s="1411"/>
      <c r="M102" s="1411"/>
      <c r="N102" s="1411"/>
      <c r="O102" s="352"/>
      <c r="P102" s="352"/>
      <c r="Q102" s="352"/>
      <c r="R102" s="352"/>
      <c r="S102" s="352"/>
      <c r="T102" s="352"/>
      <c r="U102" s="352"/>
      <c r="V102" s="352"/>
      <c r="W102" s="352"/>
      <c r="X102" s="352"/>
      <c r="Y102" s="355"/>
      <c r="Z102" s="17"/>
    </row>
    <row r="103" spans="1:26">
      <c r="A103" s="1"/>
      <c r="B103" s="4"/>
      <c r="C103" s="1"/>
      <c r="D103" s="17"/>
      <c r="E103" s="1411"/>
      <c r="F103" s="1411"/>
      <c r="G103" s="1411"/>
      <c r="H103" s="1411"/>
      <c r="I103" s="1411"/>
      <c r="J103" s="1411"/>
      <c r="K103" s="1411"/>
      <c r="L103" s="1411"/>
      <c r="M103" s="1411"/>
      <c r="N103" s="1411"/>
      <c r="O103" s="352"/>
      <c r="P103" s="352"/>
      <c r="Q103" s="352"/>
      <c r="R103" s="352"/>
      <c r="S103" s="352"/>
      <c r="T103" s="352"/>
      <c r="U103" s="352"/>
      <c r="V103" s="352"/>
      <c r="W103" s="352"/>
      <c r="X103" s="352"/>
      <c r="Y103" s="355"/>
      <c r="Z103" s="17"/>
    </row>
    <row r="104" spans="1:26">
      <c r="A104" s="1"/>
      <c r="B104" s="9"/>
      <c r="C104" s="1"/>
      <c r="D104" s="17"/>
      <c r="E104" s="1411"/>
      <c r="F104" s="1411"/>
      <c r="G104" s="1411"/>
      <c r="H104" s="1411"/>
      <c r="I104" s="1411"/>
      <c r="J104" s="1411"/>
      <c r="K104" s="1411"/>
      <c r="L104" s="1411"/>
      <c r="M104" s="1411"/>
      <c r="N104" s="1411"/>
      <c r="O104" s="352"/>
      <c r="P104" s="352"/>
      <c r="Q104" s="352"/>
      <c r="R104" s="352"/>
      <c r="S104" s="352"/>
      <c r="T104" s="352"/>
      <c r="U104" s="352"/>
      <c r="V104" s="352"/>
      <c r="W104" s="352"/>
      <c r="X104" s="352"/>
      <c r="Y104" s="355"/>
      <c r="Z104" s="17"/>
    </row>
    <row r="105" spans="1:26" ht="15.75">
      <c r="A105" s="1"/>
      <c r="B105" s="7"/>
      <c r="C105" s="1"/>
      <c r="D105" s="17"/>
      <c r="E105" s="1411"/>
      <c r="F105" s="1411"/>
      <c r="G105" s="1411"/>
      <c r="H105" s="1411"/>
      <c r="I105" s="1411"/>
      <c r="J105" s="1411"/>
      <c r="K105" s="1411"/>
      <c r="L105" s="1411"/>
      <c r="M105" s="1411"/>
      <c r="N105" s="1411"/>
      <c r="O105" s="352"/>
      <c r="P105" s="352"/>
      <c r="Q105" s="352"/>
      <c r="R105" s="352"/>
      <c r="S105" s="352"/>
      <c r="T105" s="352"/>
      <c r="U105" s="352"/>
      <c r="V105" s="352"/>
      <c r="W105" s="352"/>
      <c r="X105" s="352"/>
      <c r="Y105" s="355"/>
      <c r="Z105" s="17"/>
    </row>
    <row r="106" spans="1:26">
      <c r="A106" s="1"/>
      <c r="B106" s="4"/>
      <c r="C106" s="1"/>
      <c r="D106" s="17"/>
      <c r="E106" s="1411"/>
      <c r="F106" s="1411"/>
      <c r="G106" s="1411"/>
      <c r="H106" s="1411"/>
      <c r="I106" s="1411"/>
      <c r="J106" s="1411"/>
      <c r="K106" s="1411"/>
      <c r="L106" s="1411"/>
      <c r="M106" s="1411"/>
      <c r="N106" s="1411"/>
      <c r="O106" s="352"/>
      <c r="P106" s="352"/>
      <c r="Q106" s="352"/>
      <c r="R106" s="352"/>
      <c r="S106" s="352"/>
      <c r="T106" s="352"/>
      <c r="U106" s="352"/>
      <c r="V106" s="352"/>
      <c r="W106" s="352"/>
      <c r="X106" s="352"/>
      <c r="Y106" s="355"/>
      <c r="Z106" s="17"/>
    </row>
    <row r="107" spans="1:26">
      <c r="A107" s="1"/>
      <c r="B107" s="9"/>
      <c r="C107" s="1"/>
      <c r="D107" s="17"/>
      <c r="E107" s="1411"/>
      <c r="F107" s="1411"/>
      <c r="G107" s="1411"/>
      <c r="H107" s="1411"/>
      <c r="I107" s="1411"/>
      <c r="J107" s="1411"/>
      <c r="K107" s="1411"/>
      <c r="L107" s="1411"/>
      <c r="M107" s="1411"/>
      <c r="N107" s="1411"/>
      <c r="O107" s="352"/>
      <c r="P107" s="352"/>
      <c r="Q107" s="352"/>
      <c r="R107" s="352"/>
      <c r="S107" s="352"/>
      <c r="T107" s="352"/>
      <c r="U107" s="352"/>
      <c r="V107" s="352"/>
      <c r="W107" s="352"/>
      <c r="X107" s="352"/>
      <c r="Y107" s="355"/>
      <c r="Z107" s="17"/>
    </row>
    <row r="108" spans="1:26" ht="15.75">
      <c r="A108" s="1"/>
      <c r="B108" s="7"/>
      <c r="C108" s="1"/>
      <c r="D108" s="17"/>
      <c r="E108" s="1411"/>
      <c r="F108" s="1411"/>
      <c r="G108" s="1411"/>
      <c r="H108" s="1411"/>
      <c r="I108" s="1411"/>
      <c r="J108" s="1411"/>
      <c r="K108" s="1411"/>
      <c r="L108" s="1411"/>
      <c r="M108" s="1411"/>
      <c r="N108" s="1411"/>
      <c r="O108" s="352"/>
      <c r="P108" s="352"/>
      <c r="Q108" s="352"/>
      <c r="R108" s="352"/>
      <c r="S108" s="352"/>
      <c r="T108" s="352"/>
      <c r="U108" s="352"/>
      <c r="V108" s="352"/>
      <c r="W108" s="352"/>
      <c r="X108" s="352"/>
      <c r="Y108" s="355"/>
      <c r="Z108" s="17"/>
    </row>
    <row r="109" spans="1:26">
      <c r="A109" s="1"/>
      <c r="B109" s="4"/>
      <c r="C109" s="1"/>
      <c r="D109" s="17"/>
      <c r="E109" s="1411"/>
      <c r="F109" s="1411"/>
      <c r="G109" s="1411"/>
      <c r="H109" s="1411"/>
      <c r="I109" s="1411"/>
      <c r="J109" s="1411"/>
      <c r="K109" s="1411"/>
      <c r="L109" s="1411"/>
      <c r="M109" s="1411"/>
      <c r="N109" s="1411"/>
      <c r="O109" s="352"/>
      <c r="P109" s="352"/>
      <c r="Q109" s="352"/>
      <c r="R109" s="352"/>
      <c r="S109" s="352"/>
      <c r="T109" s="352"/>
      <c r="U109" s="352"/>
      <c r="V109" s="352"/>
      <c r="W109" s="352"/>
      <c r="X109" s="352"/>
      <c r="Y109" s="355"/>
      <c r="Z109" s="17"/>
    </row>
    <row r="110" spans="1:26">
      <c r="A110" s="1"/>
      <c r="B110" s="4"/>
      <c r="C110" s="1"/>
      <c r="D110" s="17"/>
      <c r="E110" s="1411"/>
      <c r="F110" s="1411"/>
      <c r="G110" s="1411"/>
      <c r="H110" s="1411"/>
      <c r="I110" s="1411"/>
      <c r="J110" s="1411"/>
      <c r="K110" s="1411"/>
      <c r="L110" s="1411"/>
      <c r="M110" s="1411"/>
      <c r="N110" s="1411"/>
      <c r="O110" s="352"/>
      <c r="P110" s="352"/>
      <c r="Q110" s="352"/>
      <c r="R110" s="352"/>
      <c r="S110" s="352"/>
      <c r="T110" s="352"/>
      <c r="U110" s="352"/>
      <c r="V110" s="352"/>
      <c r="W110" s="352"/>
      <c r="X110" s="352"/>
      <c r="Y110" s="355"/>
      <c r="Z110" s="17"/>
    </row>
    <row r="111" spans="1:26">
      <c r="A111" s="1"/>
      <c r="B111" s="4"/>
      <c r="C111" s="1"/>
      <c r="D111" s="17"/>
      <c r="E111" s="1411"/>
      <c r="F111" s="1411"/>
      <c r="G111" s="1411"/>
      <c r="H111" s="1411"/>
      <c r="I111" s="1411"/>
      <c r="J111" s="1411"/>
      <c r="K111" s="1411"/>
      <c r="L111" s="1411"/>
      <c r="M111" s="1411"/>
      <c r="N111" s="1411"/>
      <c r="O111" s="352"/>
      <c r="P111" s="352"/>
      <c r="Q111" s="352"/>
      <c r="R111" s="352"/>
      <c r="S111" s="352"/>
      <c r="T111" s="352"/>
      <c r="U111" s="352"/>
      <c r="V111" s="352"/>
      <c r="W111" s="352"/>
      <c r="X111" s="352"/>
      <c r="Y111" s="355"/>
      <c r="Z111" s="17"/>
    </row>
    <row r="112" spans="1:26">
      <c r="A112" s="1"/>
      <c r="B112" s="4"/>
      <c r="C112" s="1"/>
      <c r="D112" s="17"/>
      <c r="E112" s="1411"/>
      <c r="F112" s="1411"/>
      <c r="G112" s="1411"/>
      <c r="H112" s="1411"/>
      <c r="I112" s="1411"/>
      <c r="J112" s="1411"/>
      <c r="K112" s="1411"/>
      <c r="L112" s="1411"/>
      <c r="M112" s="1411"/>
      <c r="N112" s="1411"/>
      <c r="O112" s="352"/>
      <c r="P112" s="352"/>
      <c r="Q112" s="352"/>
      <c r="R112" s="352"/>
      <c r="S112" s="352"/>
      <c r="T112" s="352"/>
      <c r="U112" s="352"/>
      <c r="V112" s="352"/>
      <c r="W112" s="352"/>
      <c r="X112" s="352"/>
      <c r="Y112" s="355"/>
      <c r="Z112" s="17"/>
    </row>
    <row r="113" spans="1:26">
      <c r="A113" s="1"/>
      <c r="B113" s="4"/>
      <c r="C113" s="1"/>
      <c r="D113" s="17"/>
      <c r="E113" s="1411"/>
      <c r="F113" s="1411"/>
      <c r="G113" s="1411"/>
      <c r="H113" s="1411"/>
      <c r="I113" s="1411"/>
      <c r="J113" s="1411"/>
      <c r="K113" s="1411"/>
      <c r="L113" s="1411"/>
      <c r="M113" s="1411"/>
      <c r="N113" s="1411"/>
      <c r="O113" s="352"/>
      <c r="P113" s="352"/>
      <c r="Q113" s="352"/>
      <c r="R113" s="352"/>
      <c r="S113" s="352"/>
      <c r="T113" s="352"/>
      <c r="U113" s="352"/>
      <c r="V113" s="352"/>
      <c r="W113" s="352"/>
      <c r="X113" s="352"/>
      <c r="Y113" s="355"/>
      <c r="Z113" s="17"/>
    </row>
    <row r="114" spans="1:26">
      <c r="A114" s="1"/>
      <c r="B114" s="9"/>
      <c r="C114" s="1"/>
      <c r="D114" s="17"/>
      <c r="E114" s="1411"/>
      <c r="F114" s="1411"/>
      <c r="G114" s="1411"/>
      <c r="H114" s="1411"/>
      <c r="I114" s="1411"/>
      <c r="J114" s="1411"/>
      <c r="K114" s="1411"/>
      <c r="L114" s="1411"/>
      <c r="M114" s="1411"/>
      <c r="N114" s="1411"/>
      <c r="O114" s="352"/>
      <c r="P114" s="352"/>
      <c r="Q114" s="352"/>
      <c r="R114" s="352"/>
      <c r="S114" s="352"/>
      <c r="T114" s="352"/>
      <c r="U114" s="352"/>
      <c r="V114" s="352"/>
      <c r="W114" s="352"/>
      <c r="X114" s="352"/>
      <c r="Y114" s="355"/>
      <c r="Z114" s="17"/>
    </row>
    <row r="115" spans="1:26" ht="15.75">
      <c r="A115" s="1"/>
      <c r="B115" s="7"/>
      <c r="C115" s="1"/>
      <c r="D115" s="17"/>
      <c r="E115" s="1411"/>
      <c r="F115" s="1411"/>
      <c r="G115" s="1411"/>
      <c r="H115" s="1411"/>
      <c r="I115" s="1411"/>
      <c r="J115" s="1411"/>
      <c r="K115" s="1411"/>
      <c r="L115" s="1411"/>
      <c r="M115" s="1411"/>
      <c r="N115" s="1411"/>
      <c r="O115" s="352"/>
      <c r="P115" s="352"/>
      <c r="Q115" s="352"/>
      <c r="R115" s="352"/>
      <c r="S115" s="352"/>
      <c r="T115" s="352"/>
      <c r="U115" s="352"/>
      <c r="V115" s="352"/>
      <c r="W115" s="352"/>
      <c r="X115" s="352"/>
      <c r="Y115" s="355"/>
      <c r="Z115" s="17"/>
    </row>
    <row r="116" spans="1:26" ht="33.75" customHeight="1">
      <c r="A116" s="1"/>
      <c r="B116" s="4"/>
      <c r="C116" s="1"/>
      <c r="D116" s="17"/>
      <c r="E116" s="1411"/>
      <c r="F116" s="1411"/>
      <c r="G116" s="1411"/>
      <c r="H116" s="1411"/>
      <c r="I116" s="1411"/>
      <c r="J116" s="1411"/>
      <c r="K116" s="1411"/>
      <c r="L116" s="1411"/>
      <c r="M116" s="1411"/>
      <c r="N116" s="1411"/>
      <c r="O116" s="352"/>
      <c r="P116" s="352"/>
      <c r="Q116" s="352"/>
      <c r="R116" s="352"/>
      <c r="S116" s="352"/>
      <c r="T116" s="352"/>
      <c r="U116" s="352"/>
      <c r="V116" s="352"/>
      <c r="W116" s="352"/>
      <c r="X116" s="352"/>
      <c r="Y116" s="355"/>
      <c r="Z116" s="17"/>
    </row>
    <row r="117" spans="1:26">
      <c r="A117" s="1"/>
      <c r="B117" s="4"/>
      <c r="C117" s="1"/>
      <c r="D117" s="17"/>
      <c r="E117" s="1411"/>
      <c r="F117" s="1411"/>
      <c r="G117" s="1411"/>
      <c r="H117" s="1411"/>
      <c r="I117" s="1411"/>
      <c r="J117" s="1411"/>
      <c r="K117" s="1411"/>
      <c r="L117" s="1411"/>
      <c r="M117" s="1411"/>
      <c r="N117" s="1411"/>
      <c r="O117" s="352"/>
      <c r="P117" s="352"/>
      <c r="Q117" s="352"/>
      <c r="R117" s="352"/>
      <c r="S117" s="352"/>
      <c r="T117" s="352"/>
      <c r="U117" s="352"/>
      <c r="V117" s="352"/>
      <c r="W117" s="352"/>
      <c r="X117" s="352"/>
      <c r="Y117" s="355"/>
      <c r="Z117" s="17"/>
    </row>
    <row r="118" spans="1:26">
      <c r="A118" s="1"/>
      <c r="B118" s="4"/>
      <c r="C118" s="1"/>
      <c r="D118" s="17"/>
      <c r="E118" s="1743" t="s">
        <v>812</v>
      </c>
      <c r="F118" s="1411"/>
      <c r="G118" s="1411"/>
      <c r="H118" s="1411"/>
      <c r="I118" s="1411"/>
      <c r="J118" s="1411"/>
      <c r="K118" s="1411"/>
      <c r="L118" s="1411"/>
      <c r="M118" s="1411"/>
      <c r="N118" s="1411"/>
      <c r="O118" s="352"/>
      <c r="P118" s="352"/>
      <c r="Q118" s="352"/>
      <c r="R118" s="352"/>
      <c r="S118" s="352"/>
      <c r="T118" s="352"/>
      <c r="U118" s="352"/>
      <c r="V118" s="352"/>
      <c r="W118" s="352"/>
      <c r="X118" s="352"/>
      <c r="Y118" s="355"/>
      <c r="Z118" s="17"/>
    </row>
    <row r="119" spans="1:26">
      <c r="A119" s="1"/>
      <c r="B119" s="4"/>
      <c r="C119" s="1"/>
      <c r="D119" s="17"/>
      <c r="E119" s="1747" t="s">
        <v>813</v>
      </c>
      <c r="F119" s="1411"/>
      <c r="G119" s="1754" t="s">
        <v>800</v>
      </c>
      <c r="H119" s="1481" t="s">
        <v>1517</v>
      </c>
      <c r="I119" s="1411"/>
      <c r="J119" s="1411"/>
      <c r="K119" s="1411"/>
      <c r="L119" s="1411"/>
      <c r="M119" s="1411"/>
      <c r="N119" s="1411"/>
      <c r="O119" s="352"/>
      <c r="P119" s="352"/>
      <c r="Q119" s="352"/>
      <c r="R119" s="352"/>
      <c r="S119" s="352"/>
      <c r="T119" s="352"/>
      <c r="U119" s="352"/>
      <c r="V119" s="352"/>
      <c r="W119" s="352"/>
      <c r="X119" s="352"/>
      <c r="Y119" s="355"/>
      <c r="Z119" s="17"/>
    </row>
    <row r="120" spans="1:26">
      <c r="A120" s="1"/>
      <c r="B120" s="66"/>
      <c r="C120" s="1"/>
      <c r="D120" s="17"/>
      <c r="E120" s="1411"/>
      <c r="F120" s="1411"/>
      <c r="G120" s="1411"/>
      <c r="H120" s="1411"/>
      <c r="I120" s="1411"/>
      <c r="J120" s="1411"/>
      <c r="K120" s="1411"/>
      <c r="L120" s="1411"/>
      <c r="M120" s="1411"/>
      <c r="N120" s="1411"/>
      <c r="O120" s="352"/>
      <c r="P120" s="352"/>
      <c r="Q120" s="352"/>
      <c r="R120" s="352"/>
      <c r="S120" s="352"/>
      <c r="T120" s="352"/>
      <c r="U120" s="352"/>
      <c r="V120" s="352"/>
      <c r="W120" s="352"/>
      <c r="X120" s="352"/>
      <c r="Y120" s="355"/>
      <c r="Z120" s="17"/>
    </row>
    <row r="121" spans="1:26">
      <c r="A121" s="1"/>
      <c r="B121" s="4"/>
      <c r="C121" s="1"/>
      <c r="D121" s="17"/>
      <c r="E121" s="1411"/>
      <c r="F121" s="1411"/>
      <c r="G121" s="1411"/>
      <c r="H121" s="1411"/>
      <c r="I121" s="1411"/>
      <c r="J121" s="1411"/>
      <c r="K121" s="1411"/>
      <c r="L121" s="1411"/>
      <c r="M121" s="1411"/>
      <c r="N121" s="1411"/>
      <c r="O121" s="352"/>
      <c r="P121" s="352"/>
      <c r="Q121" s="352"/>
      <c r="R121" s="352"/>
      <c r="S121" s="352"/>
      <c r="T121" s="352"/>
      <c r="U121" s="352"/>
      <c r="V121" s="352"/>
      <c r="W121" s="352"/>
      <c r="X121" s="352"/>
      <c r="Y121" s="355"/>
      <c r="Z121" s="17"/>
    </row>
    <row r="122" spans="1:26">
      <c r="A122" s="1"/>
      <c r="B122" s="9"/>
      <c r="C122" s="1"/>
      <c r="D122" s="17"/>
      <c r="E122" s="1411"/>
      <c r="F122" s="1411"/>
      <c r="G122" s="1411"/>
      <c r="H122" s="1411"/>
      <c r="I122" s="1411"/>
      <c r="J122" s="1411"/>
      <c r="K122" s="1411"/>
      <c r="L122" s="1411"/>
      <c r="M122" s="1411"/>
      <c r="N122" s="1411"/>
      <c r="O122" s="352"/>
      <c r="P122" s="352"/>
      <c r="Q122" s="352"/>
      <c r="R122" s="352"/>
      <c r="S122" s="352"/>
      <c r="T122" s="352"/>
      <c r="U122" s="352"/>
      <c r="V122" s="352"/>
      <c r="W122" s="352"/>
      <c r="X122" s="352"/>
      <c r="Y122" s="355"/>
      <c r="Z122" s="17"/>
    </row>
    <row r="123" spans="1:26" ht="15.75">
      <c r="A123" s="1"/>
      <c r="B123" s="7"/>
      <c r="C123" s="1"/>
      <c r="D123" s="17"/>
      <c r="E123" s="1411"/>
      <c r="F123" s="1411"/>
      <c r="G123" s="1411"/>
      <c r="H123" s="1411"/>
      <c r="I123" s="1411"/>
      <c r="J123" s="1411"/>
      <c r="K123" s="1411"/>
      <c r="L123" s="1411"/>
      <c r="M123" s="1411"/>
      <c r="N123" s="1411"/>
      <c r="O123" s="352"/>
      <c r="P123" s="352"/>
      <c r="Q123" s="352"/>
      <c r="R123" s="352"/>
      <c r="S123" s="352"/>
      <c r="T123" s="352"/>
      <c r="U123" s="352"/>
      <c r="V123" s="352"/>
      <c r="W123" s="352"/>
      <c r="X123" s="352"/>
      <c r="Y123" s="355"/>
      <c r="Z123" s="17"/>
    </row>
    <row r="124" spans="1:26">
      <c r="A124" s="1"/>
      <c r="B124" s="4"/>
      <c r="C124" s="1"/>
      <c r="D124" s="17"/>
      <c r="E124" s="1411"/>
      <c r="F124" s="1411"/>
      <c r="G124" s="1411"/>
      <c r="H124" s="1411"/>
      <c r="I124" s="1411"/>
      <c r="J124" s="1411"/>
      <c r="K124" s="1411"/>
      <c r="L124" s="1411"/>
      <c r="M124" s="1411"/>
      <c r="N124" s="1411"/>
      <c r="O124" s="352"/>
      <c r="P124" s="352"/>
      <c r="Q124" s="352"/>
      <c r="R124" s="352"/>
      <c r="S124" s="352"/>
      <c r="T124" s="352"/>
      <c r="U124" s="352"/>
      <c r="V124" s="352"/>
      <c r="W124" s="352"/>
      <c r="X124" s="352"/>
      <c r="Y124" s="355"/>
      <c r="Z124" s="17"/>
    </row>
    <row r="125" spans="1:26">
      <c r="A125" s="1"/>
      <c r="B125" s="4"/>
      <c r="C125" s="1"/>
      <c r="D125" s="17"/>
      <c r="E125" s="1411"/>
      <c r="F125" s="1411"/>
      <c r="G125" s="1411"/>
      <c r="H125" s="1411"/>
      <c r="I125" s="1411"/>
      <c r="J125" s="1411"/>
      <c r="K125" s="1411"/>
      <c r="L125" s="1411"/>
      <c r="M125" s="1411"/>
      <c r="N125" s="1411"/>
      <c r="O125" s="352"/>
      <c r="P125" s="352"/>
      <c r="Q125" s="352"/>
      <c r="R125" s="352"/>
      <c r="S125" s="352"/>
      <c r="T125" s="352"/>
      <c r="U125" s="352"/>
      <c r="V125" s="352"/>
      <c r="W125" s="352"/>
      <c r="X125" s="352"/>
      <c r="Y125" s="355"/>
      <c r="Z125" s="17"/>
    </row>
    <row r="126" spans="1:26">
      <c r="A126" s="1"/>
      <c r="B126" s="4"/>
      <c r="C126" s="1"/>
      <c r="D126" s="17"/>
      <c r="E126" s="1411"/>
      <c r="F126" s="1411"/>
      <c r="G126" s="1411"/>
      <c r="H126" s="1411"/>
      <c r="I126" s="1411"/>
      <c r="J126" s="1411"/>
      <c r="K126" s="1411"/>
      <c r="L126" s="1411"/>
      <c r="M126" s="1411"/>
      <c r="N126" s="1411"/>
      <c r="O126" s="352"/>
      <c r="P126" s="352"/>
      <c r="Q126" s="352"/>
      <c r="R126" s="352"/>
      <c r="S126" s="352"/>
      <c r="T126" s="352"/>
      <c r="U126" s="352"/>
      <c r="V126" s="352"/>
      <c r="W126" s="352"/>
      <c r="X126" s="352"/>
      <c r="Y126" s="355"/>
      <c r="Z126" s="17"/>
    </row>
    <row r="127" spans="1:26">
      <c r="A127" s="1"/>
      <c r="B127" s="4"/>
      <c r="C127" s="1"/>
      <c r="D127" s="17"/>
      <c r="E127" s="1411"/>
      <c r="F127" s="1411"/>
      <c r="G127" s="1411"/>
      <c r="H127" s="1411"/>
      <c r="I127" s="1411"/>
      <c r="J127" s="1411"/>
      <c r="K127" s="1411"/>
      <c r="L127" s="1411"/>
      <c r="M127" s="1411"/>
      <c r="N127" s="1411"/>
      <c r="O127" s="352"/>
      <c r="P127" s="352"/>
      <c r="Q127" s="352"/>
      <c r="R127" s="352"/>
      <c r="S127" s="352"/>
      <c r="T127" s="352"/>
      <c r="U127" s="352"/>
      <c r="V127" s="352"/>
      <c r="W127" s="352"/>
      <c r="X127" s="352"/>
      <c r="Y127" s="355"/>
      <c r="Z127" s="17"/>
    </row>
    <row r="128" spans="1:26">
      <c r="A128" s="1"/>
      <c r="B128" s="4"/>
      <c r="C128" s="1"/>
      <c r="D128" s="17"/>
      <c r="E128" s="1411"/>
      <c r="F128" s="1411"/>
      <c r="G128" s="1411"/>
      <c r="H128" s="1411"/>
      <c r="I128" s="1411"/>
      <c r="J128" s="1411"/>
      <c r="K128" s="1411"/>
      <c r="L128" s="1411"/>
      <c r="M128" s="1411"/>
      <c r="N128" s="1411"/>
      <c r="O128" s="352"/>
      <c r="P128" s="352"/>
      <c r="Q128" s="352"/>
      <c r="R128" s="352"/>
      <c r="S128" s="352"/>
      <c r="T128" s="352"/>
      <c r="U128" s="352"/>
      <c r="V128" s="352"/>
      <c r="W128" s="352"/>
      <c r="X128" s="352"/>
      <c r="Y128" s="355"/>
      <c r="Z128" s="17"/>
    </row>
    <row r="129" spans="1:26">
      <c r="A129" s="1"/>
      <c r="B129" s="4"/>
      <c r="C129" s="1"/>
      <c r="D129" s="17"/>
      <c r="E129" s="1411"/>
      <c r="F129" s="1411"/>
      <c r="G129" s="1411"/>
      <c r="H129" s="1411"/>
      <c r="I129" s="1411"/>
      <c r="J129" s="1411"/>
      <c r="K129" s="1411"/>
      <c r="L129" s="1411"/>
      <c r="M129" s="1411"/>
      <c r="N129" s="1411"/>
      <c r="O129" s="352"/>
      <c r="P129" s="352"/>
      <c r="Q129" s="352"/>
      <c r="R129" s="352"/>
      <c r="S129" s="352"/>
      <c r="T129" s="352"/>
      <c r="U129" s="352"/>
      <c r="V129" s="352"/>
      <c r="W129" s="352"/>
      <c r="X129" s="352"/>
      <c r="Y129" s="355"/>
      <c r="Z129" s="17"/>
    </row>
    <row r="130" spans="1:26">
      <c r="A130" s="1"/>
      <c r="B130" s="9"/>
      <c r="C130" s="1"/>
      <c r="D130" s="17"/>
      <c r="E130" s="1411"/>
      <c r="F130" s="1411"/>
      <c r="G130" s="1411"/>
      <c r="H130" s="1411"/>
      <c r="I130" s="1411"/>
      <c r="J130" s="1411"/>
      <c r="K130" s="1411"/>
      <c r="L130" s="1411"/>
      <c r="M130" s="1411"/>
      <c r="N130" s="1411"/>
      <c r="O130" s="352"/>
      <c r="P130" s="352"/>
      <c r="Q130" s="352"/>
      <c r="R130" s="352"/>
      <c r="S130" s="352"/>
      <c r="T130" s="352"/>
      <c r="U130" s="352"/>
      <c r="V130" s="352"/>
      <c r="W130" s="352"/>
      <c r="X130" s="352"/>
      <c r="Y130" s="355"/>
      <c r="Z130" s="17"/>
    </row>
    <row r="131" spans="1:26" ht="15.75">
      <c r="A131" s="1"/>
      <c r="B131" s="7"/>
      <c r="C131" s="1"/>
      <c r="D131" s="17"/>
      <c r="E131" s="1411"/>
      <c r="F131" s="1411"/>
      <c r="G131" s="1411"/>
      <c r="H131" s="1411"/>
      <c r="I131" s="1411"/>
      <c r="J131" s="1411"/>
      <c r="K131" s="1411"/>
      <c r="L131" s="1411"/>
      <c r="M131" s="1411"/>
      <c r="N131" s="1411"/>
      <c r="O131" s="352"/>
      <c r="P131" s="352"/>
      <c r="Q131" s="352"/>
      <c r="R131" s="352"/>
      <c r="S131" s="352"/>
      <c r="T131" s="352"/>
      <c r="U131" s="352"/>
      <c r="V131" s="352"/>
      <c r="W131" s="352"/>
      <c r="X131" s="352"/>
      <c r="Y131" s="355"/>
      <c r="Z131" s="17"/>
    </row>
    <row r="132" spans="1:26">
      <c r="A132" s="1"/>
      <c r="B132" s="4"/>
      <c r="C132" s="1"/>
      <c r="D132" s="17"/>
      <c r="E132" s="1411"/>
      <c r="F132" s="1411"/>
      <c r="G132" s="1411"/>
      <c r="H132" s="1411"/>
      <c r="I132" s="1411"/>
      <c r="J132" s="1411"/>
      <c r="K132" s="1411"/>
      <c r="L132" s="1411"/>
      <c r="M132" s="1411"/>
      <c r="N132" s="1411"/>
      <c r="O132" s="352"/>
      <c r="P132" s="352"/>
      <c r="Q132" s="352"/>
      <c r="R132" s="352"/>
      <c r="S132" s="352"/>
      <c r="T132" s="352"/>
      <c r="U132" s="352"/>
      <c r="V132" s="352"/>
      <c r="W132" s="352"/>
      <c r="X132" s="352"/>
      <c r="Y132" s="355"/>
      <c r="Z132" s="17"/>
    </row>
    <row r="133" spans="1:26">
      <c r="A133" s="1"/>
      <c r="B133" s="11"/>
      <c r="C133" s="1"/>
      <c r="D133" s="17"/>
      <c r="E133" s="1411"/>
      <c r="F133" s="1411"/>
      <c r="G133" s="1411"/>
      <c r="H133" s="1411"/>
      <c r="I133" s="1411"/>
      <c r="J133" s="1411"/>
      <c r="K133" s="1411"/>
      <c r="L133" s="1411"/>
      <c r="M133" s="1411"/>
      <c r="N133" s="1411"/>
      <c r="O133" s="352"/>
      <c r="P133" s="352"/>
      <c r="Q133" s="352"/>
      <c r="R133" s="352"/>
      <c r="S133" s="352"/>
      <c r="T133" s="352"/>
      <c r="U133" s="352"/>
      <c r="V133" s="352"/>
      <c r="W133" s="352"/>
      <c r="X133" s="352"/>
      <c r="Y133" s="355"/>
      <c r="Z133" s="17"/>
    </row>
    <row r="134" spans="1:26">
      <c r="A134" s="1"/>
      <c r="B134" s="4"/>
      <c r="C134" s="1"/>
      <c r="D134" s="17"/>
      <c r="E134" s="1411"/>
      <c r="F134" s="1411"/>
      <c r="G134" s="1411"/>
      <c r="H134" s="1411"/>
      <c r="I134" s="1411"/>
      <c r="J134" s="1411"/>
      <c r="K134" s="1411"/>
      <c r="L134" s="1411"/>
      <c r="M134" s="1411"/>
      <c r="N134" s="1411"/>
      <c r="O134" s="352"/>
      <c r="P134" s="352"/>
      <c r="Q134" s="352"/>
      <c r="R134" s="352"/>
      <c r="S134" s="352"/>
      <c r="T134" s="352"/>
      <c r="U134" s="352"/>
      <c r="V134" s="352"/>
      <c r="W134" s="352"/>
      <c r="X134" s="352"/>
      <c r="Y134" s="355"/>
      <c r="Z134" s="17"/>
    </row>
    <row r="135" spans="1:26" ht="15.75">
      <c r="A135" s="1"/>
      <c r="B135" s="12"/>
      <c r="C135" s="1"/>
      <c r="D135" s="17"/>
      <c r="E135" s="1411"/>
      <c r="F135" s="1411"/>
      <c r="G135" s="1411"/>
      <c r="H135" s="1411"/>
      <c r="I135" s="1411"/>
      <c r="J135" s="1411"/>
      <c r="K135" s="1411"/>
      <c r="L135" s="1411"/>
      <c r="M135" s="1411"/>
      <c r="N135" s="1411"/>
      <c r="O135" s="352"/>
      <c r="P135" s="352"/>
      <c r="Q135" s="352"/>
      <c r="R135" s="352"/>
      <c r="S135" s="352"/>
      <c r="T135" s="352"/>
      <c r="U135" s="352"/>
      <c r="V135" s="352"/>
      <c r="W135" s="352"/>
      <c r="X135" s="352"/>
      <c r="Y135" s="355"/>
      <c r="Z135" s="17"/>
    </row>
    <row r="136" spans="1:26">
      <c r="A136" s="1"/>
      <c r="B136" s="4"/>
      <c r="C136" s="1"/>
      <c r="D136" s="17"/>
      <c r="E136" s="1416"/>
      <c r="F136" s="1416"/>
      <c r="G136" s="1416"/>
      <c r="H136" s="1416"/>
      <c r="I136" s="1416"/>
      <c r="J136" s="1416"/>
      <c r="K136" s="1416"/>
      <c r="L136" s="1416"/>
      <c r="M136" s="1416"/>
      <c r="N136" s="1416"/>
      <c r="O136" s="352"/>
      <c r="P136" s="352"/>
      <c r="Q136" s="352"/>
      <c r="R136" s="352"/>
      <c r="S136" s="352"/>
      <c r="T136" s="352"/>
      <c r="U136" s="352"/>
      <c r="V136" s="352"/>
      <c r="W136" s="352"/>
      <c r="X136" s="352"/>
      <c r="Y136" s="355"/>
      <c r="Z136" s="17"/>
    </row>
    <row r="137" spans="1:26">
      <c r="A137" s="1"/>
      <c r="B137" s="9"/>
      <c r="C137" s="1"/>
      <c r="D137" s="17"/>
      <c r="E137" s="261"/>
      <c r="F137" s="261"/>
      <c r="G137" s="1753" t="s">
        <v>800</v>
      </c>
      <c r="H137" s="1741" t="s">
        <v>1518</v>
      </c>
      <c r="I137" s="1442"/>
      <c r="J137" s="1442"/>
      <c r="K137" s="1442"/>
      <c r="L137" s="1442"/>
      <c r="M137" s="1442"/>
      <c r="N137" s="1442"/>
      <c r="O137" s="352"/>
      <c r="P137" s="352"/>
      <c r="Q137" s="352"/>
      <c r="R137" s="352"/>
      <c r="S137" s="352"/>
      <c r="T137" s="352"/>
      <c r="U137" s="352"/>
      <c r="V137" s="352"/>
      <c r="W137" s="352"/>
      <c r="X137" s="352"/>
      <c r="Y137" s="355"/>
      <c r="Z137" s="17"/>
    </row>
    <row r="138" spans="1:26" ht="15.75">
      <c r="A138" s="1"/>
      <c r="B138" s="7"/>
      <c r="C138" s="1"/>
      <c r="D138" s="17"/>
      <c r="E138" s="1481" t="s">
        <v>814</v>
      </c>
      <c r="F138" s="1411"/>
      <c r="G138" s="1411"/>
      <c r="H138" s="1411"/>
      <c r="I138" s="1411"/>
      <c r="J138" s="1411"/>
      <c r="K138" s="1411"/>
      <c r="L138" s="1411"/>
      <c r="M138" s="1411"/>
      <c r="N138" s="1411"/>
      <c r="O138" s="352"/>
      <c r="P138" s="352"/>
      <c r="Q138" s="352"/>
      <c r="R138" s="352"/>
      <c r="S138" s="352"/>
      <c r="T138" s="352"/>
      <c r="U138" s="352"/>
      <c r="V138" s="352"/>
      <c r="W138" s="352"/>
      <c r="X138" s="352"/>
      <c r="Y138" s="355"/>
      <c r="Z138" s="17"/>
    </row>
    <row r="139" spans="1:26">
      <c r="A139" s="1"/>
      <c r="B139" s="4"/>
      <c r="C139" s="1"/>
      <c r="D139" s="17"/>
      <c r="E139" s="1411"/>
      <c r="F139" s="1411"/>
      <c r="G139" s="1411"/>
      <c r="H139" s="1411"/>
      <c r="I139" s="1411"/>
      <c r="J139" s="1411"/>
      <c r="K139" s="1411"/>
      <c r="L139" s="1411"/>
      <c r="M139" s="1411"/>
      <c r="N139" s="1411"/>
      <c r="O139" s="352"/>
      <c r="P139" s="352"/>
      <c r="Q139" s="352"/>
      <c r="R139" s="352"/>
      <c r="S139" s="352"/>
      <c r="T139" s="352"/>
      <c r="U139" s="352"/>
      <c r="V139" s="352"/>
      <c r="W139" s="352"/>
      <c r="X139" s="352"/>
      <c r="Y139" s="355"/>
      <c r="Z139" s="17"/>
    </row>
    <row r="140" spans="1:26">
      <c r="A140" s="1"/>
      <c r="B140" s="9"/>
      <c r="C140" s="1"/>
      <c r="D140" s="17"/>
      <c r="E140" s="1411"/>
      <c r="F140" s="1411"/>
      <c r="G140" s="1411"/>
      <c r="H140" s="1411"/>
      <c r="I140" s="1411"/>
      <c r="J140" s="1411"/>
      <c r="K140" s="1411"/>
      <c r="L140" s="1411"/>
      <c r="M140" s="1411"/>
      <c r="N140" s="1411"/>
      <c r="O140" s="352"/>
      <c r="P140" s="352"/>
      <c r="Q140" s="352"/>
      <c r="R140" s="352"/>
      <c r="S140" s="352"/>
      <c r="T140" s="352"/>
      <c r="U140" s="352"/>
      <c r="V140" s="352"/>
      <c r="W140" s="352"/>
      <c r="X140" s="352"/>
      <c r="Y140" s="355"/>
      <c r="Z140" s="17"/>
    </row>
    <row r="141" spans="1:26" ht="15.75">
      <c r="A141" s="1"/>
      <c r="B141" s="7"/>
      <c r="C141" s="1"/>
      <c r="D141" s="17"/>
      <c r="E141" s="1411"/>
      <c r="F141" s="1411"/>
      <c r="G141" s="1411"/>
      <c r="H141" s="1411"/>
      <c r="I141" s="1411"/>
      <c r="J141" s="1411"/>
      <c r="K141" s="1411"/>
      <c r="L141" s="1411"/>
      <c r="M141" s="1411"/>
      <c r="N141" s="1411"/>
      <c r="O141" s="352"/>
      <c r="P141" s="352"/>
      <c r="Q141" s="352"/>
      <c r="R141" s="352"/>
      <c r="S141" s="352"/>
      <c r="T141" s="352"/>
      <c r="U141" s="352"/>
      <c r="V141" s="352"/>
      <c r="W141" s="352"/>
      <c r="X141" s="352"/>
      <c r="Y141" s="355"/>
      <c r="Z141" s="17"/>
    </row>
    <row r="142" spans="1:26">
      <c r="A142" s="1"/>
      <c r="B142" s="4"/>
      <c r="C142" s="1"/>
      <c r="D142" s="17"/>
      <c r="E142" s="1411"/>
      <c r="F142" s="1411"/>
      <c r="G142" s="1411"/>
      <c r="H142" s="1411"/>
      <c r="I142" s="1411"/>
      <c r="J142" s="1411"/>
      <c r="K142" s="1411"/>
      <c r="L142" s="1411"/>
      <c r="M142" s="1411"/>
      <c r="N142" s="1411"/>
      <c r="O142" s="352"/>
      <c r="P142" s="352"/>
      <c r="Q142" s="352"/>
      <c r="R142" s="352"/>
      <c r="S142" s="352"/>
      <c r="T142" s="352"/>
      <c r="U142" s="352"/>
      <c r="V142" s="352"/>
      <c r="W142" s="352"/>
      <c r="X142" s="352"/>
      <c r="Y142" s="355"/>
      <c r="Z142" s="17"/>
    </row>
    <row r="143" spans="1:26">
      <c r="A143" s="1"/>
      <c r="B143" s="4"/>
      <c r="C143" s="1"/>
      <c r="D143" s="17"/>
      <c r="E143" s="1411"/>
      <c r="F143" s="1411"/>
      <c r="G143" s="1411"/>
      <c r="H143" s="1411"/>
      <c r="I143" s="1411"/>
      <c r="J143" s="1411"/>
      <c r="K143" s="1411"/>
      <c r="L143" s="1411"/>
      <c r="M143" s="1411"/>
      <c r="N143" s="1411"/>
      <c r="O143" s="352"/>
      <c r="P143" s="352"/>
      <c r="Q143" s="352"/>
      <c r="R143" s="352"/>
      <c r="S143" s="352"/>
      <c r="T143" s="352"/>
      <c r="U143" s="352"/>
      <c r="V143" s="352"/>
      <c r="W143" s="352"/>
      <c r="X143" s="352"/>
      <c r="Y143" s="355"/>
      <c r="Z143" s="17"/>
    </row>
    <row r="144" spans="1:26">
      <c r="A144" s="1"/>
      <c r="B144" s="4"/>
      <c r="C144" s="1"/>
      <c r="D144" s="17"/>
      <c r="E144" s="1411"/>
      <c r="F144" s="1411"/>
      <c r="G144" s="1411"/>
      <c r="H144" s="1411"/>
      <c r="I144" s="1411"/>
      <c r="J144" s="1411"/>
      <c r="K144" s="1411"/>
      <c r="L144" s="1411"/>
      <c r="M144" s="1411"/>
      <c r="N144" s="1411"/>
      <c r="O144" s="352"/>
      <c r="P144" s="352"/>
      <c r="Q144" s="352"/>
      <c r="R144" s="352"/>
      <c r="S144" s="352"/>
      <c r="T144" s="352"/>
      <c r="U144" s="352"/>
      <c r="V144" s="352"/>
      <c r="W144" s="352"/>
      <c r="X144" s="352"/>
      <c r="Y144" s="355"/>
      <c r="Z144" s="17"/>
    </row>
    <row r="145" spans="1:26">
      <c r="A145" s="1"/>
      <c r="B145" s="4"/>
      <c r="C145" s="1"/>
      <c r="D145" s="17"/>
      <c r="E145" s="1411"/>
      <c r="F145" s="1411"/>
      <c r="G145" s="1411"/>
      <c r="H145" s="1411"/>
      <c r="I145" s="1411"/>
      <c r="J145" s="1411"/>
      <c r="K145" s="1411"/>
      <c r="L145" s="1411"/>
      <c r="M145" s="1411"/>
      <c r="N145" s="1411"/>
      <c r="O145" s="352"/>
      <c r="P145" s="352"/>
      <c r="Q145" s="352"/>
      <c r="R145" s="352"/>
      <c r="S145" s="352"/>
      <c r="T145" s="352"/>
      <c r="U145" s="352"/>
      <c r="V145" s="352"/>
      <c r="W145" s="352"/>
      <c r="X145" s="352"/>
      <c r="Y145" s="355"/>
      <c r="Z145" s="17"/>
    </row>
    <row r="146" spans="1:26">
      <c r="A146" s="1"/>
      <c r="B146" s="4"/>
      <c r="C146" s="1"/>
      <c r="D146" s="17"/>
      <c r="E146" s="1411"/>
      <c r="F146" s="1411"/>
      <c r="G146" s="1411"/>
      <c r="H146" s="1411"/>
      <c r="I146" s="1411"/>
      <c r="J146" s="1411"/>
      <c r="K146" s="1411"/>
      <c r="L146" s="1411"/>
      <c r="M146" s="1411"/>
      <c r="N146" s="1411"/>
      <c r="O146" s="352"/>
      <c r="P146" s="352"/>
      <c r="Q146" s="352"/>
      <c r="R146" s="352"/>
      <c r="S146" s="352"/>
      <c r="T146" s="352"/>
      <c r="U146" s="352"/>
      <c r="V146" s="352"/>
      <c r="W146" s="352"/>
      <c r="X146" s="352"/>
      <c r="Y146" s="355"/>
      <c r="Z146" s="17"/>
    </row>
    <row r="147" spans="1:26">
      <c r="A147" s="1"/>
      <c r="B147" s="9"/>
      <c r="C147" s="1"/>
      <c r="D147" s="17"/>
      <c r="E147" s="1411"/>
      <c r="F147" s="1411"/>
      <c r="G147" s="1411"/>
      <c r="H147" s="1411"/>
      <c r="I147" s="1411"/>
      <c r="J147" s="1411"/>
      <c r="K147" s="1411"/>
      <c r="L147" s="1411"/>
      <c r="M147" s="1411"/>
      <c r="N147" s="1411"/>
      <c r="O147" s="352"/>
      <c r="P147" s="352"/>
      <c r="Q147" s="352"/>
      <c r="R147" s="352"/>
      <c r="S147" s="352"/>
      <c r="T147" s="352"/>
      <c r="U147" s="352"/>
      <c r="V147" s="352"/>
      <c r="W147" s="352"/>
      <c r="X147" s="352"/>
      <c r="Y147" s="355"/>
      <c r="Z147" s="17"/>
    </row>
    <row r="148" spans="1:26" ht="15.75">
      <c r="A148" s="1"/>
      <c r="B148" s="7"/>
      <c r="C148" s="1"/>
      <c r="D148" s="17"/>
      <c r="E148" s="1411"/>
      <c r="F148" s="1411"/>
      <c r="G148" s="1411"/>
      <c r="H148" s="1411"/>
      <c r="I148" s="1411"/>
      <c r="J148" s="1411"/>
      <c r="K148" s="1411"/>
      <c r="L148" s="1411"/>
      <c r="M148" s="1411"/>
      <c r="N148" s="1411"/>
      <c r="O148" s="352"/>
      <c r="P148" s="352"/>
      <c r="Q148" s="352"/>
      <c r="R148" s="352"/>
      <c r="S148" s="352"/>
      <c r="T148" s="352"/>
      <c r="U148" s="352"/>
      <c r="V148" s="352"/>
      <c r="W148" s="352"/>
      <c r="X148" s="352"/>
      <c r="Y148" s="355"/>
      <c r="Z148" s="17"/>
    </row>
    <row r="149" spans="1:26">
      <c r="A149" s="1"/>
      <c r="B149" s="4"/>
      <c r="C149" s="1"/>
      <c r="D149" s="17"/>
      <c r="E149" s="1411"/>
      <c r="F149" s="1411"/>
      <c r="G149" s="1411"/>
      <c r="H149" s="1411"/>
      <c r="I149" s="1411"/>
      <c r="J149" s="1411"/>
      <c r="K149" s="1411"/>
      <c r="L149" s="1411"/>
      <c r="M149" s="1411"/>
      <c r="N149" s="1411"/>
      <c r="O149" s="352"/>
      <c r="P149" s="352"/>
      <c r="Q149" s="352"/>
      <c r="R149" s="352"/>
      <c r="S149" s="352"/>
      <c r="T149" s="352"/>
      <c r="U149" s="352"/>
      <c r="V149" s="352"/>
      <c r="W149" s="352"/>
      <c r="X149" s="352"/>
      <c r="Y149" s="355"/>
      <c r="Z149" s="17"/>
    </row>
    <row r="150" spans="1:26">
      <c r="A150" s="1"/>
      <c r="B150" s="4"/>
      <c r="C150" s="1"/>
      <c r="D150" s="17"/>
      <c r="E150" s="1411"/>
      <c r="F150" s="1411"/>
      <c r="G150" s="1411"/>
      <c r="H150" s="1411"/>
      <c r="I150" s="1411"/>
      <c r="J150" s="1411"/>
      <c r="K150" s="1411"/>
      <c r="L150" s="1411"/>
      <c r="M150" s="1411"/>
      <c r="N150" s="1411"/>
      <c r="O150" s="352"/>
      <c r="P150" s="352"/>
      <c r="Q150" s="352"/>
      <c r="R150" s="352"/>
      <c r="S150" s="352"/>
      <c r="T150" s="352"/>
      <c r="U150" s="352"/>
      <c r="V150" s="352"/>
      <c r="W150" s="352"/>
      <c r="X150" s="352"/>
      <c r="Y150" s="355"/>
      <c r="Z150" s="17"/>
    </row>
    <row r="151" spans="1:26">
      <c r="A151" s="1"/>
      <c r="B151" s="4"/>
      <c r="C151" s="1"/>
      <c r="D151" s="17"/>
      <c r="E151" s="1411"/>
      <c r="F151" s="1411"/>
      <c r="G151" s="1411"/>
      <c r="H151" s="1411"/>
      <c r="I151" s="1411"/>
      <c r="J151" s="1411"/>
      <c r="K151" s="1411"/>
      <c r="L151" s="1411"/>
      <c r="M151" s="1411"/>
      <c r="N151" s="1411"/>
      <c r="O151" s="352"/>
      <c r="P151" s="352"/>
      <c r="Q151" s="352"/>
      <c r="R151" s="352"/>
      <c r="S151" s="352"/>
      <c r="T151" s="352"/>
      <c r="U151" s="352"/>
      <c r="V151" s="352"/>
      <c r="W151" s="352"/>
      <c r="X151" s="352"/>
      <c r="Y151" s="355"/>
      <c r="Z151" s="17"/>
    </row>
    <row r="152" spans="1:26">
      <c r="A152" s="1"/>
      <c r="B152" s="4"/>
      <c r="C152" s="1"/>
      <c r="D152" s="17"/>
      <c r="E152" s="1411"/>
      <c r="F152" s="1411"/>
      <c r="G152" s="1411"/>
      <c r="H152" s="1411"/>
      <c r="I152" s="1411"/>
      <c r="J152" s="1411"/>
      <c r="K152" s="1411"/>
      <c r="L152" s="1411"/>
      <c r="M152" s="1411"/>
      <c r="N152" s="1411"/>
      <c r="O152" s="352"/>
      <c r="P152" s="352"/>
      <c r="Q152" s="352"/>
      <c r="R152" s="352"/>
      <c r="S152" s="352"/>
      <c r="T152" s="352"/>
      <c r="U152" s="352"/>
      <c r="V152" s="352"/>
      <c r="W152" s="352"/>
      <c r="X152" s="352"/>
      <c r="Y152" s="355"/>
      <c r="Z152" s="17"/>
    </row>
    <row r="153" spans="1:26">
      <c r="A153" s="1"/>
      <c r="B153" s="66"/>
      <c r="C153" s="1"/>
      <c r="D153" s="17"/>
      <c r="E153" s="1411"/>
      <c r="F153" s="1411"/>
      <c r="G153" s="1411"/>
      <c r="H153" s="1411"/>
      <c r="I153" s="1411"/>
      <c r="J153" s="1411"/>
      <c r="K153" s="1411"/>
      <c r="L153" s="1411"/>
      <c r="M153" s="1411"/>
      <c r="N153" s="1411"/>
      <c r="O153" s="352"/>
      <c r="P153" s="352"/>
      <c r="Q153" s="352"/>
      <c r="R153" s="352"/>
      <c r="S153" s="352"/>
      <c r="T153" s="352"/>
      <c r="U153" s="352"/>
      <c r="V153" s="352"/>
      <c r="W153" s="352"/>
      <c r="X153" s="352"/>
      <c r="Y153" s="355"/>
      <c r="Z153" s="17"/>
    </row>
    <row r="154" spans="1:26">
      <c r="A154" s="1"/>
      <c r="B154" s="4"/>
      <c r="C154" s="1"/>
      <c r="D154" s="17"/>
      <c r="E154" s="1411"/>
      <c r="F154" s="1411"/>
      <c r="G154" s="1411"/>
      <c r="H154" s="1411"/>
      <c r="I154" s="1411"/>
      <c r="J154" s="1411"/>
      <c r="K154" s="1411"/>
      <c r="L154" s="1411"/>
      <c r="M154" s="1411"/>
      <c r="N154" s="1411"/>
      <c r="O154" s="352"/>
      <c r="P154" s="352"/>
      <c r="Q154" s="352"/>
      <c r="R154" s="352"/>
      <c r="S154" s="352"/>
      <c r="T154" s="352"/>
      <c r="U154" s="352"/>
      <c r="V154" s="352"/>
      <c r="W154" s="352"/>
      <c r="X154" s="352"/>
      <c r="Y154" s="355"/>
      <c r="Z154" s="17"/>
    </row>
    <row r="155" spans="1:26">
      <c r="A155" s="1"/>
      <c r="B155" s="9"/>
      <c r="C155" s="1"/>
      <c r="D155" s="17"/>
      <c r="E155" s="1411"/>
      <c r="F155" s="1411"/>
      <c r="G155" s="1411"/>
      <c r="H155" s="1411"/>
      <c r="I155" s="1411"/>
      <c r="J155" s="1411"/>
      <c r="K155" s="1411"/>
      <c r="L155" s="1411"/>
      <c r="M155" s="1411"/>
      <c r="N155" s="1411"/>
      <c r="O155" s="352"/>
      <c r="P155" s="352"/>
      <c r="Q155" s="352"/>
      <c r="R155" s="352"/>
      <c r="S155" s="352"/>
      <c r="T155" s="352"/>
      <c r="U155" s="352"/>
      <c r="V155" s="352"/>
      <c r="W155" s="352"/>
      <c r="X155" s="352"/>
      <c r="Y155" s="355"/>
      <c r="Z155" s="17"/>
    </row>
    <row r="156" spans="1:26" ht="15.75">
      <c r="A156" s="1"/>
      <c r="B156" s="7"/>
      <c r="C156" s="1"/>
      <c r="D156" s="17"/>
      <c r="E156" s="1411"/>
      <c r="F156" s="1411"/>
      <c r="G156" s="1411"/>
      <c r="H156" s="1411"/>
      <c r="I156" s="1411"/>
      <c r="J156" s="1411"/>
      <c r="K156" s="1411"/>
      <c r="L156" s="1411"/>
      <c r="M156" s="1411"/>
      <c r="N156" s="1411"/>
      <c r="O156" s="352"/>
      <c r="P156" s="352"/>
      <c r="Q156" s="352"/>
      <c r="R156" s="352"/>
      <c r="S156" s="352"/>
      <c r="T156" s="352"/>
      <c r="U156" s="352"/>
      <c r="V156" s="352"/>
      <c r="W156" s="352"/>
      <c r="X156" s="352"/>
      <c r="Y156" s="355"/>
      <c r="Z156" s="17"/>
    </row>
    <row r="157" spans="1:26">
      <c r="A157" s="1"/>
      <c r="B157" s="4"/>
      <c r="C157" s="1"/>
      <c r="D157" s="17"/>
      <c r="E157" s="1411"/>
      <c r="F157" s="1411"/>
      <c r="G157" s="1411"/>
      <c r="H157" s="1411"/>
      <c r="I157" s="1411"/>
      <c r="J157" s="1411"/>
      <c r="K157" s="1411"/>
      <c r="L157" s="1411"/>
      <c r="M157" s="1411"/>
      <c r="N157" s="1411"/>
      <c r="O157" s="352"/>
      <c r="P157" s="352"/>
      <c r="Q157" s="352"/>
      <c r="R157" s="352"/>
      <c r="S157" s="352"/>
      <c r="T157" s="352"/>
      <c r="U157" s="352"/>
      <c r="V157" s="352"/>
      <c r="W157" s="352"/>
      <c r="X157" s="352"/>
      <c r="Y157" s="355"/>
      <c r="Z157" s="17"/>
    </row>
    <row r="158" spans="1:26">
      <c r="A158" s="1"/>
      <c r="B158" s="4"/>
      <c r="C158" s="1"/>
      <c r="D158" s="17"/>
      <c r="E158" s="1411"/>
      <c r="F158" s="1411"/>
      <c r="G158" s="1411"/>
      <c r="H158" s="1411"/>
      <c r="I158" s="1411"/>
      <c r="J158" s="1411"/>
      <c r="K158" s="1411"/>
      <c r="L158" s="1411"/>
      <c r="M158" s="1411"/>
      <c r="N158" s="1411"/>
      <c r="O158" s="352"/>
      <c r="P158" s="352"/>
      <c r="Q158" s="352"/>
      <c r="R158" s="352"/>
      <c r="S158" s="352"/>
      <c r="T158" s="352"/>
      <c r="U158" s="352"/>
      <c r="V158" s="352"/>
      <c r="W158" s="352"/>
      <c r="X158" s="352"/>
      <c r="Y158" s="355"/>
      <c r="Z158" s="17"/>
    </row>
    <row r="159" spans="1:26">
      <c r="A159" s="1"/>
      <c r="B159" s="4"/>
      <c r="C159" s="1"/>
      <c r="D159" s="17"/>
      <c r="E159" s="1416"/>
      <c r="F159" s="1416"/>
      <c r="G159" s="1416"/>
      <c r="H159" s="1416"/>
      <c r="I159" s="1416"/>
      <c r="J159" s="1416"/>
      <c r="K159" s="1416"/>
      <c r="L159" s="1416"/>
      <c r="M159" s="1416"/>
      <c r="N159" s="1416"/>
      <c r="O159" s="352"/>
      <c r="P159" s="352"/>
      <c r="Q159" s="352"/>
      <c r="R159" s="352"/>
      <c r="S159" s="352"/>
      <c r="T159" s="352"/>
      <c r="U159" s="352"/>
      <c r="V159" s="352"/>
      <c r="W159" s="352"/>
      <c r="X159" s="352"/>
      <c r="Y159" s="355"/>
      <c r="Z159" s="17"/>
    </row>
    <row r="160" spans="1:26">
      <c r="A160" s="1"/>
      <c r="B160" s="4"/>
      <c r="C160" s="1"/>
      <c r="D160" s="17"/>
      <c r="E160" s="261"/>
      <c r="F160" s="261"/>
      <c r="G160" s="1744" t="s">
        <v>815</v>
      </c>
      <c r="H160" s="1741" t="s">
        <v>816</v>
      </c>
      <c r="I160" s="1442"/>
      <c r="J160" s="1442"/>
      <c r="K160" s="1442"/>
      <c r="L160" s="1442"/>
      <c r="M160" s="1442"/>
      <c r="N160" s="1442"/>
      <c r="O160" s="352"/>
      <c r="P160" s="352"/>
      <c r="Q160" s="352"/>
      <c r="R160" s="352"/>
      <c r="S160" s="352"/>
      <c r="T160" s="352"/>
      <c r="U160" s="352"/>
      <c r="V160" s="352"/>
      <c r="W160" s="352"/>
      <c r="X160" s="352"/>
      <c r="Y160" s="355"/>
      <c r="Z160" s="17"/>
    </row>
    <row r="161" spans="1:26">
      <c r="A161" s="1"/>
      <c r="B161" s="4"/>
      <c r="C161" s="1"/>
      <c r="D161" s="17"/>
      <c r="E161" s="1747" t="s">
        <v>817</v>
      </c>
      <c r="F161" s="1411"/>
      <c r="G161" s="1411"/>
      <c r="H161" s="1411"/>
      <c r="I161" s="1411"/>
      <c r="J161" s="1411"/>
      <c r="K161" s="1411"/>
      <c r="L161" s="1411"/>
      <c r="M161" s="1411"/>
      <c r="N161" s="1411"/>
      <c r="O161" s="352"/>
      <c r="P161" s="352"/>
      <c r="Q161" s="352"/>
      <c r="R161" s="352"/>
      <c r="S161" s="352"/>
      <c r="T161" s="352"/>
      <c r="U161" s="352"/>
      <c r="V161" s="352"/>
      <c r="W161" s="352"/>
      <c r="X161" s="352"/>
      <c r="Y161" s="355"/>
      <c r="Z161" s="17"/>
    </row>
    <row r="162" spans="1:26">
      <c r="A162" s="1"/>
      <c r="B162" s="4"/>
      <c r="C162" s="1"/>
      <c r="D162" s="17"/>
      <c r="E162" s="1411"/>
      <c r="F162" s="1411"/>
      <c r="G162" s="1411"/>
      <c r="H162" s="1411"/>
      <c r="I162" s="1411"/>
      <c r="J162" s="1411"/>
      <c r="K162" s="1411"/>
      <c r="L162" s="1411"/>
      <c r="M162" s="1411"/>
      <c r="N162" s="1411"/>
      <c r="O162" s="352"/>
      <c r="P162" s="352"/>
      <c r="Q162" s="352"/>
      <c r="R162" s="352"/>
      <c r="S162" s="352"/>
      <c r="T162" s="352"/>
      <c r="U162" s="352"/>
      <c r="V162" s="352"/>
      <c r="W162" s="352"/>
      <c r="X162" s="352"/>
      <c r="Y162" s="355"/>
      <c r="Z162" s="17"/>
    </row>
    <row r="163" spans="1:26">
      <c r="A163" s="1"/>
      <c r="B163" s="9"/>
      <c r="C163" s="1"/>
      <c r="D163" s="17"/>
      <c r="E163" s="1411"/>
      <c r="F163" s="1411"/>
      <c r="G163" s="1411"/>
      <c r="H163" s="1411"/>
      <c r="I163" s="1411"/>
      <c r="J163" s="1411"/>
      <c r="K163" s="1411"/>
      <c r="L163" s="1411"/>
      <c r="M163" s="1411"/>
      <c r="N163" s="1411"/>
      <c r="O163" s="352"/>
      <c r="P163" s="352"/>
      <c r="Q163" s="352"/>
      <c r="R163" s="352"/>
      <c r="S163" s="352"/>
      <c r="T163" s="352"/>
      <c r="U163" s="352"/>
      <c r="V163" s="352"/>
      <c r="W163" s="352"/>
      <c r="X163" s="352"/>
      <c r="Y163" s="355"/>
      <c r="Z163" s="17"/>
    </row>
    <row r="164" spans="1:26" ht="15.75">
      <c r="A164" s="1"/>
      <c r="B164" s="7"/>
      <c r="C164" s="1"/>
      <c r="D164" s="17"/>
      <c r="E164" s="1411"/>
      <c r="F164" s="1411"/>
      <c r="G164" s="1411"/>
      <c r="H164" s="1411"/>
      <c r="I164" s="1411"/>
      <c r="J164" s="1411"/>
      <c r="K164" s="1411"/>
      <c r="L164" s="1411"/>
      <c r="M164" s="1411"/>
      <c r="N164" s="1411"/>
      <c r="O164" s="352"/>
      <c r="P164" s="352"/>
      <c r="Q164" s="352"/>
      <c r="R164" s="352"/>
      <c r="S164" s="352"/>
      <c r="T164" s="352"/>
      <c r="U164" s="352"/>
      <c r="V164" s="352"/>
      <c r="W164" s="352"/>
      <c r="X164" s="352"/>
      <c r="Y164" s="355"/>
      <c r="Z164" s="17"/>
    </row>
    <row r="165" spans="1:26">
      <c r="A165" s="1"/>
      <c r="B165" s="4"/>
      <c r="C165" s="1"/>
      <c r="D165" s="17"/>
      <c r="E165" s="1411"/>
      <c r="F165" s="1411"/>
      <c r="G165" s="1411"/>
      <c r="H165" s="1411"/>
      <c r="I165" s="1411"/>
      <c r="J165" s="1411"/>
      <c r="K165" s="1411"/>
      <c r="L165" s="1411"/>
      <c r="M165" s="1411"/>
      <c r="N165" s="1411"/>
      <c r="O165" s="352"/>
      <c r="P165" s="352"/>
      <c r="Q165" s="352"/>
      <c r="R165" s="352"/>
      <c r="S165" s="352"/>
      <c r="T165" s="352"/>
      <c r="U165" s="352"/>
      <c r="V165" s="352"/>
      <c r="W165" s="352"/>
      <c r="X165" s="352"/>
      <c r="Y165" s="355"/>
      <c r="Z165" s="17"/>
    </row>
    <row r="166" spans="1:26">
      <c r="A166" s="1"/>
      <c r="B166" s="11"/>
      <c r="C166" s="1"/>
      <c r="D166" s="17"/>
      <c r="E166" s="1411"/>
      <c r="F166" s="1411"/>
      <c r="G166" s="1411"/>
      <c r="H166" s="1411"/>
      <c r="I166" s="1411"/>
      <c r="J166" s="1411"/>
      <c r="K166" s="1411"/>
      <c r="L166" s="1411"/>
      <c r="M166" s="1411"/>
      <c r="N166" s="1411"/>
      <c r="O166" s="352"/>
      <c r="P166" s="352"/>
      <c r="Q166" s="352"/>
      <c r="R166" s="352"/>
      <c r="S166" s="352"/>
      <c r="T166" s="352"/>
      <c r="U166" s="352"/>
      <c r="V166" s="352"/>
      <c r="W166" s="352"/>
      <c r="X166" s="352"/>
      <c r="Y166" s="355"/>
      <c r="Z166" s="17"/>
    </row>
    <row r="167" spans="1:26">
      <c r="A167" s="1"/>
      <c r="B167" s="4"/>
      <c r="C167" s="1"/>
      <c r="D167" s="17"/>
      <c r="E167" s="1411"/>
      <c r="F167" s="1411"/>
      <c r="G167" s="1411"/>
      <c r="H167" s="1411"/>
      <c r="I167" s="1411"/>
      <c r="J167" s="1411"/>
      <c r="K167" s="1411"/>
      <c r="L167" s="1411"/>
      <c r="M167" s="1411"/>
      <c r="N167" s="1411"/>
      <c r="O167" s="352"/>
      <c r="P167" s="352"/>
      <c r="Q167" s="352"/>
      <c r="R167" s="352"/>
      <c r="S167" s="352"/>
      <c r="T167" s="352"/>
      <c r="U167" s="352"/>
      <c r="V167" s="352"/>
      <c r="W167" s="352"/>
      <c r="X167" s="352"/>
      <c r="Y167" s="355"/>
      <c r="Z167" s="17"/>
    </row>
    <row r="168" spans="1:26" ht="15.75">
      <c r="A168" s="1"/>
      <c r="B168" s="12"/>
      <c r="C168" s="1"/>
      <c r="D168" s="17"/>
      <c r="E168" s="1411"/>
      <c r="F168" s="1411"/>
      <c r="G168" s="1411"/>
      <c r="H168" s="1411"/>
      <c r="I168" s="1411"/>
      <c r="J168" s="1411"/>
      <c r="K168" s="1411"/>
      <c r="L168" s="1411"/>
      <c r="M168" s="1411"/>
      <c r="N168" s="1411"/>
      <c r="O168" s="352"/>
      <c r="P168" s="352"/>
      <c r="Q168" s="352"/>
      <c r="R168" s="352"/>
      <c r="S168" s="352"/>
      <c r="T168" s="352"/>
      <c r="U168" s="352"/>
      <c r="V168" s="352"/>
      <c r="W168" s="352"/>
      <c r="X168" s="352"/>
      <c r="Y168" s="355"/>
      <c r="Z168" s="17"/>
    </row>
    <row r="169" spans="1:26">
      <c r="A169" s="1"/>
      <c r="B169" s="4"/>
      <c r="C169" s="1"/>
      <c r="D169" s="17"/>
      <c r="E169" s="1411"/>
      <c r="F169" s="1411"/>
      <c r="G169" s="1411"/>
      <c r="H169" s="1411"/>
      <c r="I169" s="1411"/>
      <c r="J169" s="1411"/>
      <c r="K169" s="1411"/>
      <c r="L169" s="1411"/>
      <c r="M169" s="1411"/>
      <c r="N169" s="1411"/>
      <c r="O169" s="352"/>
      <c r="P169" s="352"/>
      <c r="Q169" s="352"/>
      <c r="R169" s="352"/>
      <c r="S169" s="352"/>
      <c r="T169" s="352"/>
      <c r="U169" s="352"/>
      <c r="V169" s="352"/>
      <c r="W169" s="352"/>
      <c r="X169" s="352"/>
      <c r="Y169" s="355"/>
      <c r="Z169" s="17"/>
    </row>
    <row r="170" spans="1:26">
      <c r="A170" s="1"/>
      <c r="B170" s="9"/>
      <c r="C170" s="1"/>
      <c r="D170" s="17"/>
      <c r="E170" s="1411"/>
      <c r="F170" s="1411"/>
      <c r="G170" s="1411"/>
      <c r="H170" s="1411"/>
      <c r="I170" s="1411"/>
      <c r="J170" s="1411"/>
      <c r="K170" s="1411"/>
      <c r="L170" s="1411"/>
      <c r="M170" s="1411"/>
      <c r="N170" s="1411"/>
      <c r="O170" s="352"/>
      <c r="P170" s="352"/>
      <c r="Q170" s="352"/>
      <c r="R170" s="352"/>
      <c r="S170" s="352"/>
      <c r="T170" s="352"/>
      <c r="U170" s="352"/>
      <c r="V170" s="352"/>
      <c r="W170" s="352"/>
      <c r="X170" s="352"/>
      <c r="Y170" s="355"/>
      <c r="Z170" s="17"/>
    </row>
    <row r="171" spans="1:26" ht="15.75">
      <c r="A171" s="1"/>
      <c r="B171" s="7"/>
      <c r="C171" s="1"/>
      <c r="D171" s="17"/>
      <c r="E171" s="1411"/>
      <c r="F171" s="1411"/>
      <c r="G171" s="1411"/>
      <c r="H171" s="1411"/>
      <c r="I171" s="1411"/>
      <c r="J171" s="1411"/>
      <c r="K171" s="1411"/>
      <c r="L171" s="1411"/>
      <c r="M171" s="1411"/>
      <c r="N171" s="1411"/>
      <c r="O171" s="352"/>
      <c r="P171" s="352"/>
      <c r="Q171" s="352"/>
      <c r="R171" s="352"/>
      <c r="S171" s="352"/>
      <c r="T171" s="352"/>
      <c r="U171" s="352"/>
      <c r="V171" s="352"/>
      <c r="W171" s="352"/>
      <c r="X171" s="352"/>
      <c r="Y171" s="355"/>
      <c r="Z171" s="17"/>
    </row>
    <row r="172" spans="1:26" ht="27" customHeight="1">
      <c r="A172" s="1"/>
      <c r="B172" s="4"/>
      <c r="C172" s="1"/>
      <c r="D172" s="17"/>
      <c r="E172" s="1411"/>
      <c r="F172" s="1411"/>
      <c r="G172" s="1411"/>
      <c r="H172" s="1411"/>
      <c r="I172" s="1411"/>
      <c r="J172" s="1411"/>
      <c r="K172" s="1411"/>
      <c r="L172" s="1411"/>
      <c r="M172" s="1411"/>
      <c r="N172" s="1411"/>
      <c r="O172" s="352"/>
      <c r="P172" s="352"/>
      <c r="Q172" s="352"/>
      <c r="R172" s="352"/>
      <c r="S172" s="352"/>
      <c r="T172" s="352"/>
      <c r="U172" s="352"/>
      <c r="V172" s="352"/>
      <c r="W172" s="352"/>
      <c r="X172" s="352"/>
      <c r="Y172" s="355"/>
      <c r="Z172" s="17"/>
    </row>
    <row r="173" spans="1:26">
      <c r="A173" s="1"/>
      <c r="B173" s="9"/>
      <c r="C173" s="1"/>
      <c r="D173" s="17"/>
      <c r="E173" s="1416"/>
      <c r="F173" s="1416"/>
      <c r="G173" s="1416"/>
      <c r="H173" s="1416"/>
      <c r="I173" s="1416"/>
      <c r="J173" s="1416"/>
      <c r="K173" s="1416"/>
      <c r="L173" s="1416"/>
      <c r="M173" s="1416"/>
      <c r="N173" s="1416"/>
      <c r="O173" s="352"/>
      <c r="P173" s="352"/>
      <c r="Q173" s="352"/>
      <c r="R173" s="352"/>
      <c r="S173" s="352"/>
      <c r="T173" s="352"/>
      <c r="U173" s="352"/>
      <c r="V173" s="352"/>
      <c r="W173" s="352"/>
      <c r="X173" s="352"/>
      <c r="Y173" s="355"/>
      <c r="Z173" s="17"/>
    </row>
    <row r="174" spans="1:26" ht="15.75">
      <c r="A174" s="1"/>
      <c r="B174" s="7"/>
      <c r="C174" s="1"/>
      <c r="D174" s="17"/>
      <c r="E174" s="356"/>
      <c r="F174" s="356"/>
      <c r="G174" s="1745" t="s">
        <v>818</v>
      </c>
      <c r="H174" s="1741" t="s">
        <v>819</v>
      </c>
      <c r="I174" s="1442"/>
      <c r="J174" s="1442"/>
      <c r="K174" s="1442"/>
      <c r="L174" s="1442"/>
      <c r="M174" s="1442"/>
      <c r="N174" s="1442"/>
      <c r="O174" s="352"/>
      <c r="P174" s="352"/>
      <c r="Q174" s="352"/>
      <c r="R174" s="352"/>
      <c r="S174" s="352"/>
      <c r="T174" s="352"/>
      <c r="U174" s="352"/>
      <c r="V174" s="352"/>
      <c r="W174" s="352"/>
      <c r="X174" s="352"/>
      <c r="Y174" s="355"/>
      <c r="Z174" s="17"/>
    </row>
    <row r="175" spans="1:26">
      <c r="A175" s="1"/>
      <c r="B175" s="4"/>
      <c r="C175" s="1"/>
      <c r="D175" s="17"/>
      <c r="E175" s="1747" t="s">
        <v>820</v>
      </c>
      <c r="F175" s="1411"/>
      <c r="G175" s="1411"/>
      <c r="H175" s="1411"/>
      <c r="I175" s="1411"/>
      <c r="J175" s="1411"/>
      <c r="K175" s="1411"/>
      <c r="L175" s="1411"/>
      <c r="M175" s="1411"/>
      <c r="N175" s="1411"/>
      <c r="O175" s="352"/>
      <c r="P175" s="352"/>
      <c r="Q175" s="352"/>
      <c r="R175" s="352"/>
      <c r="S175" s="352"/>
      <c r="T175" s="352"/>
      <c r="U175" s="352"/>
      <c r="V175" s="352"/>
      <c r="W175" s="352"/>
      <c r="X175" s="352"/>
      <c r="Y175" s="355"/>
      <c r="Z175" s="17"/>
    </row>
    <row r="176" spans="1:26">
      <c r="A176" s="1"/>
      <c r="B176" s="4"/>
      <c r="C176" s="1"/>
      <c r="D176" s="17"/>
      <c r="E176" s="1411"/>
      <c r="F176" s="1411"/>
      <c r="G176" s="1411"/>
      <c r="H176" s="1411"/>
      <c r="I176" s="1411"/>
      <c r="J176" s="1411"/>
      <c r="K176" s="1411"/>
      <c r="L176" s="1411"/>
      <c r="M176" s="1411"/>
      <c r="N176" s="1411"/>
      <c r="O176" s="352"/>
      <c r="P176" s="352"/>
      <c r="Q176" s="352"/>
      <c r="R176" s="352"/>
      <c r="S176" s="352"/>
      <c r="T176" s="352"/>
      <c r="U176" s="352"/>
      <c r="V176" s="352"/>
      <c r="W176" s="352"/>
      <c r="X176" s="352"/>
      <c r="Y176" s="355"/>
      <c r="Z176" s="17"/>
    </row>
    <row r="177" spans="1:26">
      <c r="A177" s="1"/>
      <c r="B177" s="4"/>
      <c r="C177" s="1"/>
      <c r="D177" s="17"/>
      <c r="E177" s="1411"/>
      <c r="F177" s="1411"/>
      <c r="G177" s="1411"/>
      <c r="H177" s="1411"/>
      <c r="I177" s="1411"/>
      <c r="J177" s="1411"/>
      <c r="K177" s="1411"/>
      <c r="L177" s="1411"/>
      <c r="M177" s="1411"/>
      <c r="N177" s="1411"/>
      <c r="O177" s="352"/>
      <c r="P177" s="352"/>
      <c r="Q177" s="352"/>
      <c r="R177" s="352"/>
      <c r="S177" s="352"/>
      <c r="T177" s="352"/>
      <c r="U177" s="352"/>
      <c r="V177" s="352"/>
      <c r="W177" s="352"/>
      <c r="X177" s="352"/>
      <c r="Y177" s="355"/>
      <c r="Z177" s="17"/>
    </row>
    <row r="178" spans="1:26">
      <c r="A178" s="1"/>
      <c r="B178" s="4"/>
      <c r="C178" s="1"/>
      <c r="D178" s="17"/>
      <c r="E178" s="1411"/>
      <c r="F178" s="1411"/>
      <c r="G178" s="1411"/>
      <c r="H178" s="1411"/>
      <c r="I178" s="1411"/>
      <c r="J178" s="1411"/>
      <c r="K178" s="1411"/>
      <c r="L178" s="1411"/>
      <c r="M178" s="1411"/>
      <c r="N178" s="1411"/>
      <c r="O178" s="352"/>
      <c r="P178" s="352"/>
      <c r="Q178" s="352"/>
      <c r="R178" s="352"/>
      <c r="S178" s="352"/>
      <c r="T178" s="352"/>
      <c r="U178" s="352"/>
      <c r="V178" s="352"/>
      <c r="W178" s="352"/>
      <c r="X178" s="352"/>
      <c r="Y178" s="355"/>
      <c r="Z178" s="17"/>
    </row>
    <row r="179" spans="1:26">
      <c r="A179" s="1"/>
      <c r="B179" s="4"/>
      <c r="C179" s="1"/>
      <c r="D179" s="17"/>
      <c r="E179" s="1411"/>
      <c r="F179" s="1411"/>
      <c r="G179" s="1411"/>
      <c r="H179" s="1411"/>
      <c r="I179" s="1411"/>
      <c r="J179" s="1411"/>
      <c r="K179" s="1411"/>
      <c r="L179" s="1411"/>
      <c r="M179" s="1411"/>
      <c r="N179" s="1411"/>
      <c r="O179" s="352"/>
      <c r="P179" s="352"/>
      <c r="Q179" s="352"/>
      <c r="R179" s="352"/>
      <c r="S179" s="352"/>
      <c r="T179" s="352"/>
      <c r="U179" s="352"/>
      <c r="V179" s="352"/>
      <c r="W179" s="352"/>
      <c r="X179" s="352"/>
      <c r="Y179" s="355"/>
      <c r="Z179" s="17"/>
    </row>
    <row r="180" spans="1:26">
      <c r="A180" s="1"/>
      <c r="B180" s="9"/>
      <c r="C180" s="1"/>
      <c r="D180" s="17"/>
      <c r="E180" s="1411"/>
      <c r="F180" s="1411"/>
      <c r="G180" s="1411"/>
      <c r="H180" s="1411"/>
      <c r="I180" s="1411"/>
      <c r="J180" s="1411"/>
      <c r="K180" s="1411"/>
      <c r="L180" s="1411"/>
      <c r="M180" s="1411"/>
      <c r="N180" s="1411"/>
      <c r="O180" s="352"/>
      <c r="P180" s="352"/>
      <c r="Q180" s="352"/>
      <c r="R180" s="352"/>
      <c r="S180" s="352"/>
      <c r="T180" s="352"/>
      <c r="U180" s="352"/>
      <c r="V180" s="352"/>
      <c r="W180" s="352"/>
      <c r="X180" s="352"/>
      <c r="Y180" s="355"/>
      <c r="Z180" s="17"/>
    </row>
    <row r="181" spans="1:26" ht="15.75">
      <c r="A181" s="1"/>
      <c r="B181" s="7"/>
      <c r="C181" s="1"/>
      <c r="D181" s="17"/>
      <c r="E181" s="1411"/>
      <c r="F181" s="1411"/>
      <c r="G181" s="1411"/>
      <c r="H181" s="1411"/>
      <c r="I181" s="1411"/>
      <c r="J181" s="1411"/>
      <c r="K181" s="1411"/>
      <c r="L181" s="1411"/>
      <c r="M181" s="1411"/>
      <c r="N181" s="1411"/>
      <c r="O181" s="352"/>
      <c r="P181" s="352"/>
      <c r="Q181" s="352"/>
      <c r="R181" s="352"/>
      <c r="S181" s="352"/>
      <c r="T181" s="352"/>
      <c r="U181" s="352"/>
      <c r="V181" s="352"/>
      <c r="W181" s="352"/>
      <c r="X181" s="352"/>
      <c r="Y181" s="355"/>
      <c r="Z181" s="17"/>
    </row>
    <row r="182" spans="1:26">
      <c r="A182" s="1"/>
      <c r="B182" s="4"/>
      <c r="C182" s="1"/>
      <c r="D182" s="17"/>
      <c r="E182" s="1411"/>
      <c r="F182" s="1411"/>
      <c r="G182" s="1411"/>
      <c r="H182" s="1411"/>
      <c r="I182" s="1411"/>
      <c r="J182" s="1411"/>
      <c r="K182" s="1411"/>
      <c r="L182" s="1411"/>
      <c r="M182" s="1411"/>
      <c r="N182" s="1411"/>
      <c r="O182" s="352"/>
      <c r="P182" s="352"/>
      <c r="Q182" s="352"/>
      <c r="R182" s="352"/>
      <c r="S182" s="352"/>
      <c r="T182" s="352"/>
      <c r="U182" s="352"/>
      <c r="V182" s="352"/>
      <c r="W182" s="352"/>
      <c r="X182" s="352"/>
      <c r="Y182" s="355"/>
      <c r="Z182" s="17"/>
    </row>
    <row r="183" spans="1:26">
      <c r="A183" s="1"/>
      <c r="B183" s="4"/>
      <c r="C183" s="1"/>
      <c r="D183" s="17"/>
      <c r="E183" s="1411"/>
      <c r="F183" s="1411"/>
      <c r="G183" s="1411"/>
      <c r="H183" s="1411"/>
      <c r="I183" s="1411"/>
      <c r="J183" s="1411"/>
      <c r="K183" s="1411"/>
      <c r="L183" s="1411"/>
      <c r="M183" s="1411"/>
      <c r="N183" s="1411"/>
      <c r="O183" s="352"/>
      <c r="P183" s="352"/>
      <c r="Q183" s="352"/>
      <c r="R183" s="352"/>
      <c r="S183" s="352"/>
      <c r="T183" s="352"/>
      <c r="U183" s="352"/>
      <c r="V183" s="352"/>
      <c r="W183" s="352"/>
      <c r="X183" s="352"/>
      <c r="Y183" s="355"/>
      <c r="Z183" s="17"/>
    </row>
    <row r="184" spans="1:26">
      <c r="A184" s="1"/>
      <c r="B184" s="4"/>
      <c r="C184" s="1"/>
      <c r="D184" s="17"/>
      <c r="E184" s="1411"/>
      <c r="F184" s="1411"/>
      <c r="G184" s="1411"/>
      <c r="H184" s="1411"/>
      <c r="I184" s="1411"/>
      <c r="J184" s="1411"/>
      <c r="K184" s="1411"/>
      <c r="L184" s="1411"/>
      <c r="M184" s="1411"/>
      <c r="N184" s="1411"/>
      <c r="O184" s="352"/>
      <c r="P184" s="352"/>
      <c r="Q184" s="352"/>
      <c r="R184" s="352"/>
      <c r="S184" s="352"/>
      <c r="T184" s="352"/>
      <c r="U184" s="352"/>
      <c r="V184" s="352"/>
      <c r="W184" s="352"/>
      <c r="X184" s="352"/>
      <c r="Y184" s="355"/>
      <c r="Z184" s="17"/>
    </row>
    <row r="185" spans="1:26">
      <c r="A185" s="1"/>
      <c r="B185" s="4"/>
      <c r="C185" s="1"/>
      <c r="D185" s="17"/>
      <c r="E185" s="1411"/>
      <c r="F185" s="1411"/>
      <c r="G185" s="1411"/>
      <c r="H185" s="1411"/>
      <c r="I185" s="1411"/>
      <c r="J185" s="1411"/>
      <c r="K185" s="1411"/>
      <c r="L185" s="1411"/>
      <c r="M185" s="1411"/>
      <c r="N185" s="1411"/>
      <c r="O185" s="352"/>
      <c r="P185" s="352"/>
      <c r="Q185" s="352"/>
      <c r="R185" s="352"/>
      <c r="S185" s="352"/>
      <c r="T185" s="352"/>
      <c r="U185" s="352"/>
      <c r="V185" s="352"/>
      <c r="W185" s="352"/>
      <c r="X185" s="352"/>
      <c r="Y185" s="355"/>
      <c r="Z185" s="17"/>
    </row>
    <row r="186" spans="1:26">
      <c r="A186" s="1"/>
      <c r="B186" s="66"/>
      <c r="C186" s="1"/>
      <c r="D186" s="17"/>
      <c r="E186" s="1743" t="s">
        <v>488</v>
      </c>
      <c r="F186" s="1411"/>
      <c r="G186" s="1411"/>
      <c r="H186" s="1411"/>
      <c r="I186" s="1411"/>
      <c r="J186" s="1411"/>
      <c r="K186" s="1411"/>
      <c r="L186" s="1411"/>
      <c r="M186" s="1411"/>
      <c r="N186" s="1411"/>
      <c r="O186" s="352"/>
      <c r="P186" s="352"/>
      <c r="Q186" s="352"/>
      <c r="R186" s="352"/>
      <c r="S186" s="352"/>
      <c r="T186" s="352"/>
      <c r="U186" s="352"/>
      <c r="V186" s="352"/>
      <c r="W186" s="352"/>
      <c r="X186" s="352"/>
      <c r="Y186" s="355"/>
      <c r="Z186" s="17"/>
    </row>
    <row r="187" spans="1:26">
      <c r="A187" s="1"/>
      <c r="B187" s="4"/>
      <c r="C187" s="1"/>
      <c r="D187" s="17"/>
      <c r="E187" s="1747" t="s">
        <v>821</v>
      </c>
      <c r="F187" s="1411"/>
      <c r="G187" s="1758" t="s">
        <v>818</v>
      </c>
      <c r="H187" s="1742" t="s">
        <v>822</v>
      </c>
      <c r="I187" s="1411"/>
      <c r="J187" s="1411"/>
      <c r="K187" s="1411"/>
      <c r="L187" s="1411"/>
      <c r="M187" s="1411"/>
      <c r="N187" s="1411"/>
      <c r="O187" s="352"/>
      <c r="P187" s="352"/>
      <c r="Q187" s="352"/>
      <c r="R187" s="352"/>
      <c r="S187" s="352"/>
      <c r="T187" s="352"/>
      <c r="U187" s="352"/>
      <c r="V187" s="352"/>
      <c r="W187" s="352"/>
      <c r="X187" s="352"/>
      <c r="Y187" s="355"/>
      <c r="Z187" s="17"/>
    </row>
    <row r="188" spans="1:26">
      <c r="A188" s="1"/>
      <c r="B188" s="9"/>
      <c r="C188" s="1"/>
      <c r="D188" s="17"/>
      <c r="E188" s="1411"/>
      <c r="F188" s="1411"/>
      <c r="G188" s="1411"/>
      <c r="H188" s="1411"/>
      <c r="I188" s="1411"/>
      <c r="J188" s="1411"/>
      <c r="K188" s="1411"/>
      <c r="L188" s="1411"/>
      <c r="M188" s="1411"/>
      <c r="N188" s="1411"/>
      <c r="O188" s="352"/>
      <c r="P188" s="352"/>
      <c r="Q188" s="352"/>
      <c r="R188" s="352"/>
      <c r="S188" s="352"/>
      <c r="T188" s="352"/>
      <c r="U188" s="352"/>
      <c r="V188" s="352"/>
      <c r="W188" s="352"/>
      <c r="X188" s="352"/>
      <c r="Y188" s="355"/>
      <c r="Z188" s="17"/>
    </row>
    <row r="189" spans="1:26" ht="15.75">
      <c r="A189" s="1"/>
      <c r="B189" s="7"/>
      <c r="C189" s="1"/>
      <c r="D189" s="17"/>
      <c r="E189" s="1411"/>
      <c r="F189" s="1411"/>
      <c r="G189" s="1411"/>
      <c r="H189" s="1411"/>
      <c r="I189" s="1411"/>
      <c r="J189" s="1411"/>
      <c r="K189" s="1411"/>
      <c r="L189" s="1411"/>
      <c r="M189" s="1411"/>
      <c r="N189" s="1411"/>
      <c r="O189" s="352"/>
      <c r="P189" s="352"/>
      <c r="Q189" s="352"/>
      <c r="R189" s="352"/>
      <c r="S189" s="352"/>
      <c r="T189" s="352"/>
      <c r="U189" s="352"/>
      <c r="V189" s="352"/>
      <c r="W189" s="352"/>
      <c r="X189" s="352"/>
      <c r="Y189" s="355"/>
      <c r="Z189" s="17"/>
    </row>
    <row r="190" spans="1:26">
      <c r="A190" s="1"/>
      <c r="B190" s="4"/>
      <c r="C190" s="1"/>
      <c r="D190" s="17"/>
      <c r="E190" s="1411"/>
      <c r="F190" s="1411"/>
      <c r="G190" s="1411"/>
      <c r="H190" s="1411"/>
      <c r="I190" s="1411"/>
      <c r="J190" s="1411"/>
      <c r="K190" s="1411"/>
      <c r="L190" s="1411"/>
      <c r="M190" s="1411"/>
      <c r="N190" s="1411"/>
      <c r="O190" s="352"/>
      <c r="P190" s="352"/>
      <c r="Q190" s="352"/>
      <c r="R190" s="352"/>
      <c r="S190" s="352"/>
      <c r="T190" s="352"/>
      <c r="U190" s="352"/>
      <c r="V190" s="352"/>
      <c r="W190" s="352"/>
      <c r="X190" s="352"/>
      <c r="Y190" s="355"/>
      <c r="Z190" s="17"/>
    </row>
    <row r="191" spans="1:26">
      <c r="A191" s="1"/>
      <c r="B191" s="4"/>
      <c r="C191" s="1"/>
      <c r="D191" s="17"/>
      <c r="E191" s="1411"/>
      <c r="F191" s="1411"/>
      <c r="G191" s="1411"/>
      <c r="H191" s="1411"/>
      <c r="I191" s="1411"/>
      <c r="J191" s="1411"/>
      <c r="K191" s="1411"/>
      <c r="L191" s="1411"/>
      <c r="M191" s="1411"/>
      <c r="N191" s="1411"/>
      <c r="O191" s="352"/>
      <c r="P191" s="352"/>
      <c r="Q191" s="352"/>
      <c r="R191" s="352"/>
      <c r="S191" s="352"/>
      <c r="T191" s="352"/>
      <c r="U191" s="352"/>
      <c r="V191" s="352"/>
      <c r="W191" s="352"/>
      <c r="X191" s="352"/>
      <c r="Y191" s="355"/>
      <c r="Z191" s="17"/>
    </row>
    <row r="192" spans="1:26">
      <c r="A192" s="1"/>
      <c r="B192" s="4"/>
      <c r="C192" s="1"/>
      <c r="D192" s="17"/>
      <c r="E192" s="1411"/>
      <c r="F192" s="1411"/>
      <c r="G192" s="1411"/>
      <c r="H192" s="1411"/>
      <c r="I192" s="1411"/>
      <c r="J192" s="1411"/>
      <c r="K192" s="1411"/>
      <c r="L192" s="1411"/>
      <c r="M192" s="1411"/>
      <c r="N192" s="1411"/>
      <c r="O192" s="352"/>
      <c r="P192" s="352"/>
      <c r="Q192" s="352"/>
      <c r="R192" s="352"/>
      <c r="S192" s="352"/>
      <c r="T192" s="352"/>
      <c r="U192" s="352"/>
      <c r="V192" s="352"/>
      <c r="W192" s="352"/>
      <c r="X192" s="352"/>
      <c r="Y192" s="854"/>
      <c r="Z192" s="17"/>
    </row>
    <row r="193" spans="1:26">
      <c r="A193" s="1"/>
      <c r="B193" s="4"/>
      <c r="C193" s="1"/>
      <c r="D193" s="17"/>
      <c r="E193" s="1411"/>
      <c r="F193" s="1411"/>
      <c r="G193" s="1411"/>
      <c r="H193" s="1411"/>
      <c r="I193" s="1411"/>
      <c r="J193" s="1411"/>
      <c r="K193" s="1411"/>
      <c r="L193" s="1411"/>
      <c r="M193" s="1411"/>
      <c r="N193" s="1411"/>
      <c r="O193" s="352"/>
      <c r="P193" s="352"/>
      <c r="Q193" s="352"/>
      <c r="R193" s="352"/>
      <c r="S193" s="352"/>
      <c r="T193" s="352"/>
      <c r="U193" s="352"/>
      <c r="V193" s="352"/>
      <c r="W193" s="352"/>
      <c r="X193" s="352"/>
      <c r="Y193" s="355"/>
      <c r="Z193" s="17"/>
    </row>
    <row r="194" spans="1:26">
      <c r="A194" s="1"/>
      <c r="B194" s="4"/>
      <c r="C194" s="1"/>
      <c r="D194" s="17"/>
      <c r="E194" s="1411"/>
      <c r="F194" s="1411"/>
      <c r="G194" s="1411"/>
      <c r="H194" s="1411"/>
      <c r="I194" s="1411"/>
      <c r="J194" s="1411"/>
      <c r="K194" s="1411"/>
      <c r="L194" s="1411"/>
      <c r="M194" s="1411"/>
      <c r="N194" s="1411"/>
      <c r="O194" s="352"/>
      <c r="P194" s="352"/>
      <c r="Q194" s="352"/>
      <c r="R194" s="352"/>
      <c r="S194" s="352"/>
      <c r="T194" s="352"/>
      <c r="U194" s="352"/>
      <c r="V194" s="352"/>
      <c r="W194" s="352"/>
      <c r="X194" s="352"/>
      <c r="Y194" s="355"/>
      <c r="Z194" s="17"/>
    </row>
    <row r="195" spans="1:26">
      <c r="A195" s="1"/>
      <c r="B195" s="4"/>
      <c r="C195" s="1"/>
      <c r="D195" s="17"/>
      <c r="E195" s="1411"/>
      <c r="F195" s="1411"/>
      <c r="G195" s="1411"/>
      <c r="H195" s="1411"/>
      <c r="I195" s="1411"/>
      <c r="J195" s="1411"/>
      <c r="K195" s="1411"/>
      <c r="L195" s="1411"/>
      <c r="M195" s="1411"/>
      <c r="N195" s="1411"/>
      <c r="O195" s="352"/>
      <c r="P195" s="352"/>
      <c r="Q195" s="352"/>
      <c r="R195" s="352"/>
      <c r="S195" s="352"/>
      <c r="T195" s="352"/>
      <c r="U195" s="352"/>
      <c r="V195" s="352"/>
      <c r="W195" s="352"/>
      <c r="X195" s="352"/>
      <c r="Y195" s="355"/>
      <c r="Z195" s="17"/>
    </row>
    <row r="196" spans="1:26">
      <c r="A196" s="1"/>
      <c r="B196" s="4"/>
      <c r="C196" s="1"/>
      <c r="D196" s="17"/>
      <c r="E196" s="1411"/>
      <c r="F196" s="1411"/>
      <c r="G196" s="1411"/>
      <c r="H196" s="1411"/>
      <c r="I196" s="1411"/>
      <c r="J196" s="1411"/>
      <c r="K196" s="1411"/>
      <c r="L196" s="1411"/>
      <c r="M196" s="1411"/>
      <c r="N196" s="1411"/>
      <c r="O196" s="352"/>
      <c r="P196" s="352"/>
      <c r="Q196" s="352"/>
      <c r="R196" s="352"/>
      <c r="S196" s="352"/>
      <c r="T196" s="352"/>
      <c r="U196" s="352"/>
      <c r="V196" s="352"/>
      <c r="W196" s="352"/>
      <c r="X196" s="352"/>
      <c r="Y196" s="355"/>
      <c r="Z196" s="17"/>
    </row>
    <row r="197" spans="1:26">
      <c r="A197" s="1"/>
      <c r="B197" s="9"/>
      <c r="C197" s="1"/>
      <c r="D197" s="17"/>
      <c r="E197" s="1416"/>
      <c r="F197" s="1416"/>
      <c r="G197" s="1416"/>
      <c r="H197" s="1416"/>
      <c r="I197" s="1416"/>
      <c r="J197" s="1416"/>
      <c r="K197" s="1416"/>
      <c r="L197" s="1416"/>
      <c r="M197" s="1416"/>
      <c r="N197" s="1416"/>
      <c r="O197" s="352"/>
      <c r="P197" s="352"/>
      <c r="Q197" s="352"/>
      <c r="R197" s="352"/>
      <c r="S197" s="352"/>
      <c r="T197" s="352"/>
      <c r="U197" s="352"/>
      <c r="V197" s="352"/>
      <c r="W197" s="352"/>
      <c r="X197" s="352"/>
      <c r="Y197" s="355"/>
      <c r="Z197" s="17"/>
    </row>
    <row r="198" spans="1:26" ht="15.75">
      <c r="A198" s="1"/>
      <c r="B198" s="7"/>
      <c r="C198" s="1"/>
      <c r="D198" s="17"/>
      <c r="E198" s="261"/>
      <c r="F198" s="261"/>
      <c r="G198" s="1746" t="s">
        <v>800</v>
      </c>
      <c r="H198" s="1741" t="s">
        <v>823</v>
      </c>
      <c r="I198" s="1442"/>
      <c r="J198" s="1442"/>
      <c r="K198" s="1442"/>
      <c r="L198" s="1442"/>
      <c r="M198" s="1442"/>
      <c r="N198" s="1442"/>
      <c r="O198" s="352"/>
      <c r="P198" s="352"/>
      <c r="Q198" s="352"/>
      <c r="R198" s="352"/>
      <c r="S198" s="352"/>
      <c r="T198" s="352"/>
      <c r="U198" s="352"/>
      <c r="V198" s="352"/>
      <c r="W198" s="352"/>
      <c r="X198" s="352"/>
      <c r="Y198" s="355"/>
      <c r="Z198" s="17"/>
    </row>
    <row r="199" spans="1:26">
      <c r="A199" s="1"/>
      <c r="B199" s="4"/>
      <c r="C199" s="1"/>
      <c r="D199" s="17"/>
      <c r="E199" s="1747" t="s">
        <v>824</v>
      </c>
      <c r="F199" s="1411"/>
      <c r="G199" s="1411"/>
      <c r="H199" s="1411"/>
      <c r="I199" s="1411"/>
      <c r="J199" s="1411"/>
      <c r="K199" s="1411"/>
      <c r="L199" s="1411"/>
      <c r="M199" s="1411"/>
      <c r="N199" s="1411"/>
      <c r="O199" s="352"/>
      <c r="P199" s="352"/>
      <c r="Q199" s="352"/>
      <c r="R199" s="352"/>
      <c r="S199" s="352"/>
      <c r="T199" s="352"/>
      <c r="U199" s="352"/>
      <c r="V199" s="352"/>
      <c r="W199" s="352"/>
      <c r="X199" s="352"/>
      <c r="Y199" s="355"/>
      <c r="Z199" s="17"/>
    </row>
    <row r="200" spans="1:26">
      <c r="A200" s="1"/>
      <c r="B200" s="11"/>
      <c r="C200" s="1"/>
      <c r="D200" s="17"/>
      <c r="E200" s="1411"/>
      <c r="F200" s="1411"/>
      <c r="G200" s="1411"/>
      <c r="H200" s="1411"/>
      <c r="I200" s="1411"/>
      <c r="J200" s="1411"/>
      <c r="K200" s="1411"/>
      <c r="L200" s="1411"/>
      <c r="M200" s="1411"/>
      <c r="N200" s="1411"/>
      <c r="O200" s="352"/>
      <c r="P200" s="352"/>
      <c r="Q200" s="352"/>
      <c r="R200" s="352"/>
      <c r="S200" s="352"/>
      <c r="T200" s="352"/>
      <c r="U200" s="352"/>
      <c r="V200" s="352"/>
      <c r="W200" s="352"/>
      <c r="X200" s="352"/>
      <c r="Y200" s="355"/>
      <c r="Z200" s="17"/>
    </row>
    <row r="201" spans="1:26">
      <c r="A201" s="1"/>
      <c r="B201" s="4"/>
      <c r="C201" s="1"/>
      <c r="D201" s="17"/>
      <c r="E201" s="1411"/>
      <c r="F201" s="1411"/>
      <c r="G201" s="1411"/>
      <c r="H201" s="1411"/>
      <c r="I201" s="1411"/>
      <c r="J201" s="1411"/>
      <c r="K201" s="1411"/>
      <c r="L201" s="1411"/>
      <c r="M201" s="1411"/>
      <c r="N201" s="1411"/>
      <c r="O201" s="352"/>
      <c r="P201" s="352"/>
      <c r="Q201" s="352"/>
      <c r="R201" s="352"/>
      <c r="S201" s="352"/>
      <c r="T201" s="352"/>
      <c r="U201" s="352"/>
      <c r="V201" s="352"/>
      <c r="W201" s="352"/>
      <c r="X201" s="352"/>
      <c r="Y201" s="355"/>
      <c r="Z201" s="17"/>
    </row>
    <row r="202" spans="1:26" ht="15.75">
      <c r="A202" s="1"/>
      <c r="B202" s="12"/>
      <c r="C202" s="1"/>
      <c r="D202" s="17"/>
      <c r="E202" s="1411"/>
      <c r="F202" s="1411"/>
      <c r="G202" s="1411"/>
      <c r="H202" s="1411"/>
      <c r="I202" s="1411"/>
      <c r="J202" s="1411"/>
      <c r="K202" s="1411"/>
      <c r="L202" s="1411"/>
      <c r="M202" s="1411"/>
      <c r="N202" s="1411"/>
      <c r="O202" s="352"/>
      <c r="P202" s="352"/>
      <c r="Q202" s="352"/>
      <c r="R202" s="352"/>
      <c r="S202" s="352"/>
      <c r="T202" s="352"/>
      <c r="U202" s="352"/>
      <c r="V202" s="352"/>
      <c r="W202" s="352"/>
      <c r="X202" s="352"/>
      <c r="Y202" s="355"/>
      <c r="Z202" s="17"/>
    </row>
    <row r="203" spans="1:26">
      <c r="A203" s="1"/>
      <c r="B203" s="4"/>
      <c r="C203" s="1"/>
      <c r="D203" s="17"/>
      <c r="E203" s="1411"/>
      <c r="F203" s="1411"/>
      <c r="G203" s="1411"/>
      <c r="H203" s="1411"/>
      <c r="I203" s="1411"/>
      <c r="J203" s="1411"/>
      <c r="K203" s="1411"/>
      <c r="L203" s="1411"/>
      <c r="M203" s="1411"/>
      <c r="N203" s="1411"/>
      <c r="O203" s="352"/>
      <c r="P203" s="352"/>
      <c r="Q203" s="352"/>
      <c r="R203" s="352"/>
      <c r="S203" s="352"/>
      <c r="T203" s="352"/>
      <c r="U203" s="352"/>
      <c r="V203" s="352"/>
      <c r="W203" s="352"/>
      <c r="X203" s="352"/>
      <c r="Y203" s="355"/>
      <c r="Z203" s="17"/>
    </row>
    <row r="204" spans="1:26">
      <c r="A204" s="1"/>
      <c r="B204" s="9"/>
      <c r="C204" s="1"/>
      <c r="D204" s="17"/>
      <c r="E204" s="1411"/>
      <c r="F204" s="1411"/>
      <c r="G204" s="1411"/>
      <c r="H204" s="1411"/>
      <c r="I204" s="1411"/>
      <c r="J204" s="1411"/>
      <c r="K204" s="1411"/>
      <c r="L204" s="1411"/>
      <c r="M204" s="1411"/>
      <c r="N204" s="1411"/>
      <c r="O204" s="352"/>
      <c r="P204" s="352"/>
      <c r="Q204" s="352"/>
      <c r="R204" s="352"/>
      <c r="S204" s="352"/>
      <c r="T204" s="352"/>
      <c r="U204" s="352"/>
      <c r="V204" s="352"/>
      <c r="W204" s="352"/>
      <c r="X204" s="352"/>
      <c r="Y204" s="355"/>
      <c r="Z204" s="17"/>
    </row>
    <row r="205" spans="1:26" ht="15.75">
      <c r="A205" s="1"/>
      <c r="B205" s="7"/>
      <c r="C205" s="1"/>
      <c r="D205" s="17"/>
      <c r="E205" s="1411"/>
      <c r="F205" s="1411"/>
      <c r="G205" s="1411"/>
      <c r="H205" s="1411"/>
      <c r="I205" s="1411"/>
      <c r="J205" s="1411"/>
      <c r="K205" s="1411"/>
      <c r="L205" s="1411"/>
      <c r="M205" s="1411"/>
      <c r="N205" s="1411"/>
      <c r="O205" s="352"/>
      <c r="P205" s="352"/>
      <c r="Q205" s="352"/>
      <c r="R205" s="352"/>
      <c r="S205" s="352"/>
      <c r="T205" s="352"/>
      <c r="U205" s="352"/>
      <c r="V205" s="352"/>
      <c r="W205" s="352"/>
      <c r="X205" s="352"/>
      <c r="Y205" s="355"/>
      <c r="Z205" s="17"/>
    </row>
    <row r="206" spans="1:26" ht="15.75">
      <c r="A206" s="1"/>
      <c r="B206" s="7"/>
      <c r="C206" s="1"/>
      <c r="D206" s="17"/>
      <c r="E206" s="1411"/>
      <c r="F206" s="1411"/>
      <c r="G206" s="1411"/>
      <c r="H206" s="1411"/>
      <c r="I206" s="1411"/>
      <c r="J206" s="1411"/>
      <c r="K206" s="1411"/>
      <c r="L206" s="1411"/>
      <c r="M206" s="1411"/>
      <c r="N206" s="1411"/>
      <c r="O206" s="352"/>
      <c r="P206" s="352"/>
      <c r="Q206" s="352"/>
      <c r="R206" s="352"/>
      <c r="S206" s="352"/>
      <c r="T206" s="352"/>
      <c r="U206" s="352"/>
      <c r="V206" s="352"/>
      <c r="W206" s="352"/>
      <c r="X206" s="352"/>
      <c r="Y206" s="355"/>
      <c r="Z206" s="17"/>
    </row>
    <row r="207" spans="1:26">
      <c r="A207" s="1"/>
      <c r="B207" s="4"/>
      <c r="C207" s="1"/>
      <c r="D207" s="17"/>
      <c r="E207" s="1411"/>
      <c r="F207" s="1411"/>
      <c r="G207" s="1411"/>
      <c r="H207" s="1411"/>
      <c r="I207" s="1411"/>
      <c r="J207" s="1411"/>
      <c r="K207" s="1411"/>
      <c r="L207" s="1411"/>
      <c r="M207" s="1411"/>
      <c r="N207" s="1411"/>
      <c r="O207" s="352"/>
      <c r="P207" s="352"/>
      <c r="Q207" s="352"/>
      <c r="R207" s="352"/>
      <c r="S207" s="352"/>
      <c r="T207" s="352"/>
      <c r="U207" s="352"/>
      <c r="V207" s="352"/>
      <c r="W207" s="352"/>
      <c r="X207" s="352"/>
      <c r="Y207" s="355"/>
      <c r="Z207" s="17"/>
    </row>
    <row r="208" spans="1:26">
      <c r="A208" s="1"/>
      <c r="B208" s="4"/>
      <c r="C208" s="1"/>
      <c r="D208" s="17"/>
      <c r="E208" s="1411"/>
      <c r="F208" s="1411"/>
      <c r="G208" s="1411"/>
      <c r="H208" s="1411"/>
      <c r="I208" s="1411"/>
      <c r="J208" s="1411"/>
      <c r="K208" s="1411"/>
      <c r="L208" s="1411"/>
      <c r="M208" s="1411"/>
      <c r="N208" s="1411"/>
      <c r="O208" s="352"/>
      <c r="P208" s="352"/>
      <c r="Q208" s="352"/>
      <c r="R208" s="352"/>
      <c r="S208" s="352"/>
      <c r="T208" s="352"/>
      <c r="U208" s="352"/>
      <c r="V208" s="352"/>
      <c r="W208" s="352"/>
      <c r="X208" s="352"/>
      <c r="Y208" s="355"/>
      <c r="Z208" s="17"/>
    </row>
    <row r="209" spans="1:26">
      <c r="A209" s="1"/>
      <c r="B209" s="4"/>
      <c r="C209" s="1"/>
      <c r="D209" s="17"/>
      <c r="E209" s="1416"/>
      <c r="F209" s="1416"/>
      <c r="G209" s="1416"/>
      <c r="H209" s="1416"/>
      <c r="I209" s="1416"/>
      <c r="J209" s="1416"/>
      <c r="K209" s="1416"/>
      <c r="L209" s="1416"/>
      <c r="M209" s="1416"/>
      <c r="N209" s="1416"/>
      <c r="O209" s="352"/>
      <c r="P209" s="352"/>
      <c r="Q209" s="352"/>
      <c r="R209" s="352"/>
      <c r="S209" s="352"/>
      <c r="T209" s="352"/>
      <c r="U209" s="352"/>
      <c r="V209" s="352"/>
      <c r="W209" s="352"/>
      <c r="X209" s="352"/>
      <c r="Y209" s="355"/>
      <c r="Z209" s="17"/>
    </row>
    <row r="210" spans="1:26">
      <c r="A210" s="1"/>
      <c r="B210" s="4"/>
      <c r="C210" s="1"/>
      <c r="D210" s="17"/>
      <c r="E210" s="356"/>
      <c r="F210" s="356"/>
      <c r="G210" s="1746" t="s">
        <v>800</v>
      </c>
      <c r="H210" s="1741" t="s">
        <v>825</v>
      </c>
      <c r="I210" s="1442"/>
      <c r="J210" s="1442"/>
      <c r="K210" s="1442"/>
      <c r="L210" s="1442"/>
      <c r="M210" s="1442"/>
      <c r="N210" s="1442"/>
      <c r="O210" s="352"/>
      <c r="P210" s="352"/>
      <c r="Q210" s="352"/>
      <c r="R210" s="352"/>
      <c r="S210" s="352"/>
      <c r="T210" s="352"/>
      <c r="U210" s="352"/>
      <c r="V210" s="352"/>
      <c r="W210" s="352"/>
      <c r="X210" s="352"/>
      <c r="Y210" s="355"/>
      <c r="Z210" s="17"/>
    </row>
    <row r="211" spans="1:26">
      <c r="A211" s="1"/>
      <c r="B211" s="4"/>
      <c r="C211" s="1"/>
      <c r="D211" s="17"/>
      <c r="E211" s="1747" t="s">
        <v>826</v>
      </c>
      <c r="F211" s="1411"/>
      <c r="G211" s="1411"/>
      <c r="H211" s="1411"/>
      <c r="I211" s="1411"/>
      <c r="J211" s="1411"/>
      <c r="K211" s="1411"/>
      <c r="L211" s="1411"/>
      <c r="M211" s="1411"/>
      <c r="N211" s="1411"/>
      <c r="O211" s="352"/>
      <c r="P211" s="352"/>
      <c r="Q211" s="352"/>
      <c r="R211" s="352"/>
      <c r="S211" s="352"/>
      <c r="T211" s="352"/>
      <c r="U211" s="352"/>
      <c r="V211" s="352"/>
      <c r="W211" s="352"/>
      <c r="X211" s="352"/>
      <c r="Y211" s="355"/>
      <c r="Z211" s="17"/>
    </row>
    <row r="212" spans="1:26">
      <c r="A212" s="1"/>
      <c r="B212" s="9"/>
      <c r="C212" s="1"/>
      <c r="D212" s="17"/>
      <c r="E212" s="1411"/>
      <c r="F212" s="1411"/>
      <c r="G212" s="1411"/>
      <c r="H212" s="1411"/>
      <c r="I212" s="1411"/>
      <c r="J212" s="1411"/>
      <c r="K212" s="1411"/>
      <c r="L212" s="1411"/>
      <c r="M212" s="1411"/>
      <c r="N212" s="1411"/>
      <c r="O212" s="352"/>
      <c r="P212" s="352"/>
      <c r="Q212" s="352"/>
      <c r="R212" s="352"/>
      <c r="S212" s="352"/>
      <c r="T212" s="352"/>
      <c r="U212" s="352"/>
      <c r="V212" s="352"/>
      <c r="W212" s="352"/>
      <c r="X212" s="352"/>
      <c r="Y212" s="355"/>
      <c r="Z212" s="17"/>
    </row>
    <row r="213" spans="1:26" ht="15.75">
      <c r="A213" s="1"/>
      <c r="B213" s="7"/>
      <c r="C213" s="1"/>
      <c r="D213" s="17"/>
      <c r="E213" s="1411"/>
      <c r="F213" s="1411"/>
      <c r="G213" s="1411"/>
      <c r="H213" s="1411"/>
      <c r="I213" s="1411"/>
      <c r="J213" s="1411"/>
      <c r="K213" s="1411"/>
      <c r="L213" s="1411"/>
      <c r="M213" s="1411"/>
      <c r="N213" s="1411"/>
      <c r="O213" s="352"/>
      <c r="P213" s="352"/>
      <c r="Q213" s="352"/>
      <c r="R213" s="352"/>
      <c r="S213" s="352"/>
      <c r="T213" s="352"/>
      <c r="U213" s="352"/>
      <c r="V213" s="352"/>
      <c r="W213" s="352"/>
      <c r="X213" s="352"/>
      <c r="Y213" s="355"/>
      <c r="Z213" s="17"/>
    </row>
    <row r="214" spans="1:26">
      <c r="A214" s="1"/>
      <c r="B214" s="4"/>
      <c r="C214" s="1"/>
      <c r="D214" s="17"/>
      <c r="E214" s="1411"/>
      <c r="F214" s="1411"/>
      <c r="G214" s="1411"/>
      <c r="H214" s="1411"/>
      <c r="I214" s="1411"/>
      <c r="J214" s="1411"/>
      <c r="K214" s="1411"/>
      <c r="L214" s="1411"/>
      <c r="M214" s="1411"/>
      <c r="N214" s="1411"/>
      <c r="O214" s="352"/>
      <c r="P214" s="352"/>
      <c r="Q214" s="352"/>
      <c r="R214" s="352"/>
      <c r="S214" s="352"/>
      <c r="T214" s="352"/>
      <c r="U214" s="352"/>
      <c r="V214" s="352"/>
      <c r="W214" s="352"/>
      <c r="X214" s="352"/>
      <c r="Y214" s="355"/>
      <c r="Z214" s="17"/>
    </row>
    <row r="215" spans="1:26">
      <c r="A215" s="1"/>
      <c r="B215" s="4"/>
      <c r="C215" s="1"/>
      <c r="D215" s="17"/>
      <c r="E215" s="1411"/>
      <c r="F215" s="1411"/>
      <c r="G215" s="1411"/>
      <c r="H215" s="1411"/>
      <c r="I215" s="1411"/>
      <c r="J215" s="1411"/>
      <c r="K215" s="1411"/>
      <c r="L215" s="1411"/>
      <c r="M215" s="1411"/>
      <c r="N215" s="1411"/>
      <c r="O215" s="352"/>
      <c r="P215" s="352"/>
      <c r="Q215" s="352"/>
      <c r="R215" s="352"/>
      <c r="S215" s="352"/>
      <c r="T215" s="352"/>
      <c r="U215" s="352"/>
      <c r="V215" s="352"/>
      <c r="W215" s="352"/>
      <c r="X215" s="352"/>
      <c r="Y215" s="355"/>
      <c r="Z215" s="17"/>
    </row>
    <row r="216" spans="1:26">
      <c r="A216" s="1"/>
      <c r="B216" s="4"/>
      <c r="C216" s="1"/>
      <c r="D216" s="17"/>
      <c r="E216" s="1411"/>
      <c r="F216" s="1411"/>
      <c r="G216" s="1411"/>
      <c r="H216" s="1411"/>
      <c r="I216" s="1411"/>
      <c r="J216" s="1411"/>
      <c r="K216" s="1411"/>
      <c r="L216" s="1411"/>
      <c r="M216" s="1411"/>
      <c r="N216" s="1411"/>
      <c r="O216" s="352"/>
      <c r="P216" s="352"/>
      <c r="Q216" s="352"/>
      <c r="R216" s="352"/>
      <c r="S216" s="352"/>
      <c r="T216" s="352"/>
      <c r="U216" s="352"/>
      <c r="V216" s="352"/>
      <c r="W216" s="352"/>
      <c r="X216" s="352"/>
      <c r="Y216" s="355"/>
      <c r="Z216" s="17"/>
    </row>
    <row r="217" spans="1:26">
      <c r="A217" s="1"/>
      <c r="B217" s="4"/>
      <c r="C217" s="1"/>
      <c r="D217" s="17"/>
      <c r="E217" s="1411"/>
      <c r="F217" s="1411"/>
      <c r="G217" s="1411"/>
      <c r="H217" s="1411"/>
      <c r="I217" s="1411"/>
      <c r="J217" s="1411"/>
      <c r="K217" s="1411"/>
      <c r="L217" s="1411"/>
      <c r="M217" s="1411"/>
      <c r="N217" s="1411"/>
      <c r="O217" s="352"/>
      <c r="P217" s="352"/>
      <c r="Q217" s="352"/>
      <c r="R217" s="352"/>
      <c r="S217" s="352"/>
      <c r="T217" s="352"/>
      <c r="U217" s="352"/>
      <c r="V217" s="352"/>
      <c r="W217" s="352"/>
      <c r="X217" s="352"/>
      <c r="Y217" s="355"/>
      <c r="Z217" s="17"/>
    </row>
    <row r="218" spans="1:26">
      <c r="A218" s="1"/>
      <c r="B218" s="66"/>
      <c r="C218" s="1"/>
      <c r="D218" s="17"/>
      <c r="E218" s="1411"/>
      <c r="F218" s="1411"/>
      <c r="G218" s="1411"/>
      <c r="H218" s="1411"/>
      <c r="I218" s="1411"/>
      <c r="J218" s="1411"/>
      <c r="K218" s="1411"/>
      <c r="L218" s="1411"/>
      <c r="M218" s="1411"/>
      <c r="N218" s="1411"/>
      <c r="O218" s="352"/>
      <c r="P218" s="352"/>
      <c r="Q218" s="352"/>
      <c r="R218" s="352"/>
      <c r="S218" s="352"/>
      <c r="T218" s="352"/>
      <c r="U218" s="352"/>
      <c r="V218" s="352"/>
      <c r="W218" s="352"/>
      <c r="X218" s="352"/>
      <c r="Y218" s="355"/>
      <c r="Z218" s="17"/>
    </row>
    <row r="219" spans="1:26">
      <c r="A219" s="1"/>
      <c r="B219" s="4"/>
      <c r="C219" s="1"/>
      <c r="D219" s="17"/>
      <c r="E219" s="1416"/>
      <c r="F219" s="1416"/>
      <c r="G219" s="1416"/>
      <c r="H219" s="1416"/>
      <c r="I219" s="1416"/>
      <c r="J219" s="1416"/>
      <c r="K219" s="1416"/>
      <c r="L219" s="1416"/>
      <c r="M219" s="1416"/>
      <c r="N219" s="1416"/>
      <c r="O219" s="352"/>
      <c r="P219" s="352"/>
      <c r="Q219" s="352"/>
      <c r="R219" s="352"/>
      <c r="S219" s="352"/>
      <c r="T219" s="352"/>
      <c r="U219" s="352"/>
      <c r="V219" s="352"/>
      <c r="W219" s="352"/>
      <c r="X219" s="352"/>
      <c r="Y219" s="355"/>
      <c r="Z219" s="17"/>
    </row>
    <row r="220" spans="1:26">
      <c r="A220" s="1"/>
      <c r="B220" s="9"/>
      <c r="C220" s="1"/>
      <c r="D220" s="17"/>
      <c r="E220" s="358"/>
      <c r="F220" s="358"/>
      <c r="G220" s="358"/>
      <c r="H220" s="359"/>
      <c r="I220" s="358"/>
      <c r="J220" s="358"/>
      <c r="K220" s="358"/>
      <c r="L220" s="358"/>
      <c r="M220" s="358"/>
      <c r="N220" s="358"/>
      <c r="O220" s="352"/>
      <c r="P220" s="352"/>
      <c r="Q220" s="352"/>
      <c r="R220" s="352"/>
      <c r="S220" s="352"/>
      <c r="T220" s="352"/>
      <c r="U220" s="352"/>
      <c r="V220" s="352"/>
      <c r="W220" s="352"/>
      <c r="X220" s="352"/>
      <c r="Y220" s="355"/>
      <c r="Z220" s="17"/>
    </row>
    <row r="221" spans="1:26" ht="15.75">
      <c r="A221" s="1"/>
      <c r="B221" s="7"/>
      <c r="C221" s="1"/>
      <c r="D221" s="17"/>
      <c r="E221" s="358"/>
      <c r="F221" s="358"/>
      <c r="G221" s="358"/>
      <c r="H221" s="359"/>
      <c r="I221" s="358"/>
      <c r="J221" s="358"/>
      <c r="K221" s="358"/>
      <c r="L221" s="358"/>
      <c r="M221" s="358"/>
      <c r="N221" s="358"/>
      <c r="O221" s="352"/>
      <c r="P221" s="352"/>
      <c r="Q221" s="352"/>
      <c r="R221" s="352"/>
      <c r="S221" s="352"/>
      <c r="T221" s="352"/>
      <c r="U221" s="352"/>
      <c r="V221" s="352"/>
      <c r="W221" s="352"/>
      <c r="X221" s="352"/>
      <c r="Y221" s="355"/>
      <c r="Z221" s="17"/>
    </row>
    <row r="222" spans="1:26">
      <c r="A222" s="1"/>
      <c r="B222" s="4"/>
      <c r="C222" s="1"/>
      <c r="D222" s="17"/>
      <c r="E222" s="358"/>
      <c r="F222" s="358"/>
      <c r="G222" s="358"/>
      <c r="H222" s="359"/>
      <c r="I222" s="358"/>
      <c r="J222" s="358"/>
      <c r="K222" s="358"/>
      <c r="L222" s="358"/>
      <c r="M222" s="358"/>
      <c r="N222" s="358"/>
      <c r="O222" s="352"/>
      <c r="P222" s="352"/>
      <c r="Q222" s="352"/>
      <c r="R222" s="352"/>
      <c r="S222" s="352"/>
      <c r="T222" s="352"/>
      <c r="U222" s="352"/>
      <c r="V222" s="352"/>
      <c r="W222" s="352"/>
      <c r="X222" s="352"/>
      <c r="Y222" s="355"/>
      <c r="Z222" s="17"/>
    </row>
    <row r="223" spans="1:26" ht="16.350000000000001" customHeight="1">
      <c r="A223" s="1"/>
      <c r="B223" s="4"/>
      <c r="C223" s="1"/>
      <c r="D223" s="17"/>
      <c r="E223" s="118" t="s">
        <v>827</v>
      </c>
      <c r="O223" s="352"/>
      <c r="P223" s="352"/>
      <c r="Q223" s="352"/>
      <c r="R223" s="352"/>
      <c r="S223" s="352"/>
      <c r="T223" s="352"/>
      <c r="U223" s="352"/>
      <c r="V223" s="352"/>
      <c r="W223" s="352"/>
      <c r="X223" s="352"/>
      <c r="Y223" s="355"/>
      <c r="Z223" s="17"/>
    </row>
    <row r="224" spans="1:26">
      <c r="A224" s="1"/>
      <c r="B224" s="4"/>
      <c r="C224" s="1"/>
      <c r="D224" s="17"/>
      <c r="E224" s="17"/>
      <c r="F224" s="17"/>
      <c r="G224" s="17"/>
      <c r="H224" s="14"/>
      <c r="I224" s="17"/>
      <c r="J224" s="17"/>
      <c r="K224" s="17"/>
      <c r="L224" s="17"/>
      <c r="M224" s="17"/>
      <c r="N224" s="17"/>
      <c r="O224" s="352"/>
      <c r="P224" s="352"/>
      <c r="Q224" s="352"/>
      <c r="R224" s="352"/>
      <c r="S224" s="352"/>
      <c r="T224" s="352"/>
      <c r="U224" s="352"/>
      <c r="V224" s="352"/>
      <c r="W224" s="352"/>
      <c r="X224" s="352"/>
      <c r="Y224" s="355"/>
      <c r="Z224" s="17"/>
    </row>
    <row r="225" spans="1:26">
      <c r="A225" s="1"/>
      <c r="B225" s="4"/>
      <c r="C225" s="1"/>
      <c r="D225" s="17"/>
      <c r="E225" s="115" t="s">
        <v>828</v>
      </c>
      <c r="M225" s="17"/>
      <c r="N225" s="17"/>
      <c r="O225" s="352"/>
      <c r="P225" s="352"/>
      <c r="Q225" s="352"/>
      <c r="R225" s="352"/>
      <c r="S225" s="352"/>
      <c r="T225" s="352"/>
      <c r="U225" s="352"/>
      <c r="V225" s="352"/>
      <c r="W225" s="352"/>
      <c r="X225" s="352"/>
      <c r="Y225" s="355"/>
      <c r="Z225" s="17"/>
    </row>
    <row r="226" spans="1:26">
      <c r="A226" s="1"/>
      <c r="B226" s="4"/>
      <c r="C226" s="1"/>
      <c r="D226" s="17"/>
      <c r="E226" s="17"/>
      <c r="F226" s="17"/>
      <c r="G226" s="17"/>
      <c r="H226" s="14"/>
      <c r="I226" s="17"/>
      <c r="J226" s="17"/>
      <c r="K226" s="17"/>
      <c r="L226" s="17"/>
      <c r="M226" s="17"/>
      <c r="N226" s="17"/>
      <c r="O226" s="352"/>
      <c r="P226" s="352"/>
      <c r="Q226" s="352"/>
      <c r="R226" s="352"/>
      <c r="S226" s="352"/>
      <c r="T226" s="352"/>
      <c r="U226" s="352"/>
      <c r="V226" s="352"/>
      <c r="W226" s="352"/>
      <c r="X226" s="352"/>
      <c r="Y226" s="355"/>
      <c r="Z226" s="17"/>
    </row>
    <row r="227" spans="1:26" ht="16.350000000000001" customHeight="1">
      <c r="A227" s="1"/>
      <c r="B227" s="4"/>
      <c r="C227" s="1"/>
      <c r="D227" s="17"/>
      <c r="E227" s="1459" t="s">
        <v>829</v>
      </c>
      <c r="F227" s="1459"/>
      <c r="G227" s="1459"/>
      <c r="H227" s="1459"/>
      <c r="I227" s="1459"/>
      <c r="J227" s="1459"/>
      <c r="K227" s="1459"/>
      <c r="L227" s="1459"/>
      <c r="M227" s="128"/>
      <c r="N227" s="348"/>
      <c r="O227" s="352"/>
      <c r="P227" s="352"/>
      <c r="Q227" s="352"/>
      <c r="R227" s="352"/>
      <c r="S227" s="352"/>
      <c r="T227" s="352"/>
      <c r="U227" s="352"/>
      <c r="V227" s="352"/>
      <c r="W227" s="352"/>
      <c r="X227" s="352"/>
      <c r="Y227" s="355"/>
      <c r="Z227" s="17"/>
    </row>
    <row r="228" spans="1:26">
      <c r="A228" s="1"/>
      <c r="B228" s="9"/>
      <c r="C228" s="1"/>
      <c r="D228" s="17"/>
      <c r="E228" s="1459"/>
      <c r="F228" s="1459"/>
      <c r="G228" s="1459"/>
      <c r="H228" s="1459"/>
      <c r="I228" s="1459"/>
      <c r="J228" s="1459"/>
      <c r="K228" s="1459"/>
      <c r="L228" s="1459"/>
      <c r="M228" s="128"/>
      <c r="N228" s="348"/>
      <c r="O228" s="352"/>
      <c r="P228" s="352"/>
      <c r="Q228" s="352"/>
      <c r="R228" s="352"/>
      <c r="S228" s="352"/>
      <c r="T228" s="352"/>
      <c r="U228" s="352"/>
      <c r="V228" s="352"/>
      <c r="W228" s="352"/>
      <c r="X228" s="352"/>
      <c r="Y228" s="355"/>
      <c r="Z228" s="17"/>
    </row>
    <row r="229" spans="1:26" ht="15.75">
      <c r="A229" s="1"/>
      <c r="B229" s="7"/>
      <c r="C229" s="1"/>
      <c r="D229" s="17"/>
      <c r="E229" s="1459"/>
      <c r="F229" s="1459"/>
      <c r="G229" s="1459"/>
      <c r="H229" s="1459"/>
      <c r="I229" s="1459"/>
      <c r="J229" s="1459"/>
      <c r="K229" s="1459"/>
      <c r="L229" s="1459"/>
      <c r="M229" s="128"/>
      <c r="N229" s="348"/>
      <c r="O229" s="352"/>
      <c r="P229" s="352"/>
      <c r="Q229" s="352"/>
      <c r="R229" s="352"/>
      <c r="S229" s="352"/>
      <c r="T229" s="352"/>
      <c r="U229" s="352"/>
      <c r="V229" s="352"/>
      <c r="W229" s="352"/>
      <c r="X229" s="352"/>
      <c r="Y229" s="355"/>
      <c r="Z229" s="17"/>
    </row>
    <row r="230" spans="1:26">
      <c r="A230" s="1"/>
      <c r="B230" s="4"/>
      <c r="C230" s="1"/>
      <c r="D230" s="17"/>
      <c r="E230" s="1459"/>
      <c r="F230" s="1459"/>
      <c r="G230" s="1459"/>
      <c r="H230" s="1459"/>
      <c r="I230" s="1459"/>
      <c r="J230" s="1459"/>
      <c r="K230" s="1459"/>
      <c r="L230" s="1459"/>
      <c r="M230" s="128"/>
      <c r="N230" s="348"/>
      <c r="O230" s="352"/>
      <c r="P230" s="352"/>
      <c r="Q230" s="352"/>
      <c r="R230" s="352"/>
      <c r="S230" s="352"/>
      <c r="T230" s="352"/>
      <c r="U230" s="352"/>
      <c r="V230" s="352"/>
      <c r="W230" s="352"/>
      <c r="X230" s="352"/>
      <c r="Y230" s="355"/>
      <c r="Z230" s="17"/>
    </row>
    <row r="231" spans="1:26">
      <c r="A231" s="1"/>
      <c r="B231" s="11"/>
      <c r="C231" s="1"/>
      <c r="D231" s="17"/>
      <c r="E231" s="1459"/>
      <c r="F231" s="1459"/>
      <c r="G231" s="1459"/>
      <c r="H231" s="1459"/>
      <c r="I231" s="1459"/>
      <c r="J231" s="1459"/>
      <c r="K231" s="1459"/>
      <c r="L231" s="1459"/>
      <c r="M231" s="128"/>
      <c r="N231" s="348"/>
      <c r="O231" s="352"/>
      <c r="P231" s="352"/>
      <c r="Q231" s="352"/>
      <c r="R231" s="352"/>
      <c r="S231" s="352"/>
      <c r="T231" s="352"/>
      <c r="U231" s="352"/>
      <c r="V231" s="352"/>
      <c r="W231" s="352"/>
      <c r="X231" s="352"/>
      <c r="Y231" s="355"/>
      <c r="Z231" s="17"/>
    </row>
    <row r="232" spans="1:26">
      <c r="A232" s="1"/>
      <c r="B232" s="4"/>
      <c r="C232" s="1"/>
      <c r="D232" s="17"/>
      <c r="E232" s="1459"/>
      <c r="F232" s="1459"/>
      <c r="G232" s="1459"/>
      <c r="H232" s="1459"/>
      <c r="I232" s="1459"/>
      <c r="J232" s="1459"/>
      <c r="K232" s="1459"/>
      <c r="L232" s="1459"/>
      <c r="M232" s="128"/>
      <c r="N232" s="348"/>
      <c r="O232" s="352"/>
      <c r="P232" s="352"/>
      <c r="Q232" s="352"/>
      <c r="R232" s="352"/>
      <c r="S232" s="352"/>
      <c r="T232" s="352"/>
      <c r="U232" s="352"/>
      <c r="V232" s="352"/>
      <c r="W232" s="352"/>
      <c r="X232" s="352"/>
      <c r="Y232" s="355"/>
      <c r="Z232" s="17"/>
    </row>
    <row r="233" spans="1:26" ht="15.75">
      <c r="A233" s="1"/>
      <c r="B233" s="12"/>
      <c r="C233" s="1"/>
      <c r="D233" s="17"/>
      <c r="E233" s="1459"/>
      <c r="F233" s="1459"/>
      <c r="G233" s="1459"/>
      <c r="H233" s="1459"/>
      <c r="I233" s="1459"/>
      <c r="J233" s="1459"/>
      <c r="K233" s="1459"/>
      <c r="L233" s="1459"/>
      <c r="M233" s="128"/>
      <c r="N233" s="348"/>
      <c r="O233" s="352"/>
      <c r="P233" s="352"/>
      <c r="Q233" s="352"/>
      <c r="R233" s="352"/>
      <c r="S233" s="352"/>
      <c r="T233" s="352"/>
      <c r="U233" s="352"/>
      <c r="V233" s="352"/>
      <c r="W233" s="352"/>
      <c r="X233" s="352"/>
      <c r="Y233" s="355"/>
      <c r="Z233" s="17"/>
    </row>
    <row r="234" spans="1:26" ht="30.6" customHeight="1">
      <c r="A234" s="1"/>
      <c r="B234" s="4"/>
      <c r="C234" s="1"/>
      <c r="D234" s="17"/>
      <c r="E234" s="1459"/>
      <c r="F234" s="1459"/>
      <c r="G234" s="1459"/>
      <c r="H234" s="1459"/>
      <c r="I234" s="1459"/>
      <c r="J234" s="1459"/>
      <c r="K234" s="1459"/>
      <c r="L234" s="1459"/>
      <c r="M234" s="128"/>
      <c r="N234" s="348"/>
      <c r="O234" s="352"/>
      <c r="P234" s="352"/>
      <c r="Q234" s="352"/>
      <c r="R234" s="352"/>
      <c r="S234" s="352"/>
      <c r="T234" s="352"/>
      <c r="U234" s="352"/>
      <c r="V234" s="352"/>
      <c r="W234" s="352"/>
      <c r="X234" s="352"/>
      <c r="Y234" s="355"/>
      <c r="Z234" s="17"/>
    </row>
    <row r="235" spans="1:26" ht="15.75">
      <c r="A235" s="1"/>
      <c r="B235" s="7"/>
      <c r="C235" s="1"/>
      <c r="D235" s="17"/>
      <c r="E235" s="116"/>
      <c r="F235" s="116"/>
      <c r="G235" s="116"/>
      <c r="H235" s="116"/>
      <c r="I235" s="116"/>
      <c r="J235" s="116"/>
      <c r="K235" s="116"/>
      <c r="L235" s="116"/>
      <c r="M235" s="128"/>
      <c r="N235" s="348"/>
      <c r="O235" s="352"/>
      <c r="P235" s="352"/>
      <c r="Q235" s="352"/>
      <c r="R235" s="352"/>
      <c r="S235" s="352"/>
      <c r="T235" s="352"/>
      <c r="U235" s="352"/>
      <c r="V235" s="352"/>
      <c r="W235" s="352"/>
      <c r="X235" s="352"/>
      <c r="Y235" s="355"/>
      <c r="Z235" s="17"/>
    </row>
    <row r="236" spans="1:26">
      <c r="A236" s="1"/>
      <c r="B236" s="4"/>
      <c r="C236" s="1"/>
      <c r="D236" s="17"/>
      <c r="E236" s="360" t="s">
        <v>830</v>
      </c>
      <c r="F236" s="865"/>
      <c r="G236" s="865"/>
      <c r="H236" s="321" t="s">
        <v>831</v>
      </c>
      <c r="I236" s="360" t="s">
        <v>832</v>
      </c>
      <c r="J236" s="865"/>
      <c r="K236" s="865"/>
      <c r="L236" s="17"/>
      <c r="M236" s="17"/>
      <c r="N236" s="348"/>
      <c r="O236" s="352"/>
      <c r="P236" s="352"/>
      <c r="Q236" s="352"/>
      <c r="R236" s="352"/>
      <c r="S236" s="352"/>
      <c r="T236" s="352"/>
      <c r="U236" s="352"/>
      <c r="V236" s="352"/>
      <c r="W236" s="352"/>
      <c r="X236" s="352"/>
      <c r="Y236" s="355"/>
      <c r="Z236" s="17"/>
    </row>
    <row r="237" spans="1:26" ht="34.35" customHeight="1">
      <c r="A237" s="1"/>
      <c r="B237" s="4"/>
      <c r="C237" s="1"/>
      <c r="D237" s="17"/>
      <c r="E237" s="1760" t="s">
        <v>833</v>
      </c>
      <c r="F237" s="1416"/>
      <c r="G237" s="1416"/>
      <c r="H237" s="221">
        <v>2020</v>
      </c>
      <c r="I237" s="1760" t="s">
        <v>834</v>
      </c>
      <c r="J237" s="1416"/>
      <c r="K237" s="1416"/>
      <c r="L237" s="17"/>
      <c r="M237" s="17"/>
      <c r="N237" s="348"/>
      <c r="O237" s="352"/>
      <c r="P237" s="352"/>
      <c r="Q237" s="352"/>
      <c r="R237" s="352"/>
      <c r="S237" s="352"/>
      <c r="T237" s="352"/>
      <c r="U237" s="352"/>
      <c r="V237" s="352"/>
      <c r="W237" s="352"/>
      <c r="X237" s="352"/>
      <c r="Y237" s="355"/>
      <c r="Z237" s="17"/>
    </row>
    <row r="238" spans="1:26" ht="44.1" customHeight="1">
      <c r="A238" s="1"/>
      <c r="B238" s="4"/>
      <c r="C238" s="1"/>
      <c r="D238" s="17"/>
      <c r="E238" s="1761" t="s">
        <v>835</v>
      </c>
      <c r="F238" s="1416"/>
      <c r="G238" s="1416"/>
      <c r="H238" s="361">
        <v>2020</v>
      </c>
      <c r="I238" s="1761" t="s">
        <v>836</v>
      </c>
      <c r="J238" s="1416"/>
      <c r="K238" s="1416"/>
      <c r="L238" s="17"/>
      <c r="M238" s="17"/>
      <c r="N238" s="348"/>
      <c r="O238" s="352"/>
      <c r="P238" s="352"/>
      <c r="Q238" s="352"/>
      <c r="R238" s="352"/>
      <c r="S238" s="352"/>
      <c r="T238" s="352"/>
      <c r="U238" s="352"/>
      <c r="V238" s="352"/>
      <c r="W238" s="352"/>
      <c r="X238" s="352"/>
      <c r="Y238" s="355"/>
      <c r="Z238" s="17"/>
    </row>
    <row r="239" spans="1:26" ht="38.1" customHeight="1">
      <c r="A239" s="1"/>
      <c r="B239" s="4"/>
      <c r="C239" s="1"/>
      <c r="D239" s="17"/>
      <c r="E239" s="1760" t="s">
        <v>837</v>
      </c>
      <c r="F239" s="1416"/>
      <c r="G239" s="1416"/>
      <c r="H239" s="221">
        <v>2024</v>
      </c>
      <c r="I239" s="1760" t="s">
        <v>838</v>
      </c>
      <c r="J239" s="1416"/>
      <c r="K239" s="1416"/>
      <c r="L239" s="17"/>
      <c r="M239" s="17"/>
      <c r="N239" s="348"/>
      <c r="O239" s="352"/>
      <c r="P239" s="352"/>
      <c r="Q239" s="352"/>
      <c r="R239" s="352"/>
      <c r="S239" s="352"/>
      <c r="T239" s="352"/>
      <c r="U239" s="352"/>
      <c r="V239" s="352"/>
      <c r="W239" s="352"/>
      <c r="X239" s="352"/>
      <c r="Y239" s="355"/>
      <c r="Z239" s="17"/>
    </row>
    <row r="240" spans="1:26" ht="36.6" customHeight="1">
      <c r="A240" s="1"/>
      <c r="B240" s="4"/>
      <c r="C240" s="1"/>
      <c r="D240" s="17"/>
      <c r="E240" s="1761" t="s">
        <v>839</v>
      </c>
      <c r="F240" s="1416"/>
      <c r="G240" s="1416"/>
      <c r="H240" s="361">
        <v>2020</v>
      </c>
      <c r="I240" s="1761" t="s">
        <v>840</v>
      </c>
      <c r="J240" s="1416"/>
      <c r="K240" s="1416"/>
      <c r="L240" s="17"/>
      <c r="M240" s="17"/>
      <c r="N240" s="348"/>
      <c r="O240" s="352"/>
      <c r="P240" s="352"/>
      <c r="Q240" s="352"/>
      <c r="R240" s="352"/>
      <c r="S240" s="352"/>
      <c r="T240" s="352"/>
      <c r="U240" s="352"/>
      <c r="V240" s="352"/>
      <c r="W240" s="352"/>
      <c r="X240" s="352"/>
      <c r="Y240" s="355"/>
      <c r="Z240" s="17"/>
    </row>
    <row r="241" spans="1:26">
      <c r="A241" s="1"/>
      <c r="B241" s="4"/>
      <c r="C241" s="1"/>
      <c r="D241" s="17"/>
      <c r="E241" s="17"/>
      <c r="F241" s="17"/>
      <c r="G241" s="17"/>
      <c r="H241" s="14"/>
      <c r="I241" s="17"/>
      <c r="J241" s="17"/>
      <c r="K241" s="17"/>
      <c r="L241" s="17"/>
      <c r="M241" s="17"/>
      <c r="N241" s="348"/>
      <c r="O241" s="352"/>
      <c r="P241" s="352"/>
      <c r="Q241" s="352"/>
      <c r="R241" s="352"/>
      <c r="S241" s="352"/>
      <c r="T241" s="352"/>
      <c r="U241" s="352"/>
      <c r="V241" s="352"/>
      <c r="W241" s="352"/>
      <c r="X241" s="352"/>
      <c r="Y241" s="355"/>
      <c r="Z241" s="17"/>
    </row>
    <row r="242" spans="1:26">
      <c r="A242" s="1"/>
      <c r="B242" s="4"/>
      <c r="C242" s="1"/>
      <c r="D242" s="17"/>
      <c r="E242" s="1596" t="s">
        <v>841</v>
      </c>
      <c r="F242" s="1411"/>
      <c r="G242" s="1411"/>
      <c r="H242" s="1411"/>
      <c r="I242" s="1411"/>
      <c r="J242" s="1411"/>
      <c r="K242" s="1411"/>
      <c r="L242" s="17"/>
      <c r="M242" s="17"/>
      <c r="N242" s="348"/>
      <c r="O242" s="352"/>
      <c r="P242" s="352"/>
      <c r="Q242" s="352"/>
      <c r="R242" s="352"/>
      <c r="S242" s="352"/>
      <c r="T242" s="352"/>
      <c r="U242" s="352"/>
      <c r="V242" s="352"/>
      <c r="W242" s="352"/>
      <c r="X242" s="352"/>
      <c r="Y242" s="355"/>
      <c r="Z242" s="17"/>
    </row>
    <row r="243" spans="1:26">
      <c r="A243" s="1"/>
      <c r="B243" s="4"/>
      <c r="C243" s="1"/>
      <c r="D243" s="17"/>
      <c r="E243" s="1411"/>
      <c r="F243" s="1411"/>
      <c r="G243" s="1411"/>
      <c r="H243" s="1411"/>
      <c r="I243" s="1411"/>
      <c r="J243" s="1411"/>
      <c r="K243" s="1411"/>
      <c r="L243" s="17"/>
      <c r="M243" s="17"/>
      <c r="N243" s="348"/>
      <c r="O243" s="352"/>
      <c r="P243" s="352"/>
      <c r="Q243" s="352"/>
      <c r="R243" s="352"/>
      <c r="S243" s="352"/>
      <c r="T243" s="352"/>
      <c r="U243" s="352"/>
      <c r="V243" s="352"/>
      <c r="W243" s="352"/>
      <c r="X243" s="352"/>
      <c r="Y243" s="355"/>
      <c r="Z243" s="17"/>
    </row>
    <row r="244" spans="1:26">
      <c r="A244" s="1"/>
      <c r="B244" s="4"/>
      <c r="C244" s="1"/>
      <c r="D244" s="17"/>
      <c r="E244" s="1411"/>
      <c r="F244" s="1411"/>
      <c r="G244" s="1411"/>
      <c r="H244" s="1411"/>
      <c r="I244" s="1411"/>
      <c r="J244" s="1411"/>
      <c r="K244" s="1411"/>
      <c r="L244" s="17"/>
      <c r="M244" s="17"/>
      <c r="N244" s="348"/>
      <c r="O244" s="352"/>
      <c r="P244" s="352"/>
      <c r="Q244" s="352"/>
      <c r="R244" s="352"/>
      <c r="S244" s="352"/>
      <c r="T244" s="352"/>
      <c r="U244" s="352"/>
      <c r="V244" s="352"/>
      <c r="W244" s="352"/>
      <c r="X244" s="352"/>
      <c r="Y244" s="355"/>
      <c r="Z244" s="17"/>
    </row>
    <row r="245" spans="1:26">
      <c r="A245" s="1"/>
      <c r="B245" s="4"/>
      <c r="C245" s="1"/>
      <c r="D245" s="17"/>
      <c r="E245" s="17"/>
      <c r="F245" s="17"/>
      <c r="G245" s="17"/>
      <c r="H245" s="14"/>
      <c r="I245" s="17"/>
      <c r="J245" s="17"/>
      <c r="K245" s="17"/>
      <c r="L245" s="17"/>
      <c r="M245" s="17"/>
      <c r="N245" s="348"/>
      <c r="O245" s="352"/>
      <c r="P245" s="352"/>
      <c r="Q245" s="352"/>
      <c r="R245" s="352"/>
      <c r="S245" s="352"/>
      <c r="T245" s="352"/>
      <c r="U245" s="352"/>
      <c r="V245" s="352"/>
      <c r="W245" s="352"/>
      <c r="X245" s="352"/>
      <c r="Y245" s="355"/>
      <c r="Z245" s="17"/>
    </row>
    <row r="246" spans="1:26">
      <c r="A246" s="1"/>
      <c r="B246" s="4"/>
      <c r="C246" s="1"/>
      <c r="D246" s="17"/>
      <c r="E246" s="17"/>
      <c r="F246" s="17"/>
      <c r="G246" s="17"/>
      <c r="H246" s="14"/>
      <c r="I246" s="17"/>
      <c r="J246" s="17"/>
      <c r="K246" s="17"/>
      <c r="L246" s="17"/>
      <c r="M246" s="17"/>
      <c r="N246" s="348"/>
      <c r="O246" s="352"/>
      <c r="P246" s="352"/>
      <c r="Q246" s="352"/>
      <c r="R246" s="352"/>
      <c r="S246" s="352"/>
      <c r="T246" s="352"/>
      <c r="U246" s="352"/>
      <c r="V246" s="352"/>
      <c r="W246" s="352"/>
      <c r="X246" s="352"/>
      <c r="Y246" s="355"/>
      <c r="Z246" s="17"/>
    </row>
    <row r="247" spans="1:26">
      <c r="A247" s="1"/>
      <c r="B247" s="4"/>
      <c r="C247" s="1"/>
      <c r="D247" s="17"/>
      <c r="E247" s="115" t="s">
        <v>842</v>
      </c>
      <c r="M247" s="115"/>
      <c r="N247" s="348"/>
      <c r="O247" s="352"/>
      <c r="P247" s="352"/>
      <c r="Q247" s="352"/>
      <c r="R247" s="352"/>
      <c r="S247" s="352"/>
      <c r="T247" s="352"/>
      <c r="U247" s="352"/>
      <c r="V247" s="352"/>
      <c r="W247" s="352"/>
      <c r="X247" s="352"/>
      <c r="Y247" s="355"/>
      <c r="Z247" s="17"/>
    </row>
    <row r="248" spans="1:26">
      <c r="A248" s="1"/>
      <c r="B248" s="4"/>
      <c r="C248" s="1"/>
      <c r="D248" s="17"/>
      <c r="E248" s="1762"/>
      <c r="F248" s="1411"/>
      <c r="G248" s="1411"/>
      <c r="H248" s="1411"/>
      <c r="I248" s="1411"/>
      <c r="J248" s="1411"/>
      <c r="K248" s="1411"/>
      <c r="L248" s="1411"/>
      <c r="M248" s="1411"/>
      <c r="N248" s="348"/>
      <c r="O248" s="352"/>
      <c r="P248" s="352"/>
      <c r="Q248" s="352"/>
      <c r="R248" s="352"/>
      <c r="S248" s="352"/>
      <c r="T248" s="352"/>
      <c r="U248" s="352"/>
      <c r="V248" s="352"/>
      <c r="W248" s="352"/>
      <c r="X248" s="352"/>
      <c r="Y248" s="355"/>
      <c r="Z248" s="17"/>
    </row>
    <row r="249" spans="1:26">
      <c r="A249" s="1"/>
      <c r="B249" s="4"/>
      <c r="C249" s="1"/>
      <c r="D249" s="17"/>
      <c r="E249" s="1543" t="s">
        <v>1519</v>
      </c>
      <c r="F249" s="1411"/>
      <c r="G249" s="1411"/>
      <c r="H249" s="1411"/>
      <c r="I249" s="1411"/>
      <c r="J249" s="1411"/>
      <c r="K249" s="1411"/>
      <c r="L249" s="1411"/>
      <c r="M249" s="128"/>
      <c r="N249" s="348"/>
      <c r="O249" s="352"/>
      <c r="P249" s="352"/>
      <c r="Q249" s="352"/>
      <c r="R249" s="352"/>
      <c r="S249" s="352"/>
      <c r="T249" s="352"/>
      <c r="U249" s="352"/>
      <c r="V249" s="352"/>
      <c r="W249" s="352"/>
      <c r="X249" s="352"/>
      <c r="Y249" s="355"/>
      <c r="Z249" s="17"/>
    </row>
    <row r="250" spans="1:26">
      <c r="A250" s="1"/>
      <c r="B250" s="4"/>
      <c r="C250" s="1"/>
      <c r="D250" s="17"/>
      <c r="E250" s="1411"/>
      <c r="F250" s="1411"/>
      <c r="G250" s="1411"/>
      <c r="H250" s="1411"/>
      <c r="I250" s="1411"/>
      <c r="J250" s="1411"/>
      <c r="K250" s="1411"/>
      <c r="L250" s="1411"/>
      <c r="M250" s="128"/>
      <c r="N250" s="348"/>
      <c r="O250" s="352"/>
      <c r="P250" s="352"/>
      <c r="Q250" s="352"/>
      <c r="R250" s="352"/>
      <c r="S250" s="352"/>
      <c r="T250" s="352"/>
      <c r="U250" s="352"/>
      <c r="V250" s="352"/>
      <c r="W250" s="352"/>
      <c r="X250" s="352"/>
      <c r="Y250" s="355"/>
      <c r="Z250" s="17"/>
    </row>
    <row r="251" spans="1:26">
      <c r="A251" s="1"/>
      <c r="B251" s="9"/>
      <c r="C251" s="1"/>
      <c r="D251" s="17"/>
      <c r="E251" s="1411"/>
      <c r="F251" s="1411"/>
      <c r="G251" s="1411"/>
      <c r="H251" s="1411"/>
      <c r="I251" s="1411"/>
      <c r="J251" s="1411"/>
      <c r="K251" s="1411"/>
      <c r="L251" s="1411"/>
      <c r="M251" s="128"/>
      <c r="N251" s="348"/>
      <c r="O251" s="352"/>
      <c r="P251" s="352"/>
      <c r="Q251" s="352"/>
      <c r="R251" s="352"/>
      <c r="S251" s="352"/>
      <c r="T251" s="352"/>
      <c r="U251" s="352"/>
      <c r="V251" s="352"/>
      <c r="W251" s="352"/>
      <c r="X251" s="352"/>
      <c r="Y251" s="355"/>
      <c r="Z251" s="17"/>
    </row>
    <row r="252" spans="1:26" ht="15.75">
      <c r="A252" s="1"/>
      <c r="B252" s="7"/>
      <c r="C252" s="1"/>
      <c r="D252" s="17"/>
      <c r="E252" s="1411"/>
      <c r="F252" s="1411"/>
      <c r="G252" s="1411"/>
      <c r="H252" s="1411"/>
      <c r="I252" s="1411"/>
      <c r="J252" s="1411"/>
      <c r="K252" s="1411"/>
      <c r="L252" s="1411"/>
      <c r="M252" s="128"/>
      <c r="N252" s="348"/>
      <c r="O252" s="352"/>
      <c r="P252" s="352"/>
      <c r="Q252" s="352"/>
      <c r="R252" s="352"/>
      <c r="S252" s="352"/>
      <c r="T252" s="352"/>
      <c r="U252" s="352"/>
      <c r="V252" s="352"/>
      <c r="W252" s="352"/>
      <c r="X252" s="352"/>
      <c r="Y252" s="355"/>
      <c r="Z252" s="17"/>
    </row>
    <row r="253" spans="1:26">
      <c r="A253" s="1"/>
      <c r="B253" s="4"/>
      <c r="C253" s="1"/>
      <c r="D253" s="17"/>
      <c r="E253" s="1411"/>
      <c r="F253" s="1411"/>
      <c r="G253" s="1411"/>
      <c r="H253" s="1411"/>
      <c r="I253" s="1411"/>
      <c r="J253" s="1411"/>
      <c r="K253" s="1411"/>
      <c r="L253" s="1411"/>
      <c r="M253" s="128"/>
      <c r="N253" s="348"/>
      <c r="O253" s="352"/>
      <c r="P253" s="352"/>
      <c r="Q253" s="352"/>
      <c r="R253" s="352"/>
      <c r="S253" s="352"/>
      <c r="T253" s="352"/>
      <c r="U253" s="352"/>
      <c r="V253" s="352"/>
      <c r="W253" s="352"/>
      <c r="X253" s="352"/>
      <c r="Y253" s="355"/>
      <c r="Z253" s="17"/>
    </row>
    <row r="254" spans="1:26">
      <c r="A254" s="1"/>
      <c r="B254" s="4"/>
      <c r="C254" s="1"/>
      <c r="D254" s="17"/>
      <c r="E254" s="1411"/>
      <c r="F254" s="1411"/>
      <c r="G254" s="1411"/>
      <c r="H254" s="1411"/>
      <c r="I254" s="1411"/>
      <c r="J254" s="1411"/>
      <c r="K254" s="1411"/>
      <c r="L254" s="1411"/>
      <c r="M254" s="128"/>
      <c r="N254" s="348"/>
      <c r="O254" s="352"/>
      <c r="P254" s="352"/>
      <c r="Q254" s="352"/>
      <c r="R254" s="352"/>
      <c r="S254" s="352"/>
      <c r="T254" s="352"/>
      <c r="U254" s="352"/>
      <c r="V254" s="352"/>
      <c r="W254" s="352"/>
      <c r="X254" s="352"/>
      <c r="Y254" s="355"/>
      <c r="Z254" s="17"/>
    </row>
    <row r="255" spans="1:26">
      <c r="A255" s="1"/>
      <c r="B255" s="4"/>
      <c r="C255" s="1"/>
      <c r="D255" s="17"/>
      <c r="E255" s="1411"/>
      <c r="F255" s="1411"/>
      <c r="G255" s="1411"/>
      <c r="H255" s="1411"/>
      <c r="I255" s="1411"/>
      <c r="J255" s="1411"/>
      <c r="K255" s="1411"/>
      <c r="L255" s="1411"/>
      <c r="M255" s="128"/>
      <c r="N255" s="348"/>
      <c r="O255" s="352"/>
      <c r="P255" s="352"/>
      <c r="Q255" s="352"/>
      <c r="R255" s="352"/>
      <c r="S255" s="352"/>
      <c r="T255" s="352"/>
      <c r="U255" s="352"/>
      <c r="V255" s="352"/>
      <c r="W255" s="352"/>
      <c r="X255" s="352"/>
      <c r="Y255" s="355"/>
      <c r="Z255" s="17"/>
    </row>
    <row r="256" spans="1:26">
      <c r="A256" s="1"/>
      <c r="B256" s="4"/>
      <c r="C256" s="1"/>
      <c r="D256" s="17"/>
      <c r="E256" s="1411"/>
      <c r="F256" s="1411"/>
      <c r="G256" s="1411"/>
      <c r="H256" s="1411"/>
      <c r="I256" s="1411"/>
      <c r="J256" s="1411"/>
      <c r="K256" s="1411"/>
      <c r="L256" s="1411"/>
      <c r="M256" s="128"/>
      <c r="N256" s="348"/>
      <c r="O256" s="352"/>
      <c r="P256" s="352"/>
      <c r="Q256" s="352"/>
      <c r="R256" s="352"/>
      <c r="S256" s="352"/>
      <c r="T256" s="352"/>
      <c r="U256" s="352"/>
      <c r="V256" s="352"/>
      <c r="W256" s="352"/>
      <c r="X256" s="352"/>
      <c r="Y256" s="355"/>
      <c r="Z256" s="17"/>
    </row>
    <row r="257" spans="1:26">
      <c r="A257" s="1"/>
      <c r="B257" s="66"/>
      <c r="C257" s="1"/>
      <c r="D257" s="17"/>
      <c r="E257" s="1411"/>
      <c r="F257" s="1411"/>
      <c r="G257" s="1411"/>
      <c r="H257" s="1411"/>
      <c r="I257" s="1411"/>
      <c r="J257" s="1411"/>
      <c r="K257" s="1411"/>
      <c r="L257" s="1411"/>
      <c r="M257" s="128"/>
      <c r="N257" s="348"/>
      <c r="O257" s="352"/>
      <c r="P257" s="352"/>
      <c r="Q257" s="352"/>
      <c r="R257" s="352"/>
      <c r="S257" s="352"/>
      <c r="T257" s="352"/>
      <c r="U257" s="352"/>
      <c r="V257" s="352"/>
      <c r="W257" s="352"/>
      <c r="X257" s="352"/>
      <c r="Y257" s="355"/>
      <c r="Z257" s="17"/>
    </row>
    <row r="258" spans="1:26">
      <c r="A258" s="1"/>
      <c r="B258" s="4"/>
      <c r="C258" s="1"/>
      <c r="D258" s="17"/>
      <c r="E258" s="1411"/>
      <c r="F258" s="1411"/>
      <c r="G258" s="1411"/>
      <c r="H258" s="1411"/>
      <c r="I258" s="1411"/>
      <c r="J258" s="1411"/>
      <c r="K258" s="1411"/>
      <c r="L258" s="1411"/>
      <c r="M258" s="128"/>
      <c r="N258" s="348"/>
      <c r="O258" s="352"/>
      <c r="P258" s="352"/>
      <c r="Q258" s="352"/>
      <c r="R258" s="352"/>
      <c r="S258" s="352"/>
      <c r="T258" s="352"/>
      <c r="U258" s="352"/>
      <c r="V258" s="352"/>
      <c r="W258" s="352"/>
      <c r="X258" s="352"/>
      <c r="Y258" s="355"/>
      <c r="Z258" s="17"/>
    </row>
    <row r="259" spans="1:26">
      <c r="A259" s="1"/>
      <c r="B259" s="9"/>
      <c r="C259" s="1"/>
      <c r="D259" s="17"/>
      <c r="E259" s="1411"/>
      <c r="F259" s="1411"/>
      <c r="G259" s="1411"/>
      <c r="H259" s="1411"/>
      <c r="I259" s="1411"/>
      <c r="J259" s="1411"/>
      <c r="K259" s="1411"/>
      <c r="L259" s="1411"/>
      <c r="M259" s="128"/>
      <c r="N259" s="348"/>
      <c r="O259" s="352"/>
      <c r="P259" s="352"/>
      <c r="Q259" s="352"/>
      <c r="R259" s="352"/>
      <c r="S259" s="352"/>
      <c r="T259" s="352"/>
      <c r="U259" s="352"/>
      <c r="V259" s="352"/>
      <c r="W259" s="352"/>
      <c r="X259" s="352"/>
      <c r="Y259" s="355"/>
      <c r="Z259" s="17"/>
    </row>
    <row r="260" spans="1:26" ht="15.75">
      <c r="A260" s="1"/>
      <c r="B260" s="7"/>
      <c r="C260" s="1"/>
      <c r="D260" s="17"/>
      <c r="E260" s="1411"/>
      <c r="F260" s="1411"/>
      <c r="G260" s="1411"/>
      <c r="H260" s="1411"/>
      <c r="I260" s="1411"/>
      <c r="J260" s="1411"/>
      <c r="K260" s="1411"/>
      <c r="L260" s="1411"/>
      <c r="M260" s="128"/>
      <c r="N260" s="348"/>
      <c r="O260" s="352"/>
      <c r="P260" s="352"/>
      <c r="Q260" s="352"/>
      <c r="R260" s="352"/>
      <c r="S260" s="352"/>
      <c r="T260" s="352"/>
      <c r="U260" s="352"/>
      <c r="V260" s="352"/>
      <c r="W260" s="352"/>
      <c r="X260" s="352"/>
      <c r="Y260" s="355"/>
      <c r="Z260" s="17"/>
    </row>
    <row r="261" spans="1:26">
      <c r="A261" s="1"/>
      <c r="B261" s="4"/>
      <c r="C261" s="1"/>
      <c r="D261" s="17"/>
      <c r="E261" s="1411"/>
      <c r="F261" s="1411"/>
      <c r="G261" s="1411"/>
      <c r="H261" s="1411"/>
      <c r="I261" s="1411"/>
      <c r="J261" s="1411"/>
      <c r="K261" s="1411"/>
      <c r="L261" s="1411"/>
      <c r="M261" s="128"/>
      <c r="N261" s="348"/>
      <c r="O261" s="352"/>
      <c r="P261" s="352"/>
      <c r="Q261" s="352"/>
      <c r="R261" s="352"/>
      <c r="S261" s="352"/>
      <c r="T261" s="352"/>
      <c r="U261" s="352"/>
      <c r="V261" s="352"/>
      <c r="W261" s="352"/>
      <c r="X261" s="352"/>
      <c r="Y261" s="355"/>
      <c r="Z261" s="17"/>
    </row>
    <row r="262" spans="1:26">
      <c r="A262" s="1"/>
      <c r="B262" s="4"/>
      <c r="C262" s="1"/>
      <c r="D262" s="17"/>
      <c r="E262" s="1411"/>
      <c r="F262" s="1411"/>
      <c r="G262" s="1411"/>
      <c r="H262" s="1411"/>
      <c r="I262" s="1411"/>
      <c r="J262" s="1411"/>
      <c r="K262" s="1411"/>
      <c r="L262" s="1411"/>
      <c r="M262" s="128"/>
      <c r="N262" s="348"/>
      <c r="O262" s="352"/>
      <c r="P262" s="352"/>
      <c r="Q262" s="352"/>
      <c r="R262" s="352"/>
      <c r="S262" s="352"/>
      <c r="T262" s="352"/>
      <c r="U262" s="352"/>
      <c r="V262" s="352"/>
      <c r="W262" s="352"/>
      <c r="X262" s="352"/>
      <c r="Y262" s="355"/>
      <c r="Z262" s="17"/>
    </row>
    <row r="263" spans="1:26">
      <c r="A263" s="1"/>
      <c r="B263" s="4"/>
      <c r="C263" s="1"/>
      <c r="D263" s="17"/>
      <c r="E263" s="1411"/>
      <c r="F263" s="1411"/>
      <c r="G263" s="1411"/>
      <c r="H263" s="1411"/>
      <c r="I263" s="1411"/>
      <c r="J263" s="1411"/>
      <c r="K263" s="1411"/>
      <c r="L263" s="1411"/>
      <c r="M263" s="128"/>
      <c r="N263" s="348"/>
      <c r="O263" s="352"/>
      <c r="P263" s="352"/>
      <c r="Q263" s="352"/>
      <c r="R263" s="352"/>
      <c r="S263" s="352"/>
      <c r="T263" s="352"/>
      <c r="U263" s="352"/>
      <c r="V263" s="352"/>
      <c r="W263" s="352"/>
      <c r="X263" s="352"/>
      <c r="Y263" s="355"/>
      <c r="Z263" s="17"/>
    </row>
    <row r="264" spans="1:26">
      <c r="A264" s="1"/>
      <c r="B264" s="4"/>
      <c r="C264" s="1"/>
      <c r="D264" s="17"/>
      <c r="E264" s="1411"/>
      <c r="F264" s="1411"/>
      <c r="G264" s="1411"/>
      <c r="H264" s="1411"/>
      <c r="I264" s="1411"/>
      <c r="J264" s="1411"/>
      <c r="K264" s="1411"/>
      <c r="L264" s="1411"/>
      <c r="M264" s="128"/>
      <c r="N264" s="348"/>
      <c r="O264" s="352"/>
      <c r="P264" s="352"/>
      <c r="Q264" s="352"/>
      <c r="R264" s="352"/>
      <c r="S264" s="352"/>
      <c r="T264" s="352"/>
      <c r="U264" s="352"/>
      <c r="V264" s="352"/>
      <c r="W264" s="352"/>
      <c r="X264" s="352"/>
      <c r="Y264" s="355"/>
      <c r="Z264" s="17"/>
    </row>
    <row r="265" spans="1:26">
      <c r="A265" s="1"/>
      <c r="B265" s="4"/>
      <c r="C265" s="1"/>
      <c r="D265" s="17"/>
      <c r="E265" s="1411"/>
      <c r="F265" s="1411"/>
      <c r="G265" s="1411"/>
      <c r="H265" s="1411"/>
      <c r="I265" s="1411"/>
      <c r="J265" s="1411"/>
      <c r="K265" s="1411"/>
      <c r="L265" s="1411"/>
      <c r="M265" s="128"/>
      <c r="N265" s="348"/>
      <c r="O265" s="352"/>
      <c r="P265" s="352"/>
      <c r="Q265" s="352"/>
      <c r="R265" s="352"/>
      <c r="S265" s="352"/>
      <c r="T265" s="352"/>
      <c r="U265" s="352"/>
      <c r="V265" s="352"/>
      <c r="W265" s="352"/>
      <c r="X265" s="352"/>
      <c r="Y265" s="355"/>
      <c r="Z265" s="17"/>
    </row>
    <row r="266" spans="1:26">
      <c r="A266" s="1"/>
      <c r="B266" s="4"/>
      <c r="C266" s="1"/>
      <c r="D266" s="17"/>
      <c r="E266" s="1411"/>
      <c r="F266" s="1411"/>
      <c r="G266" s="1411"/>
      <c r="H266" s="1411"/>
      <c r="I266" s="1411"/>
      <c r="J266" s="1411"/>
      <c r="K266" s="1411"/>
      <c r="L266" s="1411"/>
      <c r="M266" s="128"/>
      <c r="N266" s="348"/>
      <c r="O266" s="352"/>
      <c r="P266" s="352"/>
      <c r="Q266" s="352"/>
      <c r="R266" s="352"/>
      <c r="S266" s="352"/>
      <c r="T266" s="352"/>
      <c r="U266" s="352"/>
      <c r="V266" s="352"/>
      <c r="W266" s="352"/>
      <c r="X266" s="352"/>
      <c r="Y266" s="355"/>
      <c r="Z266" s="17"/>
    </row>
    <row r="267" spans="1:26">
      <c r="A267" s="1"/>
      <c r="B267" s="9"/>
      <c r="C267" s="1"/>
      <c r="D267" s="17"/>
      <c r="E267" s="1411"/>
      <c r="F267" s="1411"/>
      <c r="G267" s="1411"/>
      <c r="H267" s="1411"/>
      <c r="I267" s="1411"/>
      <c r="J267" s="1411"/>
      <c r="K267" s="1411"/>
      <c r="L267" s="1411"/>
      <c r="M267" s="128"/>
      <c r="N267" s="348"/>
      <c r="O267" s="352"/>
      <c r="P267" s="352"/>
      <c r="Q267" s="352"/>
      <c r="R267" s="352"/>
      <c r="S267" s="352"/>
      <c r="T267" s="352"/>
      <c r="U267" s="352"/>
      <c r="V267" s="352"/>
      <c r="W267" s="352"/>
      <c r="X267" s="352"/>
      <c r="Y267" s="355"/>
      <c r="Z267" s="17"/>
    </row>
    <row r="268" spans="1:26" ht="15.75">
      <c r="A268" s="1"/>
      <c r="B268" s="7"/>
      <c r="C268" s="1"/>
      <c r="D268" s="17"/>
      <c r="E268" s="1411"/>
      <c r="F268" s="1411"/>
      <c r="G268" s="1411"/>
      <c r="H268" s="1411"/>
      <c r="I268" s="1411"/>
      <c r="J268" s="1411"/>
      <c r="K268" s="1411"/>
      <c r="L268" s="1411"/>
      <c r="M268" s="128"/>
      <c r="N268" s="348"/>
      <c r="O268" s="352"/>
      <c r="P268" s="352"/>
      <c r="Q268" s="352"/>
      <c r="R268" s="352"/>
      <c r="S268" s="352"/>
      <c r="T268" s="352"/>
      <c r="U268" s="352"/>
      <c r="V268" s="352"/>
      <c r="W268" s="352"/>
      <c r="X268" s="352"/>
      <c r="Y268" s="355"/>
      <c r="Z268" s="17"/>
    </row>
    <row r="269" spans="1:26">
      <c r="A269" s="1"/>
      <c r="B269" s="4"/>
      <c r="C269" s="1"/>
      <c r="D269" s="17"/>
      <c r="E269" s="1411"/>
      <c r="F269" s="1411"/>
      <c r="G269" s="1411"/>
      <c r="H269" s="1411"/>
      <c r="I269" s="1411"/>
      <c r="J269" s="1411"/>
      <c r="K269" s="1411"/>
      <c r="L269" s="1411"/>
      <c r="M269" s="128"/>
      <c r="N269" s="348"/>
      <c r="O269" s="352"/>
      <c r="P269" s="352"/>
      <c r="Q269" s="352"/>
      <c r="R269" s="352"/>
      <c r="S269" s="352"/>
      <c r="T269" s="352"/>
      <c r="U269" s="352"/>
      <c r="V269" s="352"/>
      <c r="W269" s="352"/>
      <c r="X269" s="352"/>
      <c r="Y269" s="355"/>
      <c r="Z269" s="17"/>
    </row>
    <row r="270" spans="1:26">
      <c r="A270" s="1"/>
      <c r="B270" s="11"/>
      <c r="C270" s="1"/>
      <c r="D270" s="17"/>
      <c r="E270" s="1411"/>
      <c r="F270" s="1411"/>
      <c r="G270" s="1411"/>
      <c r="H270" s="1411"/>
      <c r="I270" s="1411"/>
      <c r="J270" s="1411"/>
      <c r="K270" s="1411"/>
      <c r="L270" s="1411"/>
      <c r="M270" s="128"/>
      <c r="N270" s="348"/>
      <c r="O270" s="352"/>
      <c r="P270" s="352"/>
      <c r="Q270" s="352"/>
      <c r="R270" s="352"/>
      <c r="S270" s="352"/>
      <c r="T270" s="352"/>
      <c r="U270" s="352"/>
      <c r="V270" s="352"/>
      <c r="W270" s="352"/>
      <c r="X270" s="352"/>
      <c r="Y270" s="355"/>
      <c r="Z270" s="17"/>
    </row>
    <row r="271" spans="1:26">
      <c r="A271" s="1"/>
      <c r="B271" s="4"/>
      <c r="C271" s="1"/>
      <c r="D271" s="17"/>
      <c r="E271" s="1411"/>
      <c r="F271" s="1411"/>
      <c r="G271" s="1411"/>
      <c r="H271" s="1411"/>
      <c r="I271" s="1411"/>
      <c r="J271" s="1411"/>
      <c r="K271" s="1411"/>
      <c r="L271" s="1411"/>
      <c r="M271" s="128"/>
      <c r="N271" s="348"/>
      <c r="O271" s="352"/>
      <c r="P271" s="352"/>
      <c r="Q271" s="352"/>
      <c r="R271" s="352"/>
      <c r="S271" s="352"/>
      <c r="T271" s="352"/>
      <c r="U271" s="352"/>
      <c r="V271" s="352"/>
      <c r="W271" s="352"/>
      <c r="X271" s="352"/>
      <c r="Y271" s="355"/>
      <c r="Z271" s="17"/>
    </row>
    <row r="272" spans="1:26">
      <c r="A272" s="1"/>
      <c r="B272" s="4"/>
      <c r="C272" s="1"/>
      <c r="D272" s="17"/>
      <c r="E272" s="1411"/>
      <c r="F272" s="1411"/>
      <c r="G272" s="1411"/>
      <c r="H272" s="1411"/>
      <c r="I272" s="1411"/>
      <c r="J272" s="1411"/>
      <c r="K272" s="1411"/>
      <c r="L272" s="1411"/>
      <c r="M272" s="128"/>
      <c r="N272" s="348"/>
      <c r="O272" s="352"/>
      <c r="P272" s="352"/>
      <c r="Q272" s="352"/>
      <c r="R272" s="352"/>
      <c r="S272" s="352"/>
      <c r="T272" s="352"/>
      <c r="U272" s="352"/>
      <c r="V272" s="352"/>
      <c r="W272" s="352"/>
      <c r="X272" s="352"/>
      <c r="Y272" s="854"/>
      <c r="Z272" s="17"/>
    </row>
    <row r="273" spans="1:26">
      <c r="A273" s="1"/>
      <c r="B273" s="4"/>
      <c r="C273" s="1"/>
      <c r="D273" s="17"/>
      <c r="E273" s="1411"/>
      <c r="F273" s="1411"/>
      <c r="G273" s="1411"/>
      <c r="H273" s="1411"/>
      <c r="I273" s="1411"/>
      <c r="J273" s="1411"/>
      <c r="K273" s="1411"/>
      <c r="L273" s="1411"/>
      <c r="M273" s="128"/>
      <c r="N273" s="348"/>
      <c r="O273" s="352"/>
      <c r="P273" s="352"/>
      <c r="Q273" s="352"/>
      <c r="R273" s="352"/>
      <c r="S273" s="352"/>
      <c r="T273" s="352"/>
      <c r="U273" s="352"/>
      <c r="V273" s="352"/>
      <c r="W273" s="352"/>
      <c r="X273" s="352"/>
      <c r="Y273" s="854"/>
      <c r="Z273" s="17"/>
    </row>
    <row r="274" spans="1:26" ht="15.75">
      <c r="A274" s="1"/>
      <c r="B274" s="12"/>
      <c r="C274" s="1"/>
      <c r="D274" s="17"/>
      <c r="E274" s="1411"/>
      <c r="F274" s="1411"/>
      <c r="G274" s="1411"/>
      <c r="H274" s="1411"/>
      <c r="I274" s="1411"/>
      <c r="J274" s="1411"/>
      <c r="K274" s="1411"/>
      <c r="L274" s="1411"/>
      <c r="M274" s="128"/>
      <c r="N274" s="348"/>
      <c r="O274" s="352"/>
      <c r="P274" s="352"/>
      <c r="Q274" s="352"/>
      <c r="R274" s="352"/>
      <c r="S274" s="352"/>
      <c r="T274" s="352"/>
      <c r="U274" s="352"/>
      <c r="V274" s="352"/>
      <c r="W274" s="352"/>
      <c r="X274" s="352"/>
      <c r="Y274" s="355"/>
      <c r="Z274" s="17"/>
    </row>
    <row r="275" spans="1:26" ht="15.75">
      <c r="A275" s="1"/>
      <c r="B275" s="12"/>
      <c r="C275" s="1"/>
      <c r="D275" s="17"/>
      <c r="E275" s="1411"/>
      <c r="F275" s="1411"/>
      <c r="G275" s="1411"/>
      <c r="H275" s="1411"/>
      <c r="I275" s="1411"/>
      <c r="J275" s="1411"/>
      <c r="K275" s="1411"/>
      <c r="L275" s="1411"/>
      <c r="M275" s="128"/>
      <c r="N275" s="348"/>
      <c r="O275" s="352"/>
      <c r="P275" s="352"/>
      <c r="Q275" s="352"/>
      <c r="R275" s="352"/>
      <c r="S275" s="352"/>
      <c r="T275" s="352"/>
      <c r="U275" s="352"/>
      <c r="V275" s="352"/>
      <c r="W275" s="352"/>
      <c r="X275" s="352"/>
      <c r="Y275" s="355"/>
      <c r="Z275" s="17"/>
    </row>
    <row r="276" spans="1:26" ht="15.75">
      <c r="A276" s="1"/>
      <c r="B276" s="12"/>
      <c r="C276" s="1"/>
      <c r="D276" s="17"/>
      <c r="E276" s="1411"/>
      <c r="F276" s="1411"/>
      <c r="G276" s="1411"/>
      <c r="H276" s="1411"/>
      <c r="I276" s="1411"/>
      <c r="J276" s="1411"/>
      <c r="K276" s="1411"/>
      <c r="L276" s="1411"/>
      <c r="M276" s="128"/>
      <c r="N276" s="348"/>
      <c r="O276" s="352"/>
      <c r="P276" s="352"/>
      <c r="Q276" s="352"/>
      <c r="R276" s="352"/>
      <c r="S276" s="352"/>
      <c r="T276" s="352"/>
      <c r="U276" s="352"/>
      <c r="V276" s="352"/>
      <c r="W276" s="352"/>
      <c r="X276" s="352"/>
      <c r="Y276" s="355"/>
      <c r="Z276" s="17"/>
    </row>
    <row r="277" spans="1:26">
      <c r="A277" s="1"/>
      <c r="B277" s="4"/>
      <c r="C277" s="1"/>
      <c r="D277" s="17"/>
      <c r="E277" s="1411"/>
      <c r="F277" s="1411"/>
      <c r="G277" s="1411"/>
      <c r="H277" s="1411"/>
      <c r="I277" s="1411"/>
      <c r="J277" s="1411"/>
      <c r="K277" s="1411"/>
      <c r="L277" s="1411"/>
      <c r="M277" s="128"/>
      <c r="N277" s="348"/>
      <c r="O277" s="352"/>
      <c r="P277" s="352"/>
      <c r="Q277" s="352"/>
      <c r="R277" s="352"/>
      <c r="S277" s="352"/>
      <c r="T277" s="352"/>
      <c r="U277" s="352"/>
      <c r="V277" s="352"/>
      <c r="W277" s="352"/>
      <c r="X277" s="352"/>
      <c r="Y277" s="355"/>
      <c r="Z277" s="17"/>
    </row>
    <row r="278" spans="1:26" ht="44.45" customHeight="1">
      <c r="A278" s="1"/>
      <c r="B278" s="9"/>
      <c r="C278" s="1"/>
      <c r="D278" s="17"/>
      <c r="E278" s="1411"/>
      <c r="F278" s="1411"/>
      <c r="G278" s="1411"/>
      <c r="H278" s="1411"/>
      <c r="I278" s="1411"/>
      <c r="J278" s="1411"/>
      <c r="K278" s="1411"/>
      <c r="L278" s="1411"/>
      <c r="M278" s="17"/>
      <c r="N278" s="348"/>
      <c r="O278" s="352"/>
      <c r="P278" s="352"/>
      <c r="Q278" s="352"/>
      <c r="R278" s="352"/>
      <c r="S278" s="352"/>
      <c r="T278" s="352"/>
      <c r="U278" s="352"/>
      <c r="V278" s="352"/>
      <c r="W278" s="352"/>
      <c r="X278" s="352"/>
      <c r="Y278" s="355"/>
      <c r="Z278" s="17"/>
    </row>
    <row r="279" spans="1:26" ht="15.75">
      <c r="A279" s="1"/>
      <c r="B279" s="7"/>
      <c r="C279" s="1"/>
      <c r="D279" s="17"/>
      <c r="E279" s="17"/>
      <c r="F279" s="17"/>
      <c r="G279" s="17"/>
      <c r="H279" s="14"/>
      <c r="I279" s="17"/>
      <c r="J279" s="17"/>
      <c r="K279" s="17"/>
      <c r="L279" s="17"/>
      <c r="M279" s="17"/>
      <c r="N279" s="348"/>
      <c r="O279" s="352"/>
      <c r="P279" s="352"/>
      <c r="Q279" s="352"/>
      <c r="R279" s="352"/>
      <c r="S279" s="352"/>
      <c r="T279" s="352"/>
      <c r="U279" s="352"/>
      <c r="V279" s="352"/>
      <c r="W279" s="352"/>
      <c r="X279" s="352"/>
      <c r="Y279" s="355"/>
      <c r="Z279" s="17"/>
    </row>
    <row r="280" spans="1:26" ht="15.75">
      <c r="A280" s="1"/>
      <c r="B280" s="7"/>
      <c r="C280" s="1"/>
      <c r="D280" s="17"/>
      <c r="E280" s="17"/>
      <c r="F280" s="17"/>
      <c r="G280" s="17"/>
      <c r="H280" s="14"/>
      <c r="I280" s="17"/>
      <c r="J280" s="17"/>
      <c r="K280" s="17"/>
      <c r="L280" s="17"/>
      <c r="M280" s="17"/>
      <c r="N280" s="348"/>
      <c r="O280" s="352"/>
      <c r="P280" s="352"/>
      <c r="Q280" s="352"/>
      <c r="R280" s="352"/>
      <c r="S280" s="352"/>
      <c r="T280" s="352"/>
      <c r="U280" s="352"/>
      <c r="V280" s="352"/>
      <c r="W280" s="352"/>
      <c r="X280" s="352"/>
      <c r="Y280" s="355"/>
      <c r="Z280" s="17"/>
    </row>
    <row r="281" spans="1:26">
      <c r="A281" s="1"/>
      <c r="B281" s="4"/>
      <c r="C281" s="1"/>
      <c r="D281" s="17"/>
      <c r="E281" s="847" t="s">
        <v>843</v>
      </c>
      <c r="M281" s="17"/>
      <c r="N281" s="348"/>
      <c r="O281" s="352"/>
      <c r="P281" s="352"/>
      <c r="Q281" s="352"/>
      <c r="R281" s="352"/>
      <c r="S281" s="352"/>
      <c r="T281" s="352"/>
      <c r="U281" s="352"/>
      <c r="V281" s="352"/>
      <c r="W281" s="352"/>
      <c r="X281" s="352"/>
      <c r="Y281" s="355"/>
      <c r="Z281" s="17"/>
    </row>
    <row r="282" spans="1:26">
      <c r="A282" s="1"/>
      <c r="B282" s="9"/>
      <c r="C282" s="1"/>
      <c r="D282" s="17"/>
      <c r="E282" s="128"/>
      <c r="F282" s="128"/>
      <c r="G282" s="128"/>
      <c r="H282" s="128"/>
      <c r="I282" s="128"/>
      <c r="J282" s="128"/>
      <c r="K282" s="128"/>
      <c r="L282" s="128"/>
      <c r="M282" s="128"/>
      <c r="N282" s="348"/>
      <c r="O282" s="352"/>
      <c r="P282" s="352"/>
      <c r="Q282" s="352"/>
      <c r="R282" s="352"/>
      <c r="S282" s="352"/>
      <c r="T282" s="352"/>
      <c r="U282" s="352"/>
      <c r="V282" s="352"/>
      <c r="W282" s="352"/>
      <c r="X282" s="352"/>
      <c r="Y282" s="355"/>
      <c r="Z282" s="17"/>
    </row>
    <row r="283" spans="1:26" ht="16.350000000000001" customHeight="1">
      <c r="A283" s="1"/>
      <c r="B283" s="7"/>
      <c r="C283" s="1"/>
      <c r="D283" s="17"/>
      <c r="E283" s="1459" t="s">
        <v>844</v>
      </c>
      <c r="F283" s="1459"/>
      <c r="G283" s="1459"/>
      <c r="H283" s="1459"/>
      <c r="I283" s="1459"/>
      <c r="J283" s="1459"/>
      <c r="K283" s="1459"/>
      <c r="L283" s="1459"/>
      <c r="M283" s="128"/>
      <c r="N283" s="348"/>
      <c r="O283" s="352"/>
      <c r="P283" s="352"/>
      <c r="Q283" s="352"/>
      <c r="R283" s="352"/>
      <c r="S283" s="352"/>
      <c r="T283" s="352"/>
      <c r="U283" s="352"/>
      <c r="V283" s="352"/>
      <c r="W283" s="352"/>
      <c r="X283" s="352"/>
      <c r="Y283" s="355"/>
      <c r="Z283" s="17"/>
    </row>
    <row r="284" spans="1:26">
      <c r="A284" s="1"/>
      <c r="B284" s="4"/>
      <c r="C284" s="1"/>
      <c r="D284" s="17"/>
      <c r="E284" s="1459"/>
      <c r="F284" s="1459"/>
      <c r="G284" s="1459"/>
      <c r="H284" s="1459"/>
      <c r="I284" s="1459"/>
      <c r="J284" s="1459"/>
      <c r="K284" s="1459"/>
      <c r="L284" s="1459"/>
      <c r="M284" s="128"/>
      <c r="N284" s="352"/>
      <c r="O284" s="352"/>
      <c r="P284" s="352"/>
      <c r="Q284" s="352"/>
      <c r="R284" s="352"/>
      <c r="S284" s="352"/>
      <c r="T284" s="352"/>
      <c r="U284" s="352"/>
      <c r="V284" s="352"/>
      <c r="W284" s="352"/>
      <c r="X284" s="352"/>
      <c r="Y284" s="355"/>
      <c r="Z284" s="17"/>
    </row>
    <row r="285" spans="1:26">
      <c r="A285" s="1"/>
      <c r="B285" s="4"/>
      <c r="C285" s="1"/>
      <c r="D285" s="17"/>
      <c r="E285" s="1459"/>
      <c r="F285" s="1459"/>
      <c r="G285" s="1459"/>
      <c r="H285" s="1459"/>
      <c r="I285" s="1459"/>
      <c r="J285" s="1459"/>
      <c r="K285" s="1459"/>
      <c r="L285" s="1459"/>
      <c r="M285" s="128"/>
      <c r="N285" s="352"/>
      <c r="O285" s="352"/>
      <c r="P285" s="352"/>
      <c r="Q285" s="352"/>
      <c r="R285" s="352"/>
      <c r="S285" s="352"/>
      <c r="T285" s="352"/>
      <c r="U285" s="352"/>
      <c r="V285" s="352"/>
      <c r="W285" s="352"/>
      <c r="X285" s="352"/>
      <c r="Y285" s="355"/>
      <c r="Z285" s="17"/>
    </row>
    <row r="286" spans="1:26">
      <c r="A286" s="1"/>
      <c r="B286" s="4"/>
      <c r="C286" s="1"/>
      <c r="D286" s="17"/>
      <c r="E286" s="1459"/>
      <c r="F286" s="1459"/>
      <c r="G286" s="1459"/>
      <c r="H286" s="1459"/>
      <c r="I286" s="1459"/>
      <c r="J286" s="1459"/>
      <c r="K286" s="1459"/>
      <c r="L286" s="1459"/>
      <c r="M286" s="128"/>
      <c r="N286" s="352"/>
      <c r="O286" s="352"/>
      <c r="P286" s="352"/>
      <c r="Q286" s="352"/>
      <c r="R286" s="352"/>
      <c r="S286" s="352"/>
      <c r="T286" s="352"/>
      <c r="U286" s="352"/>
      <c r="V286" s="352"/>
      <c r="W286" s="352"/>
      <c r="X286" s="352"/>
      <c r="Y286" s="355"/>
      <c r="Z286" s="17"/>
    </row>
    <row r="287" spans="1:26">
      <c r="A287" s="1"/>
      <c r="B287" s="4"/>
      <c r="C287" s="1"/>
      <c r="D287" s="17"/>
      <c r="E287" s="1459"/>
      <c r="F287" s="1459"/>
      <c r="G287" s="1459"/>
      <c r="H287" s="1459"/>
      <c r="I287" s="1459"/>
      <c r="J287" s="1459"/>
      <c r="K287" s="1459"/>
      <c r="L287" s="1459"/>
      <c r="M287" s="128"/>
      <c r="N287" s="352"/>
      <c r="O287" s="352"/>
      <c r="P287" s="352"/>
      <c r="Q287" s="352"/>
      <c r="R287" s="352"/>
      <c r="S287" s="352"/>
      <c r="T287" s="352"/>
      <c r="U287" s="352"/>
      <c r="V287" s="352"/>
      <c r="W287" s="352"/>
      <c r="X287" s="352"/>
      <c r="Y287" s="355"/>
      <c r="Z287" s="17"/>
    </row>
    <row r="288" spans="1:26">
      <c r="A288" s="1"/>
      <c r="B288" s="4"/>
      <c r="C288" s="1"/>
      <c r="D288" s="17"/>
      <c r="E288" s="1459"/>
      <c r="F288" s="1459"/>
      <c r="G288" s="1459"/>
      <c r="H288" s="1459"/>
      <c r="I288" s="1459"/>
      <c r="J288" s="1459"/>
      <c r="K288" s="1459"/>
      <c r="L288" s="1459"/>
      <c r="M288" s="128"/>
      <c r="N288" s="352"/>
      <c r="O288" s="352"/>
      <c r="P288" s="352"/>
      <c r="Q288" s="352"/>
      <c r="R288" s="352"/>
      <c r="S288" s="352"/>
      <c r="T288" s="352"/>
      <c r="U288" s="352"/>
      <c r="V288" s="352"/>
      <c r="W288" s="352"/>
      <c r="X288" s="352"/>
      <c r="Y288" s="355"/>
      <c r="Z288" s="17"/>
    </row>
    <row r="289" spans="1:26">
      <c r="A289" s="1"/>
      <c r="B289" s="4"/>
      <c r="C289" s="1"/>
      <c r="D289" s="17"/>
      <c r="E289" s="1459"/>
      <c r="F289" s="1459"/>
      <c r="G289" s="1459"/>
      <c r="H289" s="1459"/>
      <c r="I289" s="1459"/>
      <c r="J289" s="1459"/>
      <c r="K289" s="1459"/>
      <c r="L289" s="1459"/>
      <c r="M289" s="128"/>
      <c r="N289" s="352"/>
      <c r="O289" s="352"/>
      <c r="P289" s="352"/>
      <c r="Q289" s="352"/>
      <c r="R289" s="352"/>
      <c r="S289" s="352"/>
      <c r="T289" s="352"/>
      <c r="U289" s="352"/>
      <c r="V289" s="352"/>
      <c r="W289" s="352"/>
      <c r="X289" s="352"/>
      <c r="Y289" s="355"/>
      <c r="Z289" s="17"/>
    </row>
    <row r="290" spans="1:26">
      <c r="A290" s="1"/>
      <c r="B290" s="4"/>
      <c r="C290" s="1"/>
      <c r="D290" s="17"/>
      <c r="E290" s="1459"/>
      <c r="F290" s="1459"/>
      <c r="G290" s="1459"/>
      <c r="H290" s="1459"/>
      <c r="I290" s="1459"/>
      <c r="J290" s="1459"/>
      <c r="K290" s="1459"/>
      <c r="L290" s="1459"/>
      <c r="M290" s="128"/>
      <c r="N290" s="352"/>
      <c r="O290" s="352"/>
      <c r="P290" s="352"/>
      <c r="Q290" s="352"/>
      <c r="R290" s="352"/>
      <c r="S290" s="352"/>
      <c r="T290" s="352"/>
      <c r="U290" s="352"/>
      <c r="V290" s="352"/>
      <c r="W290" s="352"/>
      <c r="X290" s="352"/>
      <c r="Y290" s="854"/>
      <c r="Z290" s="17"/>
    </row>
    <row r="291" spans="1:26">
      <c r="A291" s="1"/>
      <c r="B291" s="9"/>
      <c r="C291" s="1"/>
      <c r="D291" s="17"/>
      <c r="E291" s="1459"/>
      <c r="F291" s="1459"/>
      <c r="G291" s="1459"/>
      <c r="H291" s="1459"/>
      <c r="I291" s="1459"/>
      <c r="J291" s="1459"/>
      <c r="K291" s="1459"/>
      <c r="L291" s="1459"/>
      <c r="M291" s="128"/>
      <c r="N291" s="352"/>
      <c r="O291" s="352"/>
      <c r="P291" s="352"/>
      <c r="Q291" s="352"/>
      <c r="R291" s="352"/>
      <c r="S291" s="352"/>
      <c r="T291" s="352"/>
      <c r="U291" s="352"/>
      <c r="V291" s="352"/>
      <c r="W291" s="352"/>
      <c r="X291" s="352"/>
      <c r="Y291" s="355"/>
      <c r="Z291" s="17"/>
    </row>
    <row r="292" spans="1:26" ht="32.25" customHeight="1">
      <c r="A292" s="1"/>
      <c r="B292" s="7"/>
      <c r="C292" s="1"/>
      <c r="D292" s="17"/>
      <c r="E292" s="1459"/>
      <c r="F292" s="1459"/>
      <c r="G292" s="1459"/>
      <c r="H292" s="1459"/>
      <c r="I292" s="1459"/>
      <c r="J292" s="1459"/>
      <c r="K292" s="1459"/>
      <c r="L292" s="1459"/>
      <c r="M292" s="128"/>
      <c r="N292" s="352"/>
      <c r="O292" s="352"/>
      <c r="P292" s="352"/>
      <c r="Q292" s="352"/>
      <c r="R292" s="352"/>
      <c r="S292" s="352"/>
      <c r="T292" s="352"/>
      <c r="U292" s="352"/>
      <c r="V292" s="352"/>
      <c r="W292" s="352"/>
      <c r="X292" s="352"/>
      <c r="Y292" s="355"/>
      <c r="Z292" s="17"/>
    </row>
    <row r="293" spans="1:26" ht="19.5" customHeight="1">
      <c r="A293" s="1"/>
      <c r="B293" s="7"/>
      <c r="C293" s="1"/>
      <c r="D293" s="17"/>
      <c r="M293" s="128"/>
      <c r="N293" s="352"/>
      <c r="O293" s="352"/>
      <c r="P293" s="352"/>
      <c r="Q293" s="352"/>
      <c r="R293" s="352"/>
      <c r="S293" s="352"/>
      <c r="T293" s="352"/>
      <c r="U293" s="352"/>
      <c r="V293" s="352"/>
      <c r="W293" s="352"/>
      <c r="X293" s="352"/>
      <c r="Y293" s="854"/>
      <c r="Z293" s="17"/>
    </row>
    <row r="294" spans="1:26">
      <c r="A294" s="1"/>
      <c r="B294" s="4"/>
      <c r="C294" s="1"/>
      <c r="D294" s="17"/>
      <c r="E294" s="17"/>
      <c r="F294" s="17"/>
      <c r="G294" s="17"/>
      <c r="H294" s="14"/>
      <c r="I294" s="17"/>
      <c r="J294" s="17"/>
      <c r="K294" s="17"/>
      <c r="L294" s="17"/>
      <c r="M294" s="17"/>
      <c r="N294" s="352"/>
      <c r="O294" s="352"/>
      <c r="P294" s="352"/>
      <c r="Q294" s="352"/>
      <c r="R294" s="352"/>
      <c r="S294" s="352"/>
      <c r="T294" s="352"/>
      <c r="U294" s="352"/>
      <c r="V294" s="352"/>
      <c r="W294" s="352"/>
      <c r="X294" s="352"/>
      <c r="Y294" s="355"/>
      <c r="Z294" s="17"/>
    </row>
    <row r="295" spans="1:26">
      <c r="A295" s="1"/>
      <c r="B295" s="4"/>
      <c r="C295" s="1"/>
      <c r="D295" s="17"/>
      <c r="E295" s="115" t="s">
        <v>845</v>
      </c>
      <c r="M295" s="352"/>
      <c r="N295" s="352"/>
      <c r="O295" s="352"/>
      <c r="P295" s="352"/>
      <c r="Q295" s="352"/>
      <c r="R295" s="352"/>
      <c r="S295" s="352"/>
      <c r="T295" s="352"/>
      <c r="U295" s="352"/>
      <c r="V295" s="352"/>
      <c r="W295" s="352"/>
      <c r="X295" s="352"/>
      <c r="Y295" s="355"/>
      <c r="Z295" s="17"/>
    </row>
    <row r="296" spans="1:26">
      <c r="A296" s="1"/>
      <c r="B296" s="4"/>
      <c r="C296" s="1"/>
      <c r="D296" s="17"/>
      <c r="E296" s="331"/>
      <c r="F296" s="331"/>
      <c r="G296" s="331"/>
      <c r="H296" s="350"/>
      <c r="I296" s="331"/>
      <c r="J296" s="331"/>
      <c r="K296" s="331"/>
      <c r="L296" s="331"/>
      <c r="M296" s="350"/>
      <c r="N296" s="352"/>
      <c r="O296" s="352"/>
      <c r="P296" s="352"/>
      <c r="Q296" s="352"/>
      <c r="R296" s="352"/>
      <c r="S296" s="352"/>
      <c r="T296" s="352"/>
      <c r="U296" s="352"/>
      <c r="V296" s="352"/>
      <c r="W296" s="352"/>
      <c r="X296" s="352"/>
      <c r="Y296" s="355"/>
      <c r="Z296" s="17"/>
    </row>
    <row r="297" spans="1:26">
      <c r="A297" s="1"/>
      <c r="B297" s="4"/>
      <c r="C297" s="1"/>
      <c r="D297" s="17"/>
      <c r="E297" s="1786" t="s">
        <v>846</v>
      </c>
      <c r="F297" s="1411"/>
      <c r="G297" s="1411"/>
      <c r="H297" s="1411"/>
      <c r="I297" s="1411"/>
      <c r="J297" s="1411"/>
      <c r="K297" s="1411"/>
      <c r="L297" s="1411"/>
      <c r="M297" s="350"/>
      <c r="N297" s="352"/>
      <c r="O297" s="352"/>
      <c r="P297" s="352"/>
      <c r="Q297" s="352"/>
      <c r="R297" s="352"/>
      <c r="S297" s="352"/>
      <c r="T297" s="352"/>
      <c r="U297" s="352"/>
      <c r="V297" s="352"/>
      <c r="W297" s="352"/>
      <c r="X297" s="352"/>
      <c r="Y297" s="355"/>
      <c r="Z297" s="17"/>
    </row>
    <row r="298" spans="1:26" ht="38.450000000000003" customHeight="1">
      <c r="A298" s="1"/>
      <c r="B298" s="66"/>
      <c r="C298" s="1"/>
      <c r="D298" s="17"/>
      <c r="E298" s="1661"/>
      <c r="F298" s="1411"/>
      <c r="G298" s="1411"/>
      <c r="H298" s="1411"/>
      <c r="I298" s="1411"/>
      <c r="J298" s="1411"/>
      <c r="K298" s="1411"/>
      <c r="L298" s="1411"/>
      <c r="M298" s="350"/>
      <c r="N298" s="352"/>
      <c r="O298" s="352"/>
      <c r="P298" s="352"/>
      <c r="Q298" s="352"/>
      <c r="R298" s="352"/>
      <c r="S298" s="352"/>
      <c r="T298" s="352"/>
      <c r="U298" s="352"/>
      <c r="V298" s="352"/>
      <c r="W298" s="352"/>
      <c r="X298" s="352"/>
      <c r="Y298" s="355"/>
      <c r="Z298" s="17"/>
    </row>
    <row r="299" spans="1:26">
      <c r="A299" s="1"/>
      <c r="B299" s="9"/>
      <c r="C299" s="1"/>
      <c r="D299" s="17"/>
      <c r="E299" s="164"/>
      <c r="F299" s="164"/>
      <c r="G299" s="164"/>
      <c r="H299" s="268"/>
      <c r="I299" s="164"/>
      <c r="J299" s="164"/>
      <c r="K299" s="164"/>
      <c r="L299" s="164"/>
      <c r="M299" s="164"/>
      <c r="N299" s="352"/>
      <c r="O299" s="352"/>
      <c r="P299" s="352"/>
      <c r="Q299" s="352"/>
      <c r="R299" s="352"/>
      <c r="S299" s="352"/>
      <c r="T299" s="352"/>
      <c r="U299" s="352"/>
      <c r="V299" s="352"/>
      <c r="W299" s="352"/>
      <c r="X299" s="352"/>
      <c r="Y299" s="355"/>
      <c r="Z299" s="17"/>
    </row>
    <row r="300" spans="1:26">
      <c r="A300" s="1"/>
      <c r="B300" s="9"/>
      <c r="C300" s="1"/>
      <c r="D300" s="17"/>
      <c r="E300" s="164"/>
      <c r="F300" s="164"/>
      <c r="G300" s="164"/>
      <c r="H300" s="268"/>
      <c r="I300" s="164"/>
      <c r="J300" s="164"/>
      <c r="K300" s="164"/>
      <c r="L300" s="164"/>
      <c r="M300" s="164"/>
      <c r="N300" s="352"/>
      <c r="O300" s="352"/>
      <c r="P300" s="352"/>
      <c r="Q300" s="352"/>
      <c r="R300" s="352"/>
      <c r="S300" s="352"/>
      <c r="T300" s="352"/>
      <c r="U300" s="352"/>
      <c r="V300" s="352"/>
      <c r="W300" s="352"/>
      <c r="X300" s="352"/>
      <c r="Y300" s="355"/>
      <c r="Z300" s="17"/>
    </row>
    <row r="301" spans="1:26" ht="16.350000000000001" customHeight="1">
      <c r="A301" s="1"/>
      <c r="B301" s="7"/>
      <c r="C301" s="1"/>
      <c r="D301" s="17"/>
      <c r="E301" s="861" t="s">
        <v>1648</v>
      </c>
      <c r="M301" s="164"/>
      <c r="N301" s="352"/>
      <c r="O301" s="352"/>
      <c r="P301" s="352"/>
      <c r="Q301" s="352"/>
      <c r="R301" s="352"/>
      <c r="S301" s="352"/>
      <c r="T301" s="352"/>
      <c r="U301" s="352"/>
      <c r="V301" s="352"/>
      <c r="W301" s="352"/>
      <c r="X301" s="352"/>
      <c r="Y301" s="355"/>
      <c r="Z301" s="17"/>
    </row>
    <row r="302" spans="1:26">
      <c r="A302" s="1"/>
      <c r="B302" s="4"/>
      <c r="C302" s="1"/>
      <c r="D302" s="17"/>
      <c r="E302" s="1306" t="s">
        <v>1649</v>
      </c>
      <c r="M302" s="164"/>
      <c r="N302" s="352"/>
      <c r="O302" s="352"/>
      <c r="P302" s="352"/>
      <c r="Q302" s="352"/>
      <c r="R302" s="352"/>
      <c r="S302" s="352"/>
      <c r="T302" s="352"/>
      <c r="U302" s="352"/>
      <c r="V302" s="352"/>
      <c r="W302" s="352"/>
      <c r="X302" s="352"/>
      <c r="Y302" s="355"/>
      <c r="Z302" s="17"/>
    </row>
    <row r="303" spans="1:26" ht="12.75" customHeight="1">
      <c r="A303" s="1"/>
      <c r="B303" s="4"/>
      <c r="C303" s="1"/>
      <c r="D303" s="17"/>
      <c r="E303" s="164"/>
      <c r="F303" s="164"/>
      <c r="G303" s="164"/>
      <c r="H303" s="268"/>
      <c r="I303" s="164"/>
      <c r="J303" s="164"/>
      <c r="K303" s="164"/>
      <c r="L303" s="164"/>
      <c r="M303" s="164"/>
      <c r="N303" s="352"/>
      <c r="O303" s="352"/>
      <c r="P303" s="352"/>
      <c r="Q303" s="352"/>
      <c r="R303" s="352"/>
      <c r="S303" s="352"/>
      <c r="T303" s="352"/>
      <c r="U303" s="352"/>
      <c r="V303" s="352"/>
      <c r="W303" s="352"/>
      <c r="X303" s="352"/>
      <c r="Y303" s="355" t="s">
        <v>847</v>
      </c>
      <c r="Z303" s="17"/>
    </row>
    <row r="304" spans="1:26" ht="220.5" customHeight="1">
      <c r="A304" s="1"/>
      <c r="B304" s="4"/>
      <c r="C304" s="1"/>
      <c r="D304" s="17"/>
      <c r="E304" s="1543" t="s">
        <v>1520</v>
      </c>
      <c r="F304" s="1411"/>
      <c r="G304" s="1411"/>
      <c r="H304" s="1411"/>
      <c r="I304" s="1411"/>
      <c r="J304" s="1411"/>
      <c r="K304" s="1411"/>
      <c r="L304" s="1411"/>
      <c r="M304" s="128"/>
      <c r="N304" s="352"/>
      <c r="O304" s="352"/>
      <c r="P304" s="352"/>
      <c r="Q304" s="352"/>
      <c r="R304" s="352"/>
      <c r="S304" s="352"/>
      <c r="T304" s="352"/>
      <c r="U304" s="352"/>
      <c r="V304" s="352"/>
      <c r="W304" s="352"/>
      <c r="X304" s="352"/>
      <c r="Y304" s="355"/>
      <c r="Z304" s="17"/>
    </row>
    <row r="305" spans="1:26" ht="166.5" customHeight="1">
      <c r="A305" s="1"/>
      <c r="B305" s="4"/>
      <c r="C305" s="1"/>
      <c r="D305" s="17"/>
      <c r="E305" s="1543"/>
      <c r="F305" s="1411"/>
      <c r="G305" s="1411"/>
      <c r="H305" s="1411"/>
      <c r="I305" s="1411"/>
      <c r="J305" s="1411"/>
      <c r="K305" s="1411"/>
      <c r="L305" s="1411"/>
      <c r="M305" s="128"/>
      <c r="N305" s="352"/>
      <c r="O305" s="352"/>
      <c r="P305" s="352"/>
      <c r="Q305" s="352"/>
      <c r="R305" s="352"/>
      <c r="S305" s="352"/>
      <c r="T305" s="352"/>
      <c r="U305" s="352"/>
      <c r="V305" s="352"/>
      <c r="W305" s="352"/>
      <c r="X305" s="352"/>
      <c r="Y305" s="854"/>
      <c r="Z305" s="17"/>
    </row>
    <row r="306" spans="1:26" ht="31.35" customHeight="1">
      <c r="A306" s="1"/>
      <c r="B306" s="4"/>
      <c r="C306" s="1"/>
      <c r="D306" s="17"/>
      <c r="E306" s="1411"/>
      <c r="F306" s="1411"/>
      <c r="G306" s="1411"/>
      <c r="H306" s="1411"/>
      <c r="I306" s="1411"/>
      <c r="J306" s="1411"/>
      <c r="K306" s="1411"/>
      <c r="L306" s="1411"/>
      <c r="M306" s="128"/>
      <c r="N306" s="352"/>
      <c r="O306" s="352"/>
      <c r="P306" s="352"/>
      <c r="Q306" s="352"/>
      <c r="R306" s="352"/>
      <c r="S306" s="352"/>
      <c r="T306" s="352"/>
      <c r="U306" s="352"/>
      <c r="V306" s="352"/>
      <c r="W306" s="352"/>
      <c r="X306" s="352"/>
      <c r="Y306" s="355"/>
      <c r="Z306" s="17"/>
    </row>
    <row r="307" spans="1:26" ht="125.1" customHeight="1">
      <c r="A307" s="1"/>
      <c r="B307" s="4"/>
      <c r="C307" s="1"/>
      <c r="D307" s="17"/>
      <c r="E307" s="1411"/>
      <c r="F307" s="1411"/>
      <c r="G307" s="1411"/>
      <c r="H307" s="1411"/>
      <c r="I307" s="1411"/>
      <c r="J307" s="1411"/>
      <c r="K307" s="1411"/>
      <c r="L307" s="1411"/>
      <c r="M307" s="128"/>
      <c r="N307" s="352"/>
      <c r="O307" s="352"/>
      <c r="P307" s="352"/>
      <c r="Q307" s="352"/>
      <c r="R307" s="352"/>
      <c r="S307" s="352"/>
      <c r="T307" s="352"/>
      <c r="U307" s="352"/>
      <c r="V307" s="352"/>
      <c r="W307" s="352"/>
      <c r="X307" s="352"/>
      <c r="Y307" s="355"/>
      <c r="Z307" s="17"/>
    </row>
    <row r="308" spans="1:26">
      <c r="A308" s="1"/>
      <c r="B308" s="4"/>
      <c r="C308" s="1"/>
      <c r="D308" s="17"/>
      <c r="E308" s="128"/>
      <c r="F308" s="128"/>
      <c r="G308" s="128"/>
      <c r="H308" s="128"/>
      <c r="I308" s="128"/>
      <c r="J308" s="128"/>
      <c r="K308" s="128"/>
      <c r="L308" s="128"/>
      <c r="M308" s="128"/>
      <c r="N308" s="352"/>
      <c r="O308" s="352"/>
      <c r="P308" s="352"/>
      <c r="Q308" s="352"/>
      <c r="R308" s="352"/>
      <c r="S308" s="352"/>
      <c r="T308" s="352"/>
      <c r="U308" s="352"/>
      <c r="V308" s="352"/>
      <c r="W308" s="352"/>
      <c r="X308" s="352"/>
      <c r="Y308" s="355"/>
      <c r="Z308" s="17"/>
    </row>
    <row r="309" spans="1:26" ht="15.75" customHeight="1">
      <c r="A309" s="1"/>
      <c r="B309" s="4"/>
      <c r="C309" s="1"/>
      <c r="D309" s="17"/>
      <c r="E309" s="881" t="s">
        <v>848</v>
      </c>
      <c r="F309" s="1293"/>
      <c r="G309" s="1293"/>
      <c r="H309" s="1293"/>
      <c r="I309" s="1293"/>
      <c r="J309" s="1293"/>
      <c r="K309" s="128"/>
      <c r="L309" s="128"/>
      <c r="M309" s="128"/>
      <c r="N309" s="352"/>
      <c r="O309" s="352"/>
      <c r="P309" s="352"/>
      <c r="Q309" s="352"/>
      <c r="R309" s="352"/>
      <c r="S309" s="352"/>
      <c r="T309" s="352"/>
      <c r="U309" s="352"/>
      <c r="V309" s="352"/>
      <c r="W309" s="352"/>
      <c r="X309" s="352"/>
      <c r="Y309" s="355"/>
      <c r="Z309" s="17"/>
    </row>
    <row r="310" spans="1:26">
      <c r="A310" s="1"/>
      <c r="B310" s="4"/>
      <c r="C310" s="1"/>
      <c r="D310" s="17"/>
      <c r="E310" s="1787" t="s">
        <v>849</v>
      </c>
      <c r="F310" s="1411"/>
      <c r="G310" s="1569">
        <v>2025</v>
      </c>
      <c r="H310" s="1411"/>
      <c r="I310" s="1411"/>
      <c r="J310" s="1411"/>
      <c r="K310" s="128"/>
      <c r="L310" s="128"/>
      <c r="M310" s="128"/>
      <c r="N310" s="352"/>
      <c r="O310" s="352"/>
      <c r="P310" s="352"/>
      <c r="Q310" s="352"/>
      <c r="R310" s="352"/>
      <c r="S310" s="352"/>
      <c r="T310" s="352"/>
      <c r="U310" s="352"/>
      <c r="V310" s="352"/>
      <c r="W310" s="352"/>
      <c r="X310" s="352"/>
      <c r="Y310" s="355"/>
      <c r="Z310" s="17"/>
    </row>
    <row r="311" spans="1:26" ht="25.5" customHeight="1">
      <c r="A311" s="1"/>
      <c r="B311" s="4"/>
      <c r="C311" s="1"/>
      <c r="D311" s="17"/>
      <c r="E311" s="1411"/>
      <c r="F311" s="1411"/>
      <c r="G311" s="168" t="s">
        <v>850</v>
      </c>
      <c r="H311" s="168" t="s">
        <v>851</v>
      </c>
      <c r="I311" s="364" t="s">
        <v>852</v>
      </c>
      <c r="J311" s="364" t="s">
        <v>853</v>
      </c>
      <c r="K311" s="128"/>
      <c r="L311" s="128"/>
      <c r="M311" s="128"/>
      <c r="N311" s="352"/>
      <c r="O311" s="352"/>
      <c r="P311" s="352"/>
      <c r="Q311" s="352"/>
      <c r="R311" s="352"/>
      <c r="S311" s="352"/>
      <c r="T311" s="352"/>
      <c r="U311" s="352"/>
      <c r="V311" s="352"/>
      <c r="W311" s="352"/>
      <c r="X311" s="352"/>
      <c r="Y311" s="355"/>
      <c r="Z311" s="17"/>
    </row>
    <row r="312" spans="1:26">
      <c r="A312" s="1"/>
      <c r="B312" s="4"/>
      <c r="C312" s="1"/>
      <c r="D312" s="17"/>
      <c r="E312" s="1788" t="s">
        <v>854</v>
      </c>
      <c r="F312" s="1416"/>
      <c r="G312" s="365">
        <v>10911</v>
      </c>
      <c r="H312" s="366">
        <v>211.75</v>
      </c>
      <c r="I312" s="367">
        <v>241.11</v>
      </c>
      <c r="J312" s="367">
        <v>29.36</v>
      </c>
      <c r="K312" s="128"/>
      <c r="L312" s="128"/>
      <c r="M312" s="128"/>
      <c r="N312" s="352"/>
      <c r="O312" s="352"/>
      <c r="P312" s="352"/>
      <c r="Q312" s="352"/>
      <c r="R312" s="352"/>
      <c r="S312" s="352"/>
      <c r="T312" s="352"/>
      <c r="U312" s="352"/>
      <c r="V312" s="352"/>
      <c r="W312" s="352"/>
      <c r="X312" s="352"/>
      <c r="Y312" s="355"/>
      <c r="Z312" s="17"/>
    </row>
    <row r="313" spans="1:26">
      <c r="A313" s="1"/>
      <c r="B313" s="4"/>
      <c r="C313" s="1"/>
      <c r="D313" s="17"/>
      <c r="E313" s="1789" t="s">
        <v>855</v>
      </c>
      <c r="F313" s="1416"/>
      <c r="G313" s="368">
        <v>2467</v>
      </c>
      <c r="H313" s="369">
        <v>10.939</v>
      </c>
      <c r="I313" s="370">
        <v>21.41</v>
      </c>
      <c r="J313" s="370">
        <v>10.49</v>
      </c>
      <c r="K313" s="128"/>
      <c r="L313" s="128"/>
      <c r="M313" s="128"/>
      <c r="N313" s="352"/>
      <c r="O313" s="352"/>
      <c r="P313" s="352"/>
      <c r="Q313" s="352"/>
      <c r="R313" s="352"/>
      <c r="S313" s="352"/>
      <c r="T313" s="352"/>
      <c r="U313" s="352"/>
      <c r="V313" s="352"/>
      <c r="W313" s="352"/>
      <c r="X313" s="352"/>
      <c r="Y313" s="355"/>
      <c r="Z313" s="17"/>
    </row>
    <row r="314" spans="1:26">
      <c r="A314" s="1"/>
      <c r="B314" s="4"/>
      <c r="C314" s="1"/>
      <c r="D314" s="17"/>
      <c r="E314" s="1788" t="s">
        <v>856</v>
      </c>
      <c r="F314" s="1416"/>
      <c r="G314" s="365">
        <v>1608</v>
      </c>
      <c r="H314" s="366">
        <v>33.856000000000002</v>
      </c>
      <c r="I314" s="367">
        <v>39.56</v>
      </c>
      <c r="J314" s="367">
        <v>5.7</v>
      </c>
      <c r="K314" s="128"/>
      <c r="L314" s="128"/>
      <c r="M314" s="128"/>
      <c r="N314" s="352"/>
      <c r="O314" s="352"/>
      <c r="P314" s="352"/>
      <c r="Q314" s="352"/>
      <c r="R314" s="352"/>
      <c r="S314" s="352"/>
      <c r="T314" s="352"/>
      <c r="U314" s="352"/>
      <c r="V314" s="352"/>
      <c r="W314" s="352"/>
      <c r="X314" s="352"/>
      <c r="Y314" s="355"/>
      <c r="Z314" s="17"/>
    </row>
    <row r="315" spans="1:26">
      <c r="A315" s="1"/>
      <c r="B315" s="4"/>
      <c r="C315" s="1"/>
      <c r="D315" s="17"/>
      <c r="E315" s="1790" t="s">
        <v>857</v>
      </c>
      <c r="F315" s="1416"/>
      <c r="G315" s="126">
        <v>989.78</v>
      </c>
      <c r="H315" s="369">
        <v>18.64</v>
      </c>
      <c r="I315" s="370">
        <v>39.049999999999997</v>
      </c>
      <c r="J315" s="370">
        <v>20.41</v>
      </c>
      <c r="K315" s="128"/>
      <c r="L315" s="128"/>
      <c r="M315" s="128"/>
      <c r="N315" s="352"/>
      <c r="O315" s="352"/>
      <c r="P315" s="352"/>
      <c r="Q315" s="352"/>
      <c r="R315" s="352"/>
      <c r="S315" s="352"/>
      <c r="T315" s="352"/>
      <c r="U315" s="352"/>
      <c r="V315" s="352"/>
      <c r="W315" s="352"/>
      <c r="X315" s="352"/>
      <c r="Y315" s="355"/>
      <c r="Z315" s="17"/>
    </row>
    <row r="316" spans="1:26">
      <c r="A316" s="1"/>
      <c r="B316" s="4"/>
      <c r="C316" s="1"/>
      <c r="D316" s="17"/>
      <c r="E316" s="1791" t="s">
        <v>858</v>
      </c>
      <c r="F316" s="1416"/>
      <c r="G316" s="365">
        <v>3924</v>
      </c>
      <c r="H316" s="366">
        <v>6.19</v>
      </c>
      <c r="I316" s="367">
        <v>43.34</v>
      </c>
      <c r="J316" s="367">
        <v>37.15</v>
      </c>
      <c r="K316" s="128"/>
      <c r="L316" s="128"/>
      <c r="M316" s="128"/>
      <c r="N316" s="352"/>
      <c r="O316" s="352"/>
      <c r="P316" s="352"/>
      <c r="Q316" s="352"/>
      <c r="R316" s="352"/>
      <c r="S316" s="352"/>
      <c r="T316" s="352"/>
      <c r="U316" s="352"/>
      <c r="V316" s="352"/>
      <c r="W316" s="352"/>
      <c r="X316" s="352"/>
      <c r="Y316" s="355"/>
      <c r="Z316" s="17"/>
    </row>
    <row r="317" spans="1:26">
      <c r="A317" s="1"/>
      <c r="B317" s="4"/>
      <c r="C317" s="1"/>
      <c r="D317" s="17"/>
      <c r="E317" s="1792" t="s">
        <v>614</v>
      </c>
      <c r="F317" s="1416"/>
      <c r="G317" s="371">
        <f t="shared" ref="G317:J317" si="0">SUM(G312:G316)</f>
        <v>19899.78</v>
      </c>
      <c r="H317" s="372">
        <f t="shared" si="0"/>
        <v>281.375</v>
      </c>
      <c r="I317" s="372">
        <f t="shared" si="0"/>
        <v>384.47</v>
      </c>
      <c r="J317" s="372">
        <f t="shared" si="0"/>
        <v>103.11000000000001</v>
      </c>
      <c r="K317" s="128"/>
      <c r="L317" s="128"/>
      <c r="M317" s="128"/>
      <c r="N317" s="352"/>
      <c r="O317" s="352"/>
      <c r="P317" s="352"/>
      <c r="Q317" s="352"/>
      <c r="R317" s="352"/>
      <c r="S317" s="352"/>
      <c r="T317" s="352"/>
      <c r="U317" s="352"/>
      <c r="V317" s="352"/>
      <c r="W317" s="352"/>
      <c r="X317" s="352"/>
      <c r="Y317" s="355"/>
      <c r="Z317" s="17"/>
    </row>
    <row r="318" spans="1:26">
      <c r="A318" s="1"/>
      <c r="B318" s="4"/>
      <c r="C318" s="1"/>
      <c r="D318" s="17"/>
      <c r="E318" s="128"/>
      <c r="F318" s="128"/>
      <c r="G318" s="128"/>
      <c r="H318" s="128"/>
      <c r="I318" s="128"/>
      <c r="J318" s="128"/>
      <c r="K318" s="128"/>
      <c r="L318" s="128"/>
      <c r="M318" s="128"/>
      <c r="N318" s="352"/>
      <c r="O318" s="352"/>
      <c r="P318" s="352"/>
      <c r="Q318" s="352"/>
      <c r="R318" s="352"/>
      <c r="S318" s="352"/>
      <c r="T318" s="352"/>
      <c r="U318" s="352"/>
      <c r="V318" s="352"/>
      <c r="W318" s="352"/>
      <c r="X318" s="352"/>
      <c r="Y318" s="355"/>
      <c r="Z318" s="17"/>
    </row>
    <row r="319" spans="1:26">
      <c r="A319" s="1"/>
      <c r="B319" s="4"/>
      <c r="C319" s="1"/>
      <c r="D319" s="17"/>
      <c r="E319" s="128"/>
      <c r="F319" s="128"/>
      <c r="G319" s="128"/>
      <c r="H319" s="128"/>
      <c r="I319" s="128"/>
      <c r="J319" s="128"/>
      <c r="K319" s="128"/>
      <c r="L319" s="128"/>
      <c r="M319" s="128"/>
      <c r="N319" s="352"/>
      <c r="O319" s="352"/>
      <c r="P319" s="352"/>
      <c r="Q319" s="352"/>
      <c r="R319" s="352"/>
      <c r="S319" s="352"/>
      <c r="T319" s="352"/>
      <c r="U319" s="352"/>
      <c r="V319" s="352"/>
      <c r="W319" s="352"/>
      <c r="X319" s="352"/>
      <c r="Y319" s="355"/>
      <c r="Z319" s="17"/>
    </row>
    <row r="320" spans="1:26">
      <c r="A320" s="1"/>
      <c r="B320" s="4"/>
      <c r="C320" s="1"/>
      <c r="D320" s="17"/>
      <c r="E320" s="128"/>
      <c r="F320" s="128"/>
      <c r="G320" s="128"/>
      <c r="H320" s="128"/>
      <c r="I320" s="128"/>
      <c r="J320" s="128"/>
      <c r="K320" s="128"/>
      <c r="L320" s="128"/>
      <c r="M320" s="128"/>
      <c r="N320" s="352"/>
      <c r="O320" s="352"/>
      <c r="P320" s="352"/>
      <c r="Q320" s="352"/>
      <c r="R320" s="352"/>
      <c r="S320" s="352"/>
      <c r="T320" s="352"/>
      <c r="U320" s="352"/>
      <c r="V320" s="352"/>
      <c r="W320" s="352"/>
      <c r="X320" s="352"/>
      <c r="Y320" s="355"/>
      <c r="Z320" s="17"/>
    </row>
    <row r="321" spans="1:26">
      <c r="A321" s="1"/>
      <c r="B321" s="4"/>
      <c r="C321" s="1"/>
      <c r="D321" s="17"/>
      <c r="E321" s="1458" t="s">
        <v>859</v>
      </c>
      <c r="F321" s="1411"/>
      <c r="G321" s="1411"/>
      <c r="H321" s="1411"/>
      <c r="I321" s="1411"/>
      <c r="J321" s="1411"/>
      <c r="K321" s="1411"/>
      <c r="L321" s="1411"/>
      <c r="M321" s="352"/>
      <c r="N321" s="352"/>
      <c r="O321" s="352"/>
      <c r="P321" s="352"/>
      <c r="Q321" s="352"/>
      <c r="R321" s="352"/>
      <c r="S321" s="352"/>
      <c r="T321" s="352"/>
      <c r="U321" s="352"/>
      <c r="V321" s="352"/>
      <c r="W321" s="352"/>
      <c r="X321" s="352"/>
      <c r="Y321" s="355"/>
      <c r="Z321" s="17"/>
    </row>
    <row r="322" spans="1:26">
      <c r="A322" s="1"/>
      <c r="B322" s="4"/>
      <c r="C322" s="1"/>
      <c r="D322" s="17"/>
      <c r="E322" s="1458"/>
      <c r="F322" s="1411"/>
      <c r="G322" s="1411"/>
      <c r="H322" s="1411"/>
      <c r="I322" s="1411"/>
      <c r="J322" s="1411"/>
      <c r="K322" s="1411"/>
      <c r="L322" s="1411"/>
      <c r="M322" s="352"/>
      <c r="N322" s="352"/>
      <c r="O322" s="352"/>
      <c r="P322" s="352"/>
      <c r="Q322" s="352"/>
      <c r="R322" s="352"/>
      <c r="S322" s="352"/>
      <c r="T322" s="352"/>
      <c r="U322" s="352"/>
      <c r="V322" s="352"/>
      <c r="W322" s="352"/>
      <c r="X322" s="352"/>
      <c r="Y322" s="355"/>
      <c r="Z322" s="17"/>
    </row>
    <row r="323" spans="1:26" ht="15.75">
      <c r="A323" s="1"/>
      <c r="B323" s="12"/>
      <c r="C323" s="1"/>
      <c r="D323" s="17"/>
      <c r="E323" s="1717" t="s">
        <v>1521</v>
      </c>
      <c r="F323" s="1411"/>
      <c r="G323" s="1411"/>
      <c r="H323" s="1411"/>
      <c r="I323" s="1411"/>
      <c r="J323" s="1411"/>
      <c r="K323" s="1411"/>
      <c r="L323" s="1411"/>
      <c r="M323" s="352"/>
      <c r="N323" s="352"/>
      <c r="O323" s="352"/>
      <c r="P323" s="352"/>
      <c r="Q323" s="352"/>
      <c r="R323" s="352"/>
      <c r="S323" s="352"/>
      <c r="T323" s="352"/>
      <c r="U323" s="352"/>
      <c r="V323" s="17"/>
      <c r="W323" s="17"/>
      <c r="X323" s="17"/>
      <c r="Y323" s="217"/>
      <c r="Z323" s="17"/>
    </row>
    <row r="324" spans="1:26" ht="15.75">
      <c r="A324" s="1"/>
      <c r="B324" s="12"/>
      <c r="C324" s="1"/>
      <c r="D324" s="17"/>
      <c r="E324" s="1411"/>
      <c r="F324" s="1411"/>
      <c r="G324" s="1411"/>
      <c r="H324" s="1411"/>
      <c r="I324" s="1411"/>
      <c r="J324" s="1411"/>
      <c r="K324" s="1411"/>
      <c r="L324" s="1411"/>
      <c r="M324" s="352"/>
      <c r="N324" s="352"/>
      <c r="O324" s="352"/>
      <c r="P324" s="352"/>
      <c r="Q324" s="352"/>
      <c r="R324" s="352"/>
      <c r="S324" s="352"/>
      <c r="T324" s="352"/>
      <c r="U324" s="352"/>
      <c r="V324" s="17"/>
      <c r="W324" s="17"/>
      <c r="X324" s="17"/>
      <c r="Y324" s="217"/>
      <c r="Z324" s="17"/>
    </row>
    <row r="325" spans="1:26" ht="15.75">
      <c r="A325" s="1"/>
      <c r="B325" s="12"/>
      <c r="C325" s="1"/>
      <c r="D325" s="17"/>
      <c r="E325" s="1411"/>
      <c r="F325" s="1411"/>
      <c r="G325" s="1411"/>
      <c r="H325" s="1411"/>
      <c r="I325" s="1411"/>
      <c r="J325" s="1411"/>
      <c r="K325" s="1411"/>
      <c r="L325" s="1411"/>
      <c r="M325" s="352"/>
      <c r="N325" s="352"/>
      <c r="O325" s="352"/>
      <c r="P325" s="352"/>
      <c r="Q325" s="352"/>
      <c r="R325" s="352"/>
      <c r="S325" s="352"/>
      <c r="T325" s="352"/>
      <c r="U325" s="352"/>
      <c r="V325" s="17"/>
      <c r="W325" s="17"/>
      <c r="X325" s="17"/>
      <c r="Y325" s="217"/>
      <c r="Z325" s="17"/>
    </row>
    <row r="326" spans="1:26" ht="15.75">
      <c r="A326" s="1"/>
      <c r="B326" s="12"/>
      <c r="C326" s="1"/>
      <c r="D326" s="17"/>
      <c r="E326" s="1411"/>
      <c r="F326" s="1411"/>
      <c r="G326" s="1411"/>
      <c r="H326" s="1411"/>
      <c r="I326" s="1411"/>
      <c r="J326" s="1411"/>
      <c r="K326" s="1411"/>
      <c r="L326" s="1411"/>
      <c r="M326" s="352"/>
      <c r="N326" s="352"/>
      <c r="O326" s="352"/>
      <c r="P326" s="352"/>
      <c r="Q326" s="352"/>
      <c r="R326" s="352"/>
      <c r="S326" s="352"/>
      <c r="T326" s="352"/>
      <c r="U326" s="352"/>
      <c r="V326" s="17"/>
      <c r="W326" s="17"/>
      <c r="X326" s="17"/>
      <c r="Y326" s="217"/>
      <c r="Z326" s="17"/>
    </row>
    <row r="327" spans="1:26" ht="15.75">
      <c r="A327" s="1"/>
      <c r="B327" s="12"/>
      <c r="C327" s="1"/>
      <c r="D327" s="17"/>
      <c r="E327" s="1411"/>
      <c r="F327" s="1411"/>
      <c r="G327" s="1411"/>
      <c r="H327" s="1411"/>
      <c r="I327" s="1411"/>
      <c r="J327" s="1411"/>
      <c r="K327" s="1411"/>
      <c r="L327" s="1411"/>
      <c r="M327" s="352"/>
      <c r="N327" s="352"/>
      <c r="O327" s="352"/>
      <c r="P327" s="352"/>
      <c r="Q327" s="352"/>
      <c r="R327" s="352"/>
      <c r="S327" s="352"/>
      <c r="T327" s="352"/>
      <c r="U327" s="352"/>
      <c r="V327" s="17"/>
      <c r="W327" s="17"/>
      <c r="X327" s="17"/>
      <c r="Y327" s="217"/>
      <c r="Z327" s="17"/>
    </row>
    <row r="328" spans="1:26" ht="15.75">
      <c r="A328" s="1"/>
      <c r="B328" s="12"/>
      <c r="C328" s="1"/>
      <c r="D328" s="17"/>
      <c r="E328" s="1411"/>
      <c r="F328" s="1411"/>
      <c r="G328" s="1411"/>
      <c r="H328" s="1411"/>
      <c r="I328" s="1411"/>
      <c r="J328" s="1411"/>
      <c r="K328" s="1411"/>
      <c r="L328" s="1411"/>
      <c r="M328" s="352"/>
      <c r="N328" s="352"/>
      <c r="O328" s="352"/>
      <c r="P328" s="352"/>
      <c r="Q328" s="352"/>
      <c r="R328" s="352"/>
      <c r="S328" s="352"/>
      <c r="T328" s="352"/>
      <c r="U328" s="352"/>
      <c r="V328" s="17"/>
      <c r="W328" s="17"/>
      <c r="X328" s="17"/>
      <c r="Y328" s="217"/>
      <c r="Z328" s="17"/>
    </row>
    <row r="329" spans="1:26" ht="15" customHeight="1">
      <c r="A329" s="1"/>
      <c r="B329" s="12"/>
      <c r="C329" s="1"/>
      <c r="D329" s="17"/>
      <c r="E329" s="1411"/>
      <c r="F329" s="1411"/>
      <c r="G329" s="1411"/>
      <c r="H329" s="1411"/>
      <c r="I329" s="1411"/>
      <c r="J329" s="1411"/>
      <c r="K329" s="1411"/>
      <c r="L329" s="1411"/>
      <c r="M329" s="352"/>
      <c r="N329" s="352"/>
      <c r="O329" s="352"/>
      <c r="P329" s="352"/>
      <c r="Q329" s="352"/>
      <c r="R329" s="352"/>
      <c r="S329" s="352"/>
      <c r="T329" s="352"/>
      <c r="U329" s="352"/>
      <c r="V329" s="17"/>
      <c r="W329" s="17"/>
      <c r="X329" s="17"/>
      <c r="Y329" s="217"/>
      <c r="Z329" s="17"/>
    </row>
    <row r="330" spans="1:26" ht="38.450000000000003" customHeight="1">
      <c r="A330" s="1"/>
      <c r="B330" s="12"/>
      <c r="C330" s="1"/>
      <c r="D330" s="17"/>
      <c r="E330" s="1411"/>
      <c r="F330" s="1411"/>
      <c r="G330" s="1411"/>
      <c r="H330" s="1411"/>
      <c r="I330" s="1411"/>
      <c r="J330" s="1411"/>
      <c r="K330" s="1411"/>
      <c r="L330" s="1411"/>
      <c r="M330" s="352"/>
      <c r="N330" s="352"/>
      <c r="O330" s="352"/>
      <c r="P330" s="352"/>
      <c r="Q330" s="352"/>
      <c r="R330" s="352"/>
      <c r="S330" s="352"/>
      <c r="T330" s="352"/>
      <c r="U330" s="352"/>
      <c r="V330" s="17"/>
      <c r="W330" s="17"/>
      <c r="X330" s="17"/>
      <c r="Y330" s="217"/>
      <c r="Z330" s="17"/>
    </row>
    <row r="331" spans="1:26" ht="15.75">
      <c r="A331" s="1"/>
      <c r="B331" s="12"/>
      <c r="C331" s="1"/>
      <c r="D331" s="17"/>
      <c r="M331" s="352"/>
      <c r="N331" s="352"/>
      <c r="O331" s="352"/>
      <c r="P331" s="352"/>
      <c r="Q331" s="352"/>
      <c r="R331" s="352"/>
      <c r="S331" s="352"/>
      <c r="T331" s="352"/>
      <c r="U331" s="352"/>
      <c r="V331" s="17"/>
      <c r="W331" s="17"/>
      <c r="X331" s="17"/>
      <c r="Y331" s="217"/>
      <c r="Z331" s="17"/>
    </row>
    <row r="332" spans="1:26" ht="15.75">
      <c r="A332" s="1"/>
      <c r="B332" s="12"/>
      <c r="C332" s="1"/>
      <c r="D332" s="17"/>
      <c r="E332" s="373"/>
      <c r="F332" s="374"/>
      <c r="G332" s="374"/>
      <c r="H332" s="375"/>
      <c r="I332" s="374"/>
      <c r="J332" s="374"/>
      <c r="K332" s="374"/>
      <c r="L332" s="374"/>
      <c r="M332" s="374"/>
      <c r="N332" s="374"/>
      <c r="O332" s="374"/>
      <c r="P332" s="374"/>
      <c r="Q332" s="374"/>
      <c r="R332" s="374"/>
      <c r="S332" s="374"/>
      <c r="T332" s="374"/>
      <c r="U332" s="374"/>
      <c r="V332" s="17"/>
      <c r="W332" s="17"/>
      <c r="X332" s="17"/>
      <c r="Y332" s="217"/>
      <c r="Z332" s="17"/>
    </row>
    <row r="333" spans="1:26" ht="14.25">
      <c r="A333" s="1"/>
      <c r="B333" s="4"/>
      <c r="C333" s="1"/>
      <c r="D333" s="17"/>
      <c r="E333" s="1458" t="s">
        <v>860</v>
      </c>
      <c r="F333" s="1411"/>
      <c r="G333" s="1411"/>
      <c r="H333" s="1411"/>
      <c r="I333" s="1411"/>
      <c r="J333" s="1411"/>
      <c r="K333" s="1411"/>
      <c r="L333" s="1411"/>
      <c r="M333" s="17"/>
      <c r="N333" s="17"/>
      <c r="O333" s="17"/>
      <c r="P333" s="17"/>
      <c r="Q333" s="17"/>
      <c r="R333" s="17"/>
      <c r="S333" s="17"/>
      <c r="T333" s="17"/>
      <c r="U333" s="17"/>
      <c r="V333" s="17"/>
      <c r="W333" s="17"/>
      <c r="X333" s="17"/>
      <c r="Y333" s="217"/>
      <c r="Z333" s="17"/>
    </row>
    <row r="334" spans="1:26">
      <c r="A334" s="1"/>
      <c r="B334" s="9"/>
      <c r="C334" s="1"/>
      <c r="D334" s="17"/>
      <c r="E334" s="376"/>
      <c r="F334" s="297"/>
      <c r="G334" s="297"/>
      <c r="H334" s="377"/>
      <c r="I334" s="297"/>
      <c r="J334" s="297"/>
      <c r="K334" s="297"/>
      <c r="L334" s="297"/>
      <c r="M334" s="17"/>
      <c r="N334" s="17"/>
      <c r="O334" s="17"/>
      <c r="P334" s="17"/>
      <c r="Q334" s="17"/>
      <c r="R334" s="17"/>
      <c r="S334" s="17"/>
      <c r="T334" s="17"/>
      <c r="U334" s="17"/>
      <c r="V334" s="17"/>
      <c r="W334" s="17"/>
      <c r="X334" s="17"/>
      <c r="Y334" s="217"/>
      <c r="Z334" s="17"/>
    </row>
    <row r="335" spans="1:26" ht="15.75">
      <c r="A335" s="1"/>
      <c r="B335" s="7"/>
      <c r="C335" s="1"/>
      <c r="D335" s="17"/>
      <c r="E335" s="1543" t="s">
        <v>1523</v>
      </c>
      <c r="F335" s="1411"/>
      <c r="G335" s="1411"/>
      <c r="H335" s="1411"/>
      <c r="I335" s="1411"/>
      <c r="J335" s="1411"/>
      <c r="K335" s="1411"/>
      <c r="L335" s="1411"/>
      <c r="M335" s="17"/>
      <c r="N335" s="17"/>
      <c r="O335" s="17"/>
      <c r="P335" s="17"/>
      <c r="Q335" s="17"/>
      <c r="R335" s="17"/>
      <c r="S335" s="17"/>
      <c r="T335" s="17"/>
      <c r="U335" s="17"/>
      <c r="V335" s="17"/>
      <c r="W335" s="17"/>
      <c r="X335" s="17"/>
      <c r="Y335" s="217"/>
      <c r="Z335" s="17"/>
    </row>
    <row r="336" spans="1:26" ht="12.75">
      <c r="A336" s="1"/>
      <c r="B336" s="4"/>
      <c r="C336" s="1"/>
      <c r="D336" s="17"/>
      <c r="E336" s="1411"/>
      <c r="F336" s="1411"/>
      <c r="G336" s="1411"/>
      <c r="H336" s="1411"/>
      <c r="I336" s="1411"/>
      <c r="J336" s="1411"/>
      <c r="K336" s="1411"/>
      <c r="L336" s="1411"/>
      <c r="M336" s="17"/>
      <c r="N336" s="17"/>
      <c r="O336" s="17"/>
      <c r="P336" s="17"/>
      <c r="Q336" s="17"/>
      <c r="R336" s="17"/>
      <c r="S336" s="17"/>
      <c r="T336" s="17"/>
      <c r="U336" s="17"/>
      <c r="V336" s="17"/>
      <c r="W336" s="17"/>
      <c r="X336" s="17"/>
      <c r="Y336" s="217"/>
      <c r="Z336" s="17"/>
    </row>
    <row r="337" spans="1:26">
      <c r="A337" s="1"/>
      <c r="B337" s="9"/>
      <c r="C337" s="1"/>
      <c r="D337" s="17"/>
      <c r="E337" s="1411"/>
      <c r="F337" s="1411"/>
      <c r="G337" s="1411"/>
      <c r="H337" s="1411"/>
      <c r="I337" s="1411"/>
      <c r="J337" s="1411"/>
      <c r="K337" s="1411"/>
      <c r="L337" s="1411"/>
      <c r="M337" s="17"/>
      <c r="N337" s="17"/>
      <c r="O337" s="17"/>
      <c r="P337" s="17"/>
      <c r="Q337" s="17"/>
      <c r="R337" s="17"/>
      <c r="S337" s="17"/>
      <c r="T337" s="17"/>
      <c r="U337" s="17"/>
      <c r="V337" s="17"/>
      <c r="W337" s="17"/>
      <c r="X337" s="17"/>
      <c r="Y337" s="217"/>
      <c r="Z337" s="17"/>
    </row>
    <row r="338" spans="1:26" ht="15.75">
      <c r="A338" s="1"/>
      <c r="B338" s="7"/>
      <c r="C338" s="1"/>
      <c r="D338" s="17"/>
      <c r="E338" s="1411"/>
      <c r="F338" s="1411"/>
      <c r="G338" s="1411"/>
      <c r="H338" s="1411"/>
      <c r="I338" s="1411"/>
      <c r="J338" s="1411"/>
      <c r="K338" s="1411"/>
      <c r="L338" s="1411"/>
      <c r="M338" s="17"/>
      <c r="N338" s="17"/>
      <c r="O338" s="17"/>
      <c r="P338" s="17"/>
      <c r="Q338" s="17"/>
      <c r="R338" s="17"/>
      <c r="S338" s="17"/>
      <c r="T338" s="17"/>
      <c r="U338" s="17"/>
      <c r="V338" s="17"/>
      <c r="W338" s="17"/>
      <c r="X338" s="17"/>
      <c r="Y338" s="217"/>
      <c r="Z338" s="17"/>
    </row>
    <row r="339" spans="1:26" ht="12.75">
      <c r="A339" s="1"/>
      <c r="B339" s="4"/>
      <c r="C339" s="1"/>
      <c r="D339" s="17"/>
      <c r="E339" s="1411"/>
      <c r="F339" s="1411"/>
      <c r="G339" s="1411"/>
      <c r="H339" s="1411"/>
      <c r="I339" s="1411"/>
      <c r="J339" s="1411"/>
      <c r="K339" s="1411"/>
      <c r="L339" s="1411"/>
      <c r="M339" s="17"/>
      <c r="N339" s="17"/>
      <c r="O339" s="17"/>
      <c r="P339" s="17"/>
      <c r="Q339" s="17"/>
      <c r="R339" s="17"/>
      <c r="S339" s="17"/>
      <c r="T339" s="17"/>
      <c r="U339" s="17"/>
      <c r="V339" s="17"/>
      <c r="W339" s="17"/>
      <c r="X339" s="17"/>
      <c r="Y339" s="217"/>
      <c r="Z339" s="17"/>
    </row>
    <row r="340" spans="1:26" ht="12.75">
      <c r="A340" s="1"/>
      <c r="B340" s="4"/>
      <c r="C340" s="1"/>
      <c r="D340" s="17"/>
      <c r="E340" s="1411"/>
      <c r="F340" s="1411"/>
      <c r="G340" s="1411"/>
      <c r="H340" s="1411"/>
      <c r="I340" s="1411"/>
      <c r="J340" s="1411"/>
      <c r="K340" s="1411"/>
      <c r="L340" s="1411"/>
      <c r="M340" s="17"/>
      <c r="N340" s="17"/>
      <c r="O340" s="17"/>
      <c r="P340" s="17"/>
      <c r="Q340" s="17"/>
      <c r="R340" s="17"/>
      <c r="S340" s="17"/>
      <c r="T340" s="17"/>
      <c r="U340" s="17"/>
      <c r="V340" s="17"/>
      <c r="W340" s="17"/>
      <c r="X340" s="17"/>
      <c r="Y340" s="217"/>
      <c r="Z340" s="17"/>
    </row>
    <row r="341" spans="1:26" ht="12.75">
      <c r="A341" s="1"/>
      <c r="B341" s="4"/>
      <c r="C341" s="1"/>
      <c r="D341" s="17"/>
      <c r="E341" s="1411"/>
      <c r="F341" s="1411"/>
      <c r="G341" s="1411"/>
      <c r="H341" s="1411"/>
      <c r="I341" s="1411"/>
      <c r="J341" s="1411"/>
      <c r="K341" s="1411"/>
      <c r="L341" s="1411"/>
      <c r="M341" s="17"/>
      <c r="N341" s="17"/>
      <c r="O341" s="17"/>
      <c r="P341" s="17"/>
      <c r="Q341" s="17"/>
      <c r="R341" s="17"/>
      <c r="S341" s="17"/>
      <c r="T341" s="17"/>
      <c r="U341" s="17"/>
      <c r="V341" s="17"/>
      <c r="W341" s="17"/>
      <c r="X341" s="17"/>
      <c r="Y341" s="217"/>
      <c r="Z341" s="17"/>
    </row>
    <row r="342" spans="1:26" ht="12.75">
      <c r="A342" s="1"/>
      <c r="B342" s="4"/>
      <c r="C342" s="1"/>
      <c r="D342" s="17"/>
      <c r="E342" s="1411"/>
      <c r="F342" s="1411"/>
      <c r="G342" s="1411"/>
      <c r="H342" s="1411"/>
      <c r="I342" s="1411"/>
      <c r="J342" s="1411"/>
      <c r="K342" s="1411"/>
      <c r="L342" s="1411"/>
      <c r="M342" s="17"/>
      <c r="N342" s="17"/>
      <c r="O342" s="17"/>
      <c r="P342" s="17"/>
      <c r="Q342" s="17"/>
      <c r="R342" s="17"/>
      <c r="S342" s="17"/>
      <c r="T342" s="17"/>
      <c r="U342" s="17"/>
      <c r="V342" s="17"/>
      <c r="W342" s="17"/>
      <c r="X342" s="17"/>
      <c r="Y342" s="217"/>
      <c r="Z342" s="17"/>
    </row>
    <row r="343" spans="1:26">
      <c r="A343" s="1"/>
      <c r="B343" s="9"/>
      <c r="C343" s="1"/>
      <c r="D343" s="17"/>
      <c r="E343" s="1411"/>
      <c r="F343" s="1411"/>
      <c r="G343" s="1411"/>
      <c r="H343" s="1411"/>
      <c r="I343" s="1411"/>
      <c r="J343" s="1411"/>
      <c r="K343" s="1411"/>
      <c r="L343" s="1411"/>
      <c r="M343" s="17"/>
      <c r="N343" s="17"/>
      <c r="O343" s="17"/>
      <c r="P343" s="17"/>
      <c r="Q343" s="17"/>
      <c r="R343" s="17"/>
      <c r="S343" s="17"/>
      <c r="T343" s="17"/>
      <c r="U343" s="17"/>
      <c r="V343" s="17"/>
      <c r="W343" s="17"/>
      <c r="X343" s="17"/>
      <c r="Y343" s="217"/>
      <c r="Z343" s="17"/>
    </row>
    <row r="344" spans="1:26" ht="39" customHeight="1">
      <c r="A344" s="1"/>
      <c r="B344" s="7"/>
      <c r="C344" s="1"/>
      <c r="D344" s="17"/>
      <c r="E344" s="1411"/>
      <c r="F344" s="1411"/>
      <c r="G344" s="1411"/>
      <c r="H344" s="1411"/>
      <c r="I344" s="1411"/>
      <c r="J344" s="1411"/>
      <c r="K344" s="1411"/>
      <c r="L344" s="1411"/>
      <c r="M344" s="17"/>
      <c r="N344" s="17"/>
      <c r="O344" s="17"/>
      <c r="P344" s="17"/>
      <c r="Q344" s="17"/>
      <c r="R344" s="17"/>
      <c r="S344" s="17"/>
      <c r="T344" s="17"/>
      <c r="U344" s="17"/>
      <c r="V344" s="17"/>
      <c r="W344" s="17"/>
      <c r="X344" s="17"/>
      <c r="Y344" s="217"/>
      <c r="Z344" s="17"/>
    </row>
    <row r="345" spans="1:26" ht="12.75">
      <c r="A345" s="1"/>
      <c r="B345" s="4"/>
      <c r="C345" s="1"/>
      <c r="D345" s="17"/>
      <c r="E345" s="1411"/>
      <c r="F345" s="1411"/>
      <c r="G345" s="1411"/>
      <c r="H345" s="1411"/>
      <c r="I345" s="1411"/>
      <c r="J345" s="1411"/>
      <c r="K345" s="1411"/>
      <c r="L345" s="1411"/>
      <c r="M345" s="17"/>
      <c r="N345" s="17"/>
      <c r="O345" s="17"/>
      <c r="P345" s="17"/>
      <c r="Q345" s="17"/>
      <c r="R345" s="17"/>
      <c r="S345" s="17"/>
      <c r="T345" s="17"/>
      <c r="U345" s="17"/>
      <c r="V345" s="17"/>
      <c r="W345" s="17"/>
      <c r="X345" s="17"/>
      <c r="Y345" s="217"/>
      <c r="Z345" s="17"/>
    </row>
    <row r="346" spans="1:26" ht="12.75">
      <c r="A346" s="1"/>
      <c r="B346" s="4"/>
      <c r="C346" s="1"/>
      <c r="D346" s="17"/>
      <c r="M346" s="17"/>
      <c r="N346" s="17"/>
      <c r="O346" s="17"/>
      <c r="P346" s="17"/>
      <c r="Q346" s="17"/>
      <c r="R346" s="17"/>
      <c r="S346" s="17"/>
      <c r="T346" s="17"/>
      <c r="U346" s="17"/>
      <c r="V346" s="17"/>
      <c r="W346" s="17"/>
      <c r="X346" s="17"/>
      <c r="Y346" s="217"/>
      <c r="Z346" s="17"/>
    </row>
    <row r="347" spans="1:26" ht="12.75">
      <c r="A347" s="1"/>
      <c r="B347" s="4"/>
      <c r="C347" s="1"/>
      <c r="D347" s="17"/>
      <c r="E347" s="17"/>
      <c r="F347" s="17"/>
      <c r="G347" s="17"/>
      <c r="H347" s="14"/>
      <c r="I347" s="17"/>
      <c r="J347" s="17"/>
      <c r="K347" s="17"/>
      <c r="L347" s="17"/>
      <c r="M347" s="17"/>
      <c r="N347" s="17"/>
      <c r="O347" s="17"/>
      <c r="P347" s="17"/>
      <c r="Q347" s="17"/>
      <c r="R347" s="17"/>
      <c r="S347" s="17"/>
      <c r="T347" s="17"/>
      <c r="U347" s="17"/>
      <c r="V347" s="17"/>
      <c r="W347" s="17"/>
      <c r="X347" s="17"/>
      <c r="Y347" s="217"/>
      <c r="Z347" s="17"/>
    </row>
    <row r="348" spans="1:26" ht="12.75">
      <c r="A348" s="1"/>
      <c r="B348" s="4"/>
      <c r="C348" s="1"/>
      <c r="D348" s="17"/>
      <c r="E348" s="17"/>
      <c r="F348" s="17"/>
      <c r="G348" s="17"/>
      <c r="H348" s="14"/>
      <c r="I348" s="17"/>
      <c r="J348" s="17"/>
      <c r="K348" s="17"/>
      <c r="L348" s="17"/>
      <c r="M348" s="17"/>
      <c r="N348" s="17"/>
      <c r="O348" s="17"/>
      <c r="P348" s="17"/>
      <c r="Q348" s="17"/>
      <c r="R348" s="17"/>
      <c r="S348" s="17"/>
      <c r="T348" s="17"/>
      <c r="U348" s="17"/>
      <c r="V348" s="17"/>
      <c r="W348" s="17"/>
      <c r="X348" s="17"/>
      <c r="Y348" s="217"/>
      <c r="Z348" s="17"/>
    </row>
    <row r="349" spans="1:26">
      <c r="A349" s="1"/>
      <c r="B349" s="66"/>
      <c r="C349" s="1"/>
      <c r="D349" s="17"/>
      <c r="E349" s="1764" t="s">
        <v>861</v>
      </c>
      <c r="F349" s="1411"/>
      <c r="G349" s="1411"/>
      <c r="H349" s="1411"/>
      <c r="I349" s="1411"/>
      <c r="J349" s="1411"/>
      <c r="K349" s="1411"/>
      <c r="L349" s="358"/>
      <c r="M349" s="358"/>
      <c r="N349" s="358"/>
      <c r="O349" s="17"/>
      <c r="P349" s="17"/>
      <c r="Q349" s="17"/>
      <c r="R349" s="17"/>
      <c r="S349" s="17"/>
      <c r="T349" s="17"/>
      <c r="U349" s="17"/>
      <c r="V349" s="17"/>
      <c r="W349" s="17"/>
      <c r="X349" s="17"/>
      <c r="Y349" s="217"/>
      <c r="Z349" s="17"/>
    </row>
    <row r="350" spans="1:26" ht="12.75">
      <c r="A350" s="1"/>
      <c r="B350" s="4"/>
      <c r="C350" s="1"/>
      <c r="D350" s="17"/>
      <c r="E350" s="17"/>
      <c r="F350" s="17"/>
      <c r="G350" s="17"/>
      <c r="H350" s="14"/>
      <c r="I350" s="17"/>
      <c r="J350" s="17"/>
      <c r="K350" s="17"/>
      <c r="L350" s="17"/>
      <c r="M350" s="17"/>
      <c r="N350" s="17"/>
      <c r="O350" s="17"/>
      <c r="P350" s="17"/>
      <c r="Q350" s="17"/>
      <c r="R350" s="17"/>
      <c r="S350" s="17"/>
      <c r="T350" s="17"/>
      <c r="U350" s="17"/>
      <c r="V350" s="17"/>
      <c r="W350" s="17"/>
      <c r="X350" s="17"/>
      <c r="Y350" s="217"/>
      <c r="Z350" s="17"/>
    </row>
    <row r="351" spans="1:26">
      <c r="A351" s="1"/>
      <c r="B351" s="9"/>
      <c r="C351" s="1"/>
      <c r="D351" s="17"/>
      <c r="E351" s="866" t="s">
        <v>1650</v>
      </c>
      <c r="M351" s="378"/>
      <c r="N351" s="378"/>
      <c r="O351" s="378"/>
      <c r="P351" s="378"/>
      <c r="Q351" s="378"/>
      <c r="R351" s="378"/>
      <c r="S351" s="378"/>
      <c r="T351" s="17"/>
      <c r="U351" s="17"/>
      <c r="V351" s="17"/>
      <c r="W351" s="17"/>
      <c r="X351" s="17"/>
      <c r="Y351" s="217"/>
      <c r="Z351" s="17"/>
    </row>
    <row r="352" spans="1:26" ht="15.75">
      <c r="A352" s="1"/>
      <c r="B352" s="7"/>
      <c r="C352" s="1"/>
      <c r="D352" s="17"/>
      <c r="E352" s="1306" t="s">
        <v>1651</v>
      </c>
      <c r="M352" s="378"/>
      <c r="N352" s="378"/>
      <c r="O352" s="378"/>
      <c r="P352" s="378"/>
      <c r="Q352" s="378"/>
      <c r="R352" s="378"/>
      <c r="S352" s="378"/>
      <c r="T352" s="17"/>
      <c r="U352" s="17"/>
      <c r="V352" s="17"/>
      <c r="W352" s="17"/>
      <c r="X352" s="17"/>
      <c r="Y352" s="217"/>
      <c r="Z352" s="17"/>
    </row>
    <row r="353" spans="1:26" ht="18.600000000000001" customHeight="1">
      <c r="A353" s="1"/>
      <c r="B353" s="4"/>
      <c r="C353" s="1"/>
      <c r="D353" s="17"/>
      <c r="E353" s="1306" t="s">
        <v>1652</v>
      </c>
      <c r="M353" s="378"/>
      <c r="N353" s="378"/>
      <c r="O353" s="378"/>
      <c r="P353" s="378"/>
      <c r="Q353" s="378"/>
      <c r="R353" s="378"/>
      <c r="S353" s="378"/>
      <c r="T353" s="17"/>
      <c r="U353" s="17"/>
      <c r="V353" s="17"/>
      <c r="W353" s="17"/>
      <c r="X353" s="17"/>
      <c r="Y353" s="217"/>
      <c r="Z353" s="17"/>
    </row>
    <row r="354" spans="1:26" ht="12.75">
      <c r="A354" s="1"/>
      <c r="B354" s="4"/>
      <c r="C354" s="1"/>
      <c r="D354" s="17"/>
      <c r="E354" s="17"/>
      <c r="F354" s="17"/>
      <c r="G354" s="17"/>
      <c r="H354" s="14"/>
      <c r="I354" s="17"/>
      <c r="J354" s="17"/>
      <c r="K354" s="17"/>
      <c r="L354" s="17"/>
      <c r="M354" s="17"/>
      <c r="N354" s="17"/>
      <c r="O354" s="17"/>
      <c r="P354" s="17"/>
      <c r="Q354" s="17"/>
      <c r="R354" s="17"/>
      <c r="S354" s="17"/>
      <c r="T354" s="17"/>
      <c r="U354" s="17"/>
      <c r="V354" s="17"/>
      <c r="W354" s="17"/>
      <c r="X354" s="17"/>
      <c r="Y354" s="217"/>
      <c r="Z354" s="17"/>
    </row>
    <row r="355" spans="1:26" ht="12.75">
      <c r="A355" s="1"/>
      <c r="B355" s="4"/>
      <c r="C355" s="1"/>
      <c r="D355" s="17"/>
      <c r="E355" s="1543" t="s">
        <v>1522</v>
      </c>
      <c r="F355" s="1411"/>
      <c r="G355" s="1411"/>
      <c r="H355" s="1411"/>
      <c r="I355" s="1411"/>
      <c r="J355" s="1411"/>
      <c r="K355" s="1411"/>
      <c r="L355" s="1411"/>
      <c r="M355" s="17"/>
      <c r="N355" s="17"/>
      <c r="O355" s="17"/>
      <c r="P355" s="17"/>
      <c r="Q355" s="17"/>
      <c r="R355" s="17"/>
      <c r="S355" s="17"/>
      <c r="T355" s="17"/>
      <c r="U355" s="17"/>
      <c r="V355" s="17"/>
      <c r="W355" s="17"/>
      <c r="X355" s="17"/>
      <c r="Y355" s="217"/>
      <c r="Z355" s="17"/>
    </row>
    <row r="356" spans="1:26" ht="12.75">
      <c r="A356" s="1"/>
      <c r="B356" s="4"/>
      <c r="C356" s="1"/>
      <c r="D356" s="17"/>
      <c r="E356" s="1411"/>
      <c r="F356" s="1411"/>
      <c r="G356" s="1411"/>
      <c r="H356" s="1411"/>
      <c r="I356" s="1411"/>
      <c r="J356" s="1411"/>
      <c r="K356" s="1411"/>
      <c r="L356" s="1411"/>
      <c r="M356" s="17"/>
      <c r="N356" s="17"/>
      <c r="O356" s="17"/>
      <c r="P356" s="17"/>
      <c r="Q356" s="17"/>
      <c r="R356" s="17"/>
      <c r="S356" s="17"/>
      <c r="T356" s="17"/>
      <c r="U356" s="17"/>
      <c r="V356" s="17"/>
      <c r="W356" s="17"/>
      <c r="X356" s="17"/>
      <c r="Y356" s="217"/>
      <c r="Z356" s="17"/>
    </row>
    <row r="357" spans="1:26" ht="12.75">
      <c r="A357" s="1"/>
      <c r="B357" s="4"/>
      <c r="C357" s="1"/>
      <c r="D357" s="17"/>
      <c r="E357" s="1411"/>
      <c r="F357" s="1411"/>
      <c r="G357" s="1411"/>
      <c r="H357" s="1411"/>
      <c r="I357" s="1411"/>
      <c r="J357" s="1411"/>
      <c r="K357" s="1411"/>
      <c r="L357" s="1411"/>
      <c r="M357" s="17"/>
      <c r="N357" s="17"/>
      <c r="O357" s="17"/>
      <c r="P357" s="17"/>
      <c r="Q357" s="17"/>
      <c r="R357" s="17"/>
      <c r="S357" s="17"/>
      <c r="T357" s="17"/>
      <c r="U357" s="17"/>
      <c r="V357" s="17"/>
      <c r="W357" s="17"/>
      <c r="X357" s="17"/>
      <c r="Y357" s="217"/>
      <c r="Z357" s="17"/>
    </row>
    <row r="358" spans="1:26" ht="12.75">
      <c r="A358" s="1"/>
      <c r="B358" s="4"/>
      <c r="C358" s="1"/>
      <c r="D358" s="17"/>
      <c r="E358" s="1411"/>
      <c r="F358" s="1411"/>
      <c r="G358" s="1411"/>
      <c r="H358" s="1411"/>
      <c r="I358" s="1411"/>
      <c r="J358" s="1411"/>
      <c r="K358" s="1411"/>
      <c r="L358" s="1411"/>
      <c r="M358" s="17"/>
      <c r="N358" s="17"/>
      <c r="O358" s="17"/>
      <c r="P358" s="17"/>
      <c r="Q358" s="17"/>
      <c r="R358" s="17"/>
      <c r="S358" s="17"/>
      <c r="T358" s="17"/>
      <c r="U358" s="17"/>
      <c r="V358" s="17"/>
      <c r="W358" s="17"/>
      <c r="X358" s="17"/>
      <c r="Y358" s="217"/>
      <c r="Z358" s="17"/>
    </row>
    <row r="359" spans="1:26" ht="12.75">
      <c r="A359" s="1"/>
      <c r="B359" s="4"/>
      <c r="C359" s="1"/>
      <c r="D359" s="17"/>
      <c r="E359" s="1411"/>
      <c r="F359" s="1411"/>
      <c r="G359" s="1411"/>
      <c r="H359" s="1411"/>
      <c r="I359" s="1411"/>
      <c r="J359" s="1411"/>
      <c r="K359" s="1411"/>
      <c r="L359" s="1411"/>
      <c r="M359" s="17"/>
      <c r="N359" s="17"/>
      <c r="O359" s="17"/>
      <c r="P359" s="17"/>
      <c r="Q359" s="17"/>
      <c r="R359" s="17"/>
      <c r="S359" s="17"/>
      <c r="T359" s="17"/>
      <c r="U359" s="17"/>
      <c r="V359" s="17"/>
      <c r="W359" s="17"/>
      <c r="X359" s="17"/>
      <c r="Y359" s="217"/>
      <c r="Z359" s="17"/>
    </row>
    <row r="360" spans="1:26" ht="12.75">
      <c r="A360" s="1"/>
      <c r="B360" s="4"/>
      <c r="C360" s="1"/>
      <c r="D360" s="17"/>
      <c r="E360" s="1411"/>
      <c r="F360" s="1411"/>
      <c r="G360" s="1411"/>
      <c r="H360" s="1411"/>
      <c r="I360" s="1411"/>
      <c r="J360" s="1411"/>
      <c r="K360" s="1411"/>
      <c r="L360" s="1411"/>
      <c r="M360" s="17"/>
      <c r="N360" s="17"/>
      <c r="O360" s="17"/>
      <c r="P360" s="17"/>
      <c r="Q360" s="17"/>
      <c r="R360" s="17"/>
      <c r="S360" s="17"/>
      <c r="T360" s="17"/>
      <c r="U360" s="17"/>
      <c r="V360" s="17"/>
      <c r="W360" s="17"/>
      <c r="X360" s="17"/>
      <c r="Y360" s="217"/>
      <c r="Z360" s="17"/>
    </row>
    <row r="361" spans="1:26" ht="12.75">
      <c r="A361" s="1"/>
      <c r="B361" s="4"/>
      <c r="C361" s="1"/>
      <c r="D361" s="17"/>
      <c r="E361" s="1411"/>
      <c r="F361" s="1411"/>
      <c r="G361" s="1411"/>
      <c r="H361" s="1411"/>
      <c r="I361" s="1411"/>
      <c r="J361" s="1411"/>
      <c r="K361" s="1411"/>
      <c r="L361" s="1411"/>
      <c r="M361" s="17"/>
      <c r="N361" s="17"/>
      <c r="O361" s="17"/>
      <c r="P361" s="17"/>
      <c r="Q361" s="17"/>
      <c r="R361" s="17"/>
      <c r="S361" s="17"/>
      <c r="T361" s="17"/>
      <c r="U361" s="17"/>
      <c r="V361" s="17"/>
      <c r="W361" s="17"/>
      <c r="X361" s="17"/>
      <c r="Y361" s="217"/>
      <c r="Z361" s="17"/>
    </row>
    <row r="362" spans="1:26" ht="21" customHeight="1">
      <c r="A362" s="1"/>
      <c r="B362" s="4"/>
      <c r="C362" s="1"/>
      <c r="D362" s="17"/>
      <c r="E362" s="1411"/>
      <c r="F362" s="1411"/>
      <c r="G362" s="1411"/>
      <c r="H362" s="1411"/>
      <c r="I362" s="1411"/>
      <c r="J362" s="1411"/>
      <c r="K362" s="1411"/>
      <c r="L362" s="1411"/>
      <c r="M362" s="17"/>
      <c r="N362" s="17"/>
      <c r="O362" s="17"/>
      <c r="P362" s="17"/>
      <c r="Q362" s="17"/>
      <c r="R362" s="17"/>
      <c r="S362" s="17"/>
      <c r="T362" s="17"/>
      <c r="U362" s="17"/>
      <c r="V362" s="17"/>
      <c r="W362" s="17"/>
      <c r="X362" s="17"/>
      <c r="Y362" s="217"/>
      <c r="Z362" s="17"/>
    </row>
    <row r="363" spans="1:26" ht="12.75">
      <c r="A363" s="1"/>
      <c r="B363" s="4"/>
      <c r="C363" s="1"/>
      <c r="D363" s="17"/>
      <c r="E363" s="1411"/>
      <c r="F363" s="1411"/>
      <c r="G363" s="1411"/>
      <c r="H363" s="1411"/>
      <c r="I363" s="1411"/>
      <c r="J363" s="1411"/>
      <c r="K363" s="1411"/>
      <c r="L363" s="1411"/>
      <c r="M363" s="17"/>
      <c r="N363" s="17"/>
      <c r="O363" s="17"/>
      <c r="P363" s="17"/>
      <c r="Q363" s="17"/>
      <c r="R363" s="17"/>
      <c r="S363" s="17"/>
      <c r="T363" s="17"/>
      <c r="U363" s="17"/>
      <c r="V363" s="17"/>
      <c r="W363" s="17"/>
      <c r="X363" s="17"/>
      <c r="Y363" s="217"/>
      <c r="Z363" s="17"/>
    </row>
    <row r="364" spans="1:26" ht="12.75">
      <c r="A364" s="1"/>
      <c r="B364" s="4"/>
      <c r="C364" s="1"/>
      <c r="D364" s="17"/>
      <c r="M364" s="17"/>
      <c r="N364" s="17"/>
      <c r="O364" s="17"/>
      <c r="P364" s="17"/>
      <c r="Q364" s="17"/>
      <c r="R364" s="17"/>
      <c r="S364" s="17"/>
      <c r="T364" s="17"/>
      <c r="U364" s="17"/>
      <c r="V364" s="17"/>
      <c r="W364" s="17"/>
      <c r="X364" s="17"/>
      <c r="Y364" s="217"/>
      <c r="Z364" s="17"/>
    </row>
    <row r="365" spans="1:26" ht="14.25">
      <c r="A365" s="1"/>
      <c r="B365" s="4"/>
      <c r="C365" s="1"/>
      <c r="D365" s="17"/>
      <c r="E365" s="1756" t="s">
        <v>862</v>
      </c>
      <c r="F365" s="1756"/>
      <c r="G365" s="1756"/>
      <c r="H365" s="865"/>
      <c r="I365" s="865"/>
      <c r="J365" s="865"/>
      <c r="K365" s="865"/>
      <c r="L365" s="380"/>
      <c r="M365" s="380"/>
      <c r="N365" s="380"/>
      <c r="O365" s="380"/>
      <c r="P365" s="381"/>
      <c r="Q365" s="381"/>
      <c r="R365" s="381"/>
      <c r="S365" s="380"/>
      <c r="T365" s="17"/>
      <c r="U365" s="17"/>
      <c r="V365" s="17"/>
      <c r="W365" s="17"/>
      <c r="X365" s="17"/>
      <c r="Y365" s="217"/>
      <c r="Z365" s="17"/>
    </row>
    <row r="366" spans="1:26" ht="14.25">
      <c r="A366" s="1"/>
      <c r="B366" s="4"/>
      <c r="C366" s="1"/>
      <c r="D366" s="17"/>
      <c r="E366" s="1757"/>
      <c r="F366" s="1757"/>
      <c r="G366" s="1757"/>
      <c r="H366" s="379" t="s">
        <v>863</v>
      </c>
      <c r="I366" s="379" t="s">
        <v>864</v>
      </c>
      <c r="J366" s="379">
        <v>2024</v>
      </c>
      <c r="K366" s="379" t="s">
        <v>865</v>
      </c>
      <c r="L366" s="380"/>
      <c r="M366" s="380"/>
      <c r="N366" s="380"/>
      <c r="O366" s="380"/>
      <c r="P366" s="381"/>
      <c r="Q366" s="381"/>
      <c r="R366" s="381"/>
      <c r="S366" s="380"/>
      <c r="T366" s="17"/>
      <c r="U366" s="17"/>
      <c r="V366" s="17"/>
      <c r="W366" s="17"/>
      <c r="X366" s="17"/>
      <c r="Y366" s="217"/>
      <c r="Z366" s="17"/>
    </row>
    <row r="367" spans="1:26" ht="12.75">
      <c r="A367" s="1"/>
      <c r="B367" s="4"/>
      <c r="C367" s="1"/>
      <c r="D367" s="17"/>
      <c r="E367" s="1307" t="s">
        <v>866</v>
      </c>
      <c r="F367" s="1282"/>
      <c r="G367" s="1282"/>
      <c r="H367" s="382">
        <v>11919</v>
      </c>
      <c r="I367" s="382">
        <v>10221.161700333783</v>
      </c>
      <c r="J367" s="382">
        <v>9163.89</v>
      </c>
      <c r="K367" s="382">
        <v>8285.98</v>
      </c>
      <c r="L367" s="383"/>
      <c r="M367" s="383"/>
      <c r="N367" s="384"/>
      <c r="O367" s="384"/>
      <c r="P367" s="384"/>
      <c r="Q367" s="384"/>
      <c r="R367" s="384"/>
      <c r="S367" s="384"/>
      <c r="T367" s="17"/>
      <c r="U367" s="17"/>
      <c r="V367" s="17"/>
      <c r="W367" s="17"/>
      <c r="X367" s="17"/>
      <c r="Y367" s="217"/>
      <c r="Z367" s="17"/>
    </row>
    <row r="368" spans="1:26" ht="12.75">
      <c r="A368" s="1"/>
      <c r="B368" s="4"/>
      <c r="C368" s="1"/>
      <c r="D368" s="17"/>
      <c r="E368" s="194" t="s">
        <v>867</v>
      </c>
      <c r="F368" s="1281"/>
      <c r="G368" s="1281"/>
      <c r="H368" s="386">
        <v>16546</v>
      </c>
      <c r="I368" s="386">
        <v>12761.710194987741</v>
      </c>
      <c r="J368" s="386">
        <v>12969.03</v>
      </c>
      <c r="K368" s="386">
        <v>11433.47</v>
      </c>
      <c r="L368" s="383"/>
      <c r="M368" s="249"/>
      <c r="N368" s="384"/>
      <c r="O368" s="384"/>
      <c r="P368" s="384"/>
      <c r="Q368" s="384"/>
      <c r="R368" s="384"/>
      <c r="S368" s="384"/>
      <c r="T368" s="17"/>
      <c r="U368" s="17"/>
      <c r="V368" s="17"/>
      <c r="W368" s="17"/>
      <c r="X368" s="17"/>
      <c r="Y368" s="217"/>
      <c r="Z368" s="17"/>
    </row>
    <row r="369" spans="1:26" ht="12.6" customHeight="1">
      <c r="A369" s="1"/>
      <c r="B369" s="4"/>
      <c r="C369" s="1"/>
      <c r="D369" s="17"/>
      <c r="E369" s="1307" t="s">
        <v>868</v>
      </c>
      <c r="F369" s="1282"/>
      <c r="G369" s="1282"/>
      <c r="H369" s="382">
        <v>2300</v>
      </c>
      <c r="I369" s="382">
        <v>149.7822839749422</v>
      </c>
      <c r="J369" s="382">
        <v>0</v>
      </c>
      <c r="K369" s="382">
        <v>0.21</v>
      </c>
      <c r="L369" s="383"/>
      <c r="M369" s="383"/>
      <c r="N369" s="384"/>
      <c r="O369" s="384"/>
      <c r="P369" s="384"/>
      <c r="Q369" s="384"/>
      <c r="R369" s="384"/>
      <c r="S369" s="384"/>
      <c r="T369" s="17"/>
      <c r="U369" s="17"/>
      <c r="V369" s="17"/>
      <c r="W369" s="17"/>
      <c r="X369" s="17"/>
      <c r="Y369" s="217"/>
      <c r="Z369" s="17"/>
    </row>
    <row r="370" spans="1:26" ht="16.350000000000001" customHeight="1">
      <c r="A370" s="1"/>
      <c r="B370" s="9"/>
      <c r="C370" s="1"/>
      <c r="D370" s="17"/>
      <c r="E370" s="194" t="s">
        <v>869</v>
      </c>
      <c r="F370" s="1281"/>
      <c r="G370" s="1281"/>
      <c r="H370" s="386">
        <v>693982.76769144414</v>
      </c>
      <c r="I370" s="386">
        <v>508543.65189081675</v>
      </c>
      <c r="J370" s="386">
        <v>426839.35</v>
      </c>
      <c r="K370" s="386">
        <v>353782.41</v>
      </c>
      <c r="L370" s="383"/>
      <c r="M370" s="249"/>
      <c r="N370" s="384"/>
      <c r="O370" s="384"/>
      <c r="P370" s="384"/>
      <c r="Q370" s="384"/>
      <c r="R370" s="384"/>
      <c r="S370" s="384"/>
      <c r="T370" s="17"/>
      <c r="U370" s="17"/>
      <c r="V370" s="17"/>
      <c r="W370" s="17"/>
      <c r="X370" s="17"/>
      <c r="Y370" s="217"/>
      <c r="Z370" s="17"/>
    </row>
    <row r="371" spans="1:26" ht="16.350000000000001" customHeight="1">
      <c r="A371" s="1"/>
      <c r="B371" s="7"/>
      <c r="C371" s="1"/>
      <c r="D371" s="17"/>
      <c r="E371" s="1307" t="s">
        <v>870</v>
      </c>
      <c r="F371" s="1282"/>
      <c r="G371" s="1282"/>
      <c r="H371" s="382">
        <v>104793.15448194041</v>
      </c>
      <c r="I371" s="382">
        <v>110329.1880847429</v>
      </c>
      <c r="J371" s="382">
        <v>127426.8</v>
      </c>
      <c r="K371" s="382">
        <v>151105.78</v>
      </c>
      <c r="L371" s="383"/>
      <c r="M371" s="383"/>
      <c r="N371" s="384"/>
      <c r="O371" s="384"/>
      <c r="P371" s="384"/>
      <c r="Q371" s="384"/>
      <c r="R371" s="384"/>
      <c r="S371" s="384"/>
      <c r="T371" s="17"/>
      <c r="U371" s="17"/>
      <c r="V371" s="17"/>
      <c r="W371" s="17"/>
      <c r="X371" s="17"/>
      <c r="Y371" s="217"/>
      <c r="Z371" s="17"/>
    </row>
    <row r="372" spans="1:26" ht="12.6" customHeight="1">
      <c r="A372" s="1"/>
      <c r="B372" s="4"/>
      <c r="C372" s="250"/>
      <c r="D372" s="17"/>
      <c r="E372" s="194" t="s">
        <v>871</v>
      </c>
      <c r="F372" s="1281"/>
      <c r="G372" s="1281"/>
      <c r="H372" s="386">
        <v>4081.3760255375973</v>
      </c>
      <c r="I372" s="386">
        <v>1275.486032538151</v>
      </c>
      <c r="J372" s="386">
        <v>395.52</v>
      </c>
      <c r="K372" s="386">
        <v>877.42</v>
      </c>
      <c r="L372" s="383"/>
      <c r="M372" s="249"/>
      <c r="N372" s="384"/>
      <c r="O372" s="384"/>
      <c r="P372" s="384"/>
      <c r="Q372" s="384"/>
      <c r="R372" s="384"/>
      <c r="S372" s="384"/>
      <c r="T372" s="17"/>
      <c r="U372" s="17"/>
      <c r="V372" s="17"/>
      <c r="W372" s="17"/>
      <c r="X372" s="17"/>
      <c r="Y372" s="217"/>
      <c r="Z372" s="17"/>
    </row>
    <row r="373" spans="1:26" ht="12.6" customHeight="1">
      <c r="A373" s="1"/>
      <c r="B373" s="11"/>
      <c r="C373" s="1"/>
      <c r="D373" s="17"/>
      <c r="E373" s="1308" t="s">
        <v>872</v>
      </c>
      <c r="F373" s="1282"/>
      <c r="G373" s="1282"/>
      <c r="H373" s="382">
        <v>6956.6833461864317</v>
      </c>
      <c r="I373" s="382">
        <v>5234.5476595399014</v>
      </c>
      <c r="J373" s="382">
        <v>6100.78</v>
      </c>
      <c r="K373" s="382">
        <v>7640.91</v>
      </c>
      <c r="L373" s="383"/>
      <c r="M373" s="383"/>
      <c r="N373" s="384"/>
      <c r="O373" s="384"/>
      <c r="P373" s="384"/>
      <c r="Q373" s="384"/>
      <c r="R373" s="384"/>
      <c r="S373" s="384"/>
      <c r="T373" s="17"/>
      <c r="U373" s="17"/>
      <c r="V373" s="17"/>
      <c r="W373" s="17"/>
      <c r="X373" s="17"/>
      <c r="Y373" s="217"/>
      <c r="Z373" s="17"/>
    </row>
    <row r="374" spans="1:26" ht="12.6" customHeight="1">
      <c r="A374" s="1"/>
      <c r="B374" s="4"/>
      <c r="C374" s="1"/>
      <c r="D374" s="17"/>
      <c r="E374" s="194" t="s">
        <v>873</v>
      </c>
      <c r="F374" s="1281"/>
      <c r="G374" s="1281"/>
      <c r="H374" s="386">
        <v>136531.72528522584</v>
      </c>
      <c r="I374" s="386">
        <v>108281.85971207917</v>
      </c>
      <c r="J374" s="386">
        <v>114484.24</v>
      </c>
      <c r="K374" s="386">
        <v>96833.22</v>
      </c>
      <c r="L374" s="383"/>
      <c r="M374" s="249"/>
      <c r="N374" s="384"/>
      <c r="O374" s="384"/>
      <c r="P374" s="384"/>
      <c r="Q374" s="384"/>
      <c r="R374" s="384"/>
      <c r="S374" s="384"/>
      <c r="T374" s="17"/>
      <c r="U374" s="17"/>
      <c r="V374" s="17"/>
      <c r="W374" s="17"/>
      <c r="X374" s="17"/>
      <c r="Y374" s="217"/>
      <c r="Z374" s="17"/>
    </row>
    <row r="375" spans="1:26" ht="16.350000000000001" customHeight="1">
      <c r="A375" s="1"/>
      <c r="B375" s="12"/>
      <c r="C375" s="1"/>
      <c r="D375" s="17"/>
      <c r="E375" s="1307" t="s">
        <v>874</v>
      </c>
      <c r="F375" s="1282"/>
      <c r="G375" s="1282"/>
      <c r="H375" s="382">
        <v>850.76554629011343</v>
      </c>
      <c r="I375" s="382">
        <v>805.17305637949403</v>
      </c>
      <c r="J375" s="382">
        <v>900.21</v>
      </c>
      <c r="K375" s="382">
        <v>1432.61</v>
      </c>
      <c r="L375" s="383"/>
      <c r="M375" s="383"/>
      <c r="N375" s="384"/>
      <c r="O375" s="384"/>
      <c r="P375" s="384"/>
      <c r="Q375" s="384"/>
      <c r="R375" s="384"/>
      <c r="S375" s="384"/>
      <c r="T375" s="17"/>
      <c r="U375" s="17"/>
      <c r="V375" s="17"/>
      <c r="W375" s="17"/>
      <c r="X375" s="17"/>
      <c r="Y375" s="217"/>
      <c r="Z375" s="17"/>
    </row>
    <row r="376" spans="1:26" ht="12.6" customHeight="1">
      <c r="A376" s="1"/>
      <c r="B376" s="4"/>
      <c r="C376" s="1"/>
      <c r="D376" s="17"/>
      <c r="E376" s="194" t="s">
        <v>875</v>
      </c>
      <c r="F376" s="1281"/>
      <c r="G376" s="1281"/>
      <c r="H376" s="386">
        <v>7429</v>
      </c>
      <c r="I376" s="386">
        <v>5987.1780649556858</v>
      </c>
      <c r="J376" s="386">
        <v>3390.62</v>
      </c>
      <c r="K376" s="386">
        <v>2651.92</v>
      </c>
      <c r="L376" s="383"/>
      <c r="M376" s="387"/>
      <c r="N376" s="388"/>
      <c r="O376" s="384"/>
      <c r="P376" s="384"/>
      <c r="Q376" s="384"/>
      <c r="R376" s="384"/>
      <c r="S376" s="384"/>
      <c r="T376" s="17"/>
      <c r="U376" s="17"/>
      <c r="V376" s="17"/>
      <c r="W376" s="17"/>
      <c r="X376" s="17"/>
      <c r="Y376" s="217"/>
      <c r="Z376" s="17"/>
    </row>
    <row r="377" spans="1:26" ht="16.350000000000001" customHeight="1">
      <c r="A377" s="1"/>
      <c r="B377" s="9"/>
      <c r="C377" s="1"/>
      <c r="D377" s="17"/>
      <c r="E377" s="1307" t="s">
        <v>876</v>
      </c>
      <c r="F377" s="1282"/>
      <c r="G377" s="1282"/>
      <c r="H377" s="382">
        <v>12734.925539820317</v>
      </c>
      <c r="I377" s="382">
        <v>9344.282077466296</v>
      </c>
      <c r="J377" s="382">
        <v>8567.2099999999991</v>
      </c>
      <c r="K377" s="382">
        <v>9203.65</v>
      </c>
      <c r="L377" s="383"/>
      <c r="M377" s="387"/>
      <c r="N377" s="388"/>
      <c r="O377" s="384"/>
      <c r="P377" s="384"/>
      <c r="Q377" s="384"/>
      <c r="R377" s="384"/>
      <c r="S377" s="384"/>
      <c r="T377" s="17"/>
      <c r="U377" s="17"/>
      <c r="V377" s="17"/>
      <c r="W377" s="17"/>
      <c r="X377" s="17"/>
      <c r="Y377" s="217"/>
      <c r="Z377" s="17"/>
    </row>
    <row r="378" spans="1:26" ht="16.350000000000001" customHeight="1">
      <c r="A378" s="1"/>
      <c r="B378" s="7"/>
      <c r="C378" s="1"/>
      <c r="D378" s="17"/>
      <c r="E378" s="194" t="s">
        <v>877</v>
      </c>
      <c r="F378" s="1281"/>
      <c r="G378" s="1281"/>
      <c r="H378" s="386">
        <v>389.48438055237517</v>
      </c>
      <c r="I378" s="386">
        <v>454.97708613529477</v>
      </c>
      <c r="J378" s="386">
        <v>503.37</v>
      </c>
      <c r="K378" s="386">
        <v>806.53</v>
      </c>
      <c r="L378" s="383"/>
      <c r="M378" s="383"/>
      <c r="N378" s="384"/>
      <c r="O378" s="384"/>
      <c r="P378" s="384"/>
      <c r="Q378" s="384"/>
      <c r="R378" s="384"/>
      <c r="S378" s="384"/>
      <c r="T378" s="17"/>
      <c r="U378" s="17"/>
      <c r="V378" s="17"/>
      <c r="W378" s="17"/>
      <c r="X378" s="17"/>
      <c r="Y378" s="217"/>
      <c r="Z378" s="17"/>
    </row>
    <row r="379" spans="1:26" ht="12.6" customHeight="1">
      <c r="A379" s="1"/>
      <c r="B379" s="4"/>
      <c r="C379" s="1"/>
      <c r="D379" s="17"/>
      <c r="E379" s="1307" t="s">
        <v>878</v>
      </c>
      <c r="F379" s="1282"/>
      <c r="G379" s="1282"/>
      <c r="H379" s="382">
        <v>45026.218032742006</v>
      </c>
      <c r="I379" s="382">
        <v>26917.845408675297</v>
      </c>
      <c r="J379" s="382">
        <v>19984.150000000001</v>
      </c>
      <c r="K379" s="382">
        <v>15714.53</v>
      </c>
      <c r="L379" s="383"/>
      <c r="M379" s="383"/>
      <c r="N379" s="384"/>
      <c r="O379" s="384"/>
      <c r="P379" s="384"/>
      <c r="Q379" s="384"/>
      <c r="R379" s="384"/>
      <c r="S379" s="384"/>
      <c r="T379" s="17"/>
      <c r="U379" s="17"/>
      <c r="V379" s="17"/>
      <c r="W379" s="17"/>
      <c r="X379" s="17"/>
      <c r="Y379" s="217"/>
      <c r="Z379" s="17"/>
    </row>
    <row r="380" spans="1:26" ht="16.350000000000001" customHeight="1">
      <c r="A380" s="1"/>
      <c r="B380" s="9"/>
      <c r="C380" s="1"/>
      <c r="D380" s="17"/>
      <c r="E380" s="194" t="s">
        <v>879</v>
      </c>
      <c r="F380" s="1281"/>
      <c r="G380" s="1281"/>
      <c r="H380" s="386">
        <v>0</v>
      </c>
      <c r="I380" s="386">
        <v>0</v>
      </c>
      <c r="J380" s="386">
        <v>0</v>
      </c>
      <c r="K380" s="386">
        <v>0</v>
      </c>
      <c r="L380" s="383"/>
      <c r="M380" s="383"/>
      <c r="N380" s="384"/>
      <c r="O380" s="384"/>
      <c r="P380" s="384"/>
      <c r="Q380" s="384"/>
      <c r="R380" s="384"/>
      <c r="S380" s="384"/>
      <c r="T380" s="17"/>
      <c r="U380" s="17"/>
      <c r="V380" s="17"/>
      <c r="W380" s="17"/>
      <c r="X380" s="17"/>
      <c r="Y380" s="217"/>
      <c r="Z380" s="17"/>
    </row>
    <row r="381" spans="1:26" ht="15.75">
      <c r="A381" s="1"/>
      <c r="B381" s="7"/>
      <c r="C381" s="1"/>
      <c r="D381" s="17"/>
      <c r="E381" s="1307" t="s">
        <v>880</v>
      </c>
      <c r="F381" s="1282"/>
      <c r="G381" s="1282"/>
      <c r="H381" s="382">
        <v>50296</v>
      </c>
      <c r="I381" s="382">
        <v>12118.984455390962</v>
      </c>
      <c r="J381" s="382">
        <v>8258.27</v>
      </c>
      <c r="K381" s="382">
        <v>4647.2</v>
      </c>
      <c r="L381" s="383"/>
      <c r="M381" s="383"/>
      <c r="N381" s="384"/>
      <c r="O381" s="384"/>
      <c r="P381" s="384"/>
      <c r="Q381" s="384"/>
      <c r="R381" s="384"/>
      <c r="S381" s="384"/>
      <c r="T381" s="17"/>
      <c r="U381" s="17"/>
      <c r="V381" s="17"/>
      <c r="W381" s="17"/>
      <c r="X381" s="17"/>
      <c r="Y381" s="217"/>
      <c r="Z381" s="17"/>
    </row>
    <row r="382" spans="1:26" ht="12.75">
      <c r="A382" s="1"/>
      <c r="B382" s="4"/>
      <c r="C382" s="1"/>
      <c r="D382" s="17"/>
      <c r="E382" s="194" t="s">
        <v>881</v>
      </c>
      <c r="F382" s="1281"/>
      <c r="G382" s="1281"/>
      <c r="H382" s="386">
        <v>693505</v>
      </c>
      <c r="I382" s="386">
        <v>328585.85623485461</v>
      </c>
      <c r="J382" s="386">
        <v>384376.82</v>
      </c>
      <c r="K382" s="386">
        <v>309056.86</v>
      </c>
      <c r="L382" s="383"/>
      <c r="M382" s="383"/>
      <c r="N382" s="384"/>
      <c r="O382" s="384"/>
      <c r="P382" s="384"/>
      <c r="Q382" s="384"/>
      <c r="R382" s="384"/>
      <c r="S382" s="384"/>
      <c r="T382" s="17"/>
      <c r="U382" s="17"/>
      <c r="V382" s="17"/>
      <c r="W382" s="17"/>
      <c r="X382" s="17"/>
      <c r="Y382" s="217"/>
      <c r="Z382" s="17"/>
    </row>
    <row r="383" spans="1:26" ht="12.75">
      <c r="A383" s="1"/>
      <c r="B383" s="4"/>
      <c r="C383" s="1"/>
      <c r="D383" s="17"/>
      <c r="E383" s="1308" t="s">
        <v>882</v>
      </c>
      <c r="F383" s="1282"/>
      <c r="G383" s="1282"/>
      <c r="H383" s="382">
        <v>162732</v>
      </c>
      <c r="I383" s="382">
        <v>158418.95913378336</v>
      </c>
      <c r="J383" s="382">
        <v>146026.54</v>
      </c>
      <c r="K383" s="382">
        <v>126317.21</v>
      </c>
      <c r="L383" s="383"/>
      <c r="M383" s="383"/>
      <c r="N383" s="384"/>
      <c r="O383" s="384"/>
      <c r="P383" s="384"/>
      <c r="Q383" s="384"/>
      <c r="R383" s="384"/>
      <c r="S383" s="384"/>
      <c r="T383" s="17"/>
      <c r="U383" s="17"/>
      <c r="V383" s="17"/>
      <c r="W383" s="17"/>
      <c r="X383" s="17"/>
      <c r="Y383" s="217"/>
      <c r="Z383" s="17"/>
    </row>
    <row r="384" spans="1:26" ht="12.75">
      <c r="A384" s="1"/>
      <c r="B384" s="4"/>
      <c r="C384" s="1"/>
      <c r="D384" s="17"/>
      <c r="E384" s="194" t="s">
        <v>883</v>
      </c>
      <c r="F384" s="1281"/>
      <c r="G384" s="1281"/>
      <c r="H384" s="386">
        <v>0</v>
      </c>
      <c r="I384" s="386">
        <v>0</v>
      </c>
      <c r="J384" s="386">
        <v>0</v>
      </c>
      <c r="K384" s="386">
        <v>0</v>
      </c>
      <c r="L384" s="383"/>
      <c r="M384" s="383"/>
      <c r="N384" s="384"/>
      <c r="O384" s="384"/>
      <c r="P384" s="384"/>
      <c r="Q384" s="384"/>
      <c r="R384" s="384"/>
      <c r="S384" s="384"/>
      <c r="T384" s="17"/>
      <c r="U384" s="17"/>
      <c r="V384" s="17"/>
      <c r="W384" s="17"/>
      <c r="X384" s="17"/>
      <c r="Y384" s="217"/>
      <c r="Z384" s="17"/>
    </row>
    <row r="385" spans="1:26" ht="12.75">
      <c r="A385" s="1"/>
      <c r="B385" s="4"/>
      <c r="C385" s="1"/>
      <c r="D385" s="17"/>
      <c r="E385" s="1307" t="s">
        <v>884</v>
      </c>
      <c r="F385" s="1282"/>
      <c r="G385" s="1282"/>
      <c r="H385" s="382">
        <v>1402</v>
      </c>
      <c r="I385" s="382">
        <v>309.85103304148481</v>
      </c>
      <c r="J385" s="382">
        <v>0</v>
      </c>
      <c r="K385" s="382">
        <v>0</v>
      </c>
      <c r="L385" s="383"/>
      <c r="M385" s="383"/>
      <c r="N385" s="384"/>
      <c r="O385" s="384"/>
      <c r="P385" s="384"/>
      <c r="Q385" s="384"/>
      <c r="R385" s="384"/>
      <c r="S385" s="384"/>
      <c r="T385" s="17"/>
      <c r="U385" s="17"/>
      <c r="V385" s="17"/>
      <c r="W385" s="17"/>
      <c r="X385" s="17"/>
      <c r="Y385" s="217"/>
      <c r="Z385" s="17"/>
    </row>
    <row r="386" spans="1:26" ht="12.75">
      <c r="A386" s="1"/>
      <c r="B386" s="4"/>
      <c r="C386" s="1"/>
      <c r="D386" s="17"/>
      <c r="E386" s="194" t="s">
        <v>885</v>
      </c>
      <c r="F386" s="1281"/>
      <c r="G386" s="1281"/>
      <c r="H386" s="386">
        <v>0</v>
      </c>
      <c r="I386" s="386">
        <v>0</v>
      </c>
      <c r="J386" s="386">
        <v>0</v>
      </c>
      <c r="K386" s="386">
        <v>0</v>
      </c>
      <c r="L386" s="383"/>
      <c r="M386" s="383"/>
      <c r="N386" s="384"/>
      <c r="O386" s="384"/>
      <c r="P386" s="384"/>
      <c r="Q386" s="384"/>
      <c r="R386" s="384"/>
      <c r="S386" s="384"/>
      <c r="T386" s="17"/>
      <c r="U386" s="17"/>
      <c r="V386" s="17"/>
      <c r="W386" s="17"/>
      <c r="X386" s="17"/>
      <c r="Y386" s="217"/>
      <c r="Z386" s="17"/>
    </row>
    <row r="387" spans="1:26">
      <c r="A387" s="1"/>
      <c r="B387" s="9"/>
      <c r="C387" s="1"/>
      <c r="D387" s="17"/>
      <c r="E387" s="1309" t="s">
        <v>886</v>
      </c>
      <c r="F387" s="1282"/>
      <c r="G387" s="1282"/>
      <c r="H387" s="389">
        <f t="shared" ref="H387:K387" si="1">SUM(H367:H386)-H369-H382</f>
        <v>1255671.1003297393</v>
      </c>
      <c r="I387" s="389">
        <f t="shared" si="1"/>
        <v>971004.85559086595</v>
      </c>
      <c r="J387" s="389">
        <f t="shared" si="1"/>
        <v>885009.98</v>
      </c>
      <c r="K387" s="389">
        <f t="shared" si="1"/>
        <v>790732.8400000002</v>
      </c>
      <c r="L387" s="387"/>
      <c r="M387" s="387"/>
      <c r="N387" s="384"/>
      <c r="O387" s="384"/>
      <c r="P387" s="384"/>
      <c r="Q387" s="384"/>
      <c r="R387" s="384"/>
      <c r="S387" s="384"/>
      <c r="T387" s="17"/>
      <c r="U387" s="17"/>
      <c r="V387" s="17"/>
      <c r="W387" s="17"/>
      <c r="X387" s="17"/>
      <c r="Y387" s="217"/>
      <c r="Z387" s="17"/>
    </row>
    <row r="388" spans="1:26" ht="15.75">
      <c r="A388" s="1"/>
      <c r="B388" s="7"/>
      <c r="C388" s="1"/>
      <c r="D388" s="17"/>
      <c r="E388" s="1310" t="s">
        <v>887</v>
      </c>
      <c r="F388" s="1281"/>
      <c r="G388" s="1281"/>
      <c r="H388" s="390">
        <f t="shared" ref="H388:K388" si="2">SUM(H367:H386)-H368-H382</f>
        <v>1241425.1003297393</v>
      </c>
      <c r="I388" s="390">
        <f t="shared" si="2"/>
        <v>958392.92767985328</v>
      </c>
      <c r="J388" s="390">
        <f t="shared" si="2"/>
        <v>872040.95</v>
      </c>
      <c r="K388" s="390">
        <f t="shared" si="2"/>
        <v>779299.58000000019</v>
      </c>
      <c r="L388" s="387"/>
      <c r="M388" s="387"/>
      <c r="N388" s="384"/>
      <c r="O388" s="384"/>
      <c r="P388" s="384"/>
      <c r="Q388" s="384"/>
      <c r="R388" s="384"/>
      <c r="S388" s="384"/>
      <c r="T388" s="17"/>
      <c r="U388" s="17"/>
      <c r="V388" s="17"/>
      <c r="W388" s="17"/>
      <c r="X388" s="17"/>
      <c r="Y388" s="217"/>
      <c r="Z388" s="17"/>
    </row>
    <row r="389" spans="1:26" ht="12.75">
      <c r="A389" s="1"/>
      <c r="B389" s="4"/>
      <c r="C389" s="1"/>
      <c r="D389" s="17"/>
      <c r="E389" s="1309" t="s">
        <v>888</v>
      </c>
      <c r="F389" s="1282"/>
      <c r="G389" s="1282"/>
      <c r="H389" s="389">
        <f t="shared" ref="H389:K389" si="3">SUM(H367:H386)-H369</f>
        <v>1949176.1003297393</v>
      </c>
      <c r="I389" s="389">
        <f t="shared" si="3"/>
        <v>1299590.7118257205</v>
      </c>
      <c r="J389" s="389">
        <f t="shared" si="3"/>
        <v>1269386.8</v>
      </c>
      <c r="K389" s="389">
        <f t="shared" si="3"/>
        <v>1099789.7000000002</v>
      </c>
      <c r="L389" s="387"/>
      <c r="M389" s="387"/>
      <c r="N389" s="384"/>
      <c r="O389" s="384"/>
      <c r="P389" s="384"/>
      <c r="Q389" s="384"/>
      <c r="R389" s="384"/>
      <c r="S389" s="384"/>
      <c r="T389" s="17"/>
      <c r="U389" s="17"/>
      <c r="V389" s="17"/>
      <c r="W389" s="17"/>
      <c r="X389" s="17"/>
      <c r="Y389" s="217"/>
      <c r="Z389" s="17"/>
    </row>
    <row r="390" spans="1:26" ht="12.75">
      <c r="A390" s="1"/>
      <c r="B390" s="4"/>
      <c r="C390" s="1"/>
      <c r="D390" s="17"/>
      <c r="E390" s="1310" t="s">
        <v>889</v>
      </c>
      <c r="F390" s="1281"/>
      <c r="G390" s="1281"/>
      <c r="H390" s="390">
        <f t="shared" ref="H390:K390" si="4">SUM(H367:H386)-H368</f>
        <v>1934930.1003297393</v>
      </c>
      <c r="I390" s="390">
        <f t="shared" si="4"/>
        <v>1286978.7839147078</v>
      </c>
      <c r="J390" s="390">
        <f t="shared" si="4"/>
        <v>1256417.77</v>
      </c>
      <c r="K390" s="390">
        <f t="shared" si="4"/>
        <v>1088356.4400000002</v>
      </c>
      <c r="L390" s="387"/>
      <c r="M390" s="387"/>
      <c r="N390" s="384"/>
      <c r="O390" s="384"/>
      <c r="P390" s="384"/>
      <c r="Q390" s="384"/>
      <c r="R390" s="384"/>
      <c r="S390" s="384"/>
      <c r="T390" s="17"/>
      <c r="U390" s="17"/>
      <c r="V390" s="17"/>
      <c r="W390" s="17"/>
      <c r="X390" s="17"/>
      <c r="Y390" s="217"/>
      <c r="Z390" s="17"/>
    </row>
    <row r="391" spans="1:26" ht="14.25">
      <c r="A391" s="1"/>
      <c r="B391" s="4"/>
      <c r="C391" s="1"/>
      <c r="D391" s="17"/>
      <c r="E391" s="391"/>
      <c r="F391" s="391"/>
      <c r="G391" s="391"/>
      <c r="H391" s="392"/>
      <c r="I391" s="392"/>
      <c r="J391" s="392"/>
      <c r="K391" s="393"/>
      <c r="L391" s="392"/>
      <c r="M391" s="392"/>
      <c r="N391" s="394"/>
      <c r="O391" s="17"/>
      <c r="P391" s="17"/>
      <c r="Q391" s="17"/>
      <c r="R391" s="17"/>
      <c r="S391" s="17"/>
      <c r="T391" s="17"/>
      <c r="U391" s="17"/>
      <c r="V391" s="17"/>
      <c r="W391" s="17"/>
      <c r="X391" s="17"/>
      <c r="Y391" s="217"/>
      <c r="Z391" s="17"/>
    </row>
    <row r="392" spans="1:26" ht="12.75">
      <c r="A392" s="1"/>
      <c r="B392" s="66"/>
      <c r="C392" s="250"/>
      <c r="D392" s="17"/>
      <c r="E392" s="1596" t="s">
        <v>890</v>
      </c>
      <c r="F392" s="1411"/>
      <c r="G392" s="1411"/>
      <c r="H392" s="1411"/>
      <c r="I392" s="1411"/>
      <c r="J392" s="1411"/>
      <c r="K392" s="1411"/>
      <c r="L392" s="395"/>
      <c r="M392" s="395"/>
      <c r="N392" s="395"/>
      <c r="O392" s="395"/>
      <c r="P392" s="395"/>
      <c r="Q392" s="395"/>
      <c r="R392" s="395"/>
      <c r="S392" s="395"/>
      <c r="T392" s="17"/>
      <c r="U392" s="17"/>
      <c r="V392" s="17"/>
      <c r="W392" s="17"/>
      <c r="X392" s="17"/>
      <c r="Y392" s="217"/>
      <c r="Z392" s="17"/>
    </row>
    <row r="393" spans="1:26" ht="12.75">
      <c r="A393" s="1"/>
      <c r="B393" s="66"/>
      <c r="C393" s="250"/>
      <c r="D393" s="17"/>
      <c r="E393" s="1411"/>
      <c r="F393" s="1411"/>
      <c r="G393" s="1411"/>
      <c r="H393" s="1411"/>
      <c r="I393" s="1411"/>
      <c r="J393" s="1411"/>
      <c r="K393" s="1411"/>
      <c r="L393" s="395"/>
      <c r="M393" s="395"/>
      <c r="N393" s="395"/>
      <c r="O393" s="395"/>
      <c r="P393" s="395"/>
      <c r="Q393" s="395"/>
      <c r="R393" s="395"/>
      <c r="S393" s="395"/>
      <c r="T393" s="17"/>
      <c r="U393" s="17"/>
      <c r="V393" s="17"/>
      <c r="W393" s="17"/>
      <c r="X393" s="17"/>
      <c r="Y393" s="217"/>
      <c r="Z393" s="17"/>
    </row>
    <row r="394" spans="1:26" ht="12.75">
      <c r="A394" s="1"/>
      <c r="B394" s="66"/>
      <c r="C394" s="250"/>
      <c r="D394" s="17"/>
      <c r="E394" s="1411"/>
      <c r="F394" s="1411"/>
      <c r="G394" s="1411"/>
      <c r="H394" s="1411"/>
      <c r="I394" s="1411"/>
      <c r="J394" s="1411"/>
      <c r="K394" s="1411"/>
      <c r="L394" s="395"/>
      <c r="M394" s="395"/>
      <c r="N394" s="395"/>
      <c r="O394" s="395"/>
      <c r="P394" s="395"/>
      <c r="Q394" s="395"/>
      <c r="R394" s="395"/>
      <c r="S394" s="395"/>
      <c r="T394" s="17"/>
      <c r="U394" s="17"/>
      <c r="V394" s="17"/>
      <c r="W394" s="17"/>
      <c r="X394" s="17"/>
      <c r="Y394" s="217"/>
      <c r="Z394" s="17"/>
    </row>
    <row r="395" spans="1:26" ht="12.75">
      <c r="A395" s="1"/>
      <c r="B395" s="66"/>
      <c r="C395" s="250"/>
      <c r="D395" s="17"/>
      <c r="E395" s="1411"/>
      <c r="F395" s="1411"/>
      <c r="G395" s="1411"/>
      <c r="H395" s="1411"/>
      <c r="I395" s="1411"/>
      <c r="J395" s="1411"/>
      <c r="K395" s="1411"/>
      <c r="L395" s="395"/>
      <c r="M395" s="395"/>
      <c r="N395" s="395"/>
      <c r="O395" s="395"/>
      <c r="P395" s="395"/>
      <c r="Q395" s="395"/>
      <c r="R395" s="395"/>
      <c r="S395" s="395"/>
      <c r="T395" s="17"/>
      <c r="U395" s="17"/>
      <c r="V395" s="17"/>
      <c r="W395" s="17"/>
      <c r="X395" s="17"/>
      <c r="Y395" s="217"/>
      <c r="Z395" s="17"/>
    </row>
    <row r="396" spans="1:26" ht="32.450000000000003" customHeight="1">
      <c r="A396" s="1"/>
      <c r="B396" s="66"/>
      <c r="C396" s="250"/>
      <c r="D396" s="17"/>
      <c r="E396" s="1411"/>
      <c r="F396" s="1411"/>
      <c r="G396" s="1411"/>
      <c r="H396" s="1411"/>
      <c r="I396" s="1411"/>
      <c r="J396" s="1411"/>
      <c r="K396" s="1411"/>
      <c r="L396" s="395"/>
      <c r="M396" s="395"/>
      <c r="N396" s="395"/>
      <c r="O396" s="395"/>
      <c r="P396" s="395"/>
      <c r="Q396" s="395"/>
      <c r="R396" s="395"/>
      <c r="S396" s="395"/>
      <c r="T396" s="17"/>
      <c r="U396" s="17"/>
      <c r="V396" s="17"/>
      <c r="W396" s="17"/>
      <c r="X396" s="17"/>
      <c r="Y396" s="217"/>
      <c r="Z396" s="17"/>
    </row>
    <row r="397" spans="1:26" ht="12.75">
      <c r="A397" s="1"/>
      <c r="B397" s="4"/>
      <c r="C397" s="250"/>
      <c r="D397" s="17"/>
      <c r="E397" s="1411"/>
      <c r="F397" s="1411"/>
      <c r="G397" s="1411"/>
      <c r="H397" s="1411"/>
      <c r="I397" s="1411"/>
      <c r="J397" s="1411"/>
      <c r="K397" s="1411"/>
      <c r="L397" s="395"/>
      <c r="M397" s="395"/>
      <c r="N397" s="395"/>
      <c r="O397" s="395"/>
      <c r="P397" s="395"/>
      <c r="Q397" s="395"/>
      <c r="R397" s="395"/>
      <c r="S397" s="395"/>
      <c r="T397" s="17"/>
      <c r="U397" s="17"/>
      <c r="V397" s="17"/>
      <c r="W397" s="17"/>
      <c r="X397" s="17"/>
      <c r="Y397" s="217"/>
      <c r="Z397" s="17"/>
    </row>
    <row r="398" spans="1:26">
      <c r="A398" s="1"/>
      <c r="B398" s="9"/>
      <c r="C398" s="250"/>
      <c r="D398" s="17"/>
      <c r="E398" s="17"/>
      <c r="F398" s="17"/>
      <c r="G398" s="17"/>
      <c r="H398" s="14"/>
      <c r="I398" s="17"/>
      <c r="J398" s="17"/>
      <c r="K398" s="17"/>
      <c r="L398" s="17"/>
      <c r="M398" s="17"/>
      <c r="N398" s="17"/>
      <c r="O398" s="17"/>
      <c r="P398" s="17"/>
      <c r="Q398" s="17"/>
      <c r="R398" s="17"/>
      <c r="S398" s="17"/>
      <c r="T398" s="17"/>
      <c r="U398" s="17"/>
      <c r="V398" s="17"/>
      <c r="W398" s="17"/>
      <c r="X398" s="17"/>
      <c r="Y398" s="217"/>
      <c r="Z398" s="17"/>
    </row>
    <row r="399" spans="1:26">
      <c r="A399" s="1"/>
      <c r="B399" s="9"/>
      <c r="C399" s="250"/>
      <c r="D399" s="17"/>
      <c r="E399" s="1763" t="s">
        <v>891</v>
      </c>
      <c r="F399" s="1416"/>
      <c r="G399" s="1416"/>
      <c r="H399" s="1416"/>
      <c r="I399" s="1416"/>
      <c r="J399" s="1416"/>
      <c r="K399" s="1416"/>
      <c r="L399" s="17"/>
      <c r="M399" s="17"/>
      <c r="N399" s="17"/>
      <c r="O399" s="17"/>
      <c r="P399" s="17"/>
      <c r="Q399" s="17"/>
      <c r="R399" s="17"/>
      <c r="S399" s="17"/>
      <c r="T399" s="17"/>
      <c r="U399" s="17"/>
      <c r="V399" s="17"/>
      <c r="W399" s="17"/>
      <c r="X399" s="17"/>
      <c r="Y399" s="217"/>
      <c r="Z399" s="17"/>
    </row>
    <row r="400" spans="1:26">
      <c r="A400" s="1"/>
      <c r="B400" s="9"/>
      <c r="C400" s="250"/>
      <c r="D400" s="17"/>
      <c r="E400" s="1755" t="s">
        <v>892</v>
      </c>
      <c r="F400" s="1646"/>
      <c r="G400" s="1647"/>
      <c r="H400" s="396">
        <v>2022</v>
      </c>
      <c r="I400" s="397">
        <v>2023</v>
      </c>
      <c r="J400" s="396">
        <v>2024</v>
      </c>
      <c r="K400" s="398">
        <v>2025</v>
      </c>
      <c r="L400" s="17"/>
      <c r="M400" s="17"/>
      <c r="N400" s="17"/>
      <c r="O400" s="17"/>
      <c r="P400" s="17"/>
      <c r="Q400" s="17"/>
      <c r="R400" s="17"/>
      <c r="S400" s="17"/>
      <c r="T400" s="17"/>
      <c r="U400" s="17"/>
      <c r="V400" s="17"/>
      <c r="W400" s="17"/>
      <c r="X400" s="17"/>
      <c r="Y400" s="217"/>
      <c r="Z400" s="17"/>
    </row>
    <row r="401" spans="1:26">
      <c r="A401" s="1"/>
      <c r="B401" s="9"/>
      <c r="C401" s="250"/>
      <c r="D401" s="17"/>
      <c r="E401" s="1311" t="s">
        <v>866</v>
      </c>
      <c r="F401" s="1312"/>
      <c r="G401" s="1312"/>
      <c r="H401" s="855">
        <v>14341.482</v>
      </c>
      <c r="I401" s="855">
        <v>11421.334000000001</v>
      </c>
      <c r="J401" s="855">
        <v>11544.105</v>
      </c>
      <c r="K401" s="856">
        <v>11758.84</v>
      </c>
      <c r="L401" s="17"/>
      <c r="M401" s="17"/>
      <c r="N401" s="17"/>
      <c r="O401" s="17"/>
      <c r="P401" s="17"/>
      <c r="Q401" s="17"/>
      <c r="R401" s="17"/>
      <c r="S401" s="17"/>
      <c r="T401" s="17"/>
      <c r="U401" s="17"/>
      <c r="V401" s="17"/>
      <c r="W401" s="17"/>
      <c r="X401" s="17"/>
      <c r="Y401" s="217"/>
      <c r="Z401" s="17"/>
    </row>
    <row r="402" spans="1:26">
      <c r="A402" s="1"/>
      <c r="B402" s="9"/>
      <c r="C402" s="250"/>
      <c r="D402" s="17"/>
      <c r="E402" s="1287" t="s">
        <v>893</v>
      </c>
      <c r="F402" s="1316"/>
      <c r="G402" s="1316"/>
      <c r="H402" s="857">
        <v>0</v>
      </c>
      <c r="I402" s="857">
        <v>0</v>
      </c>
      <c r="J402" s="857">
        <v>0</v>
      </c>
      <c r="K402" s="858">
        <v>0</v>
      </c>
      <c r="L402" s="17"/>
      <c r="M402" s="17"/>
      <c r="N402" s="17"/>
      <c r="O402" s="17"/>
      <c r="P402" s="17"/>
      <c r="Q402" s="17"/>
      <c r="R402" s="17"/>
      <c r="S402" s="17"/>
      <c r="T402" s="17"/>
      <c r="U402" s="17"/>
      <c r="V402" s="17"/>
      <c r="W402" s="17"/>
      <c r="X402" s="17"/>
      <c r="Y402" s="217"/>
      <c r="Z402" s="17"/>
    </row>
    <row r="403" spans="1:26">
      <c r="A403" s="1"/>
      <c r="B403" s="9"/>
      <c r="C403" s="250"/>
      <c r="D403" s="17"/>
      <c r="E403" s="1314" t="s">
        <v>894</v>
      </c>
      <c r="F403" s="1313"/>
      <c r="G403" s="1313"/>
      <c r="H403" s="855">
        <v>10170.721</v>
      </c>
      <c r="I403" s="855">
        <v>8304.3860000000004</v>
      </c>
      <c r="J403" s="855">
        <v>14224.423000000001</v>
      </c>
      <c r="K403" s="856">
        <v>12065.07</v>
      </c>
      <c r="L403" s="17"/>
      <c r="M403" s="17"/>
      <c r="N403" s="17"/>
      <c r="O403" s="17"/>
      <c r="P403" s="17"/>
      <c r="Q403" s="17"/>
      <c r="R403" s="17"/>
      <c r="S403" s="17"/>
      <c r="T403" s="17"/>
      <c r="U403" s="17"/>
      <c r="V403" s="17"/>
      <c r="W403" s="17"/>
      <c r="X403" s="17"/>
      <c r="Y403" s="217"/>
      <c r="Z403" s="17"/>
    </row>
    <row r="404" spans="1:26" ht="13.5" customHeight="1">
      <c r="A404" s="1"/>
      <c r="B404" s="9"/>
      <c r="C404" s="250"/>
      <c r="D404" s="17"/>
      <c r="E404" s="1315" t="s">
        <v>614</v>
      </c>
      <c r="F404" s="1316"/>
      <c r="G404" s="1316"/>
      <c r="H404" s="859">
        <v>24512.203000000001</v>
      </c>
      <c r="I404" s="859">
        <v>19725.72</v>
      </c>
      <c r="J404" s="859">
        <v>25768.527999999998</v>
      </c>
      <c r="K404" s="860">
        <v>23823.91</v>
      </c>
      <c r="L404" s="17"/>
      <c r="M404" s="17"/>
      <c r="N404" s="17"/>
      <c r="O404" s="17"/>
      <c r="P404" s="17"/>
      <c r="Q404" s="17"/>
      <c r="R404" s="17"/>
      <c r="S404" s="17"/>
      <c r="T404" s="17"/>
      <c r="U404" s="17"/>
      <c r="V404" s="17"/>
      <c r="W404" s="17"/>
      <c r="X404" s="17"/>
      <c r="Y404" s="217"/>
      <c r="Z404" s="17"/>
    </row>
    <row r="405" spans="1:26">
      <c r="A405" s="1"/>
      <c r="B405" s="9"/>
      <c r="C405" s="250"/>
      <c r="D405" s="17"/>
      <c r="E405" s="399"/>
      <c r="F405" s="399"/>
      <c r="G405" s="399"/>
      <c r="H405" s="399"/>
      <c r="I405" s="399"/>
      <c r="J405" s="399"/>
      <c r="K405" s="399"/>
      <c r="L405" s="399"/>
      <c r="M405" s="17"/>
      <c r="N405" s="17"/>
      <c r="O405" s="17"/>
      <c r="P405" s="17"/>
      <c r="Q405" s="17"/>
      <c r="R405" s="17"/>
      <c r="S405" s="17"/>
      <c r="T405" s="17"/>
      <c r="U405" s="17"/>
      <c r="V405" s="17"/>
      <c r="W405" s="17"/>
      <c r="X405" s="17"/>
      <c r="Y405" s="217"/>
      <c r="Z405" s="17"/>
    </row>
    <row r="406" spans="1:26">
      <c r="A406" s="1"/>
      <c r="B406" s="9"/>
      <c r="C406" s="250"/>
      <c r="D406" s="17"/>
      <c r="E406" s="1596" t="s">
        <v>895</v>
      </c>
      <c r="F406" s="1411"/>
      <c r="G406" s="1411"/>
      <c r="H406" s="1411"/>
      <c r="I406" s="1411"/>
      <c r="J406" s="1411"/>
      <c r="K406" s="1411"/>
      <c r="L406" s="400"/>
      <c r="M406" s="17"/>
      <c r="N406" s="17"/>
      <c r="O406" s="17"/>
      <c r="P406" s="17"/>
      <c r="Q406" s="17"/>
      <c r="R406" s="17"/>
      <c r="S406" s="17"/>
      <c r="T406" s="17"/>
      <c r="U406" s="17"/>
      <c r="V406" s="17"/>
      <c r="W406" s="17"/>
      <c r="X406" s="17"/>
      <c r="Y406" s="217"/>
      <c r="Z406" s="17"/>
    </row>
    <row r="407" spans="1:26" ht="24.6" customHeight="1">
      <c r="A407" s="1"/>
      <c r="B407" s="9"/>
      <c r="C407" s="250"/>
      <c r="D407" s="17"/>
      <c r="E407" s="1411"/>
      <c r="F407" s="1411"/>
      <c r="G407" s="1411"/>
      <c r="H407" s="1411"/>
      <c r="I407" s="1411"/>
      <c r="J407" s="1411"/>
      <c r="K407" s="1411"/>
      <c r="L407" s="400"/>
      <c r="M407" s="17"/>
      <c r="N407" s="17"/>
      <c r="O407" s="17"/>
      <c r="P407" s="17"/>
      <c r="Q407" s="17"/>
      <c r="R407" s="17"/>
      <c r="S407" s="17"/>
      <c r="T407" s="17"/>
      <c r="U407" s="17"/>
      <c r="V407" s="17"/>
      <c r="W407" s="17"/>
      <c r="X407" s="17"/>
      <c r="Y407" s="217"/>
      <c r="Z407" s="17"/>
    </row>
    <row r="408" spans="1:26" ht="15.75">
      <c r="A408" s="1"/>
      <c r="B408" s="7"/>
      <c r="C408" s="1"/>
      <c r="D408" s="17"/>
      <c r="E408" s="115"/>
      <c r="F408" s="115"/>
      <c r="G408" s="115"/>
      <c r="H408" s="115"/>
      <c r="I408" s="115"/>
      <c r="J408" s="115"/>
      <c r="K408" s="115"/>
      <c r="L408" s="115"/>
      <c r="M408" s="115"/>
      <c r="N408" s="115"/>
      <c r="O408" s="115"/>
      <c r="P408" s="115"/>
      <c r="Q408" s="115"/>
      <c r="R408" s="115"/>
      <c r="S408" s="115"/>
      <c r="T408" s="17"/>
      <c r="U408" s="17"/>
      <c r="V408" s="17"/>
      <c r="W408" s="17"/>
      <c r="X408" s="17"/>
      <c r="Y408" s="217"/>
      <c r="Z408" s="17"/>
    </row>
    <row r="409" spans="1:26" ht="15.75">
      <c r="A409" s="1"/>
      <c r="B409" s="7"/>
      <c r="C409" s="1"/>
      <c r="D409" s="17"/>
      <c r="E409" s="115"/>
      <c r="F409" s="115"/>
      <c r="G409" s="115"/>
      <c r="H409" s="115"/>
      <c r="I409" s="115"/>
      <c r="J409" s="115"/>
      <c r="K409" s="115"/>
      <c r="L409" s="115"/>
      <c r="M409" s="115"/>
      <c r="N409" s="115"/>
      <c r="O409" s="115"/>
      <c r="P409" s="115"/>
      <c r="Q409" s="115"/>
      <c r="R409" s="115"/>
      <c r="S409" s="115"/>
      <c r="T409" s="17"/>
      <c r="U409" s="17"/>
      <c r="V409" s="17"/>
      <c r="W409" s="17"/>
      <c r="X409" s="17"/>
      <c r="Y409" s="217"/>
      <c r="Z409" s="17"/>
    </row>
    <row r="410" spans="1:26" ht="15.75">
      <c r="A410" s="1"/>
      <c r="B410" s="7"/>
      <c r="C410" s="1"/>
      <c r="D410" s="17"/>
      <c r="E410" s="1458" t="s">
        <v>896</v>
      </c>
      <c r="F410" s="1411"/>
      <c r="G410" s="1411"/>
      <c r="H410" s="1411"/>
      <c r="I410" s="1411"/>
      <c r="J410" s="1411"/>
      <c r="K410" s="1411"/>
      <c r="L410" s="1411"/>
      <c r="M410" s="1411"/>
      <c r="N410" s="115"/>
      <c r="O410" s="115"/>
      <c r="P410" s="115"/>
      <c r="Q410" s="115"/>
      <c r="R410" s="115"/>
      <c r="S410" s="115"/>
      <c r="T410" s="17"/>
      <c r="U410" s="17"/>
      <c r="V410" s="17"/>
      <c r="W410" s="17"/>
      <c r="X410" s="17"/>
      <c r="Y410" s="217"/>
      <c r="Z410" s="17"/>
    </row>
    <row r="411" spans="1:26" ht="12.75">
      <c r="A411" s="1"/>
      <c r="B411" s="4"/>
      <c r="C411" s="1"/>
      <c r="D411" s="17"/>
      <c r="E411" s="17"/>
      <c r="F411" s="17"/>
      <c r="G411" s="17"/>
      <c r="H411" s="14"/>
      <c r="I411" s="17"/>
      <c r="J411" s="17"/>
      <c r="K411" s="17"/>
      <c r="L411" s="17"/>
      <c r="M411" s="17"/>
      <c r="N411" s="17"/>
      <c r="O411" s="17"/>
      <c r="P411" s="17"/>
      <c r="Q411" s="17"/>
      <c r="R411" s="17"/>
      <c r="S411" s="17"/>
      <c r="T411" s="17"/>
      <c r="U411" s="17"/>
      <c r="V411" s="17"/>
      <c r="W411" s="17"/>
      <c r="X411" s="17"/>
      <c r="Y411" s="217"/>
      <c r="Z411" s="17"/>
    </row>
    <row r="412" spans="1:26" ht="12.75">
      <c r="A412" s="1"/>
      <c r="B412" s="4"/>
      <c r="C412" s="1"/>
      <c r="D412" s="17"/>
      <c r="E412" s="1481" t="s">
        <v>897</v>
      </c>
      <c r="F412" s="1411"/>
      <c r="G412" s="1411"/>
      <c r="H412" s="1411"/>
      <c r="I412" s="1411"/>
      <c r="J412" s="1411"/>
      <c r="K412" s="1411"/>
      <c r="L412" s="17"/>
      <c r="M412" s="17"/>
      <c r="N412" s="17"/>
      <c r="O412" s="17"/>
      <c r="P412" s="17"/>
      <c r="Q412" s="17"/>
      <c r="R412" s="17"/>
      <c r="S412" s="17"/>
      <c r="T412" s="17"/>
      <c r="U412" s="17"/>
      <c r="V412" s="17"/>
      <c r="W412" s="17"/>
      <c r="X412" s="17"/>
      <c r="Y412" s="217"/>
      <c r="Z412" s="17"/>
    </row>
    <row r="413" spans="1:26" ht="12.75">
      <c r="A413" s="1"/>
      <c r="B413" s="4"/>
      <c r="C413" s="1"/>
      <c r="D413" s="17"/>
      <c r="E413" s="1411"/>
      <c r="F413" s="1411"/>
      <c r="G413" s="1411"/>
      <c r="H413" s="1411"/>
      <c r="I413" s="1411"/>
      <c r="J413" s="1411"/>
      <c r="K413" s="1411"/>
      <c r="L413" s="17"/>
      <c r="M413" s="17"/>
      <c r="N413" s="17"/>
      <c r="O413" s="17"/>
      <c r="P413" s="17"/>
      <c r="Q413" s="17"/>
      <c r="R413" s="17"/>
      <c r="S413" s="17"/>
      <c r="T413" s="17"/>
      <c r="U413" s="17"/>
      <c r="V413" s="17"/>
      <c r="W413" s="17"/>
      <c r="X413" s="17"/>
      <c r="Y413" s="217"/>
      <c r="Z413" s="17"/>
    </row>
    <row r="414" spans="1:26" ht="27.6" customHeight="1">
      <c r="A414" s="1"/>
      <c r="B414" s="4"/>
      <c r="C414" s="1"/>
      <c r="D414" s="17"/>
      <c r="E414" s="1411"/>
      <c r="F414" s="1411"/>
      <c r="G414" s="1411"/>
      <c r="H414" s="1411"/>
      <c r="I414" s="1411"/>
      <c r="J414" s="1411"/>
      <c r="K414" s="1411"/>
      <c r="L414" s="17"/>
      <c r="M414" s="17"/>
      <c r="N414" s="17"/>
      <c r="O414" s="17"/>
      <c r="P414" s="17"/>
      <c r="Q414" s="17"/>
      <c r="R414" s="17"/>
      <c r="S414" s="17"/>
      <c r="T414" s="17"/>
      <c r="U414" s="17"/>
      <c r="V414" s="17"/>
      <c r="W414" s="17"/>
      <c r="X414" s="17"/>
      <c r="Y414" s="217"/>
      <c r="Z414" s="17"/>
    </row>
    <row r="415" spans="1:26" ht="12.75">
      <c r="A415" s="1"/>
      <c r="B415" s="4"/>
      <c r="C415" s="1"/>
      <c r="D415" s="17"/>
      <c r="E415" s="17"/>
      <c r="F415" s="17"/>
      <c r="G415" s="17"/>
      <c r="H415" s="14"/>
      <c r="I415" s="17"/>
      <c r="J415" s="17"/>
      <c r="K415" s="17"/>
      <c r="L415" s="17"/>
      <c r="M415" s="17"/>
      <c r="N415" s="17"/>
      <c r="O415" s="17"/>
      <c r="P415" s="17"/>
      <c r="Q415" s="17"/>
      <c r="R415" s="17"/>
      <c r="S415" s="17"/>
      <c r="T415" s="17"/>
      <c r="U415" s="17"/>
      <c r="V415" s="17"/>
      <c r="W415" s="17"/>
      <c r="X415" s="17"/>
      <c r="Y415" s="217"/>
      <c r="Z415" s="17"/>
    </row>
    <row r="416" spans="1:26" ht="12.75">
      <c r="A416" s="1"/>
      <c r="B416" s="4"/>
      <c r="C416" s="1"/>
      <c r="D416" s="17"/>
      <c r="E416" s="1749" t="s">
        <v>898</v>
      </c>
      <c r="F416" s="1411"/>
      <c r="G416" s="1411"/>
      <c r="H416" s="1411"/>
      <c r="I416" s="1411"/>
      <c r="J416" s="1411"/>
      <c r="K416" s="1411"/>
      <c r="L416" s="401"/>
      <c r="M416" s="401"/>
      <c r="N416" s="401"/>
      <c r="O416" s="401"/>
      <c r="P416" s="401"/>
      <c r="Q416" s="401"/>
      <c r="R416" s="401"/>
      <c r="S416" s="17"/>
      <c r="T416" s="17"/>
      <c r="U416" s="17"/>
      <c r="V416" s="17"/>
      <c r="W416" s="17"/>
      <c r="X416" s="17"/>
      <c r="Y416" s="217"/>
      <c r="Z416" s="17"/>
    </row>
    <row r="417" spans="1:26" ht="12.75">
      <c r="A417" s="1"/>
      <c r="B417" s="4"/>
      <c r="C417" s="250"/>
      <c r="D417" s="17"/>
      <c r="E417" s="360"/>
      <c r="F417" s="1765"/>
      <c r="G417" s="1411"/>
      <c r="H417" s="321">
        <v>2022</v>
      </c>
      <c r="I417" s="402">
        <v>2023</v>
      </c>
      <c r="J417" s="396" t="s">
        <v>742</v>
      </c>
      <c r="K417" s="398">
        <v>2025</v>
      </c>
      <c r="L417" s="380"/>
      <c r="M417" s="380"/>
      <c r="N417" s="380"/>
      <c r="O417" s="380"/>
      <c r="P417" s="380"/>
      <c r="Q417" s="380"/>
      <c r="R417" s="380"/>
      <c r="S417" s="17"/>
      <c r="T417" s="17"/>
      <c r="U417" s="17"/>
      <c r="V417" s="17"/>
      <c r="W417" s="17"/>
      <c r="X417" s="17"/>
      <c r="Y417" s="217"/>
      <c r="Z417" s="17"/>
    </row>
    <row r="418" spans="1:26" ht="14.1" customHeight="1">
      <c r="A418" s="1"/>
      <c r="B418" s="4"/>
      <c r="C418" s="250"/>
      <c r="D418" s="17"/>
      <c r="E418" s="1317" t="s">
        <v>899</v>
      </c>
      <c r="F418" s="1278"/>
      <c r="G418" s="1285"/>
      <c r="H418" s="403">
        <v>332487</v>
      </c>
      <c r="I418" s="404">
        <v>324350.90999999997</v>
      </c>
      <c r="J418" s="404">
        <v>360567.47</v>
      </c>
      <c r="K418" s="405">
        <v>323640.17</v>
      </c>
      <c r="L418" s="383"/>
      <c r="M418" s="383"/>
      <c r="N418" s="406"/>
      <c r="O418" s="383"/>
      <c r="P418" s="383"/>
      <c r="Q418" s="383"/>
      <c r="R418" s="406"/>
      <c r="S418" s="17"/>
      <c r="T418" s="17"/>
      <c r="U418" s="17"/>
      <c r="V418" s="17"/>
      <c r="W418" s="17"/>
      <c r="X418" s="17"/>
      <c r="Y418" s="217"/>
      <c r="Z418" s="17"/>
    </row>
    <row r="419" spans="1:26" ht="14.25">
      <c r="A419" s="1"/>
      <c r="B419" s="4"/>
      <c r="C419" s="250"/>
      <c r="D419" s="17"/>
      <c r="E419" s="1318" t="s">
        <v>900</v>
      </c>
      <c r="F419" s="1279"/>
      <c r="G419" s="1286"/>
      <c r="H419" s="407">
        <v>2.83</v>
      </c>
      <c r="I419" s="407">
        <v>2.81</v>
      </c>
      <c r="J419" s="407">
        <v>2.81</v>
      </c>
      <c r="K419" s="201">
        <v>2.97</v>
      </c>
      <c r="L419" s="383"/>
      <c r="M419" s="383"/>
      <c r="N419" s="406"/>
      <c r="O419" s="383"/>
      <c r="P419" s="383"/>
      <c r="Q419" s="383"/>
      <c r="R419" s="406"/>
      <c r="S419" s="17"/>
      <c r="T419" s="17"/>
      <c r="U419" s="17"/>
      <c r="V419" s="17"/>
      <c r="W419" s="17"/>
      <c r="X419" s="17"/>
      <c r="Y419" s="217"/>
      <c r="Z419" s="17"/>
    </row>
    <row r="420" spans="1:26" ht="12.75">
      <c r="A420" s="1"/>
      <c r="B420" s="4"/>
      <c r="C420" s="250"/>
      <c r="D420" s="17"/>
      <c r="E420" s="17"/>
      <c r="F420" s="17"/>
      <c r="G420" s="17"/>
      <c r="H420" s="14"/>
      <c r="I420" s="17"/>
      <c r="J420" s="17"/>
      <c r="K420" s="17"/>
      <c r="L420" s="17"/>
      <c r="M420" s="17"/>
      <c r="N420" s="17"/>
      <c r="O420" s="17"/>
      <c r="P420" s="17"/>
      <c r="Q420" s="17"/>
      <c r="R420" s="17"/>
      <c r="S420" s="17"/>
      <c r="T420" s="17"/>
      <c r="U420" s="17"/>
      <c r="V420" s="17"/>
      <c r="W420" s="17"/>
      <c r="X420" s="17"/>
      <c r="Y420" s="217"/>
      <c r="Z420" s="17"/>
    </row>
    <row r="421" spans="1:26" ht="12.75">
      <c r="A421" s="1"/>
      <c r="B421" s="4"/>
      <c r="C421" s="250"/>
      <c r="D421" s="17"/>
      <c r="E421" s="1706" t="s">
        <v>1524</v>
      </c>
      <c r="F421" s="1411"/>
      <c r="G421" s="1411"/>
      <c r="H421" s="1411"/>
      <c r="I421" s="1411"/>
      <c r="J421" s="1411"/>
      <c r="K421" s="1411"/>
      <c r="L421" s="401"/>
      <c r="M421" s="401"/>
      <c r="N421" s="401"/>
      <c r="O421" s="401"/>
      <c r="P421" s="401"/>
      <c r="Q421" s="401"/>
      <c r="R421" s="401"/>
      <c r="S421" s="17"/>
      <c r="T421" s="17"/>
      <c r="U421" s="17"/>
      <c r="V421" s="17"/>
      <c r="W421" s="17"/>
      <c r="X421" s="17"/>
      <c r="Y421" s="217"/>
      <c r="Z421" s="17"/>
    </row>
    <row r="422" spans="1:26" ht="25.35" customHeight="1">
      <c r="A422" s="1"/>
      <c r="B422" s="11"/>
      <c r="C422" s="250"/>
      <c r="D422" s="17"/>
      <c r="E422" s="1411"/>
      <c r="F422" s="1411"/>
      <c r="G422" s="1411"/>
      <c r="H422" s="1411"/>
      <c r="I422" s="1411"/>
      <c r="J422" s="1411"/>
      <c r="K422" s="1411"/>
      <c r="L422" s="401"/>
      <c r="M422" s="401"/>
      <c r="N422" s="401"/>
      <c r="O422" s="401"/>
      <c r="P422" s="401"/>
      <c r="Q422" s="401"/>
      <c r="R422" s="401"/>
      <c r="S422" s="17"/>
      <c r="T422" s="17"/>
      <c r="U422" s="17"/>
      <c r="V422" s="17"/>
      <c r="W422" s="17"/>
      <c r="X422" s="17"/>
      <c r="Y422" s="217"/>
      <c r="Z422" s="17"/>
    </row>
    <row r="423" spans="1:26" ht="12.75">
      <c r="A423" s="1"/>
      <c r="B423" s="11"/>
      <c r="C423" s="250"/>
      <c r="D423" s="17"/>
      <c r="E423" s="1411"/>
      <c r="F423" s="1411"/>
      <c r="G423" s="1411"/>
      <c r="H423" s="1411"/>
      <c r="I423" s="1411"/>
      <c r="J423" s="1411"/>
      <c r="K423" s="1411"/>
      <c r="L423" s="401"/>
      <c r="M423" s="401"/>
      <c r="N423" s="401"/>
      <c r="O423" s="401"/>
      <c r="P423" s="401"/>
      <c r="Q423" s="401"/>
      <c r="R423" s="401"/>
      <c r="S423" s="17"/>
      <c r="T423" s="17"/>
      <c r="U423" s="17"/>
      <c r="V423" s="17"/>
      <c r="W423" s="17"/>
      <c r="X423" s="17"/>
      <c r="Y423" s="217"/>
      <c r="Z423" s="17"/>
    </row>
    <row r="424" spans="1:26" ht="12.75">
      <c r="A424" s="1"/>
      <c r="B424" s="11"/>
      <c r="C424" s="250"/>
      <c r="D424" s="17"/>
      <c r="E424" s="1411"/>
      <c r="F424" s="1411"/>
      <c r="G424" s="1411"/>
      <c r="H424" s="1411"/>
      <c r="I424" s="1411"/>
      <c r="J424" s="1411"/>
      <c r="K424" s="1411"/>
      <c r="L424" s="401"/>
      <c r="M424" s="401"/>
      <c r="N424" s="401"/>
      <c r="O424" s="401"/>
      <c r="P424" s="401"/>
      <c r="Q424" s="401"/>
      <c r="R424" s="401"/>
      <c r="S424" s="17"/>
      <c r="T424" s="17"/>
      <c r="U424" s="17"/>
      <c r="V424" s="17"/>
      <c r="W424" s="17"/>
      <c r="X424" s="17"/>
      <c r="Y424" s="217"/>
      <c r="Z424" s="17"/>
    </row>
    <row r="425" spans="1:26" ht="12.75">
      <c r="A425" s="1"/>
      <c r="B425" s="4"/>
      <c r="C425" s="250"/>
      <c r="D425" s="17"/>
      <c r="E425" s="17"/>
      <c r="F425" s="17"/>
      <c r="G425" s="17"/>
      <c r="H425" s="14"/>
      <c r="I425" s="17"/>
      <c r="J425" s="17"/>
      <c r="K425" s="17"/>
      <c r="L425" s="17"/>
      <c r="M425" s="17"/>
      <c r="N425" s="17"/>
      <c r="O425" s="17"/>
      <c r="P425" s="17"/>
      <c r="Q425" s="17"/>
      <c r="R425" s="17"/>
      <c r="S425" s="17"/>
      <c r="T425" s="17"/>
      <c r="U425" s="17"/>
      <c r="V425" s="17"/>
      <c r="W425" s="17"/>
      <c r="X425" s="17"/>
      <c r="Y425" s="217"/>
      <c r="Z425" s="17"/>
    </row>
    <row r="426" spans="1:26" ht="12.75">
      <c r="A426" s="1"/>
      <c r="B426" s="4"/>
      <c r="C426" s="250"/>
      <c r="D426" s="17"/>
      <c r="E426" s="17"/>
      <c r="F426" s="17"/>
      <c r="G426" s="17"/>
      <c r="H426" s="14"/>
      <c r="I426" s="17"/>
      <c r="J426" s="17"/>
      <c r="K426" s="17"/>
      <c r="L426" s="17"/>
      <c r="M426" s="17"/>
      <c r="N426" s="17"/>
      <c r="O426" s="17"/>
      <c r="P426" s="17"/>
      <c r="Q426" s="17"/>
      <c r="R426" s="17"/>
      <c r="S426" s="17"/>
      <c r="T426" s="17"/>
      <c r="U426" s="17"/>
      <c r="V426" s="17"/>
      <c r="W426" s="17"/>
      <c r="X426" s="17"/>
      <c r="Y426" s="217"/>
      <c r="Z426" s="17"/>
    </row>
    <row r="427" spans="1:26" ht="12.75">
      <c r="A427" s="1"/>
      <c r="B427" s="4"/>
      <c r="C427" s="250"/>
      <c r="D427" s="17"/>
      <c r="E427" s="17"/>
      <c r="F427" s="17"/>
      <c r="G427" s="17"/>
      <c r="H427" s="14"/>
      <c r="I427" s="17"/>
      <c r="J427" s="17"/>
      <c r="K427" s="17"/>
      <c r="L427" s="17"/>
      <c r="M427" s="17"/>
      <c r="N427" s="17"/>
      <c r="O427" s="17"/>
      <c r="P427" s="17"/>
      <c r="Q427" s="17"/>
      <c r="R427" s="17"/>
      <c r="S427" s="17"/>
      <c r="T427" s="17"/>
      <c r="U427" s="17"/>
      <c r="V427" s="17"/>
      <c r="W427" s="17"/>
      <c r="X427" s="17"/>
      <c r="Y427" s="217"/>
      <c r="Z427" s="17"/>
    </row>
    <row r="428" spans="1:26">
      <c r="A428" s="1"/>
      <c r="B428" s="9"/>
      <c r="C428" s="250"/>
      <c r="D428" s="17"/>
      <c r="E428" s="1458" t="s">
        <v>901</v>
      </c>
      <c r="F428" s="1411"/>
      <c r="G428" s="1411"/>
      <c r="H428" s="1411"/>
      <c r="I428" s="1411"/>
      <c r="J428" s="1411"/>
      <c r="K428" s="1411"/>
      <c r="L428" s="1411"/>
      <c r="M428" s="1411"/>
      <c r="N428" s="1411"/>
      <c r="O428" s="1411"/>
      <c r="P428" s="1411"/>
      <c r="Q428" s="1411"/>
      <c r="R428" s="1411"/>
      <c r="S428" s="1411"/>
      <c r="T428" s="17"/>
      <c r="U428" s="17"/>
      <c r="V428" s="17"/>
      <c r="W428" s="17"/>
      <c r="X428" s="17"/>
      <c r="Y428" s="217"/>
      <c r="Z428" s="17"/>
    </row>
    <row r="429" spans="1:26" ht="15.75">
      <c r="A429" s="1"/>
      <c r="B429" s="7"/>
      <c r="C429" s="250"/>
      <c r="D429" s="17"/>
      <c r="E429" s="17"/>
      <c r="F429" s="17"/>
      <c r="G429" s="17"/>
      <c r="H429" s="14"/>
      <c r="I429" s="17"/>
      <c r="J429" s="17"/>
      <c r="K429" s="17"/>
      <c r="L429" s="17"/>
      <c r="M429" s="17"/>
      <c r="N429" s="17"/>
      <c r="O429" s="17"/>
      <c r="P429" s="17"/>
      <c r="Q429" s="17"/>
      <c r="R429" s="17"/>
      <c r="S429" s="17"/>
      <c r="T429" s="17"/>
      <c r="U429" s="17"/>
      <c r="V429" s="17"/>
      <c r="W429" s="17"/>
      <c r="X429" s="17"/>
      <c r="Y429" s="217"/>
      <c r="Z429" s="17"/>
    </row>
    <row r="430" spans="1:26" ht="12.75">
      <c r="A430" s="1"/>
      <c r="B430" s="4"/>
      <c r="C430" s="250"/>
      <c r="D430" s="17"/>
      <c r="E430" s="1543" t="s">
        <v>1525</v>
      </c>
      <c r="F430" s="1411"/>
      <c r="G430" s="1411"/>
      <c r="H430" s="1411"/>
      <c r="I430" s="1411"/>
      <c r="J430" s="1411"/>
      <c r="K430" s="1411"/>
      <c r="L430" s="1411"/>
      <c r="M430" s="17"/>
      <c r="N430" s="17"/>
      <c r="O430" s="17"/>
      <c r="P430" s="17"/>
      <c r="Q430" s="17"/>
      <c r="R430" s="17"/>
      <c r="S430" s="17"/>
      <c r="T430" s="17"/>
      <c r="U430" s="17"/>
      <c r="V430" s="17"/>
      <c r="W430" s="17"/>
      <c r="X430" s="17"/>
      <c r="Y430" s="217"/>
      <c r="Z430" s="17"/>
    </row>
    <row r="431" spans="1:26" ht="12.75">
      <c r="A431" s="1"/>
      <c r="B431" s="4"/>
      <c r="C431" s="250"/>
      <c r="D431" s="17"/>
      <c r="E431" s="1411"/>
      <c r="F431" s="1411"/>
      <c r="G431" s="1411"/>
      <c r="H431" s="1411"/>
      <c r="I431" s="1411"/>
      <c r="J431" s="1411"/>
      <c r="K431" s="1411"/>
      <c r="L431" s="1411"/>
      <c r="M431" s="17"/>
      <c r="N431" s="17"/>
      <c r="O431" s="17"/>
      <c r="P431" s="17"/>
      <c r="Q431" s="17"/>
      <c r="R431" s="17"/>
      <c r="S431" s="17"/>
      <c r="T431" s="17"/>
      <c r="U431" s="17"/>
      <c r="V431" s="17"/>
      <c r="W431" s="17"/>
      <c r="X431" s="17"/>
      <c r="Y431" s="217"/>
      <c r="Z431" s="17"/>
    </row>
    <row r="432" spans="1:26" ht="12.75">
      <c r="A432" s="1"/>
      <c r="B432" s="4"/>
      <c r="C432" s="250"/>
      <c r="D432" s="17"/>
      <c r="E432" s="1411"/>
      <c r="F432" s="1411"/>
      <c r="G432" s="1411"/>
      <c r="H432" s="1411"/>
      <c r="I432" s="1411"/>
      <c r="J432" s="1411"/>
      <c r="K432" s="1411"/>
      <c r="L432" s="1411"/>
      <c r="M432" s="17"/>
      <c r="N432" s="17"/>
      <c r="O432" s="17"/>
      <c r="P432" s="17"/>
      <c r="Q432" s="17"/>
      <c r="R432" s="17"/>
      <c r="S432" s="17"/>
      <c r="T432" s="17"/>
      <c r="U432" s="17"/>
      <c r="V432" s="401"/>
      <c r="W432" s="401"/>
      <c r="X432" s="401"/>
      <c r="Y432" s="217"/>
      <c r="Z432" s="17"/>
    </row>
    <row r="433" spans="1:26" ht="14.25">
      <c r="A433" s="1"/>
      <c r="B433" s="4"/>
      <c r="C433" s="250"/>
      <c r="D433" s="17"/>
      <c r="E433" s="1411"/>
      <c r="F433" s="1411"/>
      <c r="G433" s="1411"/>
      <c r="H433" s="1411"/>
      <c r="I433" s="1411"/>
      <c r="J433" s="1411"/>
      <c r="K433" s="1411"/>
      <c r="L433" s="1411"/>
      <c r="M433" s="17"/>
      <c r="N433" s="17"/>
      <c r="O433" s="17"/>
      <c r="P433" s="401"/>
      <c r="Q433" s="401"/>
      <c r="R433" s="401"/>
      <c r="S433" s="401"/>
      <c r="T433" s="401"/>
      <c r="U433" s="401"/>
      <c r="V433" s="381"/>
      <c r="W433" s="380"/>
      <c r="X433" s="380"/>
      <c r="Y433" s="217"/>
      <c r="Z433" s="17"/>
    </row>
    <row r="434" spans="1:26" ht="14.25">
      <c r="A434" s="1"/>
      <c r="B434" s="4"/>
      <c r="C434" s="250"/>
      <c r="D434" s="17"/>
      <c r="E434" s="1411"/>
      <c r="F434" s="1411"/>
      <c r="G434" s="1411"/>
      <c r="H434" s="1411"/>
      <c r="I434" s="1411"/>
      <c r="J434" s="1411"/>
      <c r="K434" s="1411"/>
      <c r="L434" s="1411"/>
      <c r="M434" s="17"/>
      <c r="N434" s="17"/>
      <c r="O434" s="17"/>
      <c r="P434" s="401"/>
      <c r="Q434" s="401"/>
      <c r="R434" s="401"/>
      <c r="S434" s="401"/>
      <c r="T434" s="401"/>
      <c r="U434" s="401"/>
      <c r="V434" s="381"/>
      <c r="W434" s="380"/>
      <c r="X434" s="380"/>
      <c r="Y434" s="217"/>
      <c r="Z434" s="17"/>
    </row>
    <row r="435" spans="1:26" ht="14.25">
      <c r="A435" s="1"/>
      <c r="B435" s="4"/>
      <c r="C435" s="250"/>
      <c r="D435" s="17"/>
      <c r="E435" s="1411"/>
      <c r="F435" s="1411"/>
      <c r="G435" s="1411"/>
      <c r="H435" s="1411"/>
      <c r="I435" s="1411"/>
      <c r="J435" s="1411"/>
      <c r="K435" s="1411"/>
      <c r="L435" s="1411"/>
      <c r="M435" s="17"/>
      <c r="N435" s="17"/>
      <c r="O435" s="17"/>
      <c r="P435" s="401"/>
      <c r="Q435" s="401"/>
      <c r="R435" s="401"/>
      <c r="S435" s="401"/>
      <c r="T435" s="401"/>
      <c r="U435" s="401"/>
      <c r="V435" s="381"/>
      <c r="W435" s="380"/>
      <c r="X435" s="380"/>
      <c r="Y435" s="217"/>
      <c r="Z435" s="17"/>
    </row>
    <row r="436" spans="1:26" ht="14.25">
      <c r="A436" s="1"/>
      <c r="B436" s="4"/>
      <c r="C436" s="250"/>
      <c r="D436" s="17"/>
      <c r="E436" s="1411"/>
      <c r="F436" s="1411"/>
      <c r="G436" s="1411"/>
      <c r="H436" s="1411"/>
      <c r="I436" s="1411"/>
      <c r="J436" s="1411"/>
      <c r="K436" s="1411"/>
      <c r="L436" s="1411"/>
      <c r="M436" s="401"/>
      <c r="N436" s="17"/>
      <c r="O436" s="17"/>
      <c r="P436" s="401"/>
      <c r="Q436" s="401"/>
      <c r="R436" s="401"/>
      <c r="S436" s="401"/>
      <c r="T436" s="401"/>
      <c r="U436" s="401"/>
      <c r="V436" s="381"/>
      <c r="W436" s="380"/>
      <c r="X436" s="380"/>
      <c r="Y436" s="217"/>
      <c r="Z436" s="17"/>
    </row>
    <row r="437" spans="1:26" ht="14.25">
      <c r="A437" s="1"/>
      <c r="B437" s="4"/>
      <c r="C437" s="250"/>
      <c r="D437" s="17"/>
      <c r="E437" s="1411"/>
      <c r="F437" s="1411"/>
      <c r="G437" s="1411"/>
      <c r="H437" s="1411"/>
      <c r="I437" s="1411"/>
      <c r="J437" s="1411"/>
      <c r="K437" s="1411"/>
      <c r="L437" s="1411"/>
      <c r="M437" s="401"/>
      <c r="N437" s="401"/>
      <c r="O437" s="401"/>
      <c r="P437" s="401"/>
      <c r="Q437" s="401"/>
      <c r="R437" s="401"/>
      <c r="S437" s="401"/>
      <c r="T437" s="401"/>
      <c r="U437" s="401"/>
      <c r="V437" s="381"/>
      <c r="W437" s="380"/>
      <c r="X437" s="380"/>
      <c r="Y437" s="217"/>
      <c r="Z437" s="17"/>
    </row>
    <row r="438" spans="1:26" ht="18.600000000000001" customHeight="1">
      <c r="A438" s="1"/>
      <c r="B438" s="4"/>
      <c r="C438" s="250"/>
      <c r="D438" s="17"/>
      <c r="E438" s="1411"/>
      <c r="F438" s="1411"/>
      <c r="G438" s="1411"/>
      <c r="H438" s="1411"/>
      <c r="I438" s="1411"/>
      <c r="J438" s="1411"/>
      <c r="K438" s="1411"/>
      <c r="L438" s="1411"/>
      <c r="M438" s="401"/>
      <c r="N438" s="401"/>
      <c r="O438" s="401"/>
      <c r="P438" s="401"/>
      <c r="Q438" s="401"/>
      <c r="R438" s="401"/>
      <c r="S438" s="401"/>
      <c r="T438" s="401"/>
      <c r="U438" s="401"/>
      <c r="V438" s="381"/>
      <c r="W438" s="380"/>
      <c r="X438" s="380"/>
      <c r="Y438" s="217"/>
      <c r="Z438" s="17"/>
    </row>
    <row r="439" spans="1:26" ht="23.1" customHeight="1">
      <c r="A439" s="1"/>
      <c r="B439" s="4"/>
      <c r="C439" s="250"/>
      <c r="D439" s="17"/>
      <c r="E439" s="1411"/>
      <c r="F439" s="1411"/>
      <c r="G439" s="1411"/>
      <c r="H439" s="1411"/>
      <c r="I439" s="1411"/>
      <c r="J439" s="1411"/>
      <c r="K439" s="1411"/>
      <c r="L439" s="1411"/>
      <c r="M439" s="401"/>
      <c r="N439" s="401"/>
      <c r="O439" s="401"/>
      <c r="P439" s="401"/>
      <c r="Q439" s="401"/>
      <c r="R439" s="401"/>
      <c r="S439" s="401"/>
      <c r="T439" s="401"/>
      <c r="U439" s="401"/>
      <c r="V439" s="381"/>
      <c r="W439" s="380"/>
      <c r="X439" s="380"/>
      <c r="Y439" s="217"/>
      <c r="Z439" s="17"/>
    </row>
    <row r="440" spans="1:26" ht="31.35" customHeight="1">
      <c r="A440" s="1"/>
      <c r="B440" s="4"/>
      <c r="C440" s="250"/>
      <c r="D440" s="17"/>
      <c r="E440" s="1411"/>
      <c r="F440" s="1411"/>
      <c r="G440" s="1411"/>
      <c r="H440" s="1411"/>
      <c r="I440" s="1411"/>
      <c r="J440" s="1411"/>
      <c r="K440" s="1411"/>
      <c r="L440" s="1411"/>
      <c r="M440" s="17"/>
      <c r="N440" s="401"/>
      <c r="O440" s="401"/>
      <c r="P440" s="401"/>
      <c r="Q440" s="401"/>
      <c r="R440" s="401"/>
      <c r="S440" s="401"/>
      <c r="T440" s="401"/>
      <c r="U440" s="401"/>
      <c r="V440" s="381"/>
      <c r="W440" s="380"/>
      <c r="X440" s="380"/>
      <c r="Y440" s="217"/>
      <c r="Z440" s="17"/>
    </row>
    <row r="441" spans="1:26" ht="14.25">
      <c r="A441" s="1"/>
      <c r="B441" s="4"/>
      <c r="C441" s="250"/>
      <c r="D441" s="17"/>
      <c r="E441" s="1411"/>
      <c r="F441" s="1411"/>
      <c r="G441" s="1411"/>
      <c r="H441" s="1411"/>
      <c r="I441" s="1411"/>
      <c r="J441" s="1411"/>
      <c r="K441" s="1411"/>
      <c r="L441" s="1411"/>
      <c r="M441" s="17"/>
      <c r="N441" s="17"/>
      <c r="O441" s="401"/>
      <c r="P441" s="401"/>
      <c r="Q441" s="401"/>
      <c r="R441" s="401"/>
      <c r="S441" s="401"/>
      <c r="T441" s="401"/>
      <c r="U441" s="401"/>
      <c r="V441" s="381"/>
      <c r="W441" s="380"/>
      <c r="X441" s="380"/>
      <c r="Y441" s="217"/>
      <c r="Z441" s="17"/>
    </row>
    <row r="442" spans="1:26" ht="14.25">
      <c r="A442" s="1"/>
      <c r="B442" s="4"/>
      <c r="C442" s="250"/>
      <c r="D442" s="17"/>
      <c r="E442" s="17"/>
      <c r="F442" s="17"/>
      <c r="G442" s="17"/>
      <c r="H442" s="17"/>
      <c r="I442" s="17"/>
      <c r="J442" s="17"/>
      <c r="K442" s="17"/>
      <c r="L442" s="17"/>
      <c r="M442" s="17"/>
      <c r="N442" s="17"/>
      <c r="O442" s="401"/>
      <c r="P442" s="401"/>
      <c r="Q442" s="401"/>
      <c r="R442" s="401"/>
      <c r="S442" s="401"/>
      <c r="T442" s="401"/>
      <c r="U442" s="401"/>
      <c r="V442" s="381"/>
      <c r="W442" s="380"/>
      <c r="X442" s="380"/>
      <c r="Y442" s="217"/>
      <c r="Z442" s="17"/>
    </row>
    <row r="443" spans="1:26" ht="14.25">
      <c r="A443" s="1"/>
      <c r="B443" s="4"/>
      <c r="C443" s="250"/>
      <c r="D443" s="17"/>
      <c r="E443" s="1749" t="s">
        <v>902</v>
      </c>
      <c r="F443" s="1411"/>
      <c r="G443" s="1411"/>
      <c r="H443" s="1411"/>
      <c r="I443" s="1411"/>
      <c r="J443" s="1411"/>
      <c r="K443" s="1411"/>
      <c r="L443" s="1411"/>
      <c r="M443" s="1411"/>
      <c r="N443" s="401"/>
      <c r="O443" s="401"/>
      <c r="P443" s="401"/>
      <c r="Q443" s="401"/>
      <c r="R443" s="401"/>
      <c r="S443" s="401"/>
      <c r="T443" s="401"/>
      <c r="U443" s="401"/>
      <c r="V443" s="381"/>
      <c r="W443" s="380"/>
      <c r="X443" s="380"/>
      <c r="Y443" s="217"/>
      <c r="Z443" s="17"/>
    </row>
    <row r="444" spans="1:26" ht="12.75">
      <c r="A444" s="1"/>
      <c r="B444" s="66"/>
      <c r="C444" s="250"/>
      <c r="D444" s="17"/>
      <c r="E444" s="1768" t="s">
        <v>903</v>
      </c>
      <c r="F444" s="1411"/>
      <c r="G444" s="1411"/>
      <c r="H444" s="271" t="s">
        <v>904</v>
      </c>
      <c r="I444" s="271">
        <v>2023</v>
      </c>
      <c r="J444" s="271">
        <v>2024</v>
      </c>
      <c r="K444" s="271">
        <v>2025</v>
      </c>
      <c r="L444" s="271" t="s">
        <v>905</v>
      </c>
      <c r="M444" s="271" t="s">
        <v>906</v>
      </c>
      <c r="N444" s="380"/>
      <c r="O444" s="380"/>
      <c r="P444" s="380"/>
      <c r="Q444" s="380"/>
      <c r="R444" s="380"/>
      <c r="S444" s="380"/>
      <c r="T444" s="380"/>
      <c r="U444" s="380"/>
      <c r="V444" s="383"/>
      <c r="W444" s="383"/>
      <c r="X444" s="383"/>
      <c r="Y444" s="217"/>
      <c r="Z444" s="17"/>
    </row>
    <row r="445" spans="1:26" ht="12.75">
      <c r="A445" s="1"/>
      <c r="B445" s="4"/>
      <c r="C445" s="250"/>
      <c r="D445" s="17"/>
      <c r="E445" s="872" t="s">
        <v>866</v>
      </c>
      <c r="F445" s="1283"/>
      <c r="G445" s="1283"/>
      <c r="H445" s="409">
        <v>11084</v>
      </c>
      <c r="I445" s="409">
        <v>10221.16</v>
      </c>
      <c r="J445" s="409">
        <v>9163.89</v>
      </c>
      <c r="K445" s="410">
        <v>8285.98</v>
      </c>
      <c r="L445" s="410">
        <f t="shared" ref="L445:L450" si="5">K445-H445</f>
        <v>-2798.0200000000004</v>
      </c>
      <c r="M445" s="411">
        <f t="shared" ref="M445:M450" si="6">(K445/H445)-1</f>
        <v>-0.25243774810537711</v>
      </c>
      <c r="N445" s="383"/>
      <c r="O445" s="383"/>
      <c r="P445" s="383"/>
      <c r="Q445" s="383"/>
      <c r="R445" s="383"/>
      <c r="S445" s="383"/>
      <c r="T445" s="383"/>
      <c r="U445" s="383"/>
      <c r="V445" s="383"/>
      <c r="W445" s="383"/>
      <c r="X445" s="383"/>
      <c r="Y445" s="217"/>
      <c r="Z445" s="17"/>
    </row>
    <row r="446" spans="1:26">
      <c r="A446" s="1"/>
      <c r="B446" s="9"/>
      <c r="C446" s="250"/>
      <c r="D446" s="17"/>
      <c r="E446" s="877" t="s">
        <v>867</v>
      </c>
      <c r="F446" s="1281"/>
      <c r="G446" s="1319"/>
      <c r="H446" s="412">
        <v>17626</v>
      </c>
      <c r="I446" s="412">
        <v>12761.71</v>
      </c>
      <c r="J446" s="412">
        <v>12969.03</v>
      </c>
      <c r="K446" s="413">
        <v>11433.47</v>
      </c>
      <c r="L446" s="414">
        <f t="shared" si="5"/>
        <v>-6192.5300000000007</v>
      </c>
      <c r="M446" s="415">
        <f t="shared" si="6"/>
        <v>-0.3513292862816294</v>
      </c>
      <c r="N446" s="383"/>
      <c r="O446" s="383"/>
      <c r="P446" s="383"/>
      <c r="Q446" s="383"/>
      <c r="R446" s="383"/>
      <c r="S446" s="383"/>
      <c r="T446" s="383"/>
      <c r="U446" s="383"/>
      <c r="V446" s="383"/>
      <c r="W446" s="383"/>
      <c r="X446" s="383"/>
      <c r="Y446" s="217"/>
      <c r="Z446" s="17"/>
    </row>
    <row r="447" spans="1:26" ht="15.75">
      <c r="A447" s="1"/>
      <c r="B447" s="7"/>
      <c r="C447" s="1"/>
      <c r="D447" s="17"/>
      <c r="E447" s="1320" t="s">
        <v>868</v>
      </c>
      <c r="F447" s="1282"/>
      <c r="G447" s="1321"/>
      <c r="H447" s="417">
        <v>5047</v>
      </c>
      <c r="I447" s="417">
        <v>149.78</v>
      </c>
      <c r="J447" s="417">
        <v>0</v>
      </c>
      <c r="K447" s="418">
        <v>0.21</v>
      </c>
      <c r="L447" s="410">
        <f t="shared" si="5"/>
        <v>-5046.79</v>
      </c>
      <c r="M447" s="419">
        <f t="shared" si="6"/>
        <v>-0.99995839112343965</v>
      </c>
      <c r="N447" s="383"/>
      <c r="O447" s="383"/>
      <c r="P447" s="383"/>
      <c r="Q447" s="383"/>
      <c r="R447" s="383"/>
      <c r="S447" s="383"/>
      <c r="T447" s="383"/>
      <c r="U447" s="383"/>
      <c r="V447" s="17"/>
      <c r="W447" s="17"/>
      <c r="X447" s="17"/>
      <c r="Y447" s="217"/>
      <c r="Z447" s="17"/>
    </row>
    <row r="448" spans="1:26" ht="12.75">
      <c r="A448" s="1"/>
      <c r="B448" s="4"/>
      <c r="C448" s="1"/>
      <c r="D448" s="17"/>
      <c r="E448" s="1322" t="s">
        <v>894</v>
      </c>
      <c r="F448" s="1289"/>
      <c r="G448" s="1289"/>
      <c r="H448" s="412">
        <v>2559103</v>
      </c>
      <c r="I448" s="412">
        <v>1276607.8500000001</v>
      </c>
      <c r="J448" s="412">
        <v>1247253.8799999999</v>
      </c>
      <c r="K448" s="412">
        <v>1080070.25</v>
      </c>
      <c r="L448" s="414">
        <f t="shared" si="5"/>
        <v>-1479032.75</v>
      </c>
      <c r="M448" s="415">
        <f t="shared" si="6"/>
        <v>-0.57794967611698311</v>
      </c>
      <c r="N448" s="17"/>
      <c r="O448" s="17"/>
      <c r="P448" s="17"/>
      <c r="Q448" s="17"/>
      <c r="R448" s="17"/>
      <c r="S448" s="17"/>
      <c r="T448" s="17"/>
      <c r="U448" s="17"/>
      <c r="V448" s="17"/>
      <c r="W448" s="17"/>
      <c r="X448" s="17"/>
      <c r="Y448" s="217"/>
      <c r="Z448" s="17"/>
    </row>
    <row r="449" spans="1:26" ht="12.75">
      <c r="A449" s="1"/>
      <c r="B449" s="4"/>
      <c r="C449" s="1"/>
      <c r="D449" s="17"/>
      <c r="E449" s="1323" t="s">
        <v>907</v>
      </c>
      <c r="F449" s="1282"/>
      <c r="G449" s="1321"/>
      <c r="H449" s="420">
        <f t="shared" ref="H449:K449" si="7">H445+H446+H448</f>
        <v>2587813</v>
      </c>
      <c r="I449" s="420">
        <f t="shared" si="7"/>
        <v>1299590.7200000002</v>
      </c>
      <c r="J449" s="420">
        <f t="shared" si="7"/>
        <v>1269386.7999999998</v>
      </c>
      <c r="K449" s="420">
        <f t="shared" si="7"/>
        <v>1099789.7</v>
      </c>
      <c r="L449" s="421">
        <f t="shared" si="5"/>
        <v>-1488023.3</v>
      </c>
      <c r="M449" s="422">
        <f t="shared" si="6"/>
        <v>-0.57501191160257714</v>
      </c>
      <c r="N449" s="17"/>
      <c r="O449" s="17"/>
      <c r="P449" s="17"/>
      <c r="Q449" s="17"/>
      <c r="R449" s="17"/>
      <c r="S449" s="17"/>
      <c r="T449" s="17"/>
      <c r="U449" s="17"/>
      <c r="V449" s="144"/>
      <c r="W449" s="144"/>
      <c r="X449" s="144"/>
      <c r="Y449" s="217"/>
      <c r="Z449" s="17"/>
    </row>
    <row r="450" spans="1:26" ht="12.75">
      <c r="A450" s="1"/>
      <c r="B450" s="4"/>
      <c r="C450" s="1"/>
      <c r="D450" s="17"/>
      <c r="E450" s="1324" t="s">
        <v>908</v>
      </c>
      <c r="F450" s="1281"/>
      <c r="G450" s="1319"/>
      <c r="H450" s="424">
        <f t="shared" ref="H450:K450" si="8">H445+H447+H448</f>
        <v>2575234</v>
      </c>
      <c r="I450" s="424">
        <f t="shared" si="8"/>
        <v>1286978.79</v>
      </c>
      <c r="J450" s="424">
        <f t="shared" si="8"/>
        <v>1256417.7699999998</v>
      </c>
      <c r="K450" s="424">
        <f t="shared" si="8"/>
        <v>1088356.44</v>
      </c>
      <c r="L450" s="425">
        <f t="shared" si="5"/>
        <v>-1486877.56</v>
      </c>
      <c r="M450" s="426">
        <f t="shared" si="6"/>
        <v>-0.57737571032379975</v>
      </c>
      <c r="N450" s="17"/>
      <c r="O450" s="17"/>
      <c r="P450" s="17"/>
      <c r="Q450" s="17"/>
      <c r="R450" s="17"/>
      <c r="S450" s="17"/>
      <c r="T450" s="17"/>
      <c r="U450" s="17"/>
      <c r="V450" s="144"/>
      <c r="W450" s="144"/>
      <c r="X450" s="144"/>
      <c r="Y450" s="217"/>
      <c r="Z450" s="17"/>
    </row>
    <row r="451" spans="1:26" ht="12.75">
      <c r="A451" s="1"/>
      <c r="B451" s="4"/>
      <c r="C451" s="1"/>
      <c r="D451" s="17"/>
      <c r="E451" s="427"/>
      <c r="N451" s="17"/>
      <c r="O451" s="17"/>
      <c r="P451" s="17"/>
      <c r="Q451" s="17"/>
      <c r="R451" s="17"/>
      <c r="S451" s="17"/>
      <c r="T451" s="17"/>
      <c r="U451" s="17"/>
      <c r="V451" s="17"/>
      <c r="W451" s="17"/>
      <c r="X451" s="17"/>
      <c r="Y451" s="217"/>
      <c r="Z451" s="17"/>
    </row>
    <row r="452" spans="1:26" ht="12.75">
      <c r="A452" s="1"/>
      <c r="B452" s="4"/>
      <c r="C452" s="1"/>
      <c r="D452" s="17"/>
      <c r="E452" s="427"/>
      <c r="N452" s="17"/>
      <c r="O452" s="17"/>
      <c r="P452" s="17"/>
      <c r="Q452" s="17"/>
      <c r="R452" s="17"/>
      <c r="S452" s="17"/>
      <c r="T452" s="17"/>
      <c r="U452" s="17"/>
      <c r="V452" s="17"/>
      <c r="W452" s="17"/>
      <c r="X452" s="17"/>
      <c r="Y452" s="217"/>
      <c r="Z452" s="17"/>
    </row>
    <row r="453" spans="1:26" ht="12.75">
      <c r="A453" s="1"/>
      <c r="B453" s="4"/>
      <c r="C453" s="1"/>
      <c r="D453" s="17"/>
      <c r="E453" s="427"/>
      <c r="N453" s="17"/>
      <c r="O453" s="17"/>
      <c r="P453" s="17"/>
      <c r="Q453" s="17"/>
      <c r="R453" s="17"/>
      <c r="S453" s="17"/>
      <c r="T453" s="17"/>
      <c r="U453" s="17"/>
      <c r="V453" s="17"/>
      <c r="W453" s="17"/>
      <c r="X453" s="17"/>
      <c r="Y453" s="217"/>
      <c r="Z453" s="17"/>
    </row>
    <row r="454" spans="1:26" ht="14.25">
      <c r="A454" s="1"/>
      <c r="B454" s="4"/>
      <c r="C454" s="1"/>
      <c r="D454" s="17"/>
      <c r="E454" s="115"/>
      <c r="F454" s="115"/>
      <c r="G454" s="115"/>
      <c r="H454" s="115"/>
      <c r="I454" s="115"/>
      <c r="J454" s="115"/>
      <c r="K454" s="115"/>
      <c r="L454" s="115"/>
      <c r="M454" s="132"/>
      <c r="N454" s="115"/>
      <c r="O454" s="115"/>
      <c r="P454" s="115"/>
      <c r="Q454" s="115"/>
      <c r="R454" s="115"/>
      <c r="S454" s="115"/>
      <c r="T454" s="17"/>
      <c r="U454" s="17"/>
      <c r="V454" s="17"/>
      <c r="W454" s="17"/>
      <c r="X454" s="17"/>
      <c r="Y454" s="217"/>
      <c r="Z454" s="17"/>
    </row>
    <row r="455" spans="1:26" ht="14.25">
      <c r="A455" s="1"/>
      <c r="B455" s="4"/>
      <c r="C455" s="1"/>
      <c r="D455" s="17"/>
      <c r="E455" s="115" t="s">
        <v>909</v>
      </c>
      <c r="F455" s="115"/>
      <c r="G455" s="115"/>
      <c r="H455" s="115"/>
      <c r="I455" s="115"/>
      <c r="J455" s="115"/>
      <c r="K455" s="115"/>
      <c r="L455" s="115"/>
      <c r="M455" s="132"/>
      <c r="N455" s="115"/>
      <c r="O455" s="115"/>
      <c r="P455" s="115"/>
      <c r="Q455" s="115"/>
      <c r="R455" s="115"/>
      <c r="S455" s="115"/>
      <c r="T455" s="17"/>
      <c r="U455" s="17"/>
      <c r="V455" s="17"/>
      <c r="W455" s="17"/>
      <c r="X455" s="17"/>
      <c r="Y455" s="217"/>
      <c r="Z455" s="17"/>
    </row>
    <row r="456" spans="1:26">
      <c r="A456" s="1"/>
      <c r="B456" s="4"/>
      <c r="C456" s="1"/>
      <c r="D456" s="17"/>
      <c r="E456" s="17"/>
      <c r="F456" s="17"/>
      <c r="G456" s="17"/>
      <c r="H456" s="14"/>
      <c r="I456" s="17"/>
      <c r="J456" s="17"/>
      <c r="K456" s="17"/>
      <c r="L456" s="17"/>
      <c r="M456" s="132"/>
      <c r="N456" s="17"/>
      <c r="O456" s="17"/>
      <c r="P456" s="17"/>
      <c r="Q456" s="17"/>
      <c r="R456" s="17"/>
      <c r="S456" s="17"/>
      <c r="T456" s="17"/>
      <c r="U456" s="17"/>
      <c r="V456" s="348"/>
      <c r="W456" s="348"/>
      <c r="X456" s="348"/>
      <c r="Y456" s="348"/>
      <c r="Z456" s="428"/>
    </row>
    <row r="457" spans="1:26">
      <c r="A457" s="1"/>
      <c r="B457" s="9"/>
      <c r="C457" s="1"/>
      <c r="D457" s="17"/>
      <c r="E457" s="1543" t="s">
        <v>910</v>
      </c>
      <c r="F457" s="1411"/>
      <c r="G457" s="1411"/>
      <c r="H457" s="1411"/>
      <c r="I457" s="1411"/>
      <c r="J457" s="1411"/>
      <c r="K457" s="1411"/>
      <c r="L457" s="1411"/>
      <c r="M457" s="348"/>
      <c r="N457" s="348"/>
      <c r="O457" s="348"/>
      <c r="P457" s="348"/>
      <c r="Q457" s="348"/>
      <c r="R457" s="348"/>
      <c r="S457" s="348"/>
      <c r="T457" s="348"/>
      <c r="U457" s="348"/>
      <c r="V457" s="348"/>
      <c r="W457" s="348"/>
      <c r="X457" s="348"/>
      <c r="Y457" s="348"/>
      <c r="Z457" s="428"/>
    </row>
    <row r="458" spans="1:26">
      <c r="A458" s="1"/>
      <c r="B458" s="9"/>
      <c r="C458" s="1"/>
      <c r="D458" s="17"/>
      <c r="E458" s="1411"/>
      <c r="F458" s="1411"/>
      <c r="G458" s="1411"/>
      <c r="H458" s="1411"/>
      <c r="I458" s="1411"/>
      <c r="J458" s="1411"/>
      <c r="K458" s="1411"/>
      <c r="L458" s="1411"/>
      <c r="M458" s="348"/>
      <c r="N458" s="348"/>
      <c r="O458" s="348"/>
      <c r="P458" s="348"/>
      <c r="Q458" s="348"/>
      <c r="R458" s="348"/>
      <c r="S458" s="348"/>
      <c r="T458" s="348"/>
      <c r="U458" s="348"/>
      <c r="V458" s="348"/>
      <c r="W458" s="348"/>
      <c r="X458" s="348"/>
      <c r="Y458" s="348"/>
      <c r="Z458" s="428"/>
    </row>
    <row r="459" spans="1:26">
      <c r="A459" s="1"/>
      <c r="B459" s="9"/>
      <c r="C459" s="1"/>
      <c r="D459" s="17"/>
      <c r="E459" s="1411"/>
      <c r="F459" s="1411"/>
      <c r="G459" s="1411"/>
      <c r="H459" s="1411"/>
      <c r="I459" s="1411"/>
      <c r="J459" s="1411"/>
      <c r="K459" s="1411"/>
      <c r="L459" s="1411"/>
      <c r="M459" s="348"/>
      <c r="N459" s="348"/>
      <c r="O459" s="348"/>
      <c r="P459" s="348"/>
      <c r="Q459" s="348"/>
      <c r="R459" s="348"/>
      <c r="S459" s="348"/>
      <c r="T459" s="348"/>
      <c r="U459" s="348"/>
      <c r="V459" s="348"/>
      <c r="W459" s="348"/>
      <c r="X459" s="348"/>
      <c r="Y459" s="348"/>
      <c r="Z459" s="428"/>
    </row>
    <row r="460" spans="1:26">
      <c r="A460" s="1"/>
      <c r="B460" s="9"/>
      <c r="C460" s="1"/>
      <c r="D460" s="17"/>
      <c r="E460" s="1411"/>
      <c r="F460" s="1411"/>
      <c r="G460" s="1411"/>
      <c r="H460" s="1411"/>
      <c r="I460" s="1411"/>
      <c r="J460" s="1411"/>
      <c r="K460" s="1411"/>
      <c r="L460" s="1411"/>
      <c r="M460" s="348"/>
      <c r="N460" s="348"/>
      <c r="O460" s="348"/>
      <c r="P460" s="348"/>
      <c r="Q460" s="348"/>
      <c r="R460" s="348"/>
      <c r="S460" s="348"/>
      <c r="T460" s="348"/>
      <c r="U460" s="348"/>
      <c r="V460" s="348"/>
      <c r="W460" s="348"/>
      <c r="X460" s="348"/>
      <c r="Y460" s="348"/>
      <c r="Z460" s="428"/>
    </row>
    <row r="461" spans="1:26" ht="15.75">
      <c r="A461" s="1"/>
      <c r="B461" s="7"/>
      <c r="C461" s="1"/>
      <c r="D461" s="17"/>
      <c r="E461" s="1411"/>
      <c r="F461" s="1411"/>
      <c r="G461" s="1411"/>
      <c r="H461" s="1411"/>
      <c r="I461" s="1411"/>
      <c r="J461" s="1411"/>
      <c r="K461" s="1411"/>
      <c r="L461" s="1411"/>
      <c r="M461" s="348"/>
      <c r="N461" s="348"/>
      <c r="O461" s="348"/>
      <c r="P461" s="348"/>
      <c r="Q461" s="348"/>
      <c r="R461" s="348"/>
      <c r="S461" s="348"/>
      <c r="T461" s="348"/>
      <c r="U461" s="348"/>
      <c r="V461" s="348"/>
      <c r="W461" s="348"/>
      <c r="X461" s="348"/>
      <c r="Y461" s="348"/>
      <c r="Z461" s="428"/>
    </row>
    <row r="462" spans="1:26">
      <c r="A462" s="1"/>
      <c r="B462" s="4"/>
      <c r="C462" s="1"/>
      <c r="D462" s="17"/>
      <c r="E462" s="1411"/>
      <c r="F462" s="1411"/>
      <c r="G462" s="1411"/>
      <c r="H462" s="1411"/>
      <c r="I462" s="1411"/>
      <c r="J462" s="1411"/>
      <c r="K462" s="1411"/>
      <c r="L462" s="1411"/>
      <c r="M462" s="348"/>
      <c r="N462" s="348"/>
      <c r="O462" s="348"/>
      <c r="P462" s="348"/>
      <c r="Q462" s="348"/>
      <c r="R462" s="348"/>
      <c r="S462" s="348"/>
      <c r="T462" s="348"/>
      <c r="U462" s="348"/>
      <c r="V462" s="429"/>
      <c r="W462" s="429"/>
      <c r="X462" s="429"/>
      <c r="Y462" s="429"/>
      <c r="Z462" s="429"/>
    </row>
    <row r="463" spans="1:26">
      <c r="A463" s="1"/>
      <c r="B463" s="11"/>
      <c r="C463" s="1"/>
      <c r="D463" s="17"/>
      <c r="E463" s="429"/>
      <c r="F463" s="429"/>
      <c r="G463" s="429"/>
      <c r="H463" s="430"/>
      <c r="I463" s="429"/>
      <c r="J463" s="429"/>
      <c r="K463" s="429"/>
      <c r="L463" s="429"/>
      <c r="M463" s="429"/>
      <c r="N463" s="429"/>
      <c r="O463" s="429"/>
      <c r="P463" s="429"/>
      <c r="Q463" s="429"/>
      <c r="R463" s="429"/>
      <c r="S463" s="429"/>
      <c r="T463" s="429"/>
      <c r="U463" s="429"/>
      <c r="V463" s="429"/>
      <c r="W463" s="429"/>
      <c r="X463" s="429"/>
      <c r="Y463" s="429"/>
      <c r="Z463" s="429"/>
    </row>
    <row r="464" spans="1:26" ht="38.450000000000003" customHeight="1">
      <c r="A464" s="1"/>
      <c r="B464" s="4"/>
      <c r="C464" s="1"/>
      <c r="D464" s="17"/>
      <c r="E464" s="1769" t="s">
        <v>911</v>
      </c>
      <c r="F464" s="1411"/>
      <c r="G464" s="1411"/>
      <c r="H464" s="1411"/>
      <c r="M464" s="429"/>
      <c r="N464" s="429"/>
      <c r="O464" s="429"/>
      <c r="P464" s="429"/>
      <c r="Q464" s="429"/>
      <c r="R464" s="429"/>
      <c r="S464" s="429"/>
      <c r="T464" s="429"/>
      <c r="U464" s="429"/>
      <c r="V464" s="394"/>
      <c r="W464" s="394"/>
      <c r="X464" s="394"/>
      <c r="Y464" s="431"/>
      <c r="Z464" s="394"/>
    </row>
    <row r="465" spans="1:26" ht="16.350000000000001" customHeight="1">
      <c r="A465" s="1"/>
      <c r="B465" s="12"/>
      <c r="C465" s="1"/>
      <c r="D465" s="17"/>
      <c r="E465" s="1770" t="s">
        <v>912</v>
      </c>
      <c r="F465" s="1771"/>
      <c r="G465" s="1774" t="s">
        <v>913</v>
      </c>
      <c r="H465" s="1646"/>
      <c r="M465" s="394"/>
      <c r="N465" s="394"/>
      <c r="O465" s="394"/>
      <c r="P465" s="394"/>
      <c r="Q465" s="394"/>
      <c r="R465" s="394"/>
      <c r="S465" s="394"/>
      <c r="T465" s="394"/>
      <c r="U465" s="394"/>
      <c r="V465" s="394"/>
      <c r="W465" s="394"/>
      <c r="X465" s="394"/>
      <c r="Y465" s="431"/>
      <c r="Z465" s="394"/>
    </row>
    <row r="466" spans="1:26" ht="14.25">
      <c r="A466" s="1"/>
      <c r="B466" s="4"/>
      <c r="C466" s="1"/>
      <c r="D466" s="17"/>
      <c r="E466" s="1772"/>
      <c r="F466" s="1773"/>
      <c r="G466" s="1648" t="s">
        <v>914</v>
      </c>
      <c r="H466" s="1647"/>
      <c r="M466" s="394"/>
      <c r="N466" s="394"/>
      <c r="O466" s="394"/>
      <c r="P466" s="394"/>
      <c r="Q466" s="394"/>
      <c r="R466" s="394"/>
      <c r="S466" s="394"/>
      <c r="T466" s="394"/>
      <c r="U466" s="394"/>
      <c r="V466" s="394"/>
      <c r="W466" s="394"/>
      <c r="X466" s="394"/>
      <c r="Y466" s="431"/>
      <c r="Z466" s="394"/>
    </row>
    <row r="467" spans="1:26">
      <c r="A467" s="1"/>
      <c r="B467" s="9"/>
      <c r="C467" s="1"/>
      <c r="D467" s="17"/>
      <c r="E467" s="1775" t="s">
        <v>915</v>
      </c>
      <c r="F467" s="1551"/>
      <c r="G467" s="1776" t="s">
        <v>916</v>
      </c>
      <c r="H467" s="1551"/>
      <c r="M467" s="394"/>
      <c r="N467" s="394"/>
      <c r="O467" s="394"/>
      <c r="P467" s="394"/>
      <c r="Q467" s="394"/>
      <c r="R467" s="394"/>
      <c r="S467" s="394"/>
      <c r="T467" s="394"/>
      <c r="U467" s="394"/>
      <c r="V467" s="217"/>
      <c r="W467" s="217"/>
      <c r="X467" s="217"/>
      <c r="Y467" s="217"/>
      <c r="Z467" s="217"/>
    </row>
    <row r="468" spans="1:26" ht="12.75">
      <c r="A468" s="1"/>
      <c r="B468" s="4"/>
      <c r="C468" s="1"/>
      <c r="D468" s="17"/>
      <c r="E468" s="1483" t="s">
        <v>917</v>
      </c>
      <c r="F468" s="1411"/>
      <c r="G468" s="1411"/>
      <c r="H468" s="1411"/>
      <c r="I468" s="212"/>
      <c r="J468" s="212"/>
      <c r="K468" s="212"/>
      <c r="L468" s="212"/>
      <c r="M468" s="217"/>
      <c r="N468" s="217"/>
      <c r="O468" s="217"/>
      <c r="P468" s="217"/>
      <c r="Q468" s="217"/>
      <c r="R468" s="217"/>
      <c r="S468" s="217"/>
      <c r="T468" s="217"/>
      <c r="U468" s="217"/>
      <c r="V468" s="432"/>
      <c r="W468" s="432"/>
      <c r="X468" s="432"/>
      <c r="Y468" s="432"/>
      <c r="Z468" s="432"/>
    </row>
    <row r="469" spans="1:26">
      <c r="A469" s="1"/>
      <c r="B469" s="9"/>
      <c r="C469" s="1"/>
      <c r="D469" s="17"/>
      <c r="E469" s="1411"/>
      <c r="F469" s="1411"/>
      <c r="G469" s="1411"/>
      <c r="H469" s="1411"/>
      <c r="I469" s="212"/>
      <c r="J469" s="212"/>
      <c r="K469" s="212"/>
      <c r="L469" s="212"/>
      <c r="M469" s="432"/>
      <c r="N469" s="432"/>
      <c r="O469" s="432"/>
      <c r="P469" s="432"/>
      <c r="Q469" s="432"/>
      <c r="R469" s="432"/>
      <c r="S469" s="432"/>
      <c r="T469" s="432"/>
      <c r="U469" s="432"/>
      <c r="V469" s="432"/>
      <c r="W469" s="432"/>
      <c r="X469" s="432"/>
      <c r="Y469" s="432"/>
      <c r="Z469" s="432"/>
    </row>
    <row r="470" spans="1:26" ht="15.75">
      <c r="A470" s="1"/>
      <c r="B470" s="7"/>
      <c r="C470" s="1"/>
      <c r="D470" s="17"/>
      <c r="E470" s="1411"/>
      <c r="F470" s="1411"/>
      <c r="G470" s="1411"/>
      <c r="H470" s="1411"/>
      <c r="I470" s="212"/>
      <c r="J470" s="212"/>
      <c r="K470" s="212"/>
      <c r="L470" s="212"/>
      <c r="M470" s="432"/>
      <c r="N470" s="432"/>
      <c r="O470" s="432"/>
      <c r="P470" s="432"/>
      <c r="Q470" s="432"/>
      <c r="R470" s="432"/>
      <c r="S470" s="432"/>
      <c r="T470" s="432"/>
      <c r="U470" s="432"/>
      <c r="V470" s="432"/>
      <c r="W470" s="432"/>
      <c r="X470" s="432"/>
      <c r="Y470" s="432"/>
      <c r="Z470" s="432"/>
    </row>
    <row r="471" spans="1:26" ht="12.75">
      <c r="A471" s="1"/>
      <c r="B471" s="4"/>
      <c r="C471" s="1"/>
      <c r="D471" s="17"/>
      <c r="E471" s="1411"/>
      <c r="F471" s="1411"/>
      <c r="G471" s="1411"/>
      <c r="H471" s="1411"/>
      <c r="I471" s="212"/>
      <c r="J471" s="212"/>
      <c r="K471" s="212"/>
      <c r="L471" s="212"/>
      <c r="M471" s="432"/>
      <c r="N471" s="432"/>
      <c r="O471" s="432"/>
      <c r="P471" s="432"/>
      <c r="Q471" s="432"/>
      <c r="R471" s="432"/>
      <c r="S471" s="432"/>
      <c r="T471" s="432"/>
      <c r="U471" s="432"/>
      <c r="V471" s="432"/>
      <c r="W471" s="432"/>
      <c r="X471" s="432"/>
      <c r="Y471" s="432"/>
      <c r="Z471" s="432"/>
    </row>
    <row r="472" spans="1:26" ht="12.75">
      <c r="A472" s="1"/>
      <c r="B472" s="4"/>
      <c r="C472" s="1"/>
      <c r="D472" s="17"/>
      <c r="E472" s="1411"/>
      <c r="F472" s="1411"/>
      <c r="G472" s="1411"/>
      <c r="H472" s="1411"/>
      <c r="I472" s="212"/>
      <c r="J472" s="212"/>
      <c r="K472" s="212"/>
      <c r="L472" s="212"/>
      <c r="M472" s="432"/>
      <c r="N472" s="432"/>
      <c r="O472" s="432"/>
      <c r="P472" s="432"/>
      <c r="Q472" s="432"/>
      <c r="R472" s="432"/>
      <c r="S472" s="432"/>
      <c r="T472" s="432"/>
      <c r="U472" s="432"/>
      <c r="V472" s="432"/>
      <c r="W472" s="432"/>
      <c r="X472" s="432"/>
      <c r="Y472" s="432"/>
      <c r="Z472" s="432"/>
    </row>
    <row r="473" spans="1:26" ht="12.75">
      <c r="A473" s="1"/>
      <c r="B473" s="4"/>
      <c r="C473" s="1"/>
      <c r="D473" s="17"/>
      <c r="E473" s="1411"/>
      <c r="F473" s="1411"/>
      <c r="G473" s="1411"/>
      <c r="H473" s="1411"/>
      <c r="I473" s="212"/>
      <c r="J473" s="212"/>
      <c r="K473" s="212"/>
      <c r="L473" s="212"/>
      <c r="M473" s="432"/>
      <c r="N473" s="432"/>
      <c r="O473" s="432"/>
      <c r="P473" s="432"/>
      <c r="Q473" s="432"/>
      <c r="R473" s="432"/>
      <c r="S473" s="432"/>
      <c r="T473" s="432"/>
      <c r="U473" s="432"/>
      <c r="V473" s="432"/>
      <c r="W473" s="432"/>
      <c r="X473" s="432"/>
      <c r="Y473" s="432"/>
      <c r="Z473" s="432"/>
    </row>
    <row r="474" spans="1:26" ht="12.75">
      <c r="A474" s="1"/>
      <c r="B474" s="4"/>
      <c r="C474" s="1"/>
      <c r="D474" s="17"/>
      <c r="E474" s="1411"/>
      <c r="F474" s="1411"/>
      <c r="G474" s="1411"/>
      <c r="H474" s="1411"/>
      <c r="I474" s="212"/>
      <c r="J474" s="212"/>
      <c r="K474" s="212"/>
      <c r="L474" s="212"/>
      <c r="M474" s="432"/>
      <c r="N474" s="432"/>
      <c r="O474" s="432"/>
      <c r="P474" s="432"/>
      <c r="Q474" s="432"/>
      <c r="R474" s="432"/>
      <c r="S474" s="432"/>
      <c r="T474" s="432"/>
      <c r="U474" s="432"/>
      <c r="V474" s="432"/>
      <c r="W474" s="432"/>
      <c r="X474" s="432"/>
      <c r="Y474" s="432"/>
      <c r="Z474" s="432"/>
    </row>
    <row r="475" spans="1:26" ht="12.75">
      <c r="A475" s="1"/>
      <c r="B475" s="4"/>
      <c r="C475" s="1"/>
      <c r="D475" s="17"/>
      <c r="E475" s="1411"/>
      <c r="F475" s="1411"/>
      <c r="G475" s="1411"/>
      <c r="H475" s="1411"/>
      <c r="I475" s="212"/>
      <c r="J475" s="212"/>
      <c r="K475" s="212"/>
      <c r="L475" s="212"/>
      <c r="M475" s="432"/>
      <c r="N475" s="432"/>
      <c r="O475" s="432"/>
      <c r="P475" s="432"/>
      <c r="Q475" s="432"/>
      <c r="R475" s="432"/>
      <c r="S475" s="432"/>
      <c r="T475" s="432"/>
      <c r="U475" s="432"/>
      <c r="V475" s="432"/>
      <c r="W475" s="432"/>
      <c r="X475" s="432"/>
      <c r="Y475" s="432"/>
      <c r="Z475" s="432"/>
    </row>
    <row r="476" spans="1:26" ht="21" customHeight="1">
      <c r="A476" s="1"/>
      <c r="B476" s="9"/>
      <c r="C476" s="1"/>
      <c r="D476" s="17"/>
      <c r="E476" s="1411"/>
      <c r="F476" s="1411"/>
      <c r="G476" s="1411"/>
      <c r="H476" s="1411"/>
      <c r="I476" s="212"/>
      <c r="J476" s="212"/>
      <c r="K476" s="212"/>
      <c r="L476" s="212"/>
      <c r="M476" s="432"/>
      <c r="N476" s="432"/>
      <c r="O476" s="432"/>
      <c r="P476" s="432"/>
      <c r="Q476" s="432"/>
      <c r="R476" s="432"/>
      <c r="S476" s="432"/>
      <c r="T476" s="432"/>
      <c r="U476" s="432"/>
      <c r="V476" s="17"/>
      <c r="W476" s="17"/>
      <c r="X476" s="17"/>
      <c r="Y476" s="217"/>
      <c r="Z476" s="17"/>
    </row>
    <row r="477" spans="1:26" ht="15.75">
      <c r="A477" s="1"/>
      <c r="B477" s="7"/>
      <c r="C477" s="1"/>
      <c r="D477" s="17"/>
      <c r="E477" s="1411"/>
      <c r="F477" s="1411"/>
      <c r="G477" s="1411"/>
      <c r="H477" s="1411"/>
      <c r="I477" s="212"/>
      <c r="J477" s="212"/>
      <c r="K477" s="212"/>
      <c r="L477" s="212"/>
      <c r="M477" s="17"/>
      <c r="N477" s="17"/>
      <c r="O477" s="17"/>
      <c r="P477" s="17"/>
      <c r="Q477" s="17"/>
      <c r="R477" s="17"/>
      <c r="S477" s="17"/>
      <c r="T477" s="17"/>
      <c r="U477" s="17"/>
      <c r="V477" s="17"/>
      <c r="W477" s="17"/>
      <c r="X477" s="17"/>
      <c r="Y477" s="217"/>
      <c r="Z477" s="17"/>
    </row>
    <row r="478" spans="1:26" ht="14.25">
      <c r="A478" s="1"/>
      <c r="B478" s="4"/>
      <c r="C478" s="1"/>
      <c r="D478" s="17"/>
      <c r="E478" s="115"/>
      <c r="F478" s="115"/>
      <c r="G478" s="115"/>
      <c r="H478" s="115"/>
      <c r="I478" s="115"/>
      <c r="J478" s="115"/>
      <c r="K478" s="115"/>
      <c r="L478" s="115"/>
      <c r="M478" s="115"/>
      <c r="N478" s="115"/>
      <c r="O478" s="115"/>
      <c r="P478" s="115"/>
      <c r="Q478" s="115"/>
      <c r="R478" s="115"/>
      <c r="S478" s="115"/>
      <c r="T478" s="17"/>
      <c r="U478" s="17"/>
      <c r="V478" s="17"/>
      <c r="W478" s="17"/>
      <c r="X478" s="17"/>
      <c r="Y478" s="217"/>
      <c r="Z478" s="17"/>
    </row>
    <row r="479" spans="1:26" ht="14.25">
      <c r="A479" s="1"/>
      <c r="B479" s="4"/>
      <c r="C479" s="1"/>
      <c r="D479" s="17"/>
      <c r="E479" s="115"/>
      <c r="F479" s="115"/>
      <c r="G479" s="115"/>
      <c r="H479" s="115"/>
      <c r="I479" s="115"/>
      <c r="J479" s="115"/>
      <c r="K479" s="115"/>
      <c r="L479" s="115"/>
      <c r="M479" s="115"/>
      <c r="N479" s="115"/>
      <c r="O479" s="115"/>
      <c r="P479" s="115"/>
      <c r="Q479" s="115"/>
      <c r="R479" s="115"/>
      <c r="S479" s="115"/>
      <c r="T479" s="17"/>
      <c r="U479" s="17"/>
      <c r="V479" s="17"/>
      <c r="W479" s="17"/>
      <c r="X479" s="17"/>
      <c r="Y479" s="217"/>
      <c r="Z479" s="17"/>
    </row>
    <row r="480" spans="1:26" ht="14.25">
      <c r="A480" s="1"/>
      <c r="B480" s="4"/>
      <c r="C480" s="1"/>
      <c r="D480" s="17"/>
      <c r="E480" s="115"/>
      <c r="F480" s="115"/>
      <c r="G480" s="115"/>
      <c r="H480" s="115"/>
      <c r="I480" s="115"/>
      <c r="J480" s="115"/>
      <c r="K480" s="115"/>
      <c r="L480" s="115"/>
      <c r="M480" s="115"/>
      <c r="N480" s="115"/>
      <c r="O480" s="115"/>
      <c r="P480" s="115"/>
      <c r="Q480" s="115"/>
      <c r="R480" s="115"/>
      <c r="S480" s="115"/>
      <c r="T480" s="17"/>
      <c r="U480" s="17"/>
      <c r="V480" s="17"/>
      <c r="W480" s="17"/>
      <c r="X480" s="17"/>
      <c r="Y480" s="217"/>
      <c r="Z480" s="17"/>
    </row>
    <row r="481" spans="1:26" ht="14.25">
      <c r="A481" s="1"/>
      <c r="B481" s="4"/>
      <c r="C481" s="1"/>
      <c r="D481" s="17"/>
      <c r="E481" s="1458" t="s">
        <v>918</v>
      </c>
      <c r="F481" s="1411"/>
      <c r="G481" s="1411"/>
      <c r="H481" s="1411"/>
      <c r="I481" s="1411"/>
      <c r="J481" s="1411"/>
      <c r="K481" s="1411"/>
      <c r="L481" s="1411"/>
      <c r="M481" s="115"/>
      <c r="N481" s="115"/>
      <c r="O481" s="115"/>
      <c r="P481" s="115"/>
      <c r="Q481" s="115"/>
      <c r="R481" s="115"/>
      <c r="S481" s="115"/>
      <c r="T481" s="17"/>
      <c r="U481" s="17"/>
      <c r="V481" s="17"/>
      <c r="W481" s="17"/>
      <c r="X481" s="17"/>
      <c r="Y481" s="217"/>
      <c r="Z481" s="17"/>
    </row>
    <row r="482" spans="1:26" ht="12.75">
      <c r="A482" s="1"/>
      <c r="B482" s="4"/>
      <c r="C482" s="1"/>
      <c r="D482" s="17"/>
      <c r="E482" s="17"/>
      <c r="F482" s="17"/>
      <c r="H482" s="89"/>
      <c r="I482" s="17"/>
      <c r="J482" s="17"/>
      <c r="K482" s="17"/>
      <c r="L482" s="17"/>
      <c r="M482" s="17"/>
      <c r="N482" s="17"/>
      <c r="O482" s="17"/>
      <c r="P482" s="17"/>
      <c r="Q482" s="17"/>
      <c r="R482" s="17"/>
      <c r="S482" s="17"/>
      <c r="T482" s="17"/>
      <c r="U482" s="17"/>
      <c r="V482" s="17"/>
      <c r="W482" s="17"/>
      <c r="X482" s="17"/>
      <c r="Y482" s="217"/>
      <c r="Z482" s="17"/>
    </row>
    <row r="483" spans="1:26" ht="12.75">
      <c r="A483" s="1"/>
      <c r="B483" s="4"/>
      <c r="C483" s="1"/>
      <c r="D483" s="17"/>
      <c r="E483" s="1793" t="s">
        <v>919</v>
      </c>
      <c r="F483" s="1411"/>
      <c r="G483" s="1411"/>
      <c r="H483" s="1411"/>
      <c r="I483" s="1411"/>
      <c r="J483" s="1411"/>
      <c r="R483" s="17"/>
      <c r="S483" s="17"/>
      <c r="T483" s="17"/>
      <c r="U483" s="17"/>
      <c r="V483" s="17"/>
      <c r="W483" s="17"/>
      <c r="X483" s="17"/>
      <c r="Y483" s="217"/>
      <c r="Z483" s="17"/>
    </row>
    <row r="484" spans="1:26" ht="12.75">
      <c r="A484" s="1"/>
      <c r="B484" s="4"/>
      <c r="C484" s="1"/>
      <c r="D484" s="17"/>
      <c r="E484" s="1794" t="s">
        <v>912</v>
      </c>
      <c r="F484" s="1795"/>
      <c r="G484" s="1795"/>
      <c r="H484" s="1795"/>
      <c r="I484" s="433">
        <v>2024</v>
      </c>
      <c r="J484" s="433">
        <v>2025</v>
      </c>
      <c r="R484" s="17"/>
      <c r="S484" s="17"/>
      <c r="T484" s="17"/>
      <c r="U484" s="17"/>
      <c r="V484" s="17"/>
      <c r="W484" s="17"/>
      <c r="X484" s="17"/>
      <c r="Y484" s="217"/>
      <c r="Z484" s="17"/>
    </row>
    <row r="485" spans="1:26" ht="12.75">
      <c r="A485" s="1"/>
      <c r="B485" s="66"/>
      <c r="C485" s="1"/>
      <c r="D485" s="17"/>
      <c r="E485" s="1326" t="s">
        <v>1526</v>
      </c>
      <c r="F485" s="1283"/>
      <c r="G485" s="1283"/>
      <c r="H485" s="1283"/>
      <c r="I485" s="434">
        <v>6.0869999999999997</v>
      </c>
      <c r="J485" s="434">
        <v>8.5299999999999994</v>
      </c>
      <c r="R485" s="17"/>
      <c r="S485" s="17"/>
      <c r="T485" s="17"/>
      <c r="U485" s="17"/>
      <c r="V485" s="17"/>
      <c r="W485" s="17"/>
      <c r="X485" s="17"/>
      <c r="Y485" s="217"/>
      <c r="Z485" s="17"/>
    </row>
    <row r="486" spans="1:26" ht="12.75">
      <c r="A486" s="1"/>
      <c r="B486" s="4"/>
      <c r="C486" s="1"/>
      <c r="D486" s="17"/>
      <c r="E486" s="1327" t="s">
        <v>920</v>
      </c>
      <c r="F486" s="1281"/>
      <c r="G486" s="1281"/>
      <c r="H486" s="1281"/>
      <c r="I486" s="435">
        <v>1.1850000000000001</v>
      </c>
      <c r="J486" s="435">
        <v>0.03</v>
      </c>
      <c r="R486" s="17"/>
      <c r="S486" s="17"/>
      <c r="T486" s="17"/>
      <c r="U486" s="17"/>
      <c r="V486" s="17"/>
      <c r="W486" s="17"/>
      <c r="X486" s="17"/>
      <c r="Y486" s="217"/>
      <c r="Z486" s="17"/>
    </row>
    <row r="487" spans="1:26">
      <c r="A487" s="1"/>
      <c r="B487" s="9"/>
      <c r="C487" s="1"/>
      <c r="D487" s="17"/>
      <c r="E487" s="1308" t="s">
        <v>921</v>
      </c>
      <c r="F487" s="1282"/>
      <c r="G487" s="1282"/>
      <c r="H487" s="1282"/>
      <c r="I487" s="436">
        <v>0</v>
      </c>
      <c r="J487" s="436">
        <v>0</v>
      </c>
      <c r="R487" s="17"/>
      <c r="S487" s="17"/>
      <c r="T487" s="17"/>
      <c r="U487" s="17"/>
      <c r="V487" s="17"/>
      <c r="W487" s="17"/>
      <c r="X487" s="17"/>
      <c r="Y487" s="217"/>
      <c r="Z487" s="17"/>
    </row>
    <row r="488" spans="1:26" ht="12.75">
      <c r="A488" s="1"/>
      <c r="B488" s="4"/>
      <c r="C488" s="1"/>
      <c r="D488" s="17"/>
      <c r="E488" s="1327" t="s">
        <v>922</v>
      </c>
      <c r="F488" s="1281"/>
      <c r="G488" s="1328"/>
      <c r="H488" s="1281"/>
      <c r="I488" s="435">
        <v>5.8000000000000003E-2</v>
      </c>
      <c r="J488" s="435">
        <v>0.13800000000000001</v>
      </c>
      <c r="R488" s="17"/>
      <c r="S488" s="17"/>
      <c r="T488" s="17"/>
      <c r="U488" s="17"/>
      <c r="V488" s="17"/>
      <c r="W488" s="17"/>
      <c r="X488" s="17"/>
      <c r="Y488" s="217"/>
      <c r="Z488" s="17"/>
    </row>
    <row r="489" spans="1:26" ht="12.75">
      <c r="A489" s="1"/>
      <c r="B489" s="4"/>
      <c r="C489" s="1"/>
      <c r="D489" s="17"/>
      <c r="E489" s="1308" t="s">
        <v>923</v>
      </c>
      <c r="F489" s="1282"/>
      <c r="H489" s="1282"/>
      <c r="I489" s="436">
        <v>0</v>
      </c>
      <c r="J489" s="436">
        <v>0</v>
      </c>
      <c r="R489" s="17"/>
      <c r="S489" s="17"/>
      <c r="T489" s="17"/>
      <c r="U489" s="17"/>
      <c r="V489" s="17"/>
      <c r="W489" s="17"/>
      <c r="X489" s="17"/>
      <c r="Y489" s="217"/>
      <c r="Z489" s="17"/>
    </row>
    <row r="490" spans="1:26" ht="12.75">
      <c r="A490" s="1"/>
      <c r="B490" s="4"/>
      <c r="C490" s="1"/>
      <c r="D490" s="17"/>
      <c r="E490" s="1327" t="s">
        <v>924</v>
      </c>
      <c r="F490" s="1281"/>
      <c r="G490" s="1281"/>
      <c r="H490" s="1281"/>
      <c r="I490" s="435">
        <v>1.393</v>
      </c>
      <c r="J490" s="435">
        <v>0.622</v>
      </c>
      <c r="R490" s="17"/>
      <c r="S490" s="17"/>
      <c r="T490" s="17"/>
      <c r="U490" s="17"/>
      <c r="V490" s="17"/>
      <c r="W490" s="17"/>
      <c r="X490" s="17"/>
      <c r="Y490" s="217"/>
      <c r="Z490" s="17"/>
    </row>
    <row r="491" spans="1:26" ht="12.75">
      <c r="A491" s="1"/>
      <c r="B491" s="4"/>
      <c r="C491" s="1"/>
      <c r="D491" s="17"/>
      <c r="E491" s="1308" t="s">
        <v>925</v>
      </c>
      <c r="F491" s="1282"/>
      <c r="G491" s="1282"/>
      <c r="H491" s="1282"/>
      <c r="I491" s="436">
        <v>0</v>
      </c>
      <c r="J491" s="436">
        <v>0</v>
      </c>
      <c r="R491" s="17"/>
      <c r="S491" s="17"/>
      <c r="T491" s="17"/>
      <c r="U491" s="17"/>
      <c r="V491" s="17"/>
      <c r="W491" s="17"/>
      <c r="X491" s="17"/>
      <c r="Y491" s="217"/>
      <c r="Z491" s="17"/>
    </row>
    <row r="492" spans="1:26" ht="12.6" customHeight="1">
      <c r="A492" s="1"/>
      <c r="B492" s="4"/>
      <c r="C492" s="1"/>
      <c r="D492" s="17"/>
      <c r="E492" s="1327" t="s">
        <v>926</v>
      </c>
      <c r="F492" s="1281"/>
      <c r="G492" s="1281"/>
      <c r="H492" s="1281"/>
      <c r="I492" s="437">
        <v>0</v>
      </c>
      <c r="J492" s="437">
        <v>0</v>
      </c>
      <c r="R492" s="17"/>
      <c r="S492" s="17"/>
      <c r="T492" s="17"/>
      <c r="U492" s="17"/>
      <c r="V492" s="17"/>
      <c r="W492" s="17"/>
      <c r="X492" s="17"/>
      <c r="Y492" s="217"/>
      <c r="Z492" s="17"/>
    </row>
    <row r="493" spans="1:26" ht="15.75">
      <c r="A493" s="1"/>
      <c r="B493" s="7"/>
      <c r="C493" s="1"/>
      <c r="D493" s="17"/>
      <c r="E493" s="17"/>
      <c r="F493" s="394"/>
      <c r="G493" s="394"/>
      <c r="H493" s="438"/>
      <c r="I493" s="394"/>
      <c r="J493" s="394"/>
      <c r="K493" s="394"/>
      <c r="L493" s="394"/>
      <c r="M493" s="17"/>
      <c r="N493" s="17"/>
      <c r="O493" s="17"/>
      <c r="P493" s="17"/>
      <c r="Q493" s="17"/>
      <c r="R493" s="17"/>
      <c r="S493" s="17"/>
      <c r="T493" s="17"/>
      <c r="U493" s="17"/>
      <c r="V493" s="17"/>
      <c r="W493" s="17"/>
      <c r="X493" s="17"/>
      <c r="Y493" s="217"/>
      <c r="Z493" s="17"/>
    </row>
    <row r="494" spans="1:26" ht="12.75">
      <c r="A494" s="1"/>
      <c r="B494" s="4"/>
      <c r="C494" s="1"/>
      <c r="D494" s="17"/>
      <c r="E494" s="1596" t="s">
        <v>1527</v>
      </c>
      <c r="F494" s="1411"/>
      <c r="G494" s="1411"/>
      <c r="H494" s="1411"/>
      <c r="I494" s="1411"/>
      <c r="J494" s="1411"/>
      <c r="K494" s="143"/>
      <c r="L494" s="143"/>
      <c r="M494" s="17"/>
      <c r="N494" s="17"/>
      <c r="O494" s="17"/>
      <c r="P494" s="17"/>
      <c r="Q494" s="17"/>
      <c r="R494" s="17"/>
      <c r="S494" s="17"/>
      <c r="T494" s="17"/>
      <c r="U494" s="17"/>
      <c r="V494" s="17"/>
      <c r="W494" s="17"/>
      <c r="X494" s="17"/>
      <c r="Y494" s="217"/>
      <c r="Z494" s="17"/>
    </row>
    <row r="495" spans="1:26" ht="12.75">
      <c r="A495" s="1"/>
      <c r="B495" s="4"/>
      <c r="C495" s="1"/>
      <c r="D495" s="17"/>
      <c r="E495" s="1411"/>
      <c r="F495" s="1411"/>
      <c r="G495" s="1411"/>
      <c r="H495" s="1411"/>
      <c r="I495" s="1411"/>
      <c r="J495" s="1411"/>
      <c r="K495" s="143"/>
      <c r="L495" s="143"/>
      <c r="M495" s="17"/>
      <c r="N495" s="17"/>
      <c r="O495" s="17"/>
      <c r="P495" s="17"/>
      <c r="Q495" s="17"/>
      <c r="R495" s="17"/>
      <c r="S495" s="17"/>
      <c r="T495" s="17"/>
      <c r="U495" s="17"/>
      <c r="V495" s="17"/>
      <c r="W495" s="17"/>
      <c r="X495" s="17"/>
      <c r="Y495" s="217"/>
      <c r="Z495" s="17"/>
    </row>
    <row r="496" spans="1:26">
      <c r="A496" s="1"/>
      <c r="B496" s="9"/>
      <c r="C496" s="1"/>
      <c r="D496" s="17"/>
      <c r="E496" s="1411"/>
      <c r="F496" s="1411"/>
      <c r="G496" s="1411"/>
      <c r="H496" s="1411"/>
      <c r="I496" s="1411"/>
      <c r="J496" s="1411"/>
      <c r="K496" s="143"/>
      <c r="L496" s="143"/>
      <c r="M496" s="17"/>
      <c r="N496" s="17"/>
      <c r="O496" s="17"/>
      <c r="P496" s="17"/>
      <c r="Q496" s="17"/>
      <c r="R496" s="17"/>
      <c r="S496" s="17"/>
      <c r="T496" s="17"/>
      <c r="U496" s="17"/>
      <c r="V496" s="17"/>
      <c r="W496" s="17"/>
      <c r="X496" s="17"/>
      <c r="Y496" s="217"/>
      <c r="Z496" s="17"/>
    </row>
    <row r="497" spans="1:26">
      <c r="A497" s="1"/>
      <c r="B497" s="9"/>
      <c r="C497" s="1"/>
      <c r="D497" s="17"/>
      <c r="E497" s="1411"/>
      <c r="F497" s="1411"/>
      <c r="G497" s="1411"/>
      <c r="H497" s="1411"/>
      <c r="I497" s="1411"/>
      <c r="J497" s="1411"/>
      <c r="K497" s="143"/>
      <c r="L497" s="143"/>
      <c r="M497" s="17"/>
      <c r="N497" s="17"/>
      <c r="O497" s="17"/>
      <c r="P497" s="17"/>
      <c r="Q497" s="17"/>
      <c r="R497" s="17"/>
      <c r="S497" s="17"/>
      <c r="T497" s="17"/>
      <c r="U497" s="17"/>
      <c r="V497" s="17"/>
      <c r="W497" s="17"/>
      <c r="X497" s="17"/>
      <c r="Y497" s="217"/>
      <c r="Z497" s="17"/>
    </row>
    <row r="498" spans="1:26">
      <c r="A498" s="1"/>
      <c r="B498" s="9"/>
      <c r="C498" s="1"/>
      <c r="D498" s="17"/>
      <c r="E498" s="1411"/>
      <c r="F498" s="1411"/>
      <c r="G498" s="1411"/>
      <c r="H498" s="1411"/>
      <c r="I498" s="1411"/>
      <c r="J498" s="1411"/>
      <c r="K498" s="143"/>
      <c r="L498" s="143"/>
      <c r="M498" s="17"/>
      <c r="N498" s="17"/>
      <c r="O498" s="17"/>
      <c r="P498" s="17"/>
      <c r="Q498" s="17"/>
      <c r="R498" s="17"/>
      <c r="S498" s="17"/>
      <c r="T498" s="17"/>
      <c r="U498" s="17"/>
      <c r="V498" s="17"/>
      <c r="W498" s="17"/>
      <c r="X498" s="17"/>
      <c r="Y498" s="217"/>
      <c r="Z498" s="17"/>
    </row>
    <row r="499" spans="1:26" ht="15.75">
      <c r="A499" s="1"/>
      <c r="B499" s="7"/>
      <c r="C499" s="1"/>
      <c r="D499" s="17"/>
      <c r="E499" s="1411"/>
      <c r="F499" s="1411"/>
      <c r="G499" s="1411"/>
      <c r="H499" s="1411"/>
      <c r="I499" s="1411"/>
      <c r="J499" s="1411"/>
      <c r="K499" s="143"/>
      <c r="L499" s="143"/>
      <c r="M499" s="17"/>
      <c r="N499" s="17"/>
      <c r="O499" s="17"/>
      <c r="P499" s="17"/>
      <c r="Q499" s="17"/>
      <c r="R499" s="17"/>
      <c r="S499" s="17"/>
      <c r="T499" s="17"/>
      <c r="U499" s="17"/>
      <c r="V499" s="17"/>
      <c r="W499" s="17"/>
      <c r="X499" s="17"/>
      <c r="Y499" s="217"/>
      <c r="Z499" s="17"/>
    </row>
    <row r="500" spans="1:26" ht="15.75">
      <c r="A500" s="1"/>
      <c r="B500" s="7"/>
      <c r="C500" s="1"/>
      <c r="D500" s="17"/>
      <c r="E500" s="1411"/>
      <c r="F500" s="1411"/>
      <c r="G500" s="1411"/>
      <c r="H500" s="1411"/>
      <c r="I500" s="1411"/>
      <c r="J500" s="1411"/>
      <c r="K500" s="143"/>
      <c r="L500" s="143"/>
      <c r="M500" s="17"/>
      <c r="N500" s="17"/>
      <c r="O500" s="17"/>
      <c r="P500" s="17"/>
      <c r="Q500" s="17"/>
      <c r="R500" s="17"/>
      <c r="S500" s="17"/>
      <c r="T500" s="17"/>
      <c r="U500" s="17"/>
      <c r="V500" s="17"/>
      <c r="W500" s="17"/>
      <c r="X500" s="17"/>
      <c r="Y500" s="217"/>
      <c r="Z500" s="17"/>
    </row>
    <row r="501" spans="1:26" ht="15.75">
      <c r="A501" s="1"/>
      <c r="B501" s="7"/>
      <c r="C501" s="1"/>
      <c r="D501" s="17"/>
      <c r="E501" s="1411"/>
      <c r="F501" s="1411"/>
      <c r="G501" s="1411"/>
      <c r="H501" s="1411"/>
      <c r="I501" s="1411"/>
      <c r="J501" s="1411"/>
      <c r="K501" s="143"/>
      <c r="L501" s="143"/>
      <c r="M501" s="17"/>
      <c r="N501" s="17"/>
      <c r="O501" s="17"/>
      <c r="P501" s="17"/>
      <c r="Q501" s="17"/>
      <c r="R501" s="17"/>
      <c r="S501" s="17"/>
      <c r="T501" s="17"/>
      <c r="U501" s="17"/>
      <c r="V501" s="17"/>
      <c r="W501" s="17"/>
      <c r="X501" s="17"/>
      <c r="Y501" s="217"/>
      <c r="Z501" s="17"/>
    </row>
    <row r="502" spans="1:26" ht="19.5" customHeight="1">
      <c r="A502" s="1"/>
      <c r="B502" s="4"/>
      <c r="C502" s="1"/>
      <c r="D502" s="17"/>
      <c r="E502" s="1411"/>
      <c r="F502" s="1411"/>
      <c r="G502" s="1411"/>
      <c r="H502" s="1411"/>
      <c r="I502" s="1411"/>
      <c r="J502" s="1411"/>
      <c r="K502" s="143"/>
      <c r="L502" s="143"/>
      <c r="M502" s="17"/>
      <c r="N502" s="17"/>
      <c r="O502" s="17"/>
      <c r="P502" s="17"/>
      <c r="Q502" s="17"/>
      <c r="R502" s="17"/>
      <c r="S502" s="17"/>
      <c r="T502" s="17"/>
      <c r="U502" s="17"/>
      <c r="V502" s="17"/>
      <c r="W502" s="17"/>
      <c r="X502" s="17"/>
      <c r="Y502" s="217"/>
      <c r="Z502" s="17"/>
    </row>
    <row r="503" spans="1:26" ht="12.75">
      <c r="A503" s="1"/>
      <c r="B503" s="4"/>
      <c r="C503" s="1"/>
      <c r="D503" s="17"/>
      <c r="E503" s="1411"/>
      <c r="F503" s="1411"/>
      <c r="G503" s="1411"/>
      <c r="H503" s="1411"/>
      <c r="I503" s="1411"/>
      <c r="J503" s="1411"/>
      <c r="K503" s="143"/>
      <c r="L503" s="143"/>
      <c r="M503" s="17"/>
      <c r="N503" s="17"/>
      <c r="O503" s="17"/>
      <c r="P503" s="17"/>
      <c r="Q503" s="17"/>
      <c r="R503" s="17"/>
      <c r="S503" s="17"/>
      <c r="T503" s="17"/>
      <c r="U503" s="17"/>
      <c r="V503" s="17"/>
      <c r="W503" s="17"/>
      <c r="X503" s="17"/>
      <c r="Y503" s="217"/>
      <c r="Z503" s="17"/>
    </row>
    <row r="504" spans="1:26" ht="12.75">
      <c r="A504" s="1"/>
      <c r="B504" s="4"/>
      <c r="C504" s="1"/>
      <c r="D504" s="17"/>
      <c r="K504" s="212"/>
      <c r="L504" s="212"/>
      <c r="M504" s="17"/>
      <c r="N504" s="17"/>
      <c r="O504" s="17"/>
      <c r="P504" s="17"/>
      <c r="Q504" s="17"/>
      <c r="R504" s="17"/>
      <c r="S504" s="17"/>
      <c r="T504" s="17"/>
      <c r="U504" s="17"/>
      <c r="V504" s="17"/>
      <c r="W504" s="17"/>
      <c r="X504" s="17"/>
      <c r="Y504" s="217"/>
      <c r="Z504" s="17"/>
    </row>
    <row r="505" spans="1:26" ht="12.75">
      <c r="A505" s="1"/>
      <c r="B505" s="4"/>
      <c r="C505" s="1"/>
      <c r="D505" s="17"/>
      <c r="K505" s="212"/>
      <c r="L505" s="212"/>
      <c r="M505" s="17"/>
      <c r="N505" s="17"/>
      <c r="O505" s="17"/>
      <c r="P505" s="17"/>
      <c r="Q505" s="17"/>
      <c r="R505" s="17"/>
      <c r="S505" s="17"/>
      <c r="T505" s="17"/>
      <c r="U505" s="17"/>
      <c r="V505" s="17"/>
      <c r="W505" s="17"/>
      <c r="X505" s="17"/>
      <c r="Y505" s="217"/>
      <c r="Z505" s="17"/>
    </row>
    <row r="506" spans="1:26" ht="12.75">
      <c r="A506" s="1"/>
      <c r="B506" s="66"/>
      <c r="C506" s="1"/>
      <c r="D506" s="17"/>
      <c r="E506" s="17"/>
      <c r="F506" s="17"/>
      <c r="G506" s="17"/>
      <c r="H506" s="14"/>
      <c r="I506" s="17"/>
      <c r="J506" s="17"/>
      <c r="K506" s="17"/>
      <c r="L506" s="17"/>
      <c r="M506" s="17"/>
      <c r="N506" s="17"/>
      <c r="O506" s="17"/>
      <c r="P506" s="17"/>
      <c r="Q506" s="17"/>
      <c r="R506" s="17"/>
      <c r="S506" s="17"/>
      <c r="T506" s="17"/>
      <c r="U506" s="17"/>
      <c r="V506" s="17"/>
      <c r="W506" s="17"/>
      <c r="X506" s="17"/>
      <c r="Y506" s="217"/>
      <c r="Z506" s="17"/>
    </row>
    <row r="507" spans="1:26" ht="12.75">
      <c r="A507" s="1"/>
      <c r="B507" s="4"/>
      <c r="C507" s="1"/>
      <c r="D507" s="17"/>
      <c r="E507" s="1764" t="s">
        <v>927</v>
      </c>
      <c r="F507" s="1411"/>
      <c r="G507" s="1411"/>
      <c r="H507" s="1411"/>
      <c r="I507" s="1411"/>
      <c r="J507" s="1411"/>
      <c r="K507" s="1411"/>
      <c r="L507" s="1411"/>
      <c r="M507" s="1411"/>
      <c r="N507" s="1411"/>
      <c r="O507" s="17"/>
      <c r="P507" s="17"/>
      <c r="Q507" s="17"/>
      <c r="R507" s="17"/>
      <c r="S507" s="17"/>
      <c r="T507" s="17"/>
      <c r="U507" s="17"/>
      <c r="V507" s="17"/>
      <c r="W507" s="17"/>
      <c r="X507" s="17"/>
      <c r="Y507" s="217"/>
      <c r="Z507" s="17"/>
    </row>
    <row r="508" spans="1:26">
      <c r="A508" s="1"/>
      <c r="B508" s="9"/>
      <c r="C508" s="1"/>
      <c r="D508" s="17"/>
      <c r="E508" s="17"/>
      <c r="F508" s="17"/>
      <c r="G508" s="17"/>
      <c r="H508" s="14"/>
      <c r="I508" s="17"/>
      <c r="J508" s="17"/>
      <c r="K508" s="17"/>
      <c r="L508" s="17"/>
      <c r="M508" s="17"/>
      <c r="N508" s="17"/>
      <c r="O508" s="17"/>
      <c r="P508" s="17"/>
      <c r="Q508" s="17"/>
      <c r="R508" s="17"/>
      <c r="S508" s="17"/>
      <c r="T508" s="17"/>
      <c r="U508" s="17"/>
      <c r="V508" s="17"/>
      <c r="W508" s="17"/>
      <c r="X508" s="17"/>
      <c r="Y508" s="217"/>
      <c r="Z508" s="17"/>
    </row>
    <row r="509" spans="1:26" ht="15.75">
      <c r="A509" s="1"/>
      <c r="B509" s="7"/>
      <c r="C509" s="1"/>
      <c r="D509" s="17"/>
      <c r="E509" s="861" t="s">
        <v>928</v>
      </c>
      <c r="F509" s="115"/>
      <c r="G509" s="115"/>
      <c r="H509" s="163"/>
      <c r="I509" s="115"/>
      <c r="J509" s="115"/>
      <c r="K509" s="115"/>
      <c r="L509" s="115"/>
      <c r="M509" s="115"/>
      <c r="N509" s="115"/>
      <c r="O509" s="115"/>
      <c r="P509" s="115"/>
      <c r="Q509" s="115"/>
      <c r="R509" s="115"/>
      <c r="S509" s="115"/>
      <c r="T509" s="17"/>
      <c r="U509" s="17"/>
      <c r="V509" s="17"/>
      <c r="W509" s="17"/>
      <c r="X509" s="17"/>
      <c r="Y509" s="217"/>
      <c r="Z509" s="17"/>
    </row>
    <row r="510" spans="1:26" ht="12.75">
      <c r="A510" s="1"/>
      <c r="B510" s="4"/>
      <c r="C510" s="1"/>
      <c r="D510" s="17"/>
      <c r="E510" s="17"/>
      <c r="F510" s="17"/>
      <c r="G510" s="17"/>
      <c r="H510" s="14"/>
      <c r="I510" s="17"/>
      <c r="J510" s="17"/>
      <c r="K510" s="17"/>
      <c r="L510" s="17"/>
      <c r="M510" s="17"/>
      <c r="N510" s="17"/>
      <c r="O510" s="17"/>
      <c r="P510" s="17"/>
      <c r="Q510" s="17"/>
      <c r="R510" s="17"/>
      <c r="S510" s="17"/>
      <c r="T510" s="17"/>
      <c r="U510" s="17"/>
      <c r="V510" s="17"/>
      <c r="W510" s="17"/>
      <c r="X510" s="17"/>
      <c r="Y510" s="217"/>
      <c r="Z510" s="17"/>
    </row>
    <row r="511" spans="1:26" ht="14.25">
      <c r="A511" s="1"/>
      <c r="B511" s="4"/>
      <c r="C511" s="1"/>
      <c r="D511" s="17"/>
      <c r="E511" s="1780" t="s">
        <v>340</v>
      </c>
      <c r="F511" s="1781"/>
      <c r="G511" s="1781"/>
      <c r="H511" s="1781"/>
      <c r="I511" s="1782"/>
      <c r="J511" s="439"/>
      <c r="K511" s="439"/>
      <c r="L511" s="439"/>
      <c r="M511" s="439"/>
      <c r="N511" s="439"/>
      <c r="O511" s="439"/>
      <c r="P511" s="440"/>
      <c r="Q511" s="441"/>
      <c r="R511" s="441"/>
      <c r="S511" s="441"/>
      <c r="T511" s="441"/>
      <c r="U511" s="17"/>
      <c r="V511" s="17"/>
      <c r="W511" s="17"/>
      <c r="X511" s="17"/>
      <c r="Y511" s="217"/>
      <c r="Z511" s="17"/>
    </row>
    <row r="512" spans="1:26" ht="14.25">
      <c r="A512" s="1"/>
      <c r="B512" s="4"/>
      <c r="C512" s="1"/>
      <c r="D512" s="17"/>
      <c r="E512" s="1783" t="s">
        <v>929</v>
      </c>
      <c r="F512" s="1784"/>
      <c r="G512" s="1785"/>
      <c r="H512" s="442">
        <v>2024</v>
      </c>
      <c r="I512" s="442">
        <v>2025</v>
      </c>
      <c r="J512" s="443"/>
      <c r="K512" s="443"/>
      <c r="L512" s="443"/>
      <c r="M512" s="443"/>
      <c r="N512" s="443"/>
      <c r="O512" s="443"/>
      <c r="P512" s="443"/>
      <c r="Q512" s="441"/>
      <c r="R512" s="441"/>
      <c r="S512" s="441"/>
      <c r="T512" s="441"/>
      <c r="U512" s="17"/>
      <c r="V512" s="17"/>
      <c r="W512" s="17"/>
      <c r="X512" s="17"/>
      <c r="Y512" s="217"/>
      <c r="Z512" s="17"/>
    </row>
    <row r="513" spans="1:26" ht="14.25">
      <c r="A513" s="1"/>
      <c r="B513" s="4"/>
      <c r="C513" s="1"/>
      <c r="D513" s="17"/>
      <c r="E513" s="1634" t="s">
        <v>930</v>
      </c>
      <c r="F513" s="1416"/>
      <c r="G513" s="1551"/>
      <c r="H513" s="444">
        <v>9494152</v>
      </c>
      <c r="I513" s="444">
        <v>7854402</v>
      </c>
      <c r="J513" s="445"/>
      <c r="K513" s="443"/>
      <c r="L513" s="443"/>
      <c r="M513" s="443"/>
      <c r="N513" s="446"/>
      <c r="O513" s="443"/>
      <c r="P513" s="447"/>
      <c r="Q513" s="441"/>
      <c r="R513" s="441"/>
      <c r="S513" s="441"/>
      <c r="T513" s="441"/>
      <c r="U513" s="17"/>
      <c r="V513" s="17"/>
      <c r="W513" s="17"/>
      <c r="X513" s="17"/>
      <c r="Y513" s="217"/>
      <c r="Z513" s="17"/>
    </row>
    <row r="514" spans="1:26" ht="14.25">
      <c r="A514" s="1"/>
      <c r="B514" s="4"/>
      <c r="C514" s="1"/>
      <c r="D514" s="17"/>
      <c r="E514" s="1558" t="s">
        <v>931</v>
      </c>
      <c r="F514" s="1439"/>
      <c r="G514" s="1439"/>
      <c r="H514" s="386">
        <v>4436076</v>
      </c>
      <c r="I514" s="386">
        <v>12519204</v>
      </c>
      <c r="J514" s="445"/>
      <c r="K514" s="443"/>
      <c r="L514" s="443"/>
      <c r="M514" s="443"/>
      <c r="N514" s="446"/>
      <c r="O514" s="443"/>
      <c r="P514" s="447"/>
      <c r="Q514" s="441"/>
      <c r="R514" s="441"/>
      <c r="S514" s="441"/>
      <c r="T514" s="441"/>
      <c r="U514" s="17"/>
      <c r="V514" s="17"/>
      <c r="W514" s="17"/>
      <c r="X514" s="17"/>
      <c r="Y514" s="217"/>
      <c r="Z514" s="17"/>
    </row>
    <row r="515" spans="1:26" ht="14.25">
      <c r="A515" s="1"/>
      <c r="B515" s="4"/>
      <c r="C515" s="1"/>
      <c r="D515" s="17"/>
      <c r="E515" s="1766" t="s">
        <v>614</v>
      </c>
      <c r="F515" s="1439"/>
      <c r="G515" s="1541"/>
      <c r="H515" s="404">
        <f>H514+H513</f>
        <v>13930228</v>
      </c>
      <c r="I515" s="404">
        <v>20373606</v>
      </c>
      <c r="J515" s="445"/>
      <c r="K515" s="443"/>
      <c r="L515" s="443"/>
      <c r="M515" s="443"/>
      <c r="N515" s="446"/>
      <c r="O515" s="443"/>
      <c r="P515" s="447"/>
      <c r="Q515" s="441"/>
      <c r="R515" s="441"/>
      <c r="S515" s="441"/>
      <c r="T515" s="441"/>
      <c r="U515" s="17"/>
      <c r="V515" s="17"/>
      <c r="W515" s="17"/>
      <c r="X515" s="17"/>
      <c r="Y515" s="217"/>
      <c r="Z515" s="17"/>
    </row>
    <row r="516" spans="1:26">
      <c r="A516" s="1"/>
      <c r="B516" s="9"/>
      <c r="C516" s="1"/>
      <c r="D516" s="17"/>
      <c r="E516" s="448"/>
      <c r="F516" s="448"/>
      <c r="G516" s="449"/>
      <c r="H516" s="450"/>
      <c r="I516" s="449"/>
      <c r="J516" s="441"/>
      <c r="K516" s="441"/>
      <c r="L516" s="441"/>
      <c r="M516" s="441"/>
      <c r="N516" s="441"/>
      <c r="O516" s="441"/>
      <c r="P516" s="441"/>
      <c r="Q516" s="441"/>
      <c r="R516" s="441"/>
      <c r="S516" s="441"/>
      <c r="T516" s="441"/>
      <c r="U516" s="17"/>
      <c r="V516" s="17"/>
      <c r="W516" s="17"/>
      <c r="X516" s="17"/>
      <c r="Y516" s="217"/>
      <c r="Z516" s="17"/>
    </row>
    <row r="517" spans="1:26" ht="15.75">
      <c r="A517" s="1"/>
      <c r="B517" s="7"/>
      <c r="C517" s="1"/>
      <c r="D517" s="17"/>
      <c r="E517" s="1767" t="s">
        <v>932</v>
      </c>
      <c r="F517" s="1660"/>
      <c r="G517" s="1660"/>
      <c r="H517" s="1660"/>
      <c r="I517" s="1660"/>
      <c r="J517" s="451"/>
      <c r="K517" s="451"/>
      <c r="L517" s="451"/>
      <c r="M517" s="451"/>
      <c r="N517" s="451"/>
      <c r="O517" s="451"/>
      <c r="P517" s="451"/>
      <c r="Q517" s="451"/>
      <c r="R517" s="451"/>
      <c r="S517" s="451"/>
      <c r="T517" s="452"/>
      <c r="U517" s="17"/>
      <c r="V517" s="17"/>
      <c r="W517" s="17"/>
      <c r="X517" s="17"/>
      <c r="Y517" s="217"/>
      <c r="Z517" s="17"/>
    </row>
    <row r="518" spans="1:26" ht="12.75">
      <c r="A518" s="1"/>
      <c r="B518" s="4"/>
      <c r="C518" s="1"/>
      <c r="D518" s="17"/>
      <c r="E518" s="1661"/>
      <c r="F518" s="1411"/>
      <c r="G518" s="1411"/>
      <c r="H518" s="1411"/>
      <c r="I518" s="1411"/>
      <c r="J518" s="453"/>
      <c r="K518" s="453"/>
      <c r="L518" s="453"/>
      <c r="M518" s="453"/>
      <c r="N518" s="453"/>
      <c r="O518" s="453"/>
      <c r="P518" s="453"/>
      <c r="Q518" s="453"/>
      <c r="R518" s="453"/>
      <c r="S518" s="453"/>
      <c r="T518" s="454"/>
      <c r="U518" s="17"/>
      <c r="V518" s="17"/>
      <c r="W518" s="17"/>
      <c r="X518" s="17"/>
      <c r="Y518" s="217"/>
      <c r="Z518" s="17"/>
    </row>
    <row r="519" spans="1:26" ht="12.75">
      <c r="A519" s="1"/>
      <c r="B519" s="11"/>
      <c r="C519" s="1"/>
      <c r="D519" s="17"/>
      <c r="E519" s="1661"/>
      <c r="F519" s="1411"/>
      <c r="G519" s="1411"/>
      <c r="H519" s="1411"/>
      <c r="I519" s="1411"/>
      <c r="J519" s="453"/>
      <c r="K519" s="453"/>
      <c r="L519" s="453"/>
      <c r="M519" s="453"/>
      <c r="N519" s="453"/>
      <c r="O519" s="453"/>
      <c r="P519" s="453"/>
      <c r="Q519" s="453"/>
      <c r="R519" s="453"/>
      <c r="S519" s="453"/>
      <c r="T519" s="454"/>
      <c r="U519" s="17"/>
      <c r="V519" s="17"/>
      <c r="W519" s="17"/>
      <c r="X519" s="17"/>
      <c r="Y519" s="217"/>
      <c r="Z519" s="17"/>
    </row>
    <row r="520" spans="1:26" ht="12.75">
      <c r="A520" s="1"/>
      <c r="B520" s="4"/>
      <c r="C520" s="1"/>
      <c r="D520" s="17"/>
      <c r="E520" s="455"/>
      <c r="F520" s="453"/>
      <c r="G520" s="453"/>
      <c r="H520" s="456"/>
      <c r="I520" s="453"/>
      <c r="J520" s="453"/>
      <c r="K520" s="453"/>
      <c r="L520" s="453"/>
      <c r="M520" s="453"/>
      <c r="N520" s="453"/>
      <c r="O520" s="453"/>
      <c r="P520" s="453"/>
      <c r="Q520" s="453"/>
      <c r="R520" s="453"/>
      <c r="S520" s="453"/>
      <c r="T520" s="454"/>
      <c r="U520" s="17"/>
      <c r="V520" s="17"/>
      <c r="W520" s="17"/>
      <c r="X520" s="17"/>
      <c r="Y520" s="217"/>
      <c r="Z520" s="17"/>
    </row>
    <row r="521" spans="1:26" ht="12.75">
      <c r="A521" s="1"/>
      <c r="B521" s="4"/>
      <c r="C521" s="1"/>
      <c r="D521" s="17"/>
      <c r="E521" s="457"/>
      <c r="F521" s="458"/>
      <c r="G521" s="458"/>
      <c r="H521" s="459"/>
      <c r="I521" s="458"/>
      <c r="J521" s="458"/>
      <c r="K521" s="458"/>
      <c r="L521" s="458"/>
      <c r="M521" s="458"/>
      <c r="N521" s="458"/>
      <c r="O521" s="458"/>
      <c r="P521" s="458"/>
      <c r="Q521" s="458"/>
      <c r="R521" s="458"/>
      <c r="S521" s="458"/>
      <c r="T521" s="460"/>
      <c r="U521" s="17"/>
      <c r="V521" s="17"/>
      <c r="W521" s="17"/>
      <c r="X521" s="17"/>
      <c r="Y521" s="217"/>
      <c r="Z521" s="17"/>
    </row>
    <row r="522" spans="1:26" ht="15.75">
      <c r="A522" s="1"/>
      <c r="B522" s="12"/>
      <c r="C522" s="1"/>
      <c r="D522" s="17"/>
      <c r="E522" s="1458" t="s">
        <v>933</v>
      </c>
      <c r="F522" s="1411"/>
      <c r="G522" s="1411"/>
      <c r="H522" s="1411"/>
      <c r="I522" s="1411"/>
      <c r="J522" s="1411"/>
      <c r="K522" s="1411"/>
      <c r="L522" s="1411"/>
      <c r="M522" s="1411"/>
      <c r="N522" s="1411"/>
      <c r="O522" s="1411"/>
      <c r="P522" s="1411"/>
      <c r="Q522" s="1411"/>
      <c r="R522" s="1411"/>
      <c r="S522" s="1411"/>
      <c r="T522" s="17"/>
      <c r="U522" s="17"/>
      <c r="V522" s="17"/>
      <c r="W522" s="17"/>
      <c r="X522" s="17"/>
      <c r="Y522" s="217"/>
      <c r="Z522" s="17"/>
    </row>
    <row r="523" spans="1:26" ht="12.75">
      <c r="A523" s="1"/>
      <c r="B523" s="4"/>
      <c r="C523" s="1"/>
      <c r="D523" s="17"/>
      <c r="E523" s="17"/>
      <c r="F523" s="17"/>
      <c r="G523" s="17"/>
      <c r="H523" s="14"/>
      <c r="I523" s="17"/>
      <c r="J523" s="17"/>
      <c r="K523" s="17"/>
      <c r="L523" s="17"/>
      <c r="M523" s="17"/>
      <c r="N523" s="17"/>
      <c r="O523" s="17"/>
      <c r="P523" s="17"/>
      <c r="Q523" s="17"/>
      <c r="R523" s="17"/>
      <c r="S523" s="17"/>
      <c r="T523" s="17"/>
      <c r="U523" s="17"/>
      <c r="V523" s="17"/>
      <c r="W523" s="17"/>
      <c r="X523" s="17"/>
      <c r="Y523" s="217"/>
      <c r="Z523" s="17"/>
    </row>
    <row r="524" spans="1:26">
      <c r="A524" s="1"/>
      <c r="B524" s="9"/>
      <c r="C524" s="1"/>
      <c r="D524" s="17"/>
      <c r="E524" s="1659" t="s">
        <v>1528</v>
      </c>
      <c r="F524" s="1660"/>
      <c r="G524" s="1660"/>
      <c r="H524" s="1660"/>
      <c r="I524" s="1660"/>
      <c r="J524" s="1660"/>
      <c r="K524" s="1660"/>
      <c r="L524" s="1660"/>
      <c r="M524" s="461"/>
      <c r="N524" s="461"/>
      <c r="O524" s="461"/>
      <c r="P524" s="462"/>
      <c r="Q524" s="17"/>
      <c r="R524" s="17"/>
      <c r="S524" s="17"/>
      <c r="T524" s="17"/>
      <c r="U524" s="17"/>
      <c r="V524" s="17"/>
      <c r="W524" s="17"/>
      <c r="X524" s="17"/>
      <c r="Y524" s="217"/>
      <c r="Z524" s="17"/>
    </row>
    <row r="525" spans="1:26" ht="15.75">
      <c r="A525" s="1"/>
      <c r="B525" s="7"/>
      <c r="C525" s="1"/>
      <c r="D525" s="17"/>
      <c r="E525" s="1661"/>
      <c r="F525" s="1411"/>
      <c r="G525" s="1411"/>
      <c r="H525" s="1411"/>
      <c r="I525" s="1411"/>
      <c r="J525" s="1411"/>
      <c r="K525" s="1411"/>
      <c r="L525" s="1411"/>
      <c r="M525" s="463"/>
      <c r="N525" s="463"/>
      <c r="O525" s="463"/>
      <c r="P525" s="464"/>
      <c r="Q525" s="17"/>
      <c r="R525" s="17"/>
      <c r="S525" s="17"/>
      <c r="T525" s="17"/>
      <c r="U525" s="17"/>
      <c r="V525" s="17"/>
      <c r="W525" s="17"/>
      <c r="X525" s="17"/>
      <c r="Y525" s="217"/>
      <c r="Z525" s="17"/>
    </row>
    <row r="526" spans="1:26" ht="12.75">
      <c r="A526" s="1"/>
      <c r="B526" s="4"/>
      <c r="C526" s="1"/>
      <c r="D526" s="17"/>
      <c r="E526" s="1661"/>
      <c r="F526" s="1411"/>
      <c r="G526" s="1411"/>
      <c r="H526" s="1411"/>
      <c r="I526" s="1411"/>
      <c r="J526" s="1411"/>
      <c r="K526" s="1411"/>
      <c r="L526" s="1411"/>
      <c r="M526" s="463"/>
      <c r="N526" s="463"/>
      <c r="O526" s="463"/>
      <c r="P526" s="464"/>
      <c r="Q526" s="17"/>
      <c r="R526" s="17"/>
      <c r="S526" s="17"/>
      <c r="T526" s="17"/>
      <c r="U526" s="17"/>
      <c r="V526" s="17"/>
      <c r="W526" s="17"/>
      <c r="X526" s="17"/>
      <c r="Y526" s="217"/>
      <c r="Z526" s="17"/>
    </row>
    <row r="527" spans="1:26">
      <c r="A527" s="1"/>
      <c r="B527" s="9"/>
      <c r="C527" s="1"/>
      <c r="D527" s="17"/>
      <c r="E527" s="1661"/>
      <c r="F527" s="1411"/>
      <c r="G527" s="1411"/>
      <c r="H527" s="1411"/>
      <c r="I527" s="1411"/>
      <c r="J527" s="1411"/>
      <c r="K527" s="1411"/>
      <c r="L527" s="1411"/>
      <c r="M527" s="463"/>
      <c r="N527" s="463"/>
      <c r="O527" s="463"/>
      <c r="P527" s="464"/>
      <c r="Q527" s="17"/>
      <c r="R527" s="17"/>
      <c r="S527" s="17"/>
      <c r="T527" s="17"/>
      <c r="U527" s="17"/>
      <c r="V527" s="17"/>
      <c r="W527" s="17"/>
      <c r="X527" s="17"/>
      <c r="Y527" s="217"/>
      <c r="Z527" s="17"/>
    </row>
    <row r="528" spans="1:26" ht="15.75">
      <c r="A528" s="1"/>
      <c r="B528" s="7"/>
      <c r="C528" s="1"/>
      <c r="D528" s="17"/>
      <c r="E528" s="1661"/>
      <c r="F528" s="1411"/>
      <c r="G528" s="1411"/>
      <c r="H528" s="1411"/>
      <c r="I528" s="1411"/>
      <c r="J528" s="1411"/>
      <c r="K528" s="1411"/>
      <c r="L528" s="1411"/>
      <c r="M528" s="463"/>
      <c r="N528" s="463"/>
      <c r="O528" s="463"/>
      <c r="P528" s="464"/>
      <c r="Q528" s="17"/>
      <c r="R528" s="17"/>
      <c r="S528" s="17"/>
      <c r="T528" s="17"/>
      <c r="U528" s="17"/>
      <c r="V528" s="17"/>
      <c r="W528" s="17"/>
      <c r="X528" s="17"/>
      <c r="Y528" s="217"/>
      <c r="Z528" s="17"/>
    </row>
    <row r="529" spans="1:26" ht="12.75">
      <c r="A529" s="1"/>
      <c r="B529" s="4"/>
      <c r="C529" s="1"/>
      <c r="D529" s="17"/>
      <c r="E529" s="1661"/>
      <c r="F529" s="1411"/>
      <c r="G529" s="1411"/>
      <c r="H529" s="1411"/>
      <c r="I529" s="1411"/>
      <c r="J529" s="1411"/>
      <c r="K529" s="1411"/>
      <c r="L529" s="1411"/>
      <c r="M529" s="463"/>
      <c r="N529" s="463"/>
      <c r="O529" s="463"/>
      <c r="P529" s="464"/>
      <c r="Q529" s="17"/>
      <c r="R529" s="17"/>
      <c r="S529" s="17"/>
      <c r="T529" s="17"/>
      <c r="U529" s="17"/>
      <c r="V529" s="17"/>
      <c r="W529" s="17"/>
      <c r="X529" s="17"/>
      <c r="Y529" s="217"/>
      <c r="Z529" s="17"/>
    </row>
    <row r="530" spans="1:26" ht="12.75">
      <c r="A530" s="1"/>
      <c r="B530" s="4"/>
      <c r="C530" s="1"/>
      <c r="D530" s="17"/>
      <c r="E530" s="1661"/>
      <c r="F530" s="1411"/>
      <c r="G530" s="1411"/>
      <c r="H530" s="1411"/>
      <c r="I530" s="1411"/>
      <c r="J530" s="1411"/>
      <c r="K530" s="1411"/>
      <c r="L530" s="1411"/>
      <c r="M530" s="463"/>
      <c r="N530" s="463"/>
      <c r="O530" s="463"/>
      <c r="P530" s="464"/>
      <c r="Q530" s="17"/>
      <c r="R530" s="17"/>
      <c r="S530" s="17"/>
      <c r="T530" s="17"/>
      <c r="U530" s="17"/>
      <c r="V530" s="17"/>
      <c r="W530" s="17"/>
      <c r="X530" s="17"/>
      <c r="Y530" s="217"/>
      <c r="Z530" s="17"/>
    </row>
    <row r="531" spans="1:26" ht="12.75">
      <c r="A531" s="1"/>
      <c r="B531" s="4"/>
      <c r="C531" s="1"/>
      <c r="D531" s="17"/>
      <c r="E531" s="465"/>
      <c r="F531" s="466"/>
      <c r="G531" s="466"/>
      <c r="H531" s="467"/>
      <c r="I531" s="466"/>
      <c r="J531" s="466"/>
      <c r="K531" s="466"/>
      <c r="L531" s="466"/>
      <c r="M531" s="466"/>
      <c r="N531" s="466"/>
      <c r="O531" s="466"/>
      <c r="P531" s="468"/>
      <c r="Q531" s="17"/>
      <c r="R531" s="17"/>
      <c r="S531" s="17"/>
      <c r="T531" s="17"/>
      <c r="U531" s="17"/>
      <c r="V531" s="17"/>
      <c r="W531" s="17"/>
      <c r="X531" s="17"/>
      <c r="Y531" s="217"/>
      <c r="Z531" s="17"/>
    </row>
    <row r="532" spans="1:26">
      <c r="A532" s="1"/>
      <c r="B532" s="9"/>
      <c r="C532" s="1"/>
      <c r="D532" s="17"/>
      <c r="E532" s="1777" t="s">
        <v>934</v>
      </c>
      <c r="F532" s="1660"/>
      <c r="G532" s="1660"/>
      <c r="H532" s="1660"/>
      <c r="I532" s="1660"/>
      <c r="J532" s="1660"/>
      <c r="K532" s="1660"/>
      <c r="L532" s="1660"/>
      <c r="M532" s="1660"/>
      <c r="N532" s="1660"/>
      <c r="O532" s="1660"/>
      <c r="P532" s="1778"/>
      <c r="Q532" s="17"/>
      <c r="R532" s="17"/>
      <c r="S532" s="17"/>
      <c r="T532" s="17"/>
      <c r="U532" s="17"/>
      <c r="V532" s="17"/>
      <c r="W532" s="17"/>
      <c r="X532" s="17"/>
      <c r="Y532" s="217"/>
      <c r="Z532" s="17"/>
    </row>
    <row r="533" spans="1:26" ht="38.25">
      <c r="A533" s="1"/>
      <c r="B533" s="7"/>
      <c r="C533" s="1"/>
      <c r="D533" s="17"/>
      <c r="E533" s="469" t="s">
        <v>935</v>
      </c>
      <c r="F533" s="469" t="s">
        <v>936</v>
      </c>
      <c r="G533" s="469" t="s">
        <v>937</v>
      </c>
      <c r="H533" s="469" t="s">
        <v>938</v>
      </c>
      <c r="I533" s="469" t="s">
        <v>939</v>
      </c>
      <c r="J533" s="469" t="s">
        <v>940</v>
      </c>
      <c r="K533" s="469" t="s">
        <v>941</v>
      </c>
      <c r="L533" s="469" t="s">
        <v>942</v>
      </c>
      <c r="M533" s="469" t="s">
        <v>943</v>
      </c>
      <c r="N533" s="469" t="s">
        <v>944</v>
      </c>
      <c r="O533" s="469" t="s">
        <v>945</v>
      </c>
      <c r="P533" s="469" t="s">
        <v>946</v>
      </c>
      <c r="Q533" s="17"/>
      <c r="R533" s="17"/>
      <c r="S533" s="17"/>
      <c r="T533" s="17"/>
      <c r="U533" s="17"/>
      <c r="V533" s="17"/>
      <c r="W533" s="17"/>
      <c r="X533" s="17"/>
      <c r="Y533" s="217"/>
      <c r="Z533" s="17"/>
    </row>
    <row r="534" spans="1:26" ht="78.75">
      <c r="A534" s="1"/>
      <c r="B534" s="4"/>
      <c r="C534" s="1"/>
      <c r="D534" s="17"/>
      <c r="E534" s="470" t="s">
        <v>947</v>
      </c>
      <c r="F534" s="177" t="s">
        <v>948</v>
      </c>
      <c r="G534" s="471" t="s">
        <v>949</v>
      </c>
      <c r="H534" s="471">
        <v>1812</v>
      </c>
      <c r="I534" s="471" t="s">
        <v>950</v>
      </c>
      <c r="J534" s="471" t="s">
        <v>951</v>
      </c>
      <c r="K534" s="471" t="s">
        <v>952</v>
      </c>
      <c r="L534" s="471" t="s">
        <v>953</v>
      </c>
      <c r="M534" s="471">
        <v>2023</v>
      </c>
      <c r="N534" s="365">
        <v>132276</v>
      </c>
      <c r="O534" s="471" t="s">
        <v>954</v>
      </c>
      <c r="P534" s="472">
        <v>45736</v>
      </c>
      <c r="Q534" s="17"/>
      <c r="R534" s="17"/>
      <c r="S534" s="17"/>
      <c r="T534" s="17"/>
      <c r="U534" s="17"/>
      <c r="V534" s="17"/>
      <c r="W534" s="17"/>
      <c r="X534" s="17"/>
      <c r="Y534" s="217"/>
      <c r="Z534" s="17"/>
    </row>
    <row r="535" spans="1:26" ht="90">
      <c r="A535" s="1"/>
      <c r="B535" s="4"/>
      <c r="C535" s="1"/>
      <c r="D535" s="17"/>
      <c r="E535" s="473" t="s">
        <v>955</v>
      </c>
      <c r="F535" s="136" t="s">
        <v>956</v>
      </c>
      <c r="G535" s="139" t="s">
        <v>949</v>
      </c>
      <c r="H535" s="139">
        <v>2551</v>
      </c>
      <c r="I535" s="139" t="s">
        <v>957</v>
      </c>
      <c r="J535" s="139" t="s">
        <v>951</v>
      </c>
      <c r="K535" s="139" t="s">
        <v>952</v>
      </c>
      <c r="L535" s="471" t="s">
        <v>958</v>
      </c>
      <c r="M535" s="139">
        <v>2022</v>
      </c>
      <c r="N535" s="474">
        <v>200000</v>
      </c>
      <c r="O535" s="139" t="s">
        <v>959</v>
      </c>
      <c r="P535" s="475">
        <v>45842</v>
      </c>
      <c r="Q535" s="17"/>
      <c r="R535" s="17"/>
      <c r="S535" s="17"/>
      <c r="T535" s="17"/>
      <c r="U535" s="17"/>
      <c r="V535" s="17"/>
      <c r="W535" s="17"/>
      <c r="X535" s="17"/>
      <c r="Y535" s="217"/>
      <c r="Z535" s="17"/>
    </row>
    <row r="536" spans="1:26" ht="45">
      <c r="A536" s="1"/>
      <c r="B536" s="4"/>
      <c r="C536" s="1"/>
      <c r="D536" s="17"/>
      <c r="E536" s="473" t="s">
        <v>960</v>
      </c>
      <c r="F536" s="136" t="s">
        <v>961</v>
      </c>
      <c r="G536" s="139" t="s">
        <v>717</v>
      </c>
      <c r="H536" s="139" t="s">
        <v>717</v>
      </c>
      <c r="I536" s="139" t="s">
        <v>957</v>
      </c>
      <c r="J536" s="139" t="s">
        <v>951</v>
      </c>
      <c r="K536" s="139" t="s">
        <v>952</v>
      </c>
      <c r="L536" s="471" t="s">
        <v>717</v>
      </c>
      <c r="M536" s="139">
        <v>2024</v>
      </c>
      <c r="N536" s="474">
        <v>111981.77</v>
      </c>
      <c r="O536" s="139" t="s">
        <v>717</v>
      </c>
      <c r="P536" s="475" t="s">
        <v>717</v>
      </c>
      <c r="Q536" s="17"/>
      <c r="R536" s="17"/>
      <c r="S536" s="17"/>
      <c r="T536" s="17"/>
      <c r="U536" s="17"/>
      <c r="V536" s="17"/>
      <c r="W536" s="17"/>
      <c r="X536" s="17"/>
      <c r="Y536" s="217"/>
      <c r="Z536" s="17"/>
    </row>
    <row r="537" spans="1:26" ht="78.75">
      <c r="A537" s="1"/>
      <c r="B537" s="4"/>
      <c r="C537" s="1"/>
      <c r="D537" s="17"/>
      <c r="E537" s="473" t="s">
        <v>947</v>
      </c>
      <c r="F537" s="136" t="s">
        <v>948</v>
      </c>
      <c r="G537" s="139" t="s">
        <v>949</v>
      </c>
      <c r="H537" s="139">
        <v>1812</v>
      </c>
      <c r="I537" s="139" t="s">
        <v>950</v>
      </c>
      <c r="J537" s="139" t="s">
        <v>951</v>
      </c>
      <c r="K537" s="139" t="s">
        <v>952</v>
      </c>
      <c r="L537" s="334" t="s">
        <v>962</v>
      </c>
      <c r="M537" s="139">
        <v>2020</v>
      </c>
      <c r="N537" s="474">
        <v>71650</v>
      </c>
      <c r="O537" s="139" t="s">
        <v>963</v>
      </c>
      <c r="P537" s="475">
        <v>46007</v>
      </c>
      <c r="Q537" s="17"/>
      <c r="R537" s="17"/>
      <c r="S537" s="17"/>
      <c r="T537" s="17"/>
      <c r="U537" s="17"/>
      <c r="V537" s="17"/>
      <c r="W537" s="17"/>
      <c r="X537" s="17"/>
      <c r="Y537" s="217"/>
      <c r="Z537" s="17"/>
    </row>
    <row r="538" spans="1:26" ht="12.75">
      <c r="A538" s="1"/>
      <c r="B538" s="66"/>
      <c r="C538" s="1"/>
      <c r="D538" s="17"/>
      <c r="E538" s="476"/>
      <c r="F538" s="476"/>
      <c r="G538" s="477"/>
      <c r="H538" s="477"/>
      <c r="I538" s="477"/>
      <c r="J538" s="477"/>
      <c r="K538" s="477"/>
      <c r="L538" s="478"/>
      <c r="M538" s="477"/>
      <c r="N538" s="479"/>
      <c r="O538" s="477"/>
      <c r="P538" s="480"/>
      <c r="Q538" s="17"/>
      <c r="R538" s="17"/>
      <c r="S538" s="17"/>
      <c r="T538" s="17"/>
      <c r="U538" s="17"/>
      <c r="V538" s="17"/>
      <c r="W538" s="17"/>
      <c r="X538" s="17"/>
      <c r="Y538" s="217"/>
      <c r="Z538" s="17"/>
    </row>
    <row r="539" spans="1:26" ht="12.75">
      <c r="A539" s="1"/>
      <c r="B539" s="4"/>
      <c r="C539" s="1"/>
      <c r="D539" s="17"/>
      <c r="E539" s="1779" t="s">
        <v>964</v>
      </c>
      <c r="F539" s="1411"/>
      <c r="G539" s="1411"/>
      <c r="H539" s="1411"/>
      <c r="I539" s="1411"/>
      <c r="J539" s="1411"/>
      <c r="K539" s="1411"/>
      <c r="L539" s="1411"/>
      <c r="M539" s="1411"/>
      <c r="N539" s="1411"/>
      <c r="O539" s="1411"/>
      <c r="P539" s="1411"/>
      <c r="Q539" s="17"/>
      <c r="R539" s="17"/>
      <c r="S539" s="17"/>
      <c r="T539" s="17"/>
      <c r="U539" s="17"/>
      <c r="V539" s="17"/>
      <c r="W539" s="17"/>
      <c r="X539" s="17"/>
      <c r="Y539" s="217"/>
      <c r="Z539" s="17"/>
    </row>
    <row r="540" spans="1:26">
      <c r="A540" s="1"/>
      <c r="B540" s="9"/>
      <c r="C540" s="1"/>
      <c r="D540" s="17"/>
      <c r="E540" s="172"/>
      <c r="F540" s="172"/>
      <c r="G540" s="132"/>
      <c r="H540" s="132"/>
      <c r="I540" s="132"/>
      <c r="J540" s="132"/>
      <c r="K540" s="132"/>
      <c r="L540" s="132"/>
      <c r="M540" s="132"/>
      <c r="N540" s="481"/>
      <c r="O540" s="132"/>
      <c r="P540" s="482"/>
      <c r="Q540" s="17"/>
      <c r="R540" s="17"/>
      <c r="S540" s="17"/>
      <c r="T540" s="17"/>
      <c r="U540" s="17"/>
      <c r="V540" s="17"/>
      <c r="W540" s="17"/>
      <c r="X540" s="17"/>
      <c r="Y540" s="217"/>
      <c r="Z540" s="17"/>
    </row>
    <row r="541" spans="1:26" ht="15.75">
      <c r="A541" s="1"/>
      <c r="B541" s="7"/>
      <c r="C541" s="1"/>
      <c r="D541" s="17"/>
      <c r="E541" s="172"/>
      <c r="F541" s="172"/>
      <c r="G541" s="132"/>
      <c r="H541" s="132"/>
      <c r="I541" s="132"/>
      <c r="J541" s="132"/>
      <c r="K541" s="132"/>
      <c r="L541" s="132"/>
      <c r="M541" s="132"/>
      <c r="N541" s="481"/>
      <c r="O541" s="132"/>
      <c r="P541" s="482"/>
      <c r="Q541" s="17"/>
      <c r="R541" s="17"/>
      <c r="S541" s="17"/>
      <c r="T541" s="17"/>
      <c r="U541" s="17"/>
      <c r="V541" s="17"/>
      <c r="W541" s="17"/>
      <c r="X541" s="17"/>
      <c r="Y541" s="217"/>
      <c r="Z541" s="17"/>
    </row>
    <row r="542" spans="1:26" ht="12.75">
      <c r="A542" s="1"/>
      <c r="B542" s="4"/>
      <c r="C542" s="1"/>
      <c r="D542" s="17"/>
      <c r="E542" s="172"/>
      <c r="F542" s="172"/>
      <c r="G542" s="132"/>
      <c r="H542" s="132"/>
      <c r="I542" s="132"/>
      <c r="J542" s="132"/>
      <c r="K542" s="132"/>
      <c r="L542" s="132"/>
      <c r="M542" s="132"/>
      <c r="N542" s="481"/>
      <c r="O542" s="132"/>
      <c r="P542" s="482"/>
      <c r="Q542" s="17"/>
      <c r="R542" s="17"/>
      <c r="S542" s="17"/>
      <c r="T542" s="17"/>
      <c r="U542" s="17"/>
      <c r="V542" s="17"/>
      <c r="W542" s="17"/>
      <c r="X542" s="17"/>
      <c r="Y542" s="217"/>
      <c r="Z542" s="17"/>
    </row>
    <row r="543" spans="1:26" ht="12.75">
      <c r="A543" s="1"/>
      <c r="B543" s="4"/>
      <c r="C543" s="1"/>
      <c r="D543" s="17"/>
      <c r="E543" s="172"/>
      <c r="F543" s="172"/>
      <c r="G543" s="132"/>
      <c r="H543" s="132"/>
      <c r="I543" s="132"/>
      <c r="J543" s="132"/>
      <c r="K543" s="132"/>
      <c r="L543" s="132"/>
      <c r="M543" s="132"/>
      <c r="N543" s="481"/>
      <c r="O543" s="132"/>
      <c r="P543" s="482"/>
      <c r="Q543" s="17"/>
      <c r="R543" s="17"/>
      <c r="S543" s="17"/>
      <c r="T543" s="17"/>
      <c r="U543" s="17"/>
      <c r="V543" s="17"/>
      <c r="W543" s="17"/>
      <c r="X543" s="17"/>
      <c r="Y543" s="217"/>
      <c r="Z543" s="17"/>
    </row>
    <row r="544" spans="1:26" ht="12.75">
      <c r="A544" s="1"/>
      <c r="B544" s="4"/>
      <c r="C544" s="1"/>
      <c r="D544" s="17"/>
      <c r="E544" s="172"/>
      <c r="F544" s="172"/>
      <c r="G544" s="132"/>
      <c r="H544" s="132"/>
      <c r="I544" s="132"/>
      <c r="J544" s="132"/>
      <c r="K544" s="132"/>
      <c r="L544" s="132"/>
      <c r="M544" s="132"/>
      <c r="N544" s="481"/>
      <c r="O544" s="132"/>
      <c r="P544" s="482"/>
      <c r="Q544" s="17"/>
      <c r="R544" s="17"/>
      <c r="S544" s="17"/>
      <c r="T544" s="17"/>
      <c r="U544" s="17"/>
      <c r="V544" s="17"/>
      <c r="W544" s="17"/>
      <c r="X544" s="17"/>
      <c r="Y544" s="217"/>
      <c r="Z544" s="17"/>
    </row>
    <row r="545" spans="1:26" ht="12.75">
      <c r="A545" s="1"/>
      <c r="B545" s="4"/>
      <c r="C545" s="1"/>
      <c r="D545" s="17"/>
      <c r="E545" s="172"/>
      <c r="F545" s="172"/>
      <c r="G545" s="132"/>
      <c r="H545" s="132"/>
      <c r="I545" s="132"/>
      <c r="J545" s="132"/>
      <c r="K545" s="132"/>
      <c r="L545" s="132"/>
      <c r="M545" s="132"/>
      <c r="N545" s="481"/>
      <c r="O545" s="132"/>
      <c r="P545" s="482"/>
      <c r="Q545" s="17"/>
      <c r="R545" s="17"/>
      <c r="S545" s="17"/>
      <c r="T545" s="17"/>
      <c r="U545" s="17"/>
      <c r="V545" s="17"/>
      <c r="W545" s="17"/>
      <c r="X545" s="17"/>
      <c r="Y545" s="217"/>
      <c r="Z545" s="17"/>
    </row>
    <row r="546" spans="1:26" ht="12.75">
      <c r="A546" s="1"/>
      <c r="B546" s="4"/>
      <c r="C546" s="1"/>
      <c r="D546" s="17"/>
      <c r="E546" s="172"/>
      <c r="F546" s="172"/>
      <c r="G546" s="132"/>
      <c r="H546" s="132"/>
      <c r="I546" s="132"/>
      <c r="J546" s="132"/>
      <c r="K546" s="132"/>
      <c r="L546" s="132"/>
      <c r="M546" s="132"/>
      <c r="N546" s="481"/>
      <c r="O546" s="132"/>
      <c r="P546" s="482"/>
      <c r="Q546" s="17"/>
      <c r="R546" s="17"/>
      <c r="S546" s="17"/>
      <c r="T546" s="17"/>
      <c r="U546" s="17"/>
      <c r="V546" s="17"/>
      <c r="W546" s="17"/>
      <c r="X546" s="17"/>
      <c r="Y546" s="217"/>
      <c r="Z546" s="17"/>
    </row>
    <row r="547" spans="1:26" ht="12.75">
      <c r="A547" s="1"/>
      <c r="B547" s="4"/>
      <c r="C547" s="1"/>
      <c r="D547" s="17"/>
      <c r="E547" s="172"/>
      <c r="F547" s="172"/>
      <c r="G547" s="132"/>
      <c r="H547" s="132"/>
      <c r="I547" s="132"/>
      <c r="J547" s="132"/>
      <c r="K547" s="132"/>
      <c r="L547" s="132"/>
      <c r="M547" s="132"/>
      <c r="N547" s="481"/>
      <c r="O547" s="132"/>
      <c r="P547" s="482"/>
      <c r="Q547" s="17"/>
      <c r="R547" s="17"/>
      <c r="S547" s="17"/>
      <c r="T547" s="17"/>
      <c r="U547" s="17"/>
      <c r="V547" s="17"/>
      <c r="W547" s="17"/>
      <c r="X547" s="17"/>
      <c r="Y547" s="217"/>
      <c r="Z547" s="17"/>
    </row>
    <row r="548" spans="1:26">
      <c r="A548" s="1"/>
      <c r="B548" s="9"/>
      <c r="C548" s="1"/>
      <c r="D548" s="17"/>
      <c r="E548" s="172"/>
      <c r="F548" s="172"/>
      <c r="G548" s="132"/>
      <c r="H548" s="132"/>
      <c r="I548" s="132"/>
      <c r="J548" s="132"/>
      <c r="K548" s="132"/>
      <c r="L548" s="132"/>
      <c r="M548" s="132"/>
      <c r="N548" s="481"/>
      <c r="O548" s="132"/>
      <c r="P548" s="482"/>
      <c r="Q548" s="17"/>
      <c r="R548" s="17"/>
      <c r="S548" s="17"/>
      <c r="T548" s="17"/>
      <c r="U548" s="17"/>
      <c r="V548" s="17"/>
      <c r="W548" s="17"/>
      <c r="X548" s="17"/>
      <c r="Y548" s="217"/>
      <c r="Z548" s="17"/>
    </row>
    <row r="549" spans="1:26" ht="15.75">
      <c r="A549" s="1"/>
      <c r="B549" s="7"/>
      <c r="C549" s="1"/>
      <c r="D549" s="17"/>
      <c r="E549" s="172"/>
      <c r="F549" s="172"/>
      <c r="G549" s="132"/>
      <c r="H549" s="132"/>
      <c r="I549" s="132"/>
      <c r="J549" s="132"/>
      <c r="K549" s="132"/>
      <c r="L549" s="132"/>
      <c r="M549" s="132"/>
      <c r="N549" s="481"/>
      <c r="O549" s="132"/>
      <c r="P549" s="482"/>
      <c r="Q549" s="17"/>
      <c r="R549" s="17"/>
      <c r="S549" s="17"/>
      <c r="T549" s="17"/>
      <c r="U549" s="17"/>
      <c r="V549" s="17"/>
      <c r="W549" s="17"/>
      <c r="X549" s="17"/>
      <c r="Y549" s="217"/>
      <c r="Z549" s="17"/>
    </row>
    <row r="550" spans="1:26" ht="12.75">
      <c r="A550" s="1"/>
      <c r="B550" s="4"/>
      <c r="C550" s="1"/>
      <c r="D550" s="17"/>
      <c r="E550" s="172"/>
      <c r="F550" s="172"/>
      <c r="G550" s="132"/>
      <c r="H550" s="132"/>
      <c r="I550" s="132"/>
      <c r="J550" s="132"/>
      <c r="K550" s="132"/>
      <c r="L550" s="132"/>
      <c r="M550" s="132"/>
      <c r="N550" s="384"/>
      <c r="O550" s="132"/>
      <c r="P550" s="482"/>
      <c r="Q550" s="17"/>
      <c r="R550" s="17"/>
      <c r="S550" s="17"/>
      <c r="T550" s="17"/>
      <c r="U550" s="17"/>
      <c r="V550" s="17"/>
      <c r="W550" s="17"/>
      <c r="X550" s="17"/>
      <c r="Y550" s="217"/>
      <c r="Z550" s="17"/>
    </row>
    <row r="551" spans="1:26" ht="12.75">
      <c r="A551" s="1"/>
      <c r="B551" s="11"/>
      <c r="C551" s="1"/>
      <c r="D551" s="17"/>
      <c r="E551" s="259"/>
      <c r="F551" s="259"/>
      <c r="G551" s="259"/>
      <c r="H551" s="483"/>
      <c r="I551" s="259"/>
      <c r="J551" s="259"/>
      <c r="K551" s="259"/>
      <c r="L551" s="259"/>
      <c r="M551" s="259"/>
      <c r="N551" s="259"/>
      <c r="O551" s="259"/>
      <c r="P551" s="259"/>
      <c r="Q551" s="17"/>
      <c r="R551" s="17"/>
      <c r="S551" s="17"/>
      <c r="T551" s="17"/>
      <c r="U551" s="17"/>
      <c r="V551" s="17"/>
      <c r="W551" s="17"/>
      <c r="X551" s="17"/>
      <c r="Y551" s="217"/>
      <c r="Z551" s="17"/>
    </row>
    <row r="552" spans="1:26" ht="12.75">
      <c r="A552" s="1"/>
      <c r="B552" s="4"/>
      <c r="C552" s="1"/>
      <c r="D552" s="17"/>
      <c r="E552" s="17"/>
      <c r="F552" s="17"/>
      <c r="G552" s="17"/>
      <c r="H552" s="14"/>
      <c r="I552" s="17"/>
      <c r="J552" s="17"/>
      <c r="K552" s="17"/>
      <c r="L552" s="17"/>
      <c r="M552" s="17"/>
      <c r="N552" s="17"/>
      <c r="O552" s="17"/>
      <c r="P552" s="17"/>
      <c r="Q552" s="17"/>
      <c r="R552" s="17"/>
      <c r="S552" s="17"/>
      <c r="T552" s="17"/>
      <c r="U552" s="17"/>
      <c r="V552" s="17"/>
      <c r="W552" s="17"/>
      <c r="X552" s="17"/>
      <c r="Y552" s="217"/>
      <c r="Z552" s="17"/>
    </row>
    <row r="553" spans="1:26" ht="15.75">
      <c r="A553" s="1"/>
      <c r="B553" s="12"/>
      <c r="C553" s="1"/>
      <c r="D553" s="17"/>
      <c r="E553" s="17"/>
      <c r="F553" s="17"/>
      <c r="G553" s="17"/>
      <c r="H553" s="14"/>
      <c r="I553" s="17"/>
      <c r="J553" s="17"/>
      <c r="K553" s="17"/>
      <c r="L553" s="17"/>
      <c r="M553" s="17"/>
      <c r="N553" s="17"/>
      <c r="O553" s="17"/>
      <c r="P553" s="17"/>
      <c r="Q553" s="17"/>
      <c r="R553" s="17"/>
      <c r="S553" s="17"/>
      <c r="T553" s="17"/>
      <c r="U553" s="17"/>
      <c r="V553" s="17"/>
      <c r="W553" s="17"/>
      <c r="X553" s="17"/>
      <c r="Y553" s="217"/>
      <c r="Z553" s="17"/>
    </row>
    <row r="554" spans="1:26" ht="12.75">
      <c r="A554" s="1"/>
      <c r="B554" s="4"/>
      <c r="C554" s="1"/>
      <c r="D554" s="17"/>
      <c r="E554" s="17"/>
      <c r="F554" s="17"/>
      <c r="G554" s="17"/>
      <c r="H554" s="14"/>
      <c r="I554" s="17"/>
      <c r="J554" s="17"/>
      <c r="K554" s="17"/>
      <c r="L554" s="17"/>
      <c r="M554" s="17"/>
      <c r="N554" s="17"/>
      <c r="O554" s="17"/>
      <c r="P554" s="17"/>
      <c r="Q554" s="17"/>
      <c r="R554" s="17"/>
      <c r="S554" s="17"/>
      <c r="T554" s="17"/>
      <c r="U554" s="17"/>
      <c r="V554" s="17"/>
      <c r="W554" s="17"/>
      <c r="X554" s="17"/>
      <c r="Y554" s="217"/>
      <c r="Z554" s="17"/>
    </row>
    <row r="555" spans="1:26">
      <c r="A555" s="1"/>
      <c r="B555" s="9"/>
      <c r="C555" s="1"/>
      <c r="D555" s="17"/>
      <c r="E555" s="17"/>
      <c r="F555" s="17"/>
      <c r="G555" s="17"/>
      <c r="H555" s="14"/>
      <c r="I555" s="17"/>
      <c r="J555" s="17"/>
      <c r="K555" s="17"/>
      <c r="L555" s="17"/>
      <c r="M555" s="17"/>
      <c r="N555" s="17"/>
      <c r="O555" s="17"/>
      <c r="P555" s="17"/>
      <c r="Q555" s="17"/>
      <c r="R555" s="17"/>
      <c r="S555" s="17"/>
      <c r="T555" s="17"/>
      <c r="U555" s="17"/>
      <c r="V555" s="17"/>
      <c r="W555" s="17"/>
      <c r="X555" s="17"/>
      <c r="Y555" s="217"/>
      <c r="Z555" s="17"/>
    </row>
    <row r="556" spans="1:26" ht="15.75">
      <c r="A556" s="1"/>
      <c r="B556" s="7"/>
      <c r="C556" s="1"/>
      <c r="D556" s="17"/>
      <c r="E556" s="17"/>
      <c r="F556" s="17"/>
      <c r="G556" s="17"/>
      <c r="H556" s="14"/>
      <c r="I556" s="17"/>
      <c r="J556" s="17"/>
      <c r="K556" s="17"/>
      <c r="L556" s="17"/>
      <c r="M556" s="17"/>
      <c r="N556" s="17"/>
      <c r="O556" s="17"/>
      <c r="P556" s="17"/>
      <c r="Q556" s="17"/>
      <c r="R556" s="17"/>
      <c r="S556" s="17"/>
      <c r="T556" s="17"/>
      <c r="U556" s="17"/>
      <c r="V556" s="17"/>
      <c r="W556" s="17"/>
      <c r="X556" s="17"/>
      <c r="Y556" s="217"/>
      <c r="Z556" s="17"/>
    </row>
    <row r="557" spans="1:26" ht="12.75">
      <c r="A557" s="1"/>
      <c r="B557" s="4"/>
      <c r="C557" s="1"/>
      <c r="D557" s="17"/>
      <c r="E557" s="17"/>
      <c r="F557" s="17"/>
      <c r="G557" s="17"/>
      <c r="H557" s="14"/>
      <c r="I557" s="17"/>
      <c r="J557" s="17"/>
      <c r="K557" s="17"/>
      <c r="L557" s="17"/>
      <c r="M557" s="17"/>
      <c r="N557" s="17"/>
      <c r="O557" s="17"/>
      <c r="P557" s="17"/>
      <c r="Q557" s="17"/>
      <c r="R557" s="17"/>
      <c r="S557" s="17"/>
      <c r="T557" s="17"/>
      <c r="U557" s="17"/>
      <c r="V557" s="17"/>
      <c r="W557" s="17"/>
      <c r="X557" s="17"/>
      <c r="Y557" s="217"/>
      <c r="Z557" s="17"/>
    </row>
    <row r="558" spans="1:26">
      <c r="A558" s="1"/>
      <c r="B558" s="9"/>
      <c r="C558" s="1"/>
      <c r="D558" s="17"/>
      <c r="E558" s="17"/>
      <c r="F558" s="17"/>
      <c r="G558" s="17"/>
      <c r="H558" s="14"/>
      <c r="I558" s="17"/>
      <c r="J558" s="17"/>
      <c r="K558" s="17"/>
      <c r="L558" s="17"/>
      <c r="M558" s="17"/>
      <c r="N558" s="17"/>
      <c r="O558" s="17"/>
      <c r="P558" s="17"/>
      <c r="Q558" s="17"/>
      <c r="R558" s="17"/>
      <c r="S558" s="17"/>
      <c r="T558" s="17"/>
      <c r="U558" s="17"/>
      <c r="V558" s="17"/>
      <c r="W558" s="17"/>
      <c r="X558" s="17"/>
      <c r="Y558" s="217"/>
      <c r="Z558" s="17"/>
    </row>
    <row r="559" spans="1:26" ht="15.75">
      <c r="A559" s="1"/>
      <c r="B559" s="7"/>
      <c r="C559" s="1"/>
      <c r="D559" s="17"/>
      <c r="E559" s="17"/>
      <c r="F559" s="17"/>
      <c r="G559" s="17"/>
      <c r="H559" s="14"/>
      <c r="I559" s="17"/>
      <c r="J559" s="17"/>
      <c r="K559" s="17"/>
      <c r="L559" s="17"/>
      <c r="M559" s="17"/>
      <c r="N559" s="17"/>
      <c r="O559" s="17"/>
      <c r="P559" s="17"/>
      <c r="Q559" s="17"/>
      <c r="R559" s="17"/>
      <c r="S559" s="17"/>
      <c r="T559" s="17"/>
      <c r="U559" s="17"/>
      <c r="V559" s="17"/>
      <c r="W559" s="17"/>
      <c r="X559" s="17"/>
      <c r="Y559" s="217"/>
      <c r="Z559" s="17"/>
    </row>
    <row r="560" spans="1:26" ht="12.75">
      <c r="A560" s="1"/>
      <c r="B560" s="4"/>
      <c r="C560" s="1"/>
      <c r="D560" s="17"/>
      <c r="E560" s="17"/>
      <c r="F560" s="17"/>
      <c r="G560" s="17"/>
      <c r="H560" s="14"/>
      <c r="I560" s="17"/>
      <c r="J560" s="17"/>
      <c r="K560" s="17"/>
      <c r="L560" s="17"/>
      <c r="M560" s="17"/>
      <c r="N560" s="17"/>
      <c r="O560" s="17"/>
      <c r="P560" s="17"/>
      <c r="Q560" s="17"/>
      <c r="R560" s="17"/>
      <c r="S560" s="17"/>
      <c r="T560" s="17"/>
      <c r="U560" s="17"/>
      <c r="V560" s="17"/>
      <c r="W560" s="17"/>
      <c r="X560" s="17"/>
      <c r="Y560" s="217"/>
      <c r="Z560" s="17"/>
    </row>
    <row r="561" spans="1:26" ht="12.75">
      <c r="A561" s="1"/>
      <c r="B561" s="4"/>
      <c r="C561" s="1"/>
      <c r="D561" s="17"/>
      <c r="E561" s="17"/>
      <c r="F561" s="17"/>
      <c r="G561" s="17"/>
      <c r="H561" s="14"/>
      <c r="I561" s="17"/>
      <c r="J561" s="17"/>
      <c r="K561" s="17"/>
      <c r="L561" s="17"/>
      <c r="M561" s="17"/>
      <c r="N561" s="17"/>
      <c r="O561" s="17"/>
      <c r="P561" s="17"/>
      <c r="Q561" s="17"/>
      <c r="R561" s="17"/>
      <c r="S561" s="17"/>
      <c r="T561" s="17"/>
      <c r="U561" s="17"/>
      <c r="V561" s="17"/>
      <c r="W561" s="17"/>
      <c r="X561" s="17"/>
      <c r="Y561" s="217"/>
      <c r="Z561" s="17"/>
    </row>
    <row r="562" spans="1:26" ht="12.75">
      <c r="A562" s="1"/>
      <c r="B562" s="4"/>
      <c r="C562" s="1"/>
      <c r="D562" s="17"/>
      <c r="E562" s="17"/>
      <c r="F562" s="17"/>
      <c r="G562" s="17"/>
      <c r="H562" s="14"/>
      <c r="I562" s="17"/>
      <c r="J562" s="17"/>
      <c r="K562" s="17"/>
      <c r="L562" s="17"/>
      <c r="M562" s="17"/>
      <c r="N562" s="17"/>
      <c r="O562" s="17"/>
      <c r="P562" s="17"/>
      <c r="Q562" s="17"/>
      <c r="R562" s="17"/>
      <c r="S562" s="17"/>
      <c r="T562" s="17"/>
      <c r="U562" s="17"/>
      <c r="V562" s="17"/>
      <c r="W562" s="17"/>
      <c r="X562" s="17"/>
      <c r="Y562" s="217"/>
      <c r="Z562" s="17"/>
    </row>
    <row r="563" spans="1:26" ht="12.75">
      <c r="A563" s="1"/>
      <c r="B563" s="4"/>
      <c r="C563" s="1"/>
      <c r="D563" s="17"/>
      <c r="E563" s="17"/>
      <c r="F563" s="17"/>
      <c r="G563" s="17"/>
      <c r="H563" s="14"/>
      <c r="I563" s="17"/>
      <c r="J563" s="17"/>
      <c r="K563" s="17"/>
      <c r="L563" s="17"/>
      <c r="M563" s="17"/>
      <c r="N563" s="17"/>
      <c r="O563" s="17"/>
      <c r="P563" s="17"/>
      <c r="Q563" s="17"/>
      <c r="R563" s="17"/>
      <c r="S563" s="17"/>
      <c r="T563" s="17"/>
      <c r="U563" s="17"/>
      <c r="V563" s="17"/>
      <c r="W563" s="17"/>
      <c r="X563" s="17"/>
      <c r="Y563" s="217"/>
      <c r="Z563" s="17"/>
    </row>
    <row r="564" spans="1:26" ht="12.75">
      <c r="A564" s="1"/>
      <c r="B564" s="4"/>
      <c r="C564" s="1"/>
      <c r="D564" s="17"/>
      <c r="E564" s="17"/>
      <c r="F564" s="17"/>
      <c r="G564" s="17"/>
      <c r="H564" s="14"/>
      <c r="I564" s="17"/>
      <c r="J564" s="17"/>
      <c r="K564" s="17"/>
      <c r="L564" s="17"/>
      <c r="M564" s="17"/>
      <c r="N564" s="17"/>
      <c r="O564" s="17"/>
      <c r="P564" s="17"/>
      <c r="Q564" s="17"/>
      <c r="R564" s="17"/>
      <c r="S564" s="17"/>
      <c r="T564" s="17"/>
      <c r="U564" s="17"/>
      <c r="V564" s="17"/>
      <c r="W564" s="17"/>
      <c r="X564" s="17"/>
      <c r="Y564" s="217"/>
      <c r="Z564" s="17"/>
    </row>
    <row r="565" spans="1:26">
      <c r="A565" s="1"/>
      <c r="B565" s="9"/>
      <c r="C565" s="1"/>
      <c r="D565" s="17"/>
      <c r="E565" s="17"/>
      <c r="F565" s="17"/>
      <c r="G565" s="17"/>
      <c r="H565" s="14"/>
      <c r="I565" s="17"/>
      <c r="J565" s="17"/>
      <c r="K565" s="17"/>
      <c r="L565" s="17"/>
      <c r="M565" s="17"/>
      <c r="N565" s="17"/>
      <c r="O565" s="17"/>
      <c r="P565" s="17"/>
      <c r="Q565" s="17"/>
      <c r="R565" s="17"/>
      <c r="S565" s="17"/>
      <c r="T565" s="17"/>
      <c r="U565" s="17"/>
      <c r="V565" s="17"/>
      <c r="W565" s="17"/>
      <c r="X565" s="17"/>
      <c r="Y565" s="217"/>
      <c r="Z565" s="17"/>
    </row>
    <row r="566" spans="1:26" ht="15.75">
      <c r="A566" s="1"/>
      <c r="B566" s="7"/>
      <c r="C566" s="1"/>
      <c r="D566" s="17"/>
      <c r="E566" s="17"/>
      <c r="F566" s="17"/>
      <c r="G566" s="17"/>
      <c r="H566" s="14"/>
      <c r="I566" s="17"/>
      <c r="J566" s="17"/>
      <c r="K566" s="17"/>
      <c r="L566" s="17"/>
      <c r="M566" s="17"/>
      <c r="N566" s="17"/>
      <c r="O566" s="17"/>
      <c r="P566" s="17"/>
      <c r="Q566" s="17"/>
      <c r="R566" s="17"/>
      <c r="S566" s="17"/>
      <c r="T566" s="17"/>
      <c r="U566" s="17"/>
      <c r="V566" s="17"/>
      <c r="W566" s="17"/>
      <c r="X566" s="17"/>
      <c r="Y566" s="217"/>
      <c r="Z566" s="17"/>
    </row>
    <row r="567" spans="1:26" ht="12.75">
      <c r="A567" s="1"/>
      <c r="B567" s="4"/>
      <c r="C567" s="1"/>
      <c r="D567" s="17"/>
      <c r="E567" s="17"/>
      <c r="F567" s="17"/>
      <c r="G567" s="17"/>
      <c r="H567" s="14"/>
      <c r="I567" s="17"/>
      <c r="J567" s="17"/>
      <c r="K567" s="17"/>
      <c r="L567" s="17"/>
      <c r="M567" s="17"/>
      <c r="N567" s="17"/>
      <c r="O567" s="17"/>
      <c r="P567" s="17"/>
      <c r="Q567" s="17"/>
      <c r="R567" s="17"/>
      <c r="S567" s="17"/>
      <c r="T567" s="17"/>
      <c r="U567" s="17"/>
      <c r="V567" s="17"/>
      <c r="W567" s="17"/>
      <c r="X567" s="17"/>
      <c r="Y567" s="217"/>
      <c r="Z567" s="17"/>
    </row>
    <row r="568" spans="1:26" ht="12.75">
      <c r="A568" s="1"/>
      <c r="B568" s="4"/>
      <c r="C568" s="1"/>
      <c r="D568" s="17"/>
      <c r="E568" s="17"/>
      <c r="F568" s="17"/>
      <c r="G568" s="17"/>
      <c r="H568" s="14"/>
      <c r="I568" s="17"/>
      <c r="J568" s="17"/>
      <c r="K568" s="17"/>
      <c r="L568" s="17"/>
      <c r="M568" s="17"/>
      <c r="N568" s="17"/>
      <c r="O568" s="17"/>
      <c r="P568" s="17"/>
      <c r="Q568" s="17"/>
      <c r="R568" s="17"/>
      <c r="S568" s="17"/>
      <c r="T568" s="17"/>
      <c r="U568" s="17"/>
      <c r="V568" s="17"/>
      <c r="W568" s="17"/>
      <c r="X568" s="17"/>
      <c r="Y568" s="217"/>
      <c r="Z568" s="17"/>
    </row>
    <row r="569" spans="1:26" ht="12.75">
      <c r="A569" s="1"/>
      <c r="B569" s="4"/>
      <c r="C569" s="1"/>
      <c r="D569" s="17"/>
      <c r="E569" s="17"/>
      <c r="F569" s="17"/>
      <c r="G569" s="17"/>
      <c r="H569" s="14"/>
      <c r="I569" s="17"/>
      <c r="J569" s="17"/>
      <c r="K569" s="17"/>
      <c r="L569" s="17"/>
      <c r="M569" s="17"/>
      <c r="N569" s="17"/>
      <c r="O569" s="17"/>
      <c r="P569" s="17"/>
      <c r="Q569" s="17"/>
      <c r="R569" s="17"/>
      <c r="S569" s="17"/>
      <c r="T569" s="17"/>
      <c r="U569" s="17"/>
      <c r="V569" s="17"/>
      <c r="W569" s="17"/>
      <c r="X569" s="17"/>
      <c r="Y569" s="217"/>
      <c r="Z569" s="17"/>
    </row>
    <row r="570" spans="1:26" ht="12.75">
      <c r="A570" s="1"/>
      <c r="B570" s="4"/>
      <c r="C570" s="1"/>
      <c r="D570" s="17"/>
      <c r="E570" s="17"/>
      <c r="F570" s="17"/>
      <c r="G570" s="17"/>
      <c r="H570" s="14"/>
      <c r="I570" s="17"/>
      <c r="J570" s="17"/>
      <c r="K570" s="17"/>
      <c r="L570" s="17"/>
      <c r="M570" s="17"/>
      <c r="N570" s="17"/>
      <c r="O570" s="17"/>
      <c r="P570" s="17"/>
      <c r="Q570" s="17"/>
      <c r="R570" s="17"/>
      <c r="S570" s="17"/>
      <c r="T570" s="17"/>
      <c r="U570" s="17"/>
      <c r="V570" s="17"/>
      <c r="W570" s="17"/>
      <c r="X570" s="17"/>
      <c r="Y570" s="217"/>
      <c r="Z570" s="17"/>
    </row>
    <row r="571" spans="1:26" ht="12.75">
      <c r="A571" s="1"/>
      <c r="B571" s="66"/>
      <c r="C571" s="1"/>
      <c r="D571" s="17"/>
      <c r="E571" s="17"/>
      <c r="F571" s="17"/>
      <c r="G571" s="17"/>
      <c r="H571" s="14"/>
      <c r="I571" s="17"/>
      <c r="J571" s="17"/>
      <c r="K571" s="17"/>
      <c r="L571" s="17"/>
      <c r="M571" s="17"/>
      <c r="N571" s="17"/>
      <c r="O571" s="17"/>
      <c r="P571" s="17"/>
      <c r="Q571" s="17"/>
      <c r="R571" s="17"/>
      <c r="S571" s="17"/>
      <c r="T571" s="17"/>
      <c r="U571" s="17"/>
      <c r="V571" s="17"/>
      <c r="W571" s="17"/>
      <c r="X571" s="17"/>
      <c r="Y571" s="217"/>
      <c r="Z571" s="17"/>
    </row>
    <row r="572" spans="1:26" ht="12.75">
      <c r="A572" s="1"/>
      <c r="B572" s="4"/>
      <c r="C572" s="1"/>
      <c r="D572" s="17"/>
      <c r="E572" s="17"/>
      <c r="F572" s="17"/>
      <c r="G572" s="17"/>
      <c r="H572" s="14"/>
      <c r="I572" s="17"/>
      <c r="J572" s="17"/>
      <c r="K572" s="17"/>
      <c r="L572" s="17"/>
      <c r="M572" s="17"/>
      <c r="N572" s="17"/>
      <c r="O572" s="17"/>
      <c r="P572" s="17"/>
      <c r="Q572" s="17"/>
      <c r="R572" s="17"/>
      <c r="S572" s="17"/>
      <c r="T572" s="17"/>
      <c r="U572" s="17"/>
      <c r="V572" s="17"/>
      <c r="W572" s="17"/>
      <c r="X572" s="17"/>
      <c r="Y572" s="217"/>
      <c r="Z572" s="17"/>
    </row>
    <row r="573" spans="1:26">
      <c r="A573" s="1"/>
      <c r="B573" s="9"/>
      <c r="C573" s="1"/>
      <c r="D573" s="17"/>
      <c r="E573" s="17"/>
      <c r="F573" s="17"/>
      <c r="G573" s="17"/>
      <c r="H573" s="14"/>
      <c r="I573" s="17"/>
      <c r="J573" s="17"/>
      <c r="K573" s="17"/>
      <c r="L573" s="17"/>
      <c r="M573" s="17"/>
      <c r="N573" s="17"/>
      <c r="O573" s="17"/>
      <c r="P573" s="17"/>
      <c r="Q573" s="17"/>
      <c r="R573" s="17"/>
      <c r="S573" s="17"/>
      <c r="T573" s="17"/>
      <c r="U573" s="17"/>
      <c r="V573" s="17"/>
      <c r="W573" s="17"/>
      <c r="X573" s="17"/>
      <c r="Y573" s="217"/>
      <c r="Z573" s="17"/>
    </row>
    <row r="574" spans="1:26" ht="15.75">
      <c r="A574" s="1"/>
      <c r="B574" s="7"/>
      <c r="C574" s="1"/>
      <c r="D574" s="17"/>
      <c r="E574" s="17"/>
      <c r="F574" s="17"/>
      <c r="G574" s="17"/>
      <c r="H574" s="14"/>
      <c r="I574" s="17"/>
      <c r="J574" s="17"/>
      <c r="K574" s="17"/>
      <c r="L574" s="17"/>
      <c r="M574" s="17"/>
      <c r="N574" s="17"/>
      <c r="O574" s="17"/>
      <c r="P574" s="17"/>
      <c r="Q574" s="17"/>
      <c r="R574" s="17"/>
      <c r="S574" s="17"/>
      <c r="T574" s="17"/>
      <c r="U574" s="17"/>
      <c r="V574" s="17"/>
      <c r="W574" s="17"/>
      <c r="X574" s="17"/>
      <c r="Y574" s="217"/>
      <c r="Z574" s="17"/>
    </row>
    <row r="575" spans="1:26" ht="12.75">
      <c r="A575" s="1"/>
      <c r="B575" s="4"/>
      <c r="C575" s="1"/>
      <c r="D575" s="17"/>
      <c r="E575" s="17"/>
      <c r="F575" s="17"/>
      <c r="G575" s="17"/>
      <c r="H575" s="14"/>
      <c r="I575" s="17"/>
      <c r="J575" s="17"/>
      <c r="K575" s="17"/>
      <c r="L575" s="17"/>
      <c r="M575" s="17"/>
      <c r="N575" s="17"/>
      <c r="O575" s="17"/>
      <c r="P575" s="17"/>
      <c r="Q575" s="17"/>
      <c r="R575" s="17"/>
      <c r="S575" s="17"/>
      <c r="T575" s="17"/>
      <c r="U575" s="17"/>
      <c r="V575" s="17"/>
      <c r="W575" s="17"/>
      <c r="X575" s="17"/>
      <c r="Y575" s="217"/>
      <c r="Z575" s="17"/>
    </row>
    <row r="576" spans="1:26" ht="12.75">
      <c r="A576" s="1"/>
      <c r="B576" s="4"/>
      <c r="C576" s="1"/>
      <c r="D576" s="17"/>
      <c r="E576" s="17"/>
      <c r="F576" s="17"/>
      <c r="G576" s="17"/>
      <c r="H576" s="14"/>
      <c r="I576" s="17"/>
      <c r="J576" s="17"/>
      <c r="K576" s="17"/>
      <c r="L576" s="17"/>
      <c r="M576" s="17"/>
      <c r="N576" s="17"/>
      <c r="O576" s="17"/>
      <c r="P576" s="17"/>
      <c r="Q576" s="17"/>
      <c r="R576" s="17"/>
      <c r="S576" s="17"/>
      <c r="T576" s="17"/>
      <c r="U576" s="17"/>
      <c r="V576" s="17"/>
      <c r="W576" s="17"/>
      <c r="X576" s="17"/>
      <c r="Y576" s="217"/>
      <c r="Z576" s="17"/>
    </row>
    <row r="577" spans="1:26" ht="12.75">
      <c r="A577" s="1"/>
      <c r="B577" s="4"/>
      <c r="C577" s="1"/>
      <c r="D577" s="17"/>
      <c r="E577" s="17"/>
      <c r="F577" s="17"/>
      <c r="G577" s="17"/>
      <c r="H577" s="14"/>
      <c r="I577" s="17"/>
      <c r="J577" s="17"/>
      <c r="K577" s="17"/>
      <c r="L577" s="17"/>
      <c r="M577" s="17"/>
      <c r="N577" s="17"/>
      <c r="O577" s="17"/>
      <c r="P577" s="17"/>
      <c r="Q577" s="17"/>
      <c r="R577" s="17"/>
      <c r="S577" s="17"/>
      <c r="T577" s="17"/>
      <c r="U577" s="17"/>
      <c r="V577" s="17"/>
      <c r="W577" s="17"/>
      <c r="X577" s="17"/>
      <c r="Y577" s="217"/>
      <c r="Z577" s="17"/>
    </row>
    <row r="578" spans="1:26" ht="12.75">
      <c r="A578" s="1"/>
      <c r="B578" s="4"/>
      <c r="C578" s="1"/>
      <c r="D578" s="17"/>
      <c r="E578" s="17"/>
      <c r="F578" s="17"/>
      <c r="G578" s="17"/>
      <c r="H578" s="14"/>
      <c r="I578" s="17"/>
      <c r="J578" s="17"/>
      <c r="K578" s="17"/>
      <c r="L578" s="17"/>
      <c r="M578" s="17"/>
      <c r="N578" s="17"/>
      <c r="O578" s="17"/>
      <c r="P578" s="17"/>
      <c r="Q578" s="17"/>
      <c r="R578" s="17"/>
      <c r="S578" s="17"/>
      <c r="T578" s="17"/>
      <c r="U578" s="17"/>
      <c r="V578" s="17"/>
      <c r="W578" s="17"/>
      <c r="X578" s="17"/>
      <c r="Y578" s="217"/>
      <c r="Z578" s="17"/>
    </row>
    <row r="579" spans="1:26" ht="12.75">
      <c r="A579" s="1"/>
      <c r="B579" s="4"/>
      <c r="C579" s="1"/>
      <c r="D579" s="17"/>
      <c r="E579" s="17"/>
      <c r="F579" s="17"/>
      <c r="G579" s="17"/>
      <c r="H579" s="14"/>
      <c r="I579" s="17"/>
      <c r="J579" s="17"/>
      <c r="K579" s="17"/>
      <c r="L579" s="17"/>
      <c r="M579" s="17"/>
      <c r="N579" s="17"/>
      <c r="O579" s="17"/>
      <c r="P579" s="17"/>
      <c r="Q579" s="17"/>
      <c r="R579" s="17"/>
      <c r="S579" s="17"/>
      <c r="T579" s="17"/>
      <c r="U579" s="17"/>
      <c r="V579" s="17"/>
      <c r="W579" s="17"/>
      <c r="X579" s="17"/>
      <c r="Y579" s="217"/>
      <c r="Z579" s="17"/>
    </row>
    <row r="580" spans="1:26" ht="12.75">
      <c r="A580" s="1"/>
      <c r="B580" s="4"/>
      <c r="C580" s="1"/>
      <c r="D580" s="17"/>
      <c r="E580" s="17"/>
      <c r="F580" s="17"/>
      <c r="G580" s="17"/>
      <c r="H580" s="14"/>
      <c r="I580" s="17"/>
      <c r="J580" s="17"/>
      <c r="K580" s="17"/>
      <c r="L580" s="17"/>
      <c r="M580" s="17"/>
      <c r="N580" s="17"/>
      <c r="O580" s="17"/>
      <c r="P580" s="17"/>
      <c r="Q580" s="17"/>
      <c r="R580" s="17"/>
      <c r="S580" s="17"/>
      <c r="T580" s="17"/>
      <c r="U580" s="17"/>
      <c r="V580" s="17"/>
      <c r="W580" s="17"/>
      <c r="X580" s="17"/>
      <c r="Y580" s="217"/>
      <c r="Z580" s="17"/>
    </row>
    <row r="581" spans="1:26">
      <c r="A581" s="1"/>
      <c r="B581" s="9"/>
      <c r="C581" s="1"/>
      <c r="D581" s="17"/>
      <c r="E581" s="17"/>
      <c r="F581" s="17"/>
      <c r="G581" s="17"/>
      <c r="H581" s="14"/>
      <c r="I581" s="17"/>
      <c r="J581" s="17"/>
      <c r="K581" s="17"/>
      <c r="L581" s="17"/>
      <c r="M581" s="17"/>
      <c r="N581" s="17"/>
      <c r="O581" s="17"/>
      <c r="P581" s="17"/>
      <c r="Q581" s="17"/>
      <c r="R581" s="17"/>
      <c r="S581" s="17"/>
      <c r="T581" s="17"/>
      <c r="U581" s="17"/>
      <c r="V581" s="17"/>
      <c r="W581" s="17"/>
      <c r="X581" s="17"/>
      <c r="Y581" s="217"/>
      <c r="Z581" s="17"/>
    </row>
    <row r="582" spans="1:26" ht="15.75">
      <c r="A582" s="1"/>
      <c r="B582" s="7"/>
      <c r="C582" s="1"/>
      <c r="D582" s="17"/>
      <c r="E582" s="17"/>
      <c r="F582" s="17"/>
      <c r="G582" s="17"/>
      <c r="H582" s="14"/>
      <c r="I582" s="17"/>
      <c r="J582" s="17"/>
      <c r="K582" s="17"/>
      <c r="L582" s="17"/>
      <c r="M582" s="17"/>
      <c r="N582" s="17"/>
      <c r="O582" s="17"/>
      <c r="P582" s="17"/>
      <c r="Q582" s="17"/>
      <c r="R582" s="17"/>
      <c r="S582" s="17"/>
      <c r="T582" s="17"/>
      <c r="U582" s="17"/>
      <c r="V582" s="17"/>
      <c r="W582" s="17"/>
      <c r="X582" s="17"/>
      <c r="Y582" s="217"/>
      <c r="Z582" s="17"/>
    </row>
    <row r="583" spans="1:26" ht="12.75">
      <c r="A583" s="1"/>
      <c r="B583" s="4"/>
      <c r="C583" s="1"/>
      <c r="D583" s="17"/>
      <c r="E583" s="17"/>
      <c r="F583" s="17"/>
      <c r="G583" s="17"/>
      <c r="H583" s="14"/>
      <c r="I583" s="17"/>
      <c r="J583" s="17"/>
      <c r="K583" s="17"/>
      <c r="L583" s="17"/>
      <c r="M583" s="17"/>
      <c r="N583" s="17"/>
      <c r="O583" s="17"/>
      <c r="P583" s="17"/>
      <c r="Q583" s="17"/>
      <c r="R583" s="17"/>
      <c r="S583" s="17"/>
      <c r="T583" s="17"/>
      <c r="U583" s="17"/>
      <c r="V583" s="17"/>
      <c r="W583" s="17"/>
      <c r="X583" s="17"/>
      <c r="Y583" s="217"/>
      <c r="Z583" s="17"/>
    </row>
    <row r="584" spans="1:26" ht="12.75">
      <c r="A584" s="1"/>
      <c r="B584" s="11"/>
      <c r="C584" s="1"/>
      <c r="D584" s="17"/>
      <c r="E584" s="17"/>
      <c r="F584" s="17"/>
      <c r="G584" s="17"/>
      <c r="H584" s="14"/>
      <c r="I584" s="17"/>
      <c r="J584" s="17"/>
      <c r="K584" s="17"/>
      <c r="L584" s="17"/>
      <c r="M584" s="17"/>
      <c r="N584" s="17"/>
      <c r="O584" s="17"/>
      <c r="P584" s="17"/>
      <c r="Q584" s="17"/>
      <c r="R584" s="17"/>
      <c r="S584" s="17"/>
      <c r="T584" s="17"/>
      <c r="U584" s="17"/>
      <c r="V584" s="17"/>
      <c r="W584" s="17"/>
      <c r="X584" s="17"/>
      <c r="Y584" s="217"/>
      <c r="Z584" s="17"/>
    </row>
    <row r="585" spans="1:26" ht="12.75">
      <c r="A585" s="1"/>
      <c r="B585" s="4"/>
      <c r="C585" s="1"/>
      <c r="D585" s="17"/>
      <c r="E585" s="17"/>
      <c r="F585" s="17"/>
      <c r="G585" s="17"/>
      <c r="H585" s="14"/>
      <c r="I585" s="17"/>
      <c r="J585" s="17"/>
      <c r="K585" s="17"/>
      <c r="L585" s="17"/>
      <c r="M585" s="17"/>
      <c r="N585" s="17"/>
      <c r="O585" s="17"/>
      <c r="P585" s="17"/>
      <c r="Q585" s="17"/>
      <c r="R585" s="17"/>
      <c r="S585" s="17"/>
      <c r="T585" s="17"/>
      <c r="U585" s="17"/>
      <c r="V585" s="17"/>
      <c r="W585" s="17"/>
      <c r="X585" s="17"/>
      <c r="Y585" s="217"/>
      <c r="Z585" s="17"/>
    </row>
    <row r="586" spans="1:26" ht="15.75">
      <c r="A586" s="1"/>
      <c r="B586" s="12"/>
      <c r="C586" s="1"/>
      <c r="D586" s="17"/>
      <c r="E586" s="17"/>
      <c r="F586" s="17"/>
      <c r="G586" s="17"/>
      <c r="H586" s="14"/>
      <c r="I586" s="17"/>
      <c r="J586" s="17"/>
      <c r="K586" s="17"/>
      <c r="L586" s="17"/>
      <c r="M586" s="17"/>
      <c r="N586" s="17"/>
      <c r="O586" s="17"/>
      <c r="P586" s="17"/>
      <c r="Q586" s="17"/>
      <c r="R586" s="17"/>
      <c r="S586" s="17"/>
      <c r="T586" s="17"/>
      <c r="U586" s="17"/>
      <c r="V586" s="17"/>
      <c r="W586" s="17"/>
      <c r="X586" s="17"/>
      <c r="Y586" s="217"/>
      <c r="Z586" s="17"/>
    </row>
    <row r="587" spans="1:26" ht="12.75">
      <c r="A587" s="1"/>
      <c r="B587" s="4"/>
      <c r="C587" s="1"/>
      <c r="D587" s="17"/>
      <c r="E587" s="17"/>
      <c r="F587" s="17"/>
      <c r="G587" s="17"/>
      <c r="H587" s="14"/>
      <c r="I587" s="17"/>
      <c r="J587" s="17"/>
      <c r="K587" s="17"/>
      <c r="L587" s="17"/>
      <c r="M587" s="17"/>
      <c r="N587" s="17"/>
      <c r="O587" s="17"/>
      <c r="P587" s="17"/>
      <c r="Q587" s="17"/>
      <c r="R587" s="17"/>
      <c r="S587" s="17"/>
      <c r="T587" s="17"/>
      <c r="U587" s="17"/>
      <c r="V587" s="17"/>
      <c r="W587" s="17"/>
      <c r="X587" s="17"/>
      <c r="Y587" s="217"/>
      <c r="Z587" s="17"/>
    </row>
    <row r="588" spans="1:26">
      <c r="A588" s="1"/>
      <c r="B588" s="9"/>
      <c r="C588" s="1"/>
      <c r="D588" s="17"/>
      <c r="E588" s="17"/>
      <c r="F588" s="17"/>
      <c r="G588" s="17"/>
      <c r="H588" s="14"/>
      <c r="I588" s="17"/>
      <c r="J588" s="17"/>
      <c r="K588" s="17"/>
      <c r="L588" s="17"/>
      <c r="M588" s="17"/>
      <c r="N588" s="17"/>
      <c r="O588" s="17"/>
      <c r="P588" s="17"/>
      <c r="Q588" s="17"/>
      <c r="R588" s="17"/>
      <c r="S588" s="17"/>
      <c r="T588" s="17"/>
      <c r="U588" s="17"/>
      <c r="V588" s="17"/>
      <c r="W588" s="17"/>
      <c r="X588" s="17"/>
      <c r="Y588" s="217"/>
      <c r="Z588" s="17"/>
    </row>
    <row r="589" spans="1:26" ht="15.75">
      <c r="A589" s="1"/>
      <c r="B589" s="7"/>
      <c r="C589" s="1"/>
      <c r="D589" s="17"/>
      <c r="E589" s="17"/>
      <c r="F589" s="17"/>
      <c r="G589" s="17"/>
      <c r="H589" s="14"/>
      <c r="I589" s="17"/>
      <c r="J589" s="17"/>
      <c r="K589" s="17"/>
      <c r="L589" s="17"/>
      <c r="M589" s="17"/>
      <c r="N589" s="17"/>
      <c r="O589" s="17"/>
      <c r="P589" s="17"/>
      <c r="Q589" s="17"/>
      <c r="R589" s="17"/>
      <c r="S589" s="17"/>
      <c r="T589" s="17"/>
      <c r="U589" s="17"/>
      <c r="V589" s="17"/>
      <c r="W589" s="17"/>
      <c r="X589" s="17"/>
      <c r="Y589" s="217"/>
      <c r="Z589" s="17"/>
    </row>
    <row r="590" spans="1:26" ht="12.75">
      <c r="A590" s="1"/>
      <c r="B590" s="4"/>
      <c r="C590" s="1"/>
      <c r="D590" s="17"/>
      <c r="E590" s="17"/>
      <c r="F590" s="17"/>
      <c r="G590" s="17"/>
      <c r="H590" s="14"/>
      <c r="I590" s="17"/>
      <c r="J590" s="17"/>
      <c r="K590" s="17"/>
      <c r="L590" s="17"/>
      <c r="M590" s="17"/>
      <c r="N590" s="17"/>
      <c r="O590" s="17"/>
      <c r="P590" s="17"/>
      <c r="Q590" s="17"/>
      <c r="R590" s="17"/>
      <c r="S590" s="17"/>
      <c r="T590" s="17"/>
      <c r="U590" s="17"/>
      <c r="V590" s="17"/>
      <c r="W590" s="17"/>
      <c r="X590" s="17"/>
      <c r="Y590" s="217"/>
      <c r="Z590" s="17"/>
    </row>
    <row r="591" spans="1:26">
      <c r="A591" s="1"/>
      <c r="B591" s="9"/>
      <c r="C591" s="1"/>
      <c r="D591" s="17"/>
      <c r="E591" s="17"/>
      <c r="F591" s="17"/>
      <c r="G591" s="17"/>
      <c r="H591" s="14"/>
      <c r="I591" s="17"/>
      <c r="J591" s="17"/>
      <c r="K591" s="17"/>
      <c r="L591" s="17"/>
      <c r="M591" s="17"/>
      <c r="N591" s="17"/>
      <c r="O591" s="17"/>
      <c r="P591" s="17"/>
      <c r="Q591" s="17"/>
      <c r="R591" s="17"/>
      <c r="S591" s="17"/>
      <c r="T591" s="17"/>
      <c r="U591" s="17"/>
      <c r="V591" s="17"/>
      <c r="W591" s="17"/>
      <c r="X591" s="17"/>
      <c r="Y591" s="217"/>
      <c r="Z591" s="17"/>
    </row>
    <row r="592" spans="1:26" ht="15.75">
      <c r="A592" s="1"/>
      <c r="B592" s="7"/>
      <c r="C592" s="1"/>
      <c r="D592" s="17"/>
      <c r="E592" s="17"/>
      <c r="F592" s="17"/>
      <c r="G592" s="17"/>
      <c r="H592" s="14"/>
      <c r="I592" s="17"/>
      <c r="J592" s="17"/>
      <c r="K592" s="17"/>
      <c r="L592" s="17"/>
      <c r="M592" s="17"/>
      <c r="N592" s="17"/>
      <c r="O592" s="17"/>
      <c r="P592" s="17"/>
      <c r="Q592" s="17"/>
      <c r="R592" s="17"/>
      <c r="S592" s="17"/>
      <c r="T592" s="17"/>
      <c r="U592" s="17"/>
      <c r="V592" s="17"/>
      <c r="W592" s="17"/>
      <c r="X592" s="17"/>
      <c r="Y592" s="217"/>
      <c r="Z592" s="17"/>
    </row>
    <row r="593" spans="1:26" ht="12.75">
      <c r="A593" s="1"/>
      <c r="B593" s="4"/>
      <c r="C593" s="1"/>
      <c r="D593" s="17"/>
      <c r="E593" s="17"/>
      <c r="F593" s="17"/>
      <c r="G593" s="17"/>
      <c r="H593" s="14"/>
      <c r="I593" s="17"/>
      <c r="J593" s="17"/>
      <c r="K593" s="17"/>
      <c r="L593" s="17"/>
      <c r="M593" s="17"/>
      <c r="N593" s="17"/>
      <c r="O593" s="17"/>
      <c r="P593" s="17"/>
      <c r="Q593" s="17"/>
      <c r="R593" s="17"/>
      <c r="S593" s="17"/>
      <c r="T593" s="17"/>
      <c r="U593" s="17"/>
      <c r="V593" s="17"/>
      <c r="W593" s="17"/>
      <c r="X593" s="17"/>
      <c r="Y593" s="217"/>
      <c r="Z593" s="17"/>
    </row>
    <row r="594" spans="1:26" ht="12.75">
      <c r="A594" s="1"/>
      <c r="B594" s="4"/>
      <c r="C594" s="1"/>
      <c r="D594" s="17"/>
      <c r="E594" s="17"/>
      <c r="F594" s="17"/>
      <c r="G594" s="17"/>
      <c r="H594" s="14"/>
      <c r="I594" s="17"/>
      <c r="J594" s="17"/>
      <c r="K594" s="17"/>
      <c r="L594" s="17"/>
      <c r="M594" s="17"/>
      <c r="N594" s="17"/>
      <c r="O594" s="17"/>
      <c r="P594" s="17"/>
      <c r="Q594" s="17"/>
      <c r="R594" s="17"/>
      <c r="S594" s="17"/>
      <c r="T594" s="17"/>
      <c r="U594" s="17"/>
      <c r="V594" s="17"/>
      <c r="W594" s="17"/>
      <c r="X594" s="17"/>
      <c r="Y594" s="217"/>
      <c r="Z594" s="17"/>
    </row>
    <row r="595" spans="1:26" ht="12.75">
      <c r="A595" s="1"/>
      <c r="B595" s="4"/>
      <c r="C595" s="1"/>
      <c r="D595" s="17"/>
      <c r="E595" s="17"/>
      <c r="F595" s="17"/>
      <c r="G595" s="17"/>
      <c r="H595" s="14"/>
      <c r="I595" s="17"/>
      <c r="J595" s="17"/>
      <c r="K595" s="17"/>
      <c r="L595" s="17"/>
      <c r="M595" s="17"/>
      <c r="N595" s="17"/>
      <c r="O595" s="17"/>
      <c r="P595" s="17"/>
      <c r="Q595" s="17"/>
      <c r="R595" s="17"/>
      <c r="S595" s="17"/>
      <c r="T595" s="17"/>
      <c r="U595" s="17"/>
      <c r="V595" s="17"/>
      <c r="W595" s="17"/>
      <c r="X595" s="17"/>
      <c r="Y595" s="217"/>
      <c r="Z595" s="17"/>
    </row>
    <row r="596" spans="1:26" ht="12.75">
      <c r="A596" s="1"/>
      <c r="B596" s="4"/>
      <c r="C596" s="1"/>
      <c r="D596" s="17"/>
      <c r="E596" s="17"/>
      <c r="F596" s="17"/>
      <c r="G596" s="17"/>
      <c r="H596" s="14"/>
      <c r="I596" s="17"/>
      <c r="J596" s="17"/>
      <c r="K596" s="17"/>
      <c r="L596" s="17"/>
      <c r="M596" s="17"/>
      <c r="N596" s="17"/>
      <c r="O596" s="17"/>
      <c r="P596" s="17"/>
      <c r="Q596" s="17"/>
      <c r="R596" s="17"/>
      <c r="S596" s="17"/>
      <c r="T596" s="17"/>
      <c r="U596" s="17"/>
      <c r="V596" s="17"/>
      <c r="W596" s="17"/>
      <c r="X596" s="17"/>
      <c r="Y596" s="217"/>
      <c r="Z596" s="17"/>
    </row>
    <row r="597" spans="1:26" ht="12.75">
      <c r="A597" s="1"/>
      <c r="B597" s="4"/>
      <c r="C597" s="1"/>
      <c r="D597" s="17"/>
      <c r="E597" s="17"/>
      <c r="F597" s="17"/>
      <c r="G597" s="17"/>
      <c r="H597" s="14"/>
      <c r="I597" s="17"/>
      <c r="J597" s="17"/>
      <c r="K597" s="17"/>
      <c r="L597" s="17"/>
      <c r="M597" s="17"/>
      <c r="N597" s="17"/>
      <c r="O597" s="17"/>
      <c r="P597" s="17"/>
      <c r="Q597" s="17"/>
      <c r="R597" s="17"/>
      <c r="S597" s="17"/>
      <c r="T597" s="17"/>
      <c r="U597" s="17"/>
      <c r="V597" s="17"/>
      <c r="W597" s="17"/>
      <c r="X597" s="17"/>
      <c r="Y597" s="217"/>
      <c r="Z597" s="17"/>
    </row>
    <row r="598" spans="1:26">
      <c r="A598" s="1"/>
      <c r="B598" s="9"/>
      <c r="C598" s="1"/>
      <c r="D598" s="17"/>
      <c r="E598" s="17"/>
      <c r="F598" s="17"/>
      <c r="G598" s="17"/>
      <c r="H598" s="14"/>
      <c r="I598" s="17"/>
      <c r="J598" s="17"/>
      <c r="K598" s="17"/>
      <c r="L598" s="17"/>
      <c r="M598" s="17"/>
      <c r="N598" s="17"/>
      <c r="O598" s="17"/>
      <c r="P598" s="17"/>
      <c r="Q598" s="17"/>
      <c r="R598" s="17"/>
      <c r="S598" s="17"/>
      <c r="T598" s="17"/>
      <c r="U598" s="17"/>
      <c r="V598" s="17"/>
      <c r="W598" s="17"/>
      <c r="X598" s="17"/>
      <c r="Y598" s="217"/>
      <c r="Z598" s="17"/>
    </row>
    <row r="599" spans="1:26" ht="15.75">
      <c r="A599" s="1"/>
      <c r="B599" s="7"/>
      <c r="C599" s="1"/>
      <c r="D599" s="17"/>
      <c r="E599" s="17"/>
      <c r="F599" s="17"/>
      <c r="G599" s="17"/>
      <c r="H599" s="14"/>
      <c r="I599" s="17"/>
      <c r="J599" s="17"/>
      <c r="K599" s="17"/>
      <c r="L599" s="17"/>
      <c r="M599" s="17"/>
      <c r="N599" s="17"/>
      <c r="O599" s="17"/>
      <c r="P599" s="17"/>
      <c r="Q599" s="17"/>
      <c r="R599" s="17"/>
      <c r="S599" s="17"/>
      <c r="T599" s="17"/>
      <c r="U599" s="17"/>
      <c r="V599" s="17"/>
      <c r="W599" s="17"/>
      <c r="X599" s="17"/>
      <c r="Y599" s="217"/>
      <c r="Z599" s="17"/>
    </row>
    <row r="600" spans="1:26" ht="12.75">
      <c r="A600" s="1"/>
      <c r="B600" s="4"/>
      <c r="C600" s="1"/>
      <c r="D600" s="17"/>
      <c r="E600" s="17"/>
      <c r="F600" s="17"/>
      <c r="G600" s="17"/>
      <c r="H600" s="14"/>
      <c r="I600" s="17"/>
      <c r="J600" s="17"/>
      <c r="K600" s="17"/>
      <c r="L600" s="17"/>
      <c r="M600" s="17"/>
      <c r="N600" s="17"/>
      <c r="O600" s="17"/>
      <c r="P600" s="17"/>
      <c r="Q600" s="17"/>
      <c r="R600" s="17"/>
      <c r="S600" s="17"/>
      <c r="T600" s="17"/>
      <c r="U600" s="17"/>
      <c r="V600" s="17"/>
      <c r="W600" s="17"/>
      <c r="X600" s="17"/>
      <c r="Y600" s="217"/>
      <c r="Z600" s="17"/>
    </row>
    <row r="601" spans="1:26" ht="12.75">
      <c r="A601" s="1"/>
      <c r="B601" s="4"/>
      <c r="C601" s="1"/>
      <c r="D601" s="17"/>
      <c r="E601" s="17"/>
      <c r="F601" s="17"/>
      <c r="G601" s="17"/>
      <c r="H601" s="14"/>
      <c r="I601" s="17"/>
      <c r="J601" s="17"/>
      <c r="K601" s="17"/>
      <c r="L601" s="17"/>
      <c r="M601" s="17"/>
      <c r="N601" s="17"/>
      <c r="O601" s="17"/>
      <c r="P601" s="17"/>
      <c r="Q601" s="17"/>
      <c r="R601" s="17"/>
      <c r="S601" s="17"/>
      <c r="T601" s="17"/>
      <c r="U601" s="17"/>
      <c r="V601" s="17"/>
      <c r="W601" s="17"/>
      <c r="X601" s="17"/>
      <c r="Y601" s="217"/>
      <c r="Z601" s="17"/>
    </row>
    <row r="602" spans="1:26" ht="12.75">
      <c r="A602" s="1"/>
      <c r="B602" s="4"/>
      <c r="C602" s="1"/>
      <c r="D602" s="17"/>
      <c r="E602" s="17"/>
      <c r="F602" s="17"/>
      <c r="G602" s="17"/>
      <c r="H602" s="14"/>
      <c r="I602" s="17"/>
      <c r="J602" s="17"/>
      <c r="K602" s="17"/>
      <c r="L602" s="17"/>
      <c r="M602" s="17"/>
      <c r="N602" s="17"/>
      <c r="O602" s="17"/>
      <c r="P602" s="17"/>
      <c r="Q602" s="17"/>
      <c r="R602" s="17"/>
      <c r="S602" s="17"/>
      <c r="T602" s="17"/>
      <c r="U602" s="17"/>
      <c r="V602" s="17"/>
      <c r="W602" s="17"/>
      <c r="X602" s="17"/>
      <c r="Y602" s="217"/>
      <c r="Z602" s="17"/>
    </row>
    <row r="603" spans="1:26" ht="12.75">
      <c r="A603" s="1"/>
      <c r="B603" s="4"/>
      <c r="C603" s="1"/>
      <c r="D603" s="17"/>
      <c r="E603" s="17"/>
      <c r="F603" s="17"/>
      <c r="G603" s="17"/>
      <c r="H603" s="14"/>
      <c r="I603" s="17"/>
      <c r="J603" s="17"/>
      <c r="K603" s="17"/>
      <c r="L603" s="17"/>
      <c r="M603" s="17"/>
      <c r="N603" s="17"/>
      <c r="O603" s="17"/>
      <c r="P603" s="17"/>
      <c r="Q603" s="17"/>
      <c r="R603" s="17"/>
      <c r="S603" s="17"/>
      <c r="T603" s="17"/>
      <c r="U603" s="17"/>
      <c r="V603" s="17"/>
      <c r="W603" s="17"/>
      <c r="X603" s="17"/>
      <c r="Y603" s="217"/>
      <c r="Z603" s="17"/>
    </row>
    <row r="604" spans="1:26" ht="12.75">
      <c r="A604" s="1"/>
      <c r="B604" s="66"/>
      <c r="C604" s="1"/>
      <c r="D604" s="17"/>
      <c r="E604" s="17"/>
      <c r="F604" s="17"/>
      <c r="G604" s="17"/>
      <c r="H604" s="14"/>
      <c r="I604" s="17"/>
      <c r="J604" s="17"/>
      <c r="K604" s="17"/>
      <c r="L604" s="17"/>
      <c r="M604" s="17"/>
      <c r="N604" s="17"/>
      <c r="O604" s="17"/>
      <c r="P604" s="17"/>
      <c r="Q604" s="17"/>
      <c r="R604" s="17"/>
      <c r="S604" s="17"/>
      <c r="T604" s="17"/>
      <c r="U604" s="17"/>
      <c r="V604" s="17"/>
      <c r="W604" s="17"/>
      <c r="X604" s="17"/>
      <c r="Y604" s="217"/>
      <c r="Z604" s="17"/>
    </row>
    <row r="605" spans="1:26" ht="12.75">
      <c r="A605" s="1"/>
      <c r="B605" s="4"/>
      <c r="C605" s="1"/>
      <c r="D605" s="17"/>
      <c r="E605" s="17"/>
      <c r="F605" s="17"/>
      <c r="G605" s="17"/>
      <c r="H605" s="14"/>
      <c r="I605" s="17"/>
      <c r="J605" s="17"/>
      <c r="K605" s="17"/>
      <c r="L605" s="17"/>
      <c r="M605" s="17"/>
      <c r="N605" s="17"/>
      <c r="O605" s="17"/>
      <c r="P605" s="17"/>
      <c r="Q605" s="17"/>
      <c r="R605" s="17"/>
      <c r="S605" s="17"/>
      <c r="T605" s="17"/>
      <c r="U605" s="17"/>
      <c r="V605" s="17"/>
      <c r="W605" s="17"/>
      <c r="X605" s="17"/>
      <c r="Y605" s="217"/>
      <c r="Z605" s="17"/>
    </row>
    <row r="606" spans="1:26">
      <c r="A606" s="1"/>
      <c r="B606" s="9"/>
      <c r="C606" s="1"/>
      <c r="D606" s="17"/>
      <c r="E606" s="17"/>
      <c r="F606" s="17"/>
      <c r="G606" s="17"/>
      <c r="H606" s="14"/>
      <c r="I606" s="17"/>
      <c r="J606" s="17"/>
      <c r="K606" s="17"/>
      <c r="L606" s="17"/>
      <c r="M606" s="17"/>
      <c r="N606" s="17"/>
      <c r="O606" s="17"/>
      <c r="P606" s="17"/>
      <c r="Q606" s="17"/>
      <c r="R606" s="17"/>
      <c r="S606" s="17"/>
      <c r="T606" s="17"/>
      <c r="U606" s="17"/>
      <c r="V606" s="17"/>
      <c r="W606" s="17"/>
      <c r="X606" s="17"/>
      <c r="Y606" s="217"/>
      <c r="Z606" s="17"/>
    </row>
    <row r="607" spans="1:26" ht="15.75">
      <c r="A607" s="1"/>
      <c r="B607" s="7"/>
      <c r="C607" s="1"/>
      <c r="D607" s="17"/>
      <c r="E607" s="17"/>
      <c r="F607" s="17"/>
      <c r="G607" s="17"/>
      <c r="H607" s="14"/>
      <c r="I607" s="17"/>
      <c r="J607" s="17"/>
      <c r="K607" s="17"/>
      <c r="L607" s="17"/>
      <c r="M607" s="17"/>
      <c r="N607" s="17"/>
      <c r="O607" s="17"/>
      <c r="P607" s="17"/>
      <c r="Q607" s="17"/>
      <c r="R607" s="17"/>
      <c r="S607" s="17"/>
      <c r="T607" s="17"/>
      <c r="U607" s="17"/>
      <c r="V607" s="17"/>
      <c r="W607" s="17"/>
      <c r="X607" s="17"/>
      <c r="Y607" s="217"/>
      <c r="Z607" s="17"/>
    </row>
    <row r="608" spans="1:26" ht="12.75">
      <c r="A608" s="1"/>
      <c r="B608" s="4"/>
      <c r="C608" s="1"/>
      <c r="D608" s="17"/>
      <c r="E608" s="17"/>
      <c r="F608" s="17"/>
      <c r="G608" s="17"/>
      <c r="H608" s="14"/>
      <c r="I608" s="17"/>
      <c r="J608" s="17"/>
      <c r="K608" s="17"/>
      <c r="L608" s="17"/>
      <c r="M608" s="17"/>
      <c r="N608" s="17"/>
      <c r="O608" s="17"/>
      <c r="P608" s="17"/>
      <c r="Q608" s="17"/>
      <c r="R608" s="17"/>
      <c r="S608" s="17"/>
      <c r="T608" s="17"/>
      <c r="U608" s="17"/>
      <c r="V608" s="17"/>
      <c r="W608" s="17"/>
      <c r="X608" s="17"/>
      <c r="Y608" s="217"/>
      <c r="Z608" s="17"/>
    </row>
    <row r="609" spans="1:26" ht="12.75">
      <c r="A609" s="1"/>
      <c r="B609" s="4"/>
      <c r="C609" s="1"/>
      <c r="D609" s="17"/>
      <c r="E609" s="17"/>
      <c r="F609" s="17"/>
      <c r="G609" s="17"/>
      <c r="H609" s="14"/>
      <c r="I609" s="17"/>
      <c r="J609" s="17"/>
      <c r="K609" s="17"/>
      <c r="L609" s="17"/>
      <c r="M609" s="17"/>
      <c r="N609" s="17"/>
      <c r="O609" s="17"/>
      <c r="P609" s="17"/>
      <c r="Q609" s="17"/>
      <c r="R609" s="17"/>
      <c r="S609" s="17"/>
      <c r="T609" s="17"/>
      <c r="U609" s="17"/>
      <c r="V609" s="17"/>
      <c r="W609" s="17"/>
      <c r="X609" s="17"/>
      <c r="Y609" s="217"/>
      <c r="Z609" s="17"/>
    </row>
    <row r="610" spans="1:26" ht="12.75">
      <c r="A610" s="1"/>
      <c r="B610" s="4"/>
      <c r="C610" s="1"/>
      <c r="D610" s="17"/>
      <c r="E610" s="17"/>
      <c r="F610" s="17"/>
      <c r="G610" s="17"/>
      <c r="H610" s="14"/>
      <c r="I610" s="17"/>
      <c r="J610" s="17"/>
      <c r="K610" s="17"/>
      <c r="L610" s="17"/>
      <c r="M610" s="17"/>
      <c r="N610" s="17"/>
      <c r="O610" s="17"/>
      <c r="P610" s="17"/>
      <c r="Q610" s="17"/>
      <c r="R610" s="17"/>
      <c r="S610" s="17"/>
      <c r="T610" s="17"/>
      <c r="U610" s="17"/>
      <c r="V610" s="17"/>
      <c r="W610" s="17"/>
      <c r="X610" s="17"/>
      <c r="Y610" s="217"/>
      <c r="Z610" s="17"/>
    </row>
    <row r="611" spans="1:26" ht="12.75">
      <c r="A611" s="1"/>
      <c r="B611" s="4"/>
      <c r="C611" s="1"/>
      <c r="D611" s="17"/>
      <c r="E611" s="17"/>
      <c r="F611" s="17"/>
      <c r="G611" s="17"/>
      <c r="H611" s="14"/>
      <c r="I611" s="17"/>
      <c r="J611" s="17"/>
      <c r="K611" s="17"/>
      <c r="L611" s="17"/>
      <c r="M611" s="17"/>
      <c r="N611" s="17"/>
      <c r="O611" s="17"/>
      <c r="P611" s="17"/>
      <c r="Q611" s="17"/>
      <c r="R611" s="17"/>
      <c r="S611" s="17"/>
      <c r="T611" s="17"/>
      <c r="U611" s="17"/>
      <c r="V611" s="17"/>
      <c r="W611" s="17"/>
      <c r="X611" s="17"/>
      <c r="Y611" s="217"/>
      <c r="Z611" s="17"/>
    </row>
    <row r="612" spans="1:26" ht="12.75">
      <c r="A612" s="1"/>
      <c r="B612" s="4"/>
      <c r="C612" s="1"/>
      <c r="D612" s="17"/>
      <c r="E612" s="17"/>
      <c r="F612" s="17"/>
      <c r="G612" s="17"/>
      <c r="H612" s="14"/>
      <c r="I612" s="17"/>
      <c r="J612" s="17"/>
      <c r="K612" s="17"/>
      <c r="L612" s="17"/>
      <c r="M612" s="17"/>
      <c r="N612" s="17"/>
      <c r="O612" s="17"/>
      <c r="P612" s="17"/>
      <c r="Q612" s="17"/>
      <c r="R612" s="17"/>
      <c r="S612" s="17"/>
      <c r="T612" s="17"/>
      <c r="U612" s="17"/>
      <c r="V612" s="17"/>
      <c r="W612" s="17"/>
      <c r="X612" s="17"/>
      <c r="Y612" s="217"/>
      <c r="Z612" s="17"/>
    </row>
    <row r="613" spans="1:26" ht="12.75">
      <c r="A613" s="1"/>
      <c r="B613" s="4"/>
      <c r="C613" s="1"/>
      <c r="D613" s="17"/>
      <c r="E613" s="17"/>
      <c r="F613" s="17"/>
      <c r="G613" s="17"/>
      <c r="H613" s="14"/>
      <c r="I613" s="17"/>
      <c r="J613" s="17"/>
      <c r="K613" s="17"/>
      <c r="L613" s="17"/>
      <c r="M613" s="17"/>
      <c r="N613" s="17"/>
      <c r="O613" s="17"/>
      <c r="P613" s="17"/>
      <c r="Q613" s="17"/>
      <c r="R613" s="17"/>
      <c r="S613" s="17"/>
      <c r="T613" s="17"/>
      <c r="U613" s="17"/>
      <c r="V613" s="17"/>
      <c r="W613" s="17"/>
      <c r="X613" s="17"/>
      <c r="Y613" s="217"/>
      <c r="Z613" s="17"/>
    </row>
    <row r="614" spans="1:26">
      <c r="A614" s="1"/>
      <c r="B614" s="9"/>
      <c r="C614" s="1"/>
      <c r="D614" s="17"/>
      <c r="E614" s="17"/>
      <c r="F614" s="17"/>
      <c r="G614" s="17"/>
      <c r="H614" s="14"/>
      <c r="I614" s="17"/>
      <c r="J614" s="17"/>
      <c r="K614" s="17"/>
      <c r="L614" s="17"/>
      <c r="M614" s="17"/>
      <c r="N614" s="17"/>
      <c r="O614" s="17"/>
      <c r="P614" s="17"/>
      <c r="Q614" s="17"/>
      <c r="R614" s="17"/>
      <c r="S614" s="17"/>
      <c r="T614" s="17"/>
      <c r="U614" s="17"/>
      <c r="V614" s="17"/>
      <c r="W614" s="17"/>
      <c r="X614" s="17"/>
      <c r="Y614" s="217"/>
      <c r="Z614" s="17"/>
    </row>
    <row r="615" spans="1:26" ht="15.75">
      <c r="A615" s="1"/>
      <c r="B615" s="7"/>
      <c r="C615" s="1"/>
      <c r="D615" s="17"/>
      <c r="E615" s="17"/>
      <c r="F615" s="17"/>
      <c r="G615" s="17"/>
      <c r="H615" s="14"/>
      <c r="I615" s="17"/>
      <c r="J615" s="17"/>
      <c r="K615" s="17"/>
      <c r="L615" s="17"/>
      <c r="M615" s="17"/>
      <c r="N615" s="17"/>
      <c r="O615" s="17"/>
      <c r="P615" s="17"/>
      <c r="Q615" s="17"/>
      <c r="R615" s="17"/>
      <c r="S615" s="17"/>
      <c r="T615" s="17"/>
      <c r="U615" s="17"/>
      <c r="V615" s="17"/>
      <c r="W615" s="17"/>
      <c r="X615" s="17"/>
      <c r="Y615" s="217"/>
      <c r="Z615" s="17"/>
    </row>
    <row r="616" spans="1:26" ht="12.75">
      <c r="A616" s="1"/>
      <c r="B616" s="4"/>
      <c r="C616" s="1"/>
      <c r="D616" s="17"/>
      <c r="E616" s="17"/>
      <c r="F616" s="17"/>
      <c r="G616" s="17"/>
      <c r="H616" s="14"/>
      <c r="I616" s="17"/>
      <c r="J616" s="17"/>
      <c r="K616" s="17"/>
      <c r="L616" s="17"/>
      <c r="M616" s="17"/>
      <c r="N616" s="17"/>
      <c r="O616" s="17"/>
      <c r="P616" s="17"/>
      <c r="Q616" s="17"/>
      <c r="R616" s="17"/>
      <c r="S616" s="17"/>
      <c r="T616" s="17"/>
      <c r="U616" s="17"/>
      <c r="V616" s="17"/>
      <c r="W616" s="17"/>
      <c r="X616" s="17"/>
      <c r="Y616" s="217"/>
      <c r="Z616" s="17"/>
    </row>
    <row r="617" spans="1:26" ht="12.75">
      <c r="A617" s="1"/>
      <c r="B617" s="11"/>
      <c r="C617" s="1"/>
      <c r="D617" s="17"/>
      <c r="E617" s="17"/>
      <c r="F617" s="17"/>
      <c r="G617" s="17"/>
      <c r="H617" s="14"/>
      <c r="I617" s="17"/>
      <c r="J617" s="17"/>
      <c r="K617" s="17"/>
      <c r="L617" s="17"/>
      <c r="M617" s="17"/>
      <c r="N617" s="17"/>
      <c r="O617" s="17"/>
      <c r="P617" s="17"/>
      <c r="Q617" s="17"/>
      <c r="R617" s="17"/>
      <c r="S617" s="17"/>
      <c r="T617" s="17"/>
      <c r="U617" s="17"/>
      <c r="V617" s="17"/>
      <c r="W617" s="17"/>
      <c r="X617" s="17"/>
      <c r="Y617" s="217"/>
      <c r="Z617" s="17"/>
    </row>
    <row r="618" spans="1:26" ht="12.75">
      <c r="A618" s="1"/>
      <c r="B618" s="4"/>
      <c r="C618" s="1"/>
      <c r="D618" s="17"/>
      <c r="E618" s="17"/>
      <c r="F618" s="17"/>
      <c r="G618" s="17"/>
      <c r="H618" s="14"/>
      <c r="I618" s="17"/>
      <c r="J618" s="17"/>
      <c r="K618" s="17"/>
      <c r="L618" s="17"/>
      <c r="M618" s="17"/>
      <c r="N618" s="17"/>
      <c r="O618" s="17"/>
      <c r="P618" s="17"/>
      <c r="Q618" s="17"/>
      <c r="R618" s="17"/>
      <c r="S618" s="17"/>
      <c r="T618" s="17"/>
      <c r="U618" s="17"/>
      <c r="V618" s="17"/>
      <c r="W618" s="17"/>
      <c r="X618" s="17"/>
      <c r="Y618" s="217"/>
      <c r="Z618" s="17"/>
    </row>
    <row r="619" spans="1:26" ht="15.75">
      <c r="A619" s="1"/>
      <c r="B619" s="12"/>
      <c r="C619" s="1"/>
      <c r="D619" s="17"/>
      <c r="E619" s="17"/>
      <c r="F619" s="17"/>
      <c r="G619" s="17"/>
      <c r="H619" s="14"/>
      <c r="I619" s="17"/>
      <c r="J619" s="17"/>
      <c r="K619" s="17"/>
      <c r="L619" s="17"/>
      <c r="M619" s="17"/>
      <c r="N619" s="17"/>
      <c r="O619" s="17"/>
      <c r="P619" s="17"/>
      <c r="Q619" s="17"/>
      <c r="R619" s="17"/>
      <c r="S619" s="17"/>
      <c r="T619" s="17"/>
      <c r="U619" s="17"/>
      <c r="V619" s="17"/>
      <c r="W619" s="17"/>
      <c r="X619" s="17"/>
      <c r="Y619" s="217"/>
      <c r="Z619" s="17"/>
    </row>
    <row r="620" spans="1:26" ht="12.75">
      <c r="A620" s="1"/>
      <c r="B620" s="4"/>
      <c r="C620" s="1"/>
      <c r="D620" s="17"/>
      <c r="E620" s="17"/>
      <c r="F620" s="17"/>
      <c r="G620" s="17"/>
      <c r="H620" s="14"/>
      <c r="I620" s="17"/>
      <c r="J620" s="17"/>
      <c r="K620" s="17"/>
      <c r="L620" s="17"/>
      <c r="M620" s="17"/>
      <c r="N620" s="17"/>
      <c r="O620" s="17"/>
      <c r="P620" s="17"/>
      <c r="Q620" s="17"/>
      <c r="R620" s="17"/>
      <c r="S620" s="17"/>
      <c r="T620" s="17"/>
      <c r="U620" s="17"/>
      <c r="V620" s="17"/>
      <c r="W620" s="17"/>
      <c r="X620" s="17"/>
      <c r="Y620" s="217"/>
      <c r="Z620" s="17"/>
    </row>
    <row r="621" spans="1:26">
      <c r="A621" s="1"/>
      <c r="B621" s="9"/>
      <c r="C621" s="1"/>
      <c r="D621" s="17"/>
      <c r="E621" s="17"/>
      <c r="F621" s="17"/>
      <c r="G621" s="17"/>
      <c r="H621" s="14"/>
      <c r="I621" s="17"/>
      <c r="J621" s="17"/>
      <c r="K621" s="17"/>
      <c r="L621" s="17"/>
      <c r="M621" s="17"/>
      <c r="N621" s="17"/>
      <c r="O621" s="17"/>
      <c r="P621" s="17"/>
      <c r="Q621" s="17"/>
      <c r="R621" s="17"/>
      <c r="S621" s="17"/>
      <c r="T621" s="17"/>
      <c r="U621" s="17"/>
      <c r="V621" s="17"/>
      <c r="W621" s="17"/>
      <c r="X621" s="17"/>
      <c r="Y621" s="217"/>
      <c r="Z621" s="17"/>
    </row>
    <row r="622" spans="1:26" ht="15.75">
      <c r="A622" s="1"/>
      <c r="B622" s="7"/>
      <c r="C622" s="1"/>
      <c r="D622" s="17"/>
      <c r="E622" s="17"/>
      <c r="F622" s="17"/>
      <c r="G622" s="17"/>
      <c r="H622" s="14"/>
      <c r="I622" s="17"/>
      <c r="J622" s="17"/>
      <c r="K622" s="17"/>
      <c r="L622" s="17"/>
      <c r="M622" s="17"/>
      <c r="N622" s="17"/>
      <c r="O622" s="17"/>
      <c r="P622" s="17"/>
      <c r="Q622" s="17"/>
      <c r="R622" s="17"/>
      <c r="S622" s="17"/>
      <c r="T622" s="17"/>
      <c r="U622" s="17"/>
      <c r="V622" s="17"/>
      <c r="W622" s="17"/>
      <c r="X622" s="17"/>
      <c r="Y622" s="217"/>
      <c r="Z622" s="17"/>
    </row>
    <row r="623" spans="1:26" ht="12.75">
      <c r="A623" s="1"/>
      <c r="B623" s="4"/>
      <c r="C623" s="1"/>
      <c r="D623" s="17"/>
      <c r="E623" s="17"/>
      <c r="F623" s="17"/>
      <c r="G623" s="17"/>
      <c r="H623" s="14"/>
      <c r="I623" s="17"/>
      <c r="J623" s="17"/>
      <c r="K623" s="17"/>
      <c r="L623" s="17"/>
      <c r="M623" s="17"/>
      <c r="N623" s="17"/>
      <c r="O623" s="17"/>
      <c r="P623" s="17"/>
      <c r="Q623" s="17"/>
      <c r="R623" s="17"/>
      <c r="S623" s="17"/>
      <c r="T623" s="17"/>
      <c r="U623" s="17"/>
      <c r="V623" s="17"/>
      <c r="W623" s="17"/>
      <c r="X623" s="17"/>
      <c r="Y623" s="217"/>
      <c r="Z623" s="17"/>
    </row>
    <row r="624" spans="1:26">
      <c r="A624" s="1"/>
      <c r="B624" s="9"/>
      <c r="C624" s="1"/>
      <c r="D624" s="17"/>
      <c r="E624" s="17"/>
      <c r="F624" s="17"/>
      <c r="G624" s="17"/>
      <c r="H624" s="14"/>
      <c r="I624" s="17"/>
      <c r="J624" s="17"/>
      <c r="K624" s="17"/>
      <c r="L624" s="17"/>
      <c r="M624" s="17"/>
      <c r="N624" s="17"/>
      <c r="O624" s="17"/>
      <c r="P624" s="17"/>
      <c r="Q624" s="17"/>
      <c r="R624" s="17"/>
      <c r="S624" s="17"/>
      <c r="T624" s="17"/>
      <c r="U624" s="17"/>
      <c r="V624" s="17"/>
      <c r="W624" s="17"/>
      <c r="X624" s="17"/>
      <c r="Y624" s="217"/>
      <c r="Z624" s="17"/>
    </row>
    <row r="625" spans="1:26" ht="15.75">
      <c r="A625" s="1"/>
      <c r="B625" s="7"/>
      <c r="C625" s="1"/>
      <c r="D625" s="17"/>
      <c r="E625" s="17"/>
      <c r="F625" s="17"/>
      <c r="G625" s="17"/>
      <c r="H625" s="14"/>
      <c r="I625" s="17"/>
      <c r="J625" s="17"/>
      <c r="K625" s="17"/>
      <c r="L625" s="17"/>
      <c r="M625" s="17"/>
      <c r="N625" s="17"/>
      <c r="O625" s="17"/>
      <c r="P625" s="17"/>
      <c r="Q625" s="17"/>
      <c r="R625" s="17"/>
      <c r="S625" s="17"/>
      <c r="T625" s="17"/>
      <c r="U625" s="17"/>
      <c r="V625" s="17"/>
      <c r="W625" s="17"/>
      <c r="X625" s="17"/>
      <c r="Y625" s="217"/>
      <c r="Z625" s="17"/>
    </row>
    <row r="626" spans="1:26" ht="12.75">
      <c r="A626" s="1"/>
      <c r="B626" s="4"/>
      <c r="C626" s="1"/>
      <c r="D626" s="17"/>
      <c r="E626" s="17"/>
      <c r="F626" s="17"/>
      <c r="G626" s="17"/>
      <c r="H626" s="14"/>
      <c r="I626" s="17"/>
      <c r="J626" s="17"/>
      <c r="K626" s="17"/>
      <c r="L626" s="17"/>
      <c r="M626" s="17"/>
      <c r="N626" s="17"/>
      <c r="O626" s="17"/>
      <c r="P626" s="17"/>
      <c r="Q626" s="17"/>
      <c r="R626" s="17"/>
      <c r="S626" s="17"/>
      <c r="T626" s="17"/>
      <c r="U626" s="17"/>
      <c r="V626" s="17"/>
      <c r="W626" s="17"/>
      <c r="X626" s="17"/>
      <c r="Y626" s="217"/>
      <c r="Z626" s="17"/>
    </row>
    <row r="627" spans="1:26" ht="12.75">
      <c r="A627" s="1"/>
      <c r="B627" s="4"/>
      <c r="C627" s="1"/>
      <c r="D627" s="17"/>
      <c r="E627" s="17"/>
      <c r="F627" s="17"/>
      <c r="G627" s="17"/>
      <c r="H627" s="14"/>
      <c r="I627" s="17"/>
      <c r="J627" s="17"/>
      <c r="K627" s="17"/>
      <c r="L627" s="17"/>
      <c r="M627" s="17"/>
      <c r="N627" s="17"/>
      <c r="O627" s="17"/>
      <c r="P627" s="17"/>
      <c r="Q627" s="17"/>
      <c r="R627" s="17"/>
      <c r="S627" s="17"/>
      <c r="T627" s="17"/>
      <c r="U627" s="17"/>
      <c r="V627" s="17"/>
      <c r="W627" s="17"/>
      <c r="X627" s="17"/>
      <c r="Y627" s="217"/>
      <c r="Z627" s="17"/>
    </row>
    <row r="628" spans="1:26" ht="12.75">
      <c r="A628" s="1"/>
      <c r="B628" s="4"/>
      <c r="C628" s="1"/>
      <c r="D628" s="17"/>
      <c r="E628" s="17"/>
      <c r="F628" s="17"/>
      <c r="G628" s="17"/>
      <c r="H628" s="14"/>
      <c r="I628" s="17"/>
      <c r="J628" s="17"/>
      <c r="K628" s="17"/>
      <c r="L628" s="17"/>
      <c r="M628" s="17"/>
      <c r="N628" s="17"/>
      <c r="O628" s="17"/>
      <c r="P628" s="17"/>
      <c r="Q628" s="17"/>
      <c r="R628" s="17"/>
      <c r="S628" s="17"/>
      <c r="T628" s="17"/>
      <c r="U628" s="17"/>
      <c r="V628" s="17"/>
      <c r="W628" s="17"/>
      <c r="X628" s="17"/>
      <c r="Y628" s="217"/>
      <c r="Z628" s="17"/>
    </row>
    <row r="629" spans="1:26" ht="12.75">
      <c r="A629" s="1"/>
      <c r="B629" s="4"/>
      <c r="C629" s="1"/>
      <c r="D629" s="17"/>
      <c r="E629" s="17"/>
      <c r="F629" s="17"/>
      <c r="G629" s="17"/>
      <c r="H629" s="14"/>
      <c r="I629" s="17"/>
      <c r="J629" s="17"/>
      <c r="K629" s="17"/>
      <c r="L629" s="17"/>
      <c r="M629" s="17"/>
      <c r="N629" s="17"/>
      <c r="O629" s="17"/>
      <c r="P629" s="17"/>
      <c r="Q629" s="17"/>
      <c r="R629" s="17"/>
      <c r="S629" s="17"/>
      <c r="T629" s="17"/>
      <c r="U629" s="17"/>
      <c r="V629" s="17"/>
      <c r="W629" s="17"/>
      <c r="X629" s="17"/>
      <c r="Y629" s="217"/>
      <c r="Z629" s="17"/>
    </row>
    <row r="630" spans="1:26" ht="12.75">
      <c r="A630" s="1"/>
      <c r="B630" s="4"/>
      <c r="C630" s="1"/>
      <c r="D630" s="17"/>
      <c r="E630" s="17"/>
      <c r="F630" s="17"/>
      <c r="G630" s="17"/>
      <c r="H630" s="14"/>
      <c r="I630" s="17"/>
      <c r="J630" s="17"/>
      <c r="K630" s="17"/>
      <c r="L630" s="17"/>
      <c r="M630" s="17"/>
      <c r="N630" s="17"/>
      <c r="O630" s="17"/>
      <c r="P630" s="17"/>
      <c r="Q630" s="17"/>
      <c r="R630" s="17"/>
      <c r="S630" s="17"/>
      <c r="T630" s="17"/>
      <c r="U630" s="17"/>
      <c r="V630" s="17"/>
      <c r="W630" s="17"/>
      <c r="X630" s="17"/>
      <c r="Y630" s="217"/>
      <c r="Z630" s="17"/>
    </row>
    <row r="631" spans="1:26">
      <c r="A631" s="1"/>
      <c r="B631" s="9"/>
      <c r="C631" s="1"/>
      <c r="D631" s="17"/>
      <c r="E631" s="17"/>
      <c r="F631" s="17"/>
      <c r="G631" s="17"/>
      <c r="H631" s="14"/>
      <c r="I631" s="17"/>
      <c r="J631" s="17"/>
      <c r="K631" s="17"/>
      <c r="L631" s="17"/>
      <c r="M631" s="17"/>
      <c r="N631" s="17"/>
      <c r="O631" s="17"/>
      <c r="P631" s="17"/>
      <c r="Q631" s="17"/>
      <c r="R631" s="17"/>
      <c r="S631" s="17"/>
      <c r="T631" s="17"/>
      <c r="U631" s="17"/>
      <c r="V631" s="17"/>
      <c r="W631" s="17"/>
      <c r="X631" s="17"/>
      <c r="Y631" s="217"/>
      <c r="Z631" s="17"/>
    </row>
    <row r="632" spans="1:26" ht="15.75">
      <c r="A632" s="1"/>
      <c r="B632" s="7"/>
      <c r="C632" s="1"/>
      <c r="D632" s="17"/>
      <c r="E632" s="17"/>
      <c r="F632" s="17"/>
      <c r="G632" s="17"/>
      <c r="H632" s="14"/>
      <c r="I632" s="17"/>
      <c r="J632" s="17"/>
      <c r="K632" s="17"/>
      <c r="L632" s="17"/>
      <c r="M632" s="17"/>
      <c r="N632" s="17"/>
      <c r="O632" s="17"/>
      <c r="P632" s="17"/>
      <c r="Q632" s="17"/>
      <c r="R632" s="17"/>
      <c r="S632" s="17"/>
      <c r="T632" s="17"/>
      <c r="U632" s="17"/>
      <c r="V632" s="17"/>
      <c r="W632" s="17"/>
      <c r="X632" s="17"/>
      <c r="Y632" s="217"/>
      <c r="Z632" s="17"/>
    </row>
    <row r="633" spans="1:26" ht="12.75">
      <c r="A633" s="1"/>
      <c r="B633" s="4"/>
      <c r="C633" s="1"/>
      <c r="D633" s="17"/>
      <c r="E633" s="17"/>
      <c r="F633" s="17"/>
      <c r="G633" s="17"/>
      <c r="H633" s="14"/>
      <c r="I633" s="17"/>
      <c r="J633" s="17"/>
      <c r="K633" s="17"/>
      <c r="L633" s="17"/>
      <c r="M633" s="17"/>
      <c r="N633" s="17"/>
      <c r="O633" s="17"/>
      <c r="P633" s="17"/>
      <c r="Q633" s="17"/>
      <c r="R633" s="17"/>
      <c r="S633" s="17"/>
      <c r="T633" s="17"/>
      <c r="U633" s="17"/>
      <c r="V633" s="17"/>
      <c r="W633" s="17"/>
      <c r="X633" s="17"/>
      <c r="Y633" s="217"/>
      <c r="Z633" s="17"/>
    </row>
    <row r="634" spans="1:26" ht="12.75">
      <c r="A634" s="1"/>
      <c r="B634" s="4"/>
      <c r="C634" s="1"/>
      <c r="D634" s="17"/>
      <c r="E634" s="17"/>
      <c r="F634" s="17"/>
      <c r="G634" s="17"/>
      <c r="H634" s="14"/>
      <c r="I634" s="17"/>
      <c r="J634" s="17"/>
      <c r="K634" s="17"/>
      <c r="L634" s="17"/>
      <c r="M634" s="17"/>
      <c r="N634" s="17"/>
      <c r="O634" s="17"/>
      <c r="P634" s="17"/>
      <c r="Q634" s="17"/>
      <c r="R634" s="17"/>
      <c r="S634" s="17"/>
      <c r="T634" s="17"/>
      <c r="U634" s="17"/>
      <c r="V634" s="17"/>
      <c r="W634" s="17"/>
      <c r="X634" s="17"/>
      <c r="Y634" s="217"/>
      <c r="Z634" s="17"/>
    </row>
    <row r="635" spans="1:26" ht="12.75">
      <c r="A635" s="1"/>
      <c r="B635" s="4"/>
      <c r="C635" s="1"/>
      <c r="D635" s="17"/>
      <c r="E635" s="17"/>
      <c r="F635" s="17"/>
      <c r="G635" s="17"/>
      <c r="H635" s="14"/>
      <c r="I635" s="17"/>
      <c r="J635" s="17"/>
      <c r="K635" s="17"/>
      <c r="L635" s="17"/>
      <c r="M635" s="17"/>
      <c r="N635" s="17"/>
      <c r="O635" s="17"/>
      <c r="P635" s="17"/>
      <c r="Q635" s="17"/>
      <c r="R635" s="17"/>
      <c r="S635" s="17"/>
      <c r="T635" s="17"/>
      <c r="U635" s="17"/>
      <c r="V635" s="17"/>
      <c r="W635" s="17"/>
      <c r="X635" s="17"/>
      <c r="Y635" s="217"/>
      <c r="Z635" s="17"/>
    </row>
    <row r="636" spans="1:26" ht="12.75">
      <c r="A636" s="1"/>
      <c r="B636" s="4"/>
      <c r="C636" s="1"/>
      <c r="D636" s="17"/>
      <c r="E636" s="17"/>
      <c r="F636" s="17"/>
      <c r="G636" s="17"/>
      <c r="H636" s="14"/>
      <c r="I636" s="17"/>
      <c r="J636" s="17"/>
      <c r="K636" s="17"/>
      <c r="L636" s="17"/>
      <c r="M636" s="17"/>
      <c r="N636" s="17"/>
      <c r="O636" s="17"/>
      <c r="P636" s="17"/>
      <c r="Q636" s="17"/>
      <c r="R636" s="17"/>
      <c r="S636" s="17"/>
      <c r="T636" s="17"/>
      <c r="U636" s="17"/>
      <c r="V636" s="17"/>
      <c r="W636" s="17"/>
      <c r="X636" s="17"/>
      <c r="Y636" s="217"/>
      <c r="Z636" s="17"/>
    </row>
    <row r="637" spans="1:26" ht="12.75">
      <c r="A637" s="1"/>
      <c r="B637" s="66"/>
      <c r="C637" s="1"/>
      <c r="D637" s="17"/>
      <c r="E637" s="17"/>
      <c r="F637" s="17"/>
      <c r="G637" s="17"/>
      <c r="H637" s="14"/>
      <c r="I637" s="17"/>
      <c r="J637" s="17"/>
      <c r="K637" s="17"/>
      <c r="L637" s="17"/>
      <c r="M637" s="17"/>
      <c r="N637" s="17"/>
      <c r="O637" s="17"/>
      <c r="P637" s="17"/>
      <c r="Q637" s="17"/>
      <c r="R637" s="17"/>
      <c r="S637" s="17"/>
      <c r="T637" s="17"/>
      <c r="U637" s="17"/>
      <c r="V637" s="17"/>
      <c r="W637" s="17"/>
      <c r="X637" s="17"/>
      <c r="Y637" s="217"/>
      <c r="Z637" s="17"/>
    </row>
    <row r="638" spans="1:26" ht="12.75">
      <c r="A638" s="1"/>
      <c r="B638" s="4"/>
      <c r="C638" s="1"/>
      <c r="D638" s="17"/>
      <c r="E638" s="17"/>
      <c r="F638" s="17"/>
      <c r="G638" s="17"/>
      <c r="H638" s="14"/>
      <c r="I638" s="17"/>
      <c r="J638" s="17"/>
      <c r="K638" s="17"/>
      <c r="L638" s="17"/>
      <c r="M638" s="17"/>
      <c r="N638" s="17"/>
      <c r="O638" s="17"/>
      <c r="P638" s="17"/>
      <c r="Q638" s="17"/>
      <c r="R638" s="17"/>
      <c r="S638" s="17"/>
      <c r="T638" s="17"/>
      <c r="U638" s="17"/>
      <c r="V638" s="17"/>
      <c r="W638" s="17"/>
      <c r="X638" s="17"/>
      <c r="Y638" s="217"/>
      <c r="Z638" s="17"/>
    </row>
    <row r="639" spans="1:26">
      <c r="A639" s="1"/>
      <c r="B639" s="9"/>
      <c r="C639" s="1"/>
      <c r="D639" s="17"/>
      <c r="E639" s="17"/>
      <c r="F639" s="17"/>
      <c r="G639" s="17"/>
      <c r="H639" s="14"/>
      <c r="I639" s="17"/>
      <c r="J639" s="17"/>
      <c r="K639" s="17"/>
      <c r="L639" s="17"/>
      <c r="M639" s="17"/>
      <c r="N639" s="17"/>
      <c r="O639" s="17"/>
      <c r="P639" s="17"/>
      <c r="Q639" s="17"/>
      <c r="R639" s="17"/>
      <c r="S639" s="17"/>
      <c r="T639" s="17"/>
      <c r="U639" s="17"/>
      <c r="V639" s="17"/>
      <c r="W639" s="17"/>
      <c r="X639" s="17"/>
      <c r="Y639" s="217"/>
      <c r="Z639" s="17"/>
    </row>
    <row r="640" spans="1:26" ht="15.75">
      <c r="A640" s="1"/>
      <c r="B640" s="7"/>
      <c r="C640" s="1"/>
      <c r="D640" s="17"/>
      <c r="E640" s="17"/>
      <c r="F640" s="17"/>
      <c r="G640" s="17"/>
      <c r="H640" s="14"/>
      <c r="I640" s="17"/>
      <c r="J640" s="17"/>
      <c r="K640" s="17"/>
      <c r="L640" s="17"/>
      <c r="M640" s="17"/>
      <c r="N640" s="17"/>
      <c r="O640" s="17"/>
      <c r="P640" s="17"/>
      <c r="Q640" s="17"/>
      <c r="R640" s="17"/>
      <c r="S640" s="17"/>
      <c r="T640" s="17"/>
      <c r="U640" s="17"/>
      <c r="V640" s="17"/>
      <c r="W640" s="17"/>
      <c r="X640" s="17"/>
      <c r="Y640" s="217"/>
      <c r="Z640" s="17"/>
    </row>
    <row r="641" spans="1:26" ht="12.75">
      <c r="A641" s="1"/>
      <c r="B641" s="4"/>
      <c r="C641" s="1"/>
      <c r="D641" s="17"/>
      <c r="E641" s="17"/>
      <c r="F641" s="17"/>
      <c r="G641" s="17"/>
      <c r="H641" s="14"/>
      <c r="I641" s="17"/>
      <c r="J641" s="17"/>
      <c r="K641" s="17"/>
      <c r="L641" s="17"/>
      <c r="M641" s="17"/>
      <c r="N641" s="17"/>
      <c r="O641" s="17"/>
      <c r="P641" s="17"/>
      <c r="Q641" s="17"/>
      <c r="R641" s="17"/>
      <c r="S641" s="17"/>
      <c r="T641" s="17"/>
      <c r="U641" s="17"/>
      <c r="V641" s="17"/>
      <c r="W641" s="17"/>
      <c r="X641" s="17"/>
      <c r="Y641" s="217"/>
      <c r="Z641" s="17"/>
    </row>
    <row r="642" spans="1:26" ht="12.75">
      <c r="A642" s="1"/>
      <c r="B642" s="4"/>
      <c r="C642" s="1"/>
      <c r="D642" s="17"/>
      <c r="E642" s="17"/>
      <c r="F642" s="17"/>
      <c r="G642" s="17"/>
      <c r="H642" s="14"/>
      <c r="I642" s="17"/>
      <c r="J642" s="17"/>
      <c r="K642" s="17"/>
      <c r="L642" s="17"/>
      <c r="M642" s="17"/>
      <c r="N642" s="17"/>
      <c r="O642" s="17"/>
      <c r="P642" s="17"/>
      <c r="Q642" s="17"/>
      <c r="R642" s="17"/>
      <c r="S642" s="17"/>
      <c r="T642" s="17"/>
      <c r="U642" s="17"/>
      <c r="V642" s="17"/>
      <c r="W642" s="17"/>
      <c r="X642" s="17"/>
      <c r="Y642" s="217"/>
      <c r="Z642" s="17"/>
    </row>
    <row r="643" spans="1:26" ht="12.75">
      <c r="A643" s="1"/>
      <c r="B643" s="4"/>
      <c r="C643" s="1"/>
      <c r="D643" s="17"/>
      <c r="E643" s="17"/>
      <c r="F643" s="17"/>
      <c r="G643" s="17"/>
      <c r="H643" s="14"/>
      <c r="I643" s="17"/>
      <c r="J643" s="17"/>
      <c r="K643" s="17"/>
      <c r="L643" s="17"/>
      <c r="M643" s="17"/>
      <c r="N643" s="17"/>
      <c r="O643" s="17"/>
      <c r="P643" s="17"/>
      <c r="Q643" s="17"/>
      <c r="R643" s="17"/>
      <c r="S643" s="17"/>
      <c r="T643" s="17"/>
      <c r="U643" s="17"/>
      <c r="V643" s="17"/>
      <c r="W643" s="17"/>
      <c r="X643" s="17"/>
      <c r="Y643" s="217"/>
      <c r="Z643" s="17"/>
    </row>
    <row r="644" spans="1:26" ht="12.75">
      <c r="A644" s="1"/>
      <c r="B644" s="4"/>
      <c r="C644" s="1"/>
      <c r="D644" s="17"/>
      <c r="E644" s="17"/>
      <c r="F644" s="17"/>
      <c r="G644" s="17"/>
      <c r="H644" s="14"/>
      <c r="I644" s="17"/>
      <c r="J644" s="17"/>
      <c r="K644" s="17"/>
      <c r="L644" s="17"/>
      <c r="M644" s="17"/>
      <c r="N644" s="17"/>
      <c r="O644" s="17"/>
      <c r="P644" s="17"/>
      <c r="Q644" s="17"/>
      <c r="R644" s="17"/>
      <c r="S644" s="17"/>
      <c r="T644" s="17"/>
      <c r="U644" s="17"/>
      <c r="V644" s="17"/>
      <c r="W644" s="17"/>
      <c r="X644" s="17"/>
      <c r="Y644" s="217"/>
      <c r="Z644" s="17"/>
    </row>
    <row r="645" spans="1:26" ht="12.75">
      <c r="A645" s="1"/>
      <c r="B645" s="4"/>
      <c r="C645" s="1"/>
      <c r="D645" s="17"/>
      <c r="E645" s="17"/>
      <c r="F645" s="17"/>
      <c r="G645" s="17"/>
      <c r="H645" s="14"/>
      <c r="I645" s="17"/>
      <c r="J645" s="17"/>
      <c r="K645" s="17"/>
      <c r="L645" s="17"/>
      <c r="M645" s="17"/>
      <c r="N645" s="17"/>
      <c r="O645" s="17"/>
      <c r="P645" s="17"/>
      <c r="Q645" s="17"/>
      <c r="R645" s="17"/>
      <c r="S645" s="17"/>
      <c r="T645" s="17"/>
      <c r="U645" s="17"/>
      <c r="V645" s="17"/>
      <c r="W645" s="17"/>
      <c r="X645" s="17"/>
      <c r="Y645" s="217"/>
      <c r="Z645" s="17"/>
    </row>
    <row r="646" spans="1:26" ht="12.75">
      <c r="A646" s="1"/>
      <c r="B646" s="4"/>
      <c r="C646" s="1"/>
      <c r="D646" s="17"/>
      <c r="E646" s="17"/>
      <c r="F646" s="17"/>
      <c r="G646" s="17"/>
      <c r="H646" s="14"/>
      <c r="I646" s="17"/>
      <c r="J646" s="17"/>
      <c r="K646" s="17"/>
      <c r="L646" s="17"/>
      <c r="M646" s="17"/>
      <c r="N646" s="17"/>
      <c r="O646" s="17"/>
      <c r="P646" s="17"/>
      <c r="Q646" s="17"/>
      <c r="R646" s="17"/>
      <c r="S646" s="17"/>
      <c r="T646" s="17"/>
      <c r="U646" s="17"/>
      <c r="V646" s="17"/>
      <c r="W646" s="17"/>
      <c r="X646" s="17"/>
      <c r="Y646" s="217"/>
      <c r="Z646" s="17"/>
    </row>
    <row r="647" spans="1:26">
      <c r="A647" s="1"/>
      <c r="B647" s="9"/>
      <c r="C647" s="1"/>
      <c r="D647" s="17"/>
      <c r="E647" s="17"/>
      <c r="F647" s="17"/>
      <c r="G647" s="17"/>
      <c r="H647" s="14"/>
      <c r="I647" s="17"/>
      <c r="J647" s="17"/>
      <c r="K647" s="17"/>
      <c r="L647" s="17"/>
      <c r="M647" s="17"/>
      <c r="N647" s="17"/>
      <c r="O647" s="17"/>
      <c r="P647" s="17"/>
      <c r="Q647" s="17"/>
      <c r="R647" s="17"/>
      <c r="S647" s="17"/>
      <c r="T647" s="17"/>
      <c r="U647" s="17"/>
      <c r="V647" s="17"/>
      <c r="W647" s="17"/>
      <c r="X647" s="17"/>
      <c r="Y647" s="217"/>
      <c r="Z647" s="17"/>
    </row>
    <row r="648" spans="1:26" ht="15.75">
      <c r="A648" s="1"/>
      <c r="B648" s="7"/>
      <c r="C648" s="1"/>
      <c r="D648" s="17"/>
      <c r="E648" s="17"/>
      <c r="F648" s="17"/>
      <c r="G648" s="17"/>
      <c r="H648" s="14"/>
      <c r="I648" s="17"/>
      <c r="J648" s="17"/>
      <c r="K648" s="17"/>
      <c r="L648" s="17"/>
      <c r="M648" s="17"/>
      <c r="N648" s="17"/>
      <c r="O648" s="17"/>
      <c r="P648" s="17"/>
      <c r="Q648" s="17"/>
      <c r="R648" s="17"/>
      <c r="S648" s="17"/>
      <c r="T648" s="17"/>
      <c r="U648" s="17"/>
      <c r="V648" s="17"/>
      <c r="W648" s="17"/>
      <c r="X648" s="17"/>
      <c r="Y648" s="217"/>
      <c r="Z648" s="17"/>
    </row>
    <row r="649" spans="1:26" ht="12.75">
      <c r="A649" s="1"/>
      <c r="B649" s="4"/>
      <c r="C649" s="1"/>
      <c r="D649" s="17"/>
      <c r="E649" s="17"/>
      <c r="F649" s="17"/>
      <c r="G649" s="17"/>
      <c r="H649" s="14"/>
      <c r="I649" s="17"/>
      <c r="J649" s="17"/>
      <c r="K649" s="17"/>
      <c r="L649" s="17"/>
      <c r="M649" s="17"/>
      <c r="N649" s="17"/>
      <c r="O649" s="17"/>
      <c r="P649" s="17"/>
      <c r="Q649" s="17"/>
      <c r="R649" s="17"/>
      <c r="S649" s="17"/>
      <c r="T649" s="17"/>
      <c r="U649" s="17"/>
      <c r="V649" s="17"/>
      <c r="W649" s="17"/>
      <c r="X649" s="17"/>
      <c r="Y649" s="217"/>
      <c r="Z649" s="17"/>
    </row>
    <row r="650" spans="1:26" ht="12.75">
      <c r="A650" s="1"/>
      <c r="B650" s="11"/>
      <c r="C650" s="1"/>
      <c r="D650" s="17"/>
      <c r="E650" s="17"/>
      <c r="F650" s="17"/>
      <c r="G650" s="17"/>
      <c r="H650" s="14"/>
      <c r="I650" s="17"/>
      <c r="J650" s="17"/>
      <c r="K650" s="17"/>
      <c r="L650" s="17"/>
      <c r="M650" s="17"/>
      <c r="N650" s="17"/>
      <c r="O650" s="17"/>
      <c r="P650" s="17"/>
      <c r="Q650" s="17"/>
      <c r="R650" s="17"/>
      <c r="S650" s="17"/>
      <c r="T650" s="17"/>
      <c r="U650" s="17"/>
      <c r="V650" s="17"/>
      <c r="W650" s="17"/>
      <c r="X650" s="17"/>
      <c r="Y650" s="217"/>
      <c r="Z650" s="17"/>
    </row>
    <row r="651" spans="1:26" ht="12.75">
      <c r="A651" s="1"/>
      <c r="B651" s="4"/>
      <c r="C651" s="1"/>
      <c r="D651" s="17"/>
      <c r="E651" s="17"/>
      <c r="F651" s="17"/>
      <c r="G651" s="17"/>
      <c r="H651" s="14"/>
      <c r="I651" s="17"/>
      <c r="J651" s="17"/>
      <c r="K651" s="17"/>
      <c r="L651" s="17"/>
      <c r="M651" s="17"/>
      <c r="N651" s="17"/>
      <c r="O651" s="17"/>
      <c r="P651" s="17"/>
      <c r="Q651" s="17"/>
      <c r="R651" s="17"/>
      <c r="S651" s="17"/>
      <c r="T651" s="17"/>
      <c r="U651" s="17"/>
      <c r="V651" s="17"/>
      <c r="W651" s="17"/>
      <c r="X651" s="17"/>
      <c r="Y651" s="217"/>
      <c r="Z651" s="17"/>
    </row>
    <row r="652" spans="1:26" ht="15.75">
      <c r="A652" s="1"/>
      <c r="B652" s="12"/>
      <c r="C652" s="1"/>
      <c r="D652" s="17"/>
      <c r="E652" s="17"/>
      <c r="F652" s="17"/>
      <c r="G652" s="17"/>
      <c r="H652" s="14"/>
      <c r="I652" s="17"/>
      <c r="J652" s="17"/>
      <c r="K652" s="17"/>
      <c r="L652" s="17"/>
      <c r="M652" s="17"/>
      <c r="N652" s="17"/>
      <c r="O652" s="17"/>
      <c r="P652" s="17"/>
      <c r="Q652" s="17"/>
      <c r="R652" s="17"/>
      <c r="S652" s="17"/>
      <c r="T652" s="17"/>
      <c r="U652" s="17"/>
      <c r="V652" s="17"/>
      <c r="W652" s="17"/>
      <c r="X652" s="17"/>
      <c r="Y652" s="217"/>
      <c r="Z652" s="17"/>
    </row>
    <row r="653" spans="1:26" ht="12.75">
      <c r="A653" s="1"/>
      <c r="B653" s="4"/>
      <c r="C653" s="1"/>
      <c r="D653" s="17"/>
      <c r="E653" s="17"/>
      <c r="F653" s="17"/>
      <c r="G653" s="17"/>
      <c r="H653" s="14"/>
      <c r="I653" s="17"/>
      <c r="J653" s="17"/>
      <c r="K653" s="17"/>
      <c r="L653" s="17"/>
      <c r="M653" s="17"/>
      <c r="N653" s="17"/>
      <c r="O653" s="17"/>
      <c r="P653" s="17"/>
      <c r="Q653" s="17"/>
      <c r="R653" s="17"/>
      <c r="S653" s="17"/>
      <c r="T653" s="17"/>
      <c r="U653" s="17"/>
      <c r="V653" s="17"/>
      <c r="W653" s="17"/>
      <c r="X653" s="17"/>
      <c r="Y653" s="217"/>
      <c r="Z653" s="17"/>
    </row>
    <row r="654" spans="1:26">
      <c r="A654" s="1"/>
      <c r="B654" s="9"/>
      <c r="C654" s="1"/>
      <c r="D654" s="17"/>
      <c r="E654" s="17"/>
      <c r="F654" s="17"/>
      <c r="G654" s="17"/>
      <c r="H654" s="14"/>
      <c r="I654" s="17"/>
      <c r="J654" s="17"/>
      <c r="K654" s="17"/>
      <c r="L654" s="17"/>
      <c r="M654" s="17"/>
      <c r="N654" s="17"/>
      <c r="O654" s="17"/>
      <c r="P654" s="17"/>
      <c r="Q654" s="17"/>
      <c r="R654" s="17"/>
      <c r="S654" s="17"/>
      <c r="T654" s="17"/>
      <c r="U654" s="17"/>
      <c r="V654" s="17"/>
      <c r="W654" s="17"/>
      <c r="X654" s="17"/>
      <c r="Y654" s="217"/>
      <c r="Z654" s="17"/>
    </row>
    <row r="655" spans="1:26" ht="15.75">
      <c r="A655" s="1"/>
      <c r="B655" s="7"/>
      <c r="C655" s="1"/>
      <c r="D655" s="17"/>
      <c r="E655" s="17"/>
      <c r="F655" s="17"/>
      <c r="G655" s="17"/>
      <c r="H655" s="14"/>
      <c r="I655" s="17"/>
      <c r="J655" s="17"/>
      <c r="K655" s="17"/>
      <c r="L655" s="17"/>
      <c r="M655" s="17"/>
      <c r="N655" s="17"/>
      <c r="O655" s="17"/>
      <c r="P655" s="17"/>
      <c r="Q655" s="17"/>
      <c r="R655" s="17"/>
      <c r="S655" s="17"/>
      <c r="T655" s="17"/>
      <c r="U655" s="17"/>
      <c r="V655" s="17"/>
      <c r="W655" s="17"/>
      <c r="X655" s="17"/>
      <c r="Y655" s="217"/>
      <c r="Z655" s="17"/>
    </row>
    <row r="656" spans="1:26" ht="12.75">
      <c r="A656" s="1"/>
      <c r="B656" s="4"/>
      <c r="C656" s="1"/>
      <c r="D656" s="17"/>
      <c r="E656" s="17"/>
      <c r="F656" s="17"/>
      <c r="G656" s="17"/>
      <c r="H656" s="14"/>
      <c r="I656" s="17"/>
      <c r="J656" s="17"/>
      <c r="K656" s="17"/>
      <c r="L656" s="17"/>
      <c r="M656" s="17"/>
      <c r="N656" s="17"/>
      <c r="O656" s="17"/>
      <c r="P656" s="17"/>
      <c r="Q656" s="17"/>
      <c r="R656" s="17"/>
      <c r="S656" s="17"/>
      <c r="T656" s="17"/>
      <c r="U656" s="17"/>
      <c r="V656" s="17"/>
      <c r="W656" s="17"/>
      <c r="X656" s="17"/>
      <c r="Y656" s="217"/>
      <c r="Z656" s="17"/>
    </row>
    <row r="657" spans="1:26">
      <c r="A657" s="1"/>
      <c r="B657" s="9"/>
      <c r="C657" s="1"/>
      <c r="D657" s="17"/>
      <c r="E657" s="17"/>
      <c r="F657" s="17"/>
      <c r="G657" s="17"/>
      <c r="H657" s="14"/>
      <c r="I657" s="17"/>
      <c r="J657" s="17"/>
      <c r="K657" s="17"/>
      <c r="L657" s="17"/>
      <c r="M657" s="17"/>
      <c r="N657" s="17"/>
      <c r="O657" s="17"/>
      <c r="P657" s="17"/>
      <c r="Q657" s="17"/>
      <c r="R657" s="17"/>
      <c r="S657" s="17"/>
      <c r="T657" s="17"/>
      <c r="U657" s="17"/>
      <c r="V657" s="17"/>
      <c r="W657" s="17"/>
      <c r="X657" s="17"/>
      <c r="Y657" s="217"/>
      <c r="Z657" s="17"/>
    </row>
    <row r="658" spans="1:26" ht="15.75">
      <c r="A658" s="1"/>
      <c r="B658" s="7"/>
      <c r="C658" s="1"/>
      <c r="D658" s="17"/>
      <c r="E658" s="17"/>
      <c r="F658" s="17"/>
      <c r="G658" s="17"/>
      <c r="H658" s="14"/>
      <c r="I658" s="17"/>
      <c r="J658" s="17"/>
      <c r="K658" s="17"/>
      <c r="L658" s="17"/>
      <c r="M658" s="17"/>
      <c r="N658" s="17"/>
      <c r="O658" s="17"/>
      <c r="P658" s="17"/>
      <c r="Q658" s="17"/>
      <c r="R658" s="17"/>
      <c r="S658" s="17"/>
      <c r="T658" s="17"/>
      <c r="U658" s="17"/>
      <c r="V658" s="17"/>
      <c r="W658" s="17"/>
      <c r="X658" s="17"/>
      <c r="Y658" s="217"/>
      <c r="Z658" s="17"/>
    </row>
    <row r="659" spans="1:26" ht="12.75">
      <c r="A659" s="1"/>
      <c r="B659" s="4"/>
      <c r="C659" s="1"/>
      <c r="D659" s="17"/>
      <c r="E659" s="17"/>
      <c r="F659" s="17"/>
      <c r="G659" s="17"/>
      <c r="H659" s="14"/>
      <c r="I659" s="17"/>
      <c r="J659" s="17"/>
      <c r="K659" s="17"/>
      <c r="L659" s="17"/>
      <c r="M659" s="17"/>
      <c r="N659" s="17"/>
      <c r="O659" s="17"/>
      <c r="P659" s="17"/>
      <c r="Q659" s="17"/>
      <c r="R659" s="17"/>
      <c r="S659" s="17"/>
      <c r="T659" s="17"/>
      <c r="U659" s="17"/>
      <c r="V659" s="17"/>
      <c r="W659" s="17"/>
      <c r="X659" s="17"/>
      <c r="Y659" s="217"/>
      <c r="Z659" s="17"/>
    </row>
    <row r="660" spans="1:26" ht="12.75">
      <c r="A660" s="1"/>
      <c r="B660" s="4"/>
      <c r="C660" s="1"/>
      <c r="D660" s="17"/>
      <c r="E660" s="17"/>
      <c r="F660" s="17"/>
      <c r="G660" s="17"/>
      <c r="H660" s="14"/>
      <c r="I660" s="17"/>
      <c r="J660" s="17"/>
      <c r="K660" s="17"/>
      <c r="L660" s="17"/>
      <c r="M660" s="17"/>
      <c r="N660" s="17"/>
      <c r="O660" s="17"/>
      <c r="P660" s="17"/>
      <c r="Q660" s="17"/>
      <c r="R660" s="17"/>
      <c r="S660" s="17"/>
      <c r="T660" s="17"/>
      <c r="U660" s="17"/>
      <c r="V660" s="17"/>
      <c r="W660" s="17"/>
      <c r="X660" s="17"/>
      <c r="Y660" s="217"/>
      <c r="Z660" s="17"/>
    </row>
    <row r="661" spans="1:26" ht="12.75">
      <c r="A661" s="1"/>
      <c r="B661" s="4"/>
      <c r="C661" s="1"/>
      <c r="D661" s="17"/>
      <c r="E661" s="17"/>
      <c r="F661" s="17"/>
      <c r="G661" s="17"/>
      <c r="H661" s="14"/>
      <c r="I661" s="17"/>
      <c r="J661" s="17"/>
      <c r="K661" s="17"/>
      <c r="L661" s="17"/>
      <c r="M661" s="17"/>
      <c r="N661" s="17"/>
      <c r="O661" s="17"/>
      <c r="P661" s="17"/>
      <c r="Q661" s="17"/>
      <c r="R661" s="17"/>
      <c r="S661" s="17"/>
      <c r="T661" s="17"/>
      <c r="U661" s="17"/>
      <c r="V661" s="17"/>
      <c r="W661" s="17"/>
      <c r="X661" s="17"/>
      <c r="Y661" s="217"/>
      <c r="Z661" s="17"/>
    </row>
    <row r="662" spans="1:26" ht="12.75">
      <c r="A662" s="1"/>
      <c r="B662" s="4"/>
      <c r="C662" s="1"/>
      <c r="D662" s="17"/>
      <c r="E662" s="17"/>
      <c r="F662" s="17"/>
      <c r="G662" s="17"/>
      <c r="H662" s="14"/>
      <c r="I662" s="17"/>
      <c r="J662" s="17"/>
      <c r="K662" s="17"/>
      <c r="L662" s="17"/>
      <c r="M662" s="17"/>
      <c r="N662" s="17"/>
      <c r="O662" s="17"/>
      <c r="P662" s="17"/>
      <c r="Q662" s="17"/>
      <c r="R662" s="17"/>
      <c r="S662" s="17"/>
      <c r="T662" s="17"/>
      <c r="U662" s="17"/>
      <c r="V662" s="17"/>
      <c r="W662" s="17"/>
      <c r="X662" s="17"/>
      <c r="Y662" s="217"/>
      <c r="Z662" s="17"/>
    </row>
    <row r="663" spans="1:26" ht="12.75">
      <c r="A663" s="1"/>
      <c r="B663" s="4"/>
      <c r="C663" s="1"/>
      <c r="D663" s="17"/>
      <c r="E663" s="17"/>
      <c r="F663" s="17"/>
      <c r="G663" s="17"/>
      <c r="H663" s="14"/>
      <c r="I663" s="17"/>
      <c r="J663" s="17"/>
      <c r="K663" s="17"/>
      <c r="L663" s="17"/>
      <c r="M663" s="17"/>
      <c r="N663" s="17"/>
      <c r="O663" s="17"/>
      <c r="P663" s="17"/>
      <c r="Q663" s="17"/>
      <c r="R663" s="17"/>
      <c r="S663" s="17"/>
      <c r="T663" s="17"/>
      <c r="U663" s="17"/>
      <c r="V663" s="17"/>
      <c r="W663" s="17"/>
      <c r="X663" s="17"/>
      <c r="Y663" s="217"/>
      <c r="Z663" s="17"/>
    </row>
    <row r="664" spans="1:26">
      <c r="A664" s="1"/>
      <c r="B664" s="9"/>
      <c r="C664" s="1"/>
      <c r="D664" s="17"/>
      <c r="E664" s="17"/>
      <c r="F664" s="17"/>
      <c r="G664" s="17"/>
      <c r="H664" s="14"/>
      <c r="I664" s="17"/>
      <c r="J664" s="17"/>
      <c r="K664" s="17"/>
      <c r="L664" s="17"/>
      <c r="M664" s="17"/>
      <c r="N664" s="17"/>
      <c r="O664" s="17"/>
      <c r="P664" s="17"/>
      <c r="Q664" s="17"/>
      <c r="R664" s="17"/>
      <c r="S664" s="17"/>
      <c r="T664" s="17"/>
      <c r="U664" s="17"/>
      <c r="V664" s="17"/>
      <c r="W664" s="17"/>
      <c r="X664" s="17"/>
      <c r="Y664" s="217"/>
      <c r="Z664" s="17"/>
    </row>
    <row r="665" spans="1:26" ht="15.75">
      <c r="A665" s="1"/>
      <c r="B665" s="7"/>
      <c r="C665" s="1"/>
      <c r="D665" s="17"/>
      <c r="E665" s="17"/>
      <c r="F665" s="17"/>
      <c r="G665" s="17"/>
      <c r="H665" s="14"/>
      <c r="I665" s="17"/>
      <c r="J665" s="17"/>
      <c r="K665" s="17"/>
      <c r="L665" s="17"/>
      <c r="M665" s="17"/>
      <c r="N665" s="17"/>
      <c r="O665" s="17"/>
      <c r="P665" s="17"/>
      <c r="Q665" s="17"/>
      <c r="R665" s="17"/>
      <c r="S665" s="17"/>
      <c r="T665" s="17"/>
      <c r="U665" s="17"/>
      <c r="V665" s="17"/>
      <c r="W665" s="17"/>
      <c r="X665" s="17"/>
      <c r="Y665" s="217"/>
      <c r="Z665" s="17"/>
    </row>
    <row r="666" spans="1:26" ht="12.75">
      <c r="A666" s="1"/>
      <c r="B666" s="4"/>
      <c r="C666" s="1"/>
      <c r="D666" s="17"/>
      <c r="E666" s="17"/>
      <c r="F666" s="17"/>
      <c r="G666" s="17"/>
      <c r="H666" s="14"/>
      <c r="I666" s="17"/>
      <c r="J666" s="17"/>
      <c r="K666" s="17"/>
      <c r="L666" s="17"/>
      <c r="M666" s="17"/>
      <c r="N666" s="17"/>
      <c r="O666" s="17"/>
      <c r="P666" s="17"/>
      <c r="Q666" s="17"/>
      <c r="R666" s="17"/>
      <c r="S666" s="17"/>
      <c r="T666" s="17"/>
      <c r="U666" s="17"/>
      <c r="V666" s="17"/>
      <c r="W666" s="17"/>
      <c r="X666" s="17"/>
      <c r="Y666" s="217"/>
      <c r="Z666" s="17"/>
    </row>
    <row r="667" spans="1:26" ht="12.75">
      <c r="A667" s="1"/>
      <c r="B667" s="4"/>
      <c r="C667" s="1"/>
      <c r="D667" s="17"/>
      <c r="E667" s="17"/>
      <c r="F667" s="17"/>
      <c r="G667" s="17"/>
      <c r="H667" s="14"/>
      <c r="I667" s="17"/>
      <c r="J667" s="17"/>
      <c r="K667" s="17"/>
      <c r="L667" s="17"/>
      <c r="M667" s="17"/>
      <c r="N667" s="17"/>
      <c r="O667" s="17"/>
      <c r="P667" s="17"/>
      <c r="Q667" s="17"/>
      <c r="R667" s="17"/>
      <c r="S667" s="17"/>
      <c r="T667" s="17"/>
      <c r="U667" s="17"/>
      <c r="V667" s="17"/>
      <c r="W667" s="17"/>
      <c r="X667" s="17"/>
      <c r="Y667" s="217"/>
      <c r="Z667" s="17"/>
    </row>
    <row r="668" spans="1:26" ht="12.75">
      <c r="A668" s="1"/>
      <c r="B668" s="4"/>
      <c r="C668" s="1"/>
      <c r="D668" s="17"/>
      <c r="E668" s="17"/>
      <c r="F668" s="17"/>
      <c r="G668" s="17"/>
      <c r="H668" s="14"/>
      <c r="I668" s="17"/>
      <c r="J668" s="17"/>
      <c r="K668" s="17"/>
      <c r="L668" s="17"/>
      <c r="M668" s="17"/>
      <c r="N668" s="17"/>
      <c r="O668" s="17"/>
      <c r="P668" s="17"/>
      <c r="Q668" s="17"/>
      <c r="R668" s="17"/>
      <c r="S668" s="17"/>
      <c r="T668" s="17"/>
      <c r="U668" s="17"/>
      <c r="V668" s="17"/>
      <c r="W668" s="17"/>
      <c r="X668" s="17"/>
      <c r="Y668" s="217"/>
      <c r="Z668" s="17"/>
    </row>
    <row r="669" spans="1:26" ht="12.75">
      <c r="A669" s="1"/>
      <c r="B669" s="4"/>
      <c r="C669" s="1"/>
      <c r="D669" s="17"/>
      <c r="E669" s="17"/>
      <c r="F669" s="17"/>
      <c r="G669" s="17"/>
      <c r="H669" s="14"/>
      <c r="I669" s="17"/>
      <c r="J669" s="17"/>
      <c r="K669" s="17"/>
      <c r="L669" s="17"/>
      <c r="M669" s="17"/>
      <c r="N669" s="17"/>
      <c r="O669" s="17"/>
      <c r="P669" s="17"/>
      <c r="Q669" s="17"/>
      <c r="R669" s="17"/>
      <c r="S669" s="17"/>
      <c r="T669" s="17"/>
      <c r="U669" s="17"/>
      <c r="V669" s="17"/>
      <c r="W669" s="17"/>
      <c r="X669" s="17"/>
      <c r="Y669" s="217"/>
      <c r="Z669" s="17"/>
    </row>
    <row r="670" spans="1:26" ht="12.75">
      <c r="A670" s="1"/>
      <c r="B670" s="66"/>
      <c r="C670" s="1"/>
      <c r="D670" s="17"/>
      <c r="E670" s="17"/>
      <c r="F670" s="17"/>
      <c r="G670" s="17"/>
      <c r="H670" s="14"/>
      <c r="I670" s="17"/>
      <c r="J670" s="17"/>
      <c r="K670" s="17"/>
      <c r="L670" s="17"/>
      <c r="M670" s="17"/>
      <c r="N670" s="17"/>
      <c r="O670" s="17"/>
      <c r="P670" s="17"/>
      <c r="Q670" s="17"/>
      <c r="R670" s="17"/>
      <c r="S670" s="17"/>
      <c r="T670" s="17"/>
      <c r="U670" s="17"/>
      <c r="V670" s="17"/>
      <c r="W670" s="17"/>
      <c r="X670" s="17"/>
      <c r="Y670" s="217"/>
      <c r="Z670" s="17"/>
    </row>
    <row r="671" spans="1:26" ht="12.75">
      <c r="A671" s="1"/>
      <c r="B671" s="4"/>
      <c r="C671" s="1"/>
      <c r="D671" s="17"/>
      <c r="E671" s="17"/>
      <c r="F671" s="17"/>
      <c r="G671" s="17"/>
      <c r="H671" s="14"/>
      <c r="I671" s="17"/>
      <c r="J671" s="17"/>
      <c r="K671" s="17"/>
      <c r="L671" s="17"/>
      <c r="M671" s="17"/>
      <c r="N671" s="17"/>
      <c r="O671" s="17"/>
      <c r="P671" s="17"/>
      <c r="Q671" s="17"/>
      <c r="R671" s="17"/>
      <c r="S671" s="17"/>
      <c r="T671" s="17"/>
      <c r="U671" s="17"/>
      <c r="V671" s="17"/>
      <c r="W671" s="17"/>
      <c r="X671" s="17"/>
      <c r="Y671" s="217"/>
      <c r="Z671" s="17"/>
    </row>
    <row r="672" spans="1:26">
      <c r="A672" s="1"/>
      <c r="B672" s="9"/>
      <c r="C672" s="1"/>
      <c r="D672" s="17"/>
      <c r="E672" s="17"/>
      <c r="F672" s="17"/>
      <c r="G672" s="17"/>
      <c r="H672" s="14"/>
      <c r="I672" s="17"/>
      <c r="J672" s="17"/>
      <c r="K672" s="17"/>
      <c r="L672" s="17"/>
      <c r="M672" s="17"/>
      <c r="N672" s="17"/>
      <c r="O672" s="17"/>
      <c r="P672" s="17"/>
      <c r="Q672" s="17"/>
      <c r="R672" s="17"/>
      <c r="S672" s="17"/>
      <c r="T672" s="17"/>
      <c r="U672" s="17"/>
      <c r="V672" s="17"/>
      <c r="W672" s="17"/>
      <c r="X672" s="17"/>
      <c r="Y672" s="217"/>
      <c r="Z672" s="17"/>
    </row>
    <row r="673" spans="1:26" ht="15.75">
      <c r="A673" s="1"/>
      <c r="B673" s="7"/>
      <c r="C673" s="1"/>
      <c r="D673" s="17"/>
      <c r="E673" s="17"/>
      <c r="F673" s="17"/>
      <c r="G673" s="17"/>
      <c r="H673" s="14"/>
      <c r="I673" s="17"/>
      <c r="J673" s="17"/>
      <c r="K673" s="17"/>
      <c r="L673" s="17"/>
      <c r="M673" s="17"/>
      <c r="N673" s="17"/>
      <c r="O673" s="17"/>
      <c r="P673" s="17"/>
      <c r="Q673" s="17"/>
      <c r="R673" s="17"/>
      <c r="S673" s="17"/>
      <c r="T673" s="17"/>
      <c r="U673" s="17"/>
      <c r="V673" s="17"/>
      <c r="W673" s="17"/>
      <c r="X673" s="17"/>
      <c r="Y673" s="217"/>
      <c r="Z673" s="17"/>
    </row>
    <row r="674" spans="1:26" ht="12.75">
      <c r="A674" s="1"/>
      <c r="B674" s="4"/>
      <c r="C674" s="1"/>
      <c r="D674" s="17"/>
      <c r="E674" s="17"/>
      <c r="F674" s="17"/>
      <c r="G674" s="17"/>
      <c r="H674" s="14"/>
      <c r="I674" s="17"/>
      <c r="J674" s="17"/>
      <c r="K674" s="17"/>
      <c r="L674" s="17"/>
      <c r="M674" s="17"/>
      <c r="N674" s="17"/>
      <c r="O674" s="17"/>
      <c r="P674" s="17"/>
      <c r="Q674" s="17"/>
      <c r="R674" s="17"/>
      <c r="S674" s="17"/>
      <c r="T674" s="17"/>
      <c r="U674" s="17"/>
      <c r="V674" s="17"/>
      <c r="W674" s="17"/>
      <c r="X674" s="17"/>
      <c r="Y674" s="217"/>
      <c r="Z674" s="17"/>
    </row>
    <row r="675" spans="1:26" ht="12.75">
      <c r="A675" s="1"/>
      <c r="B675" s="4"/>
      <c r="C675" s="1"/>
      <c r="D675" s="17"/>
      <c r="E675" s="17"/>
      <c r="F675" s="17"/>
      <c r="G675" s="17"/>
      <c r="H675" s="14"/>
      <c r="I675" s="17"/>
      <c r="J675" s="17"/>
      <c r="K675" s="17"/>
      <c r="L675" s="17"/>
      <c r="M675" s="17"/>
      <c r="N675" s="17"/>
      <c r="O675" s="17"/>
      <c r="P675" s="17"/>
      <c r="Q675" s="17"/>
      <c r="R675" s="17"/>
      <c r="S675" s="17"/>
      <c r="T675" s="17"/>
      <c r="U675" s="17"/>
      <c r="V675" s="17"/>
      <c r="W675" s="17"/>
      <c r="X675" s="17"/>
      <c r="Y675" s="217"/>
      <c r="Z675" s="17"/>
    </row>
    <row r="676" spans="1:26" ht="12.75">
      <c r="A676" s="1"/>
      <c r="B676" s="4"/>
      <c r="C676" s="1"/>
      <c r="D676" s="17"/>
      <c r="E676" s="17"/>
      <c r="F676" s="17"/>
      <c r="G676" s="17"/>
      <c r="H676" s="14"/>
      <c r="I676" s="17"/>
      <c r="J676" s="17"/>
      <c r="K676" s="17"/>
      <c r="L676" s="17"/>
      <c r="M676" s="17"/>
      <c r="N676" s="17"/>
      <c r="O676" s="17"/>
      <c r="P676" s="17"/>
      <c r="Q676" s="17"/>
      <c r="R676" s="17"/>
      <c r="S676" s="17"/>
      <c r="T676" s="17"/>
      <c r="U676" s="17"/>
      <c r="V676" s="17"/>
      <c r="W676" s="17"/>
      <c r="X676" s="17"/>
      <c r="Y676" s="217"/>
      <c r="Z676" s="17"/>
    </row>
    <row r="677" spans="1:26" ht="12.75">
      <c r="A677" s="1"/>
      <c r="B677" s="4"/>
      <c r="C677" s="1"/>
      <c r="D677" s="17"/>
      <c r="E677" s="17"/>
      <c r="F677" s="17"/>
      <c r="G677" s="17"/>
      <c r="H677" s="14"/>
      <c r="I677" s="17"/>
      <c r="J677" s="17"/>
      <c r="K677" s="17"/>
      <c r="L677" s="17"/>
      <c r="M677" s="17"/>
      <c r="N677" s="17"/>
      <c r="O677" s="17"/>
      <c r="P677" s="17"/>
      <c r="Q677" s="17"/>
      <c r="R677" s="17"/>
      <c r="S677" s="17"/>
      <c r="T677" s="17"/>
      <c r="U677" s="17"/>
      <c r="V677" s="17"/>
      <c r="W677" s="17"/>
      <c r="X677" s="17"/>
      <c r="Y677" s="217"/>
      <c r="Z677" s="17"/>
    </row>
    <row r="678" spans="1:26" ht="12.75">
      <c r="A678" s="1"/>
      <c r="B678" s="4"/>
      <c r="C678" s="1"/>
      <c r="D678" s="17"/>
      <c r="E678" s="17"/>
      <c r="F678" s="17"/>
      <c r="G678" s="17"/>
      <c r="H678" s="14"/>
      <c r="I678" s="17"/>
      <c r="J678" s="17"/>
      <c r="K678" s="17"/>
      <c r="L678" s="17"/>
      <c r="M678" s="17"/>
      <c r="N678" s="17"/>
      <c r="O678" s="17"/>
      <c r="P678" s="17"/>
      <c r="Q678" s="17"/>
      <c r="R678" s="17"/>
      <c r="S678" s="17"/>
      <c r="T678" s="17"/>
      <c r="U678" s="17"/>
      <c r="V678" s="17"/>
      <c r="W678" s="17"/>
      <c r="X678" s="17"/>
      <c r="Y678" s="217"/>
      <c r="Z678" s="17"/>
    </row>
    <row r="679" spans="1:26" ht="12.75">
      <c r="A679" s="1"/>
      <c r="B679" s="4"/>
      <c r="C679" s="1"/>
      <c r="D679" s="17"/>
      <c r="E679" s="17"/>
      <c r="F679" s="17"/>
      <c r="G679" s="17"/>
      <c r="H679" s="14"/>
      <c r="I679" s="17"/>
      <c r="J679" s="17"/>
      <c r="K679" s="17"/>
      <c r="L679" s="17"/>
      <c r="M679" s="17"/>
      <c r="N679" s="17"/>
      <c r="O679" s="17"/>
      <c r="P679" s="17"/>
      <c r="Q679" s="17"/>
      <c r="R679" s="17"/>
      <c r="S679" s="17"/>
      <c r="T679" s="17"/>
      <c r="U679" s="17"/>
      <c r="V679" s="17"/>
      <c r="W679" s="17"/>
      <c r="X679" s="17"/>
      <c r="Y679" s="217"/>
      <c r="Z679" s="17"/>
    </row>
    <row r="680" spans="1:26">
      <c r="A680" s="1"/>
      <c r="B680" s="9"/>
      <c r="C680" s="1"/>
      <c r="D680" s="17"/>
      <c r="E680" s="17"/>
      <c r="F680" s="17"/>
      <c r="G680" s="17"/>
      <c r="H680" s="14"/>
      <c r="I680" s="17"/>
      <c r="J680" s="17"/>
      <c r="K680" s="17"/>
      <c r="L680" s="17"/>
      <c r="M680" s="17"/>
      <c r="N680" s="17"/>
      <c r="O680" s="17"/>
      <c r="P680" s="17"/>
      <c r="Q680" s="17"/>
      <c r="R680" s="17"/>
      <c r="S680" s="17"/>
      <c r="T680" s="17"/>
      <c r="U680" s="17"/>
      <c r="V680" s="17"/>
      <c r="W680" s="17"/>
      <c r="X680" s="17"/>
      <c r="Y680" s="217"/>
      <c r="Z680" s="17"/>
    </row>
    <row r="681" spans="1:26" ht="15.75">
      <c r="A681" s="1"/>
      <c r="B681" s="7"/>
      <c r="C681" s="1"/>
      <c r="D681" s="17"/>
      <c r="E681" s="17"/>
      <c r="F681" s="17"/>
      <c r="G681" s="17"/>
      <c r="H681" s="14"/>
      <c r="I681" s="17"/>
      <c r="J681" s="17"/>
      <c r="K681" s="17"/>
      <c r="L681" s="17"/>
      <c r="M681" s="17"/>
      <c r="N681" s="17"/>
      <c r="O681" s="17"/>
      <c r="P681" s="17"/>
      <c r="Q681" s="17"/>
      <c r="R681" s="17"/>
      <c r="S681" s="17"/>
      <c r="T681" s="17"/>
      <c r="U681" s="17"/>
      <c r="V681" s="17"/>
      <c r="W681" s="17"/>
      <c r="X681" s="17"/>
      <c r="Y681" s="217"/>
      <c r="Z681" s="17"/>
    </row>
    <row r="682" spans="1:26" ht="12.75">
      <c r="A682" s="1"/>
      <c r="B682" s="4"/>
      <c r="C682" s="1"/>
      <c r="D682" s="17"/>
      <c r="E682" s="17"/>
      <c r="F682" s="17"/>
      <c r="G682" s="17"/>
      <c r="H682" s="14"/>
      <c r="I682" s="17"/>
      <c r="J682" s="17"/>
      <c r="K682" s="17"/>
      <c r="L682" s="17"/>
      <c r="M682" s="17"/>
      <c r="N682" s="17"/>
      <c r="O682" s="17"/>
      <c r="P682" s="17"/>
      <c r="Q682" s="17"/>
      <c r="R682" s="17"/>
      <c r="S682" s="17"/>
      <c r="T682" s="17"/>
      <c r="U682" s="17"/>
      <c r="V682" s="17"/>
      <c r="W682" s="17"/>
      <c r="X682" s="17"/>
      <c r="Y682" s="217"/>
      <c r="Z682" s="17"/>
    </row>
    <row r="683" spans="1:26" ht="12.75">
      <c r="A683" s="1"/>
      <c r="B683" s="11"/>
      <c r="C683" s="1"/>
      <c r="D683" s="17"/>
      <c r="E683" s="17"/>
      <c r="F683" s="17"/>
      <c r="G683" s="17"/>
      <c r="H683" s="14"/>
      <c r="I683" s="17"/>
      <c r="J683" s="17"/>
      <c r="K683" s="17"/>
      <c r="L683" s="17"/>
      <c r="M683" s="17"/>
      <c r="N683" s="17"/>
      <c r="O683" s="17"/>
      <c r="P683" s="17"/>
      <c r="Q683" s="17"/>
      <c r="R683" s="17"/>
      <c r="S683" s="17"/>
      <c r="T683" s="17"/>
      <c r="U683" s="17"/>
      <c r="V683" s="17"/>
      <c r="W683" s="17"/>
      <c r="X683" s="17"/>
      <c r="Y683" s="217"/>
      <c r="Z683" s="17"/>
    </row>
    <row r="684" spans="1:26" ht="12.75">
      <c r="A684" s="1"/>
      <c r="B684" s="4"/>
      <c r="C684" s="1"/>
      <c r="D684" s="17"/>
      <c r="E684" s="17"/>
      <c r="F684" s="17"/>
      <c r="G684" s="17"/>
      <c r="H684" s="14"/>
      <c r="I684" s="17"/>
      <c r="J684" s="17"/>
      <c r="K684" s="17"/>
      <c r="L684" s="17"/>
      <c r="M684" s="17"/>
      <c r="N684" s="17"/>
      <c r="O684" s="17"/>
      <c r="P684" s="17"/>
      <c r="Q684" s="17"/>
      <c r="R684" s="17"/>
      <c r="S684" s="17"/>
      <c r="T684" s="17"/>
      <c r="U684" s="17"/>
      <c r="V684" s="17"/>
      <c r="W684" s="17"/>
      <c r="X684" s="17"/>
      <c r="Y684" s="217"/>
      <c r="Z684" s="17"/>
    </row>
    <row r="685" spans="1:26" ht="15.75">
      <c r="A685" s="1"/>
      <c r="B685" s="12"/>
      <c r="C685" s="1"/>
      <c r="D685" s="17"/>
      <c r="E685" s="17"/>
      <c r="F685" s="17"/>
      <c r="G685" s="17"/>
      <c r="H685" s="14"/>
      <c r="I685" s="17"/>
      <c r="J685" s="17"/>
      <c r="K685" s="17"/>
      <c r="L685" s="17"/>
      <c r="M685" s="17"/>
      <c r="N685" s="17"/>
      <c r="O685" s="17"/>
      <c r="P685" s="17"/>
      <c r="Q685" s="17"/>
      <c r="R685" s="17"/>
      <c r="S685" s="17"/>
      <c r="T685" s="17"/>
      <c r="U685" s="17"/>
      <c r="V685" s="17"/>
      <c r="W685" s="17"/>
      <c r="X685" s="17"/>
      <c r="Y685" s="217"/>
      <c r="Z685" s="17"/>
    </row>
    <row r="686" spans="1:26" ht="12.75">
      <c r="A686" s="1"/>
      <c r="B686" s="4"/>
      <c r="C686" s="1"/>
      <c r="D686" s="17"/>
      <c r="E686" s="17"/>
      <c r="F686" s="17"/>
      <c r="G686" s="17"/>
      <c r="H686" s="14"/>
      <c r="I686" s="17"/>
      <c r="J686" s="17"/>
      <c r="K686" s="17"/>
      <c r="L686" s="17"/>
      <c r="M686" s="17"/>
      <c r="N686" s="17"/>
      <c r="O686" s="17"/>
      <c r="P686" s="17"/>
      <c r="Q686" s="17"/>
      <c r="R686" s="17"/>
      <c r="S686" s="17"/>
      <c r="T686" s="17"/>
      <c r="U686" s="17"/>
      <c r="V686" s="17"/>
      <c r="W686" s="17"/>
      <c r="X686" s="17"/>
      <c r="Y686" s="217"/>
      <c r="Z686" s="17"/>
    </row>
    <row r="687" spans="1:26">
      <c r="A687" s="1"/>
      <c r="B687" s="9"/>
      <c r="C687" s="1"/>
      <c r="D687" s="17"/>
      <c r="E687" s="17"/>
      <c r="F687" s="17"/>
      <c r="G687" s="17"/>
      <c r="H687" s="14"/>
      <c r="I687" s="17"/>
      <c r="J687" s="17"/>
      <c r="K687" s="17"/>
      <c r="L687" s="17"/>
      <c r="M687" s="17"/>
      <c r="N687" s="17"/>
      <c r="O687" s="17"/>
      <c r="P687" s="17"/>
      <c r="Q687" s="17"/>
      <c r="R687" s="17"/>
      <c r="S687" s="17"/>
      <c r="T687" s="17"/>
      <c r="U687" s="17"/>
      <c r="V687" s="17"/>
      <c r="W687" s="17"/>
      <c r="X687" s="17"/>
      <c r="Y687" s="217"/>
      <c r="Z687" s="17"/>
    </row>
    <row r="688" spans="1:26" ht="15.75">
      <c r="A688" s="1"/>
      <c r="B688" s="7"/>
      <c r="C688" s="1"/>
      <c r="D688" s="17"/>
      <c r="E688" s="17"/>
      <c r="F688" s="17"/>
      <c r="G688" s="17"/>
      <c r="H688" s="14"/>
      <c r="I688" s="17"/>
      <c r="J688" s="17"/>
      <c r="K688" s="17"/>
      <c r="L688" s="17"/>
      <c r="M688" s="17"/>
      <c r="N688" s="17"/>
      <c r="O688" s="17"/>
      <c r="P688" s="17"/>
      <c r="Q688" s="17"/>
      <c r="R688" s="17"/>
      <c r="S688" s="17"/>
      <c r="T688" s="17"/>
      <c r="U688" s="17"/>
      <c r="V688" s="17"/>
      <c r="W688" s="17"/>
      <c r="X688" s="17"/>
      <c r="Y688" s="217"/>
      <c r="Z688" s="17"/>
    </row>
    <row r="689" spans="1:26" ht="12.75">
      <c r="A689" s="1"/>
      <c r="B689" s="4"/>
      <c r="C689" s="1"/>
      <c r="D689" s="17"/>
      <c r="E689" s="17"/>
      <c r="F689" s="17"/>
      <c r="G689" s="17"/>
      <c r="H689" s="14"/>
      <c r="I689" s="17"/>
      <c r="J689" s="17"/>
      <c r="K689" s="17"/>
      <c r="L689" s="17"/>
      <c r="M689" s="17"/>
      <c r="N689" s="17"/>
      <c r="O689" s="17"/>
      <c r="P689" s="17"/>
      <c r="Q689" s="17"/>
      <c r="R689" s="17"/>
      <c r="S689" s="17"/>
      <c r="T689" s="17"/>
      <c r="U689" s="17"/>
      <c r="V689" s="17"/>
      <c r="W689" s="17"/>
      <c r="X689" s="17"/>
      <c r="Y689" s="217"/>
      <c r="Z689" s="17"/>
    </row>
    <row r="690" spans="1:26">
      <c r="A690" s="1"/>
      <c r="B690" s="9"/>
      <c r="C690" s="1"/>
      <c r="D690" s="17"/>
      <c r="E690" s="17"/>
      <c r="F690" s="17"/>
      <c r="G690" s="17"/>
      <c r="H690" s="14"/>
      <c r="I690" s="17"/>
      <c r="J690" s="17"/>
      <c r="K690" s="17"/>
      <c r="L690" s="17"/>
      <c r="M690" s="17"/>
      <c r="N690" s="17"/>
      <c r="O690" s="17"/>
      <c r="P690" s="17"/>
      <c r="Q690" s="17"/>
      <c r="R690" s="17"/>
      <c r="S690" s="17"/>
      <c r="T690" s="17"/>
      <c r="U690" s="17"/>
      <c r="V690" s="17"/>
      <c r="W690" s="17"/>
      <c r="X690" s="17"/>
      <c r="Y690" s="217"/>
      <c r="Z690" s="17"/>
    </row>
    <row r="691" spans="1:26" ht="15.75">
      <c r="A691" s="1"/>
      <c r="B691" s="7"/>
      <c r="C691" s="1"/>
      <c r="D691" s="17"/>
      <c r="E691" s="17"/>
      <c r="F691" s="17"/>
      <c r="G691" s="17"/>
      <c r="H691" s="14"/>
      <c r="I691" s="17"/>
      <c r="J691" s="17"/>
      <c r="K691" s="17"/>
      <c r="L691" s="17"/>
      <c r="M691" s="17"/>
      <c r="N691" s="17"/>
      <c r="O691" s="17"/>
      <c r="P691" s="17"/>
      <c r="Q691" s="17"/>
      <c r="R691" s="17"/>
      <c r="S691" s="17"/>
      <c r="T691" s="17"/>
      <c r="U691" s="17"/>
      <c r="V691" s="17"/>
      <c r="W691" s="17"/>
      <c r="X691" s="17"/>
      <c r="Y691" s="217"/>
      <c r="Z691" s="17"/>
    </row>
    <row r="692" spans="1:26" ht="12.75">
      <c r="A692" s="1"/>
      <c r="B692" s="4"/>
      <c r="C692" s="1"/>
      <c r="D692" s="17"/>
      <c r="E692" s="17"/>
      <c r="F692" s="17"/>
      <c r="G692" s="17"/>
      <c r="H692" s="14"/>
      <c r="I692" s="17"/>
      <c r="J692" s="17"/>
      <c r="K692" s="17"/>
      <c r="L692" s="17"/>
      <c r="M692" s="17"/>
      <c r="N692" s="17"/>
      <c r="O692" s="17"/>
      <c r="P692" s="17"/>
      <c r="Q692" s="17"/>
      <c r="R692" s="17"/>
      <c r="S692" s="17"/>
      <c r="T692" s="17"/>
      <c r="U692" s="17"/>
      <c r="V692" s="17"/>
      <c r="W692" s="17"/>
      <c r="X692" s="17"/>
      <c r="Y692" s="217"/>
      <c r="Z692" s="17"/>
    </row>
    <row r="693" spans="1:26" ht="12.75">
      <c r="A693" s="1"/>
      <c r="B693" s="4"/>
      <c r="C693" s="1"/>
      <c r="D693" s="17"/>
      <c r="E693" s="17"/>
      <c r="F693" s="17"/>
      <c r="G693" s="17"/>
      <c r="H693" s="14"/>
      <c r="I693" s="17"/>
      <c r="J693" s="17"/>
      <c r="K693" s="17"/>
      <c r="L693" s="17"/>
      <c r="M693" s="17"/>
      <c r="N693" s="17"/>
      <c r="O693" s="17"/>
      <c r="P693" s="17"/>
      <c r="Q693" s="17"/>
      <c r="R693" s="17"/>
      <c r="S693" s="17"/>
      <c r="T693" s="17"/>
      <c r="U693" s="17"/>
      <c r="V693" s="17"/>
      <c r="W693" s="17"/>
      <c r="X693" s="17"/>
      <c r="Y693" s="217"/>
      <c r="Z693" s="17"/>
    </row>
    <row r="694" spans="1:26" ht="12.75">
      <c r="A694" s="1"/>
      <c r="B694" s="4"/>
      <c r="C694" s="1"/>
      <c r="D694" s="17"/>
      <c r="E694" s="17"/>
      <c r="F694" s="17"/>
      <c r="G694" s="17"/>
      <c r="H694" s="14"/>
      <c r="I694" s="17"/>
      <c r="J694" s="17"/>
      <c r="K694" s="17"/>
      <c r="L694" s="17"/>
      <c r="M694" s="17"/>
      <c r="N694" s="17"/>
      <c r="O694" s="17"/>
      <c r="P694" s="17"/>
      <c r="Q694" s="17"/>
      <c r="R694" s="17"/>
      <c r="S694" s="17"/>
      <c r="T694" s="17"/>
      <c r="U694" s="17"/>
      <c r="V694" s="17"/>
      <c r="W694" s="17"/>
      <c r="X694" s="17"/>
      <c r="Y694" s="217"/>
      <c r="Z694" s="17"/>
    </row>
    <row r="695" spans="1:26" ht="12.75">
      <c r="A695" s="1"/>
      <c r="B695" s="4"/>
      <c r="C695" s="1"/>
      <c r="D695" s="17"/>
      <c r="E695" s="17"/>
      <c r="F695" s="17"/>
      <c r="G695" s="17"/>
      <c r="H695" s="14"/>
      <c r="I695" s="17"/>
      <c r="J695" s="17"/>
      <c r="K695" s="17"/>
      <c r="L695" s="17"/>
      <c r="M695" s="17"/>
      <c r="N695" s="17"/>
      <c r="O695" s="17"/>
      <c r="P695" s="17"/>
      <c r="Q695" s="17"/>
      <c r="R695" s="17"/>
      <c r="S695" s="17"/>
      <c r="T695" s="17"/>
      <c r="U695" s="17"/>
      <c r="V695" s="17"/>
      <c r="W695" s="17"/>
      <c r="X695" s="17"/>
      <c r="Y695" s="217"/>
      <c r="Z695" s="17"/>
    </row>
    <row r="696" spans="1:26" ht="12.75">
      <c r="A696" s="1"/>
      <c r="B696" s="4"/>
      <c r="C696" s="1"/>
      <c r="D696" s="17"/>
      <c r="E696" s="17"/>
      <c r="F696" s="17"/>
      <c r="G696" s="17"/>
      <c r="H696" s="14"/>
      <c r="I696" s="17"/>
      <c r="J696" s="17"/>
      <c r="K696" s="17"/>
      <c r="L696" s="17"/>
      <c r="M696" s="17"/>
      <c r="N696" s="17"/>
      <c r="O696" s="17"/>
      <c r="P696" s="17"/>
      <c r="Q696" s="17"/>
      <c r="R696" s="17"/>
      <c r="S696" s="17"/>
      <c r="T696" s="17"/>
      <c r="U696" s="17"/>
      <c r="V696" s="17"/>
      <c r="W696" s="17"/>
      <c r="X696" s="17"/>
      <c r="Y696" s="217"/>
      <c r="Z696" s="17"/>
    </row>
    <row r="697" spans="1:26">
      <c r="A697" s="1"/>
      <c r="B697" s="9"/>
      <c r="C697" s="1"/>
      <c r="D697" s="17"/>
      <c r="E697" s="17"/>
      <c r="F697" s="17"/>
      <c r="G697" s="17"/>
      <c r="H697" s="14"/>
      <c r="I697" s="17"/>
      <c r="J697" s="17"/>
      <c r="K697" s="17"/>
      <c r="L697" s="17"/>
      <c r="M697" s="17"/>
      <c r="N697" s="17"/>
      <c r="O697" s="17"/>
      <c r="P697" s="17"/>
      <c r="Q697" s="17"/>
      <c r="R697" s="17"/>
      <c r="S697" s="17"/>
      <c r="T697" s="17"/>
      <c r="U697" s="17"/>
      <c r="V697" s="17"/>
      <c r="W697" s="17"/>
      <c r="X697" s="17"/>
      <c r="Y697" s="217"/>
      <c r="Z697" s="17"/>
    </row>
    <row r="698" spans="1:26" ht="15.75">
      <c r="A698" s="1"/>
      <c r="B698" s="7"/>
      <c r="C698" s="1"/>
      <c r="D698" s="17"/>
      <c r="E698" s="17"/>
      <c r="F698" s="17"/>
      <c r="G698" s="17"/>
      <c r="H698" s="14"/>
      <c r="I698" s="17"/>
      <c r="J698" s="17"/>
      <c r="K698" s="17"/>
      <c r="L698" s="17"/>
      <c r="M698" s="17"/>
      <c r="N698" s="17"/>
      <c r="O698" s="17"/>
      <c r="P698" s="17"/>
      <c r="Q698" s="17"/>
      <c r="R698" s="17"/>
      <c r="S698" s="17"/>
      <c r="T698" s="17"/>
      <c r="U698" s="17"/>
      <c r="V698" s="17"/>
      <c r="W698" s="17"/>
      <c r="X698" s="17"/>
      <c r="Y698" s="217"/>
      <c r="Z698" s="17"/>
    </row>
    <row r="699" spans="1:26" ht="12.75">
      <c r="A699" s="1"/>
      <c r="B699" s="4"/>
      <c r="C699" s="1"/>
      <c r="D699" s="17"/>
      <c r="E699" s="17"/>
      <c r="F699" s="17"/>
      <c r="G699" s="17"/>
      <c r="H699" s="14"/>
      <c r="I699" s="17"/>
      <c r="J699" s="17"/>
      <c r="K699" s="17"/>
      <c r="L699" s="17"/>
      <c r="M699" s="17"/>
      <c r="N699" s="17"/>
      <c r="O699" s="17"/>
      <c r="P699" s="17"/>
      <c r="Q699" s="17"/>
      <c r="R699" s="17"/>
      <c r="S699" s="17"/>
      <c r="T699" s="17"/>
      <c r="U699" s="17"/>
      <c r="V699" s="17"/>
      <c r="W699" s="17"/>
      <c r="X699" s="17"/>
      <c r="Y699" s="217"/>
      <c r="Z699" s="17"/>
    </row>
    <row r="700" spans="1:26" ht="12.75">
      <c r="A700" s="1"/>
      <c r="B700" s="4"/>
      <c r="C700" s="1"/>
      <c r="D700" s="17"/>
      <c r="E700" s="17"/>
      <c r="F700" s="17"/>
      <c r="G700" s="17"/>
      <c r="H700" s="14"/>
      <c r="I700" s="17"/>
      <c r="J700" s="17"/>
      <c r="K700" s="17"/>
      <c r="L700" s="17"/>
      <c r="M700" s="17"/>
      <c r="N700" s="17"/>
      <c r="O700" s="17"/>
      <c r="P700" s="17"/>
      <c r="Q700" s="17"/>
      <c r="R700" s="17"/>
      <c r="S700" s="17"/>
      <c r="T700" s="17"/>
      <c r="U700" s="17"/>
      <c r="V700" s="17"/>
      <c r="W700" s="17"/>
      <c r="X700" s="17"/>
      <c r="Y700" s="217"/>
      <c r="Z700" s="17"/>
    </row>
    <row r="701" spans="1:26" ht="12.75">
      <c r="A701" s="1"/>
      <c r="B701" s="4"/>
      <c r="C701" s="1"/>
      <c r="D701" s="17"/>
      <c r="E701" s="17"/>
      <c r="F701" s="17"/>
      <c r="G701" s="17"/>
      <c r="H701" s="14"/>
      <c r="I701" s="17"/>
      <c r="J701" s="17"/>
      <c r="K701" s="17"/>
      <c r="L701" s="17"/>
      <c r="M701" s="17"/>
      <c r="N701" s="17"/>
      <c r="O701" s="17"/>
      <c r="P701" s="17"/>
      <c r="Q701" s="17"/>
      <c r="R701" s="17"/>
      <c r="S701" s="17"/>
      <c r="T701" s="17"/>
      <c r="U701" s="17"/>
      <c r="V701" s="17"/>
      <c r="W701" s="17"/>
      <c r="X701" s="17"/>
      <c r="Y701" s="217"/>
      <c r="Z701" s="17"/>
    </row>
    <row r="702" spans="1:26" ht="12.75">
      <c r="A702" s="1"/>
      <c r="B702" s="4"/>
      <c r="C702" s="1"/>
      <c r="D702" s="17"/>
      <c r="E702" s="17"/>
      <c r="F702" s="17"/>
      <c r="G702" s="17"/>
      <c r="H702" s="14"/>
      <c r="I702" s="17"/>
      <c r="J702" s="17"/>
      <c r="K702" s="17"/>
      <c r="L702" s="17"/>
      <c r="M702" s="17"/>
      <c r="N702" s="17"/>
      <c r="O702" s="17"/>
      <c r="P702" s="17"/>
      <c r="Q702" s="17"/>
      <c r="R702" s="17"/>
      <c r="S702" s="17"/>
      <c r="T702" s="17"/>
      <c r="U702" s="17"/>
      <c r="V702" s="17"/>
      <c r="W702" s="17"/>
      <c r="X702" s="17"/>
      <c r="Y702" s="217"/>
      <c r="Z702" s="17"/>
    </row>
    <row r="703" spans="1:26" ht="12.75">
      <c r="A703" s="1"/>
      <c r="B703" s="66"/>
      <c r="C703" s="1"/>
      <c r="D703" s="17"/>
      <c r="E703" s="17"/>
      <c r="F703" s="17"/>
      <c r="G703" s="17"/>
      <c r="H703" s="14"/>
      <c r="I703" s="17"/>
      <c r="J703" s="17"/>
      <c r="K703" s="17"/>
      <c r="L703" s="17"/>
      <c r="M703" s="17"/>
      <c r="N703" s="17"/>
      <c r="O703" s="17"/>
      <c r="P703" s="17"/>
      <c r="Q703" s="17"/>
      <c r="R703" s="17"/>
      <c r="S703" s="17"/>
      <c r="T703" s="17"/>
      <c r="U703" s="17"/>
      <c r="V703" s="17"/>
      <c r="W703" s="17"/>
      <c r="X703" s="17"/>
      <c r="Y703" s="217"/>
      <c r="Z703" s="17"/>
    </row>
    <row r="704" spans="1:26" ht="12.75">
      <c r="A704" s="1"/>
      <c r="B704" s="4"/>
      <c r="C704" s="1"/>
      <c r="D704" s="17"/>
      <c r="E704" s="17"/>
      <c r="F704" s="17"/>
      <c r="G704" s="17"/>
      <c r="H704" s="14"/>
      <c r="I704" s="17"/>
      <c r="J704" s="17"/>
      <c r="K704" s="17"/>
      <c r="L704" s="17"/>
      <c r="M704" s="17"/>
      <c r="N704" s="17"/>
      <c r="O704" s="17"/>
      <c r="P704" s="17"/>
      <c r="Q704" s="17"/>
      <c r="R704" s="17"/>
      <c r="S704" s="17"/>
      <c r="T704" s="17"/>
      <c r="U704" s="17"/>
      <c r="V704" s="17"/>
      <c r="W704" s="17"/>
      <c r="X704" s="17"/>
      <c r="Y704" s="217"/>
      <c r="Z704" s="17"/>
    </row>
    <row r="705" spans="1:26">
      <c r="A705" s="1"/>
      <c r="B705" s="9"/>
      <c r="C705" s="1"/>
      <c r="D705" s="17"/>
      <c r="E705" s="17"/>
      <c r="F705" s="17"/>
      <c r="G705" s="17"/>
      <c r="H705" s="14"/>
      <c r="I705" s="17"/>
      <c r="J705" s="17"/>
      <c r="K705" s="17"/>
      <c r="L705" s="17"/>
      <c r="M705" s="17"/>
      <c r="N705" s="17"/>
      <c r="O705" s="17"/>
      <c r="P705" s="17"/>
      <c r="Q705" s="17"/>
      <c r="R705" s="17"/>
      <c r="S705" s="17"/>
      <c r="T705" s="17"/>
      <c r="U705" s="17"/>
      <c r="V705" s="17"/>
      <c r="W705" s="17"/>
      <c r="X705" s="17"/>
      <c r="Y705" s="217"/>
      <c r="Z705" s="17"/>
    </row>
    <row r="706" spans="1:26" ht="15.75">
      <c r="A706" s="1"/>
      <c r="B706" s="7"/>
      <c r="C706" s="1"/>
      <c r="D706" s="17"/>
      <c r="E706" s="17"/>
      <c r="F706" s="17"/>
      <c r="G706" s="17"/>
      <c r="H706" s="14"/>
      <c r="I706" s="17"/>
      <c r="J706" s="17"/>
      <c r="K706" s="17"/>
      <c r="L706" s="17"/>
      <c r="M706" s="17"/>
      <c r="N706" s="17"/>
      <c r="O706" s="17"/>
      <c r="P706" s="17"/>
      <c r="Q706" s="17"/>
      <c r="R706" s="17"/>
      <c r="S706" s="17"/>
      <c r="T706" s="17"/>
      <c r="U706" s="17"/>
      <c r="V706" s="17"/>
      <c r="W706" s="17"/>
      <c r="X706" s="17"/>
      <c r="Y706" s="217"/>
      <c r="Z706" s="17"/>
    </row>
    <row r="707" spans="1:26" ht="12.75">
      <c r="A707" s="1"/>
      <c r="B707" s="4"/>
      <c r="C707" s="1"/>
      <c r="D707" s="17"/>
      <c r="E707" s="17"/>
      <c r="F707" s="17"/>
      <c r="G707" s="17"/>
      <c r="H707" s="14"/>
      <c r="I707" s="17"/>
      <c r="J707" s="17"/>
      <c r="K707" s="17"/>
      <c r="L707" s="17"/>
      <c r="M707" s="17"/>
      <c r="N707" s="17"/>
      <c r="O707" s="17"/>
      <c r="P707" s="17"/>
      <c r="Q707" s="17"/>
      <c r="R707" s="17"/>
      <c r="S707" s="17"/>
      <c r="T707" s="17"/>
      <c r="U707" s="17"/>
      <c r="V707" s="17"/>
      <c r="W707" s="17"/>
      <c r="X707" s="17"/>
      <c r="Y707" s="217"/>
      <c r="Z707" s="17"/>
    </row>
    <row r="708" spans="1:26" ht="12.75">
      <c r="A708" s="1"/>
      <c r="B708" s="4"/>
      <c r="C708" s="1"/>
      <c r="D708" s="17"/>
      <c r="E708" s="17"/>
      <c r="F708" s="17"/>
      <c r="G708" s="17"/>
      <c r="H708" s="14"/>
      <c r="I708" s="17"/>
      <c r="J708" s="17"/>
      <c r="K708" s="17"/>
      <c r="L708" s="17"/>
      <c r="M708" s="17"/>
      <c r="N708" s="17"/>
      <c r="O708" s="17"/>
      <c r="P708" s="17"/>
      <c r="Q708" s="17"/>
      <c r="R708" s="17"/>
      <c r="S708" s="17"/>
      <c r="T708" s="17"/>
      <c r="U708" s="17"/>
      <c r="V708" s="17"/>
      <c r="W708" s="17"/>
      <c r="X708" s="17"/>
      <c r="Y708" s="217"/>
      <c r="Z708" s="17"/>
    </row>
    <row r="709" spans="1:26" ht="12.75">
      <c r="A709" s="1"/>
      <c r="B709" s="4"/>
      <c r="C709" s="1"/>
      <c r="D709" s="17"/>
      <c r="E709" s="17"/>
      <c r="F709" s="17"/>
      <c r="G709" s="17"/>
      <c r="H709" s="14"/>
      <c r="I709" s="17"/>
      <c r="J709" s="17"/>
      <c r="K709" s="17"/>
      <c r="L709" s="17"/>
      <c r="M709" s="17"/>
      <c r="N709" s="17"/>
      <c r="O709" s="17"/>
      <c r="P709" s="17"/>
      <c r="Q709" s="17"/>
      <c r="R709" s="17"/>
      <c r="S709" s="17"/>
      <c r="T709" s="17"/>
      <c r="U709" s="17"/>
      <c r="V709" s="17"/>
      <c r="W709" s="17"/>
      <c r="X709" s="17"/>
      <c r="Y709" s="217"/>
      <c r="Z709" s="17"/>
    </row>
    <row r="710" spans="1:26" ht="12.75">
      <c r="A710" s="1"/>
      <c r="B710" s="4"/>
      <c r="C710" s="1"/>
      <c r="D710" s="17"/>
      <c r="E710" s="17"/>
      <c r="F710" s="17"/>
      <c r="G710" s="17"/>
      <c r="H710" s="14"/>
      <c r="I710" s="17"/>
      <c r="J710" s="17"/>
      <c r="K710" s="17"/>
      <c r="L710" s="17"/>
      <c r="M710" s="17"/>
      <c r="N710" s="17"/>
      <c r="O710" s="17"/>
      <c r="P710" s="17"/>
      <c r="Q710" s="17"/>
      <c r="R710" s="17"/>
      <c r="S710" s="17"/>
      <c r="T710" s="17"/>
      <c r="U710" s="17"/>
      <c r="V710" s="17"/>
      <c r="W710" s="17"/>
      <c r="X710" s="17"/>
      <c r="Y710" s="217"/>
      <c r="Z710" s="17"/>
    </row>
    <row r="711" spans="1:26" ht="12.75">
      <c r="A711" s="1"/>
      <c r="B711" s="4"/>
      <c r="C711" s="1"/>
      <c r="D711" s="17"/>
      <c r="E711" s="17"/>
      <c r="F711" s="17"/>
      <c r="G711" s="17"/>
      <c r="H711" s="14"/>
      <c r="I711" s="17"/>
      <c r="J711" s="17"/>
      <c r="K711" s="17"/>
      <c r="L711" s="17"/>
      <c r="M711" s="17"/>
      <c r="N711" s="17"/>
      <c r="O711" s="17"/>
      <c r="P711" s="17"/>
      <c r="Q711" s="17"/>
      <c r="R711" s="17"/>
      <c r="S711" s="17"/>
      <c r="T711" s="17"/>
      <c r="U711" s="17"/>
      <c r="V711" s="17"/>
      <c r="W711" s="17"/>
      <c r="X711" s="17"/>
      <c r="Y711" s="217"/>
      <c r="Z711" s="17"/>
    </row>
    <row r="712" spans="1:26" ht="12.75">
      <c r="A712" s="1"/>
      <c r="B712" s="4"/>
      <c r="C712" s="1"/>
      <c r="D712" s="17"/>
      <c r="E712" s="17"/>
      <c r="F712" s="17"/>
      <c r="G712" s="17"/>
      <c r="H712" s="14"/>
      <c r="I712" s="17"/>
      <c r="J712" s="17"/>
      <c r="K712" s="17"/>
      <c r="L712" s="17"/>
      <c r="M712" s="17"/>
      <c r="N712" s="17"/>
      <c r="O712" s="17"/>
      <c r="P712" s="17"/>
      <c r="Q712" s="17"/>
      <c r="R712" s="17"/>
      <c r="S712" s="17"/>
      <c r="T712" s="17"/>
      <c r="U712" s="17"/>
      <c r="V712" s="17"/>
      <c r="W712" s="17"/>
      <c r="X712" s="17"/>
      <c r="Y712" s="217"/>
      <c r="Z712" s="17"/>
    </row>
    <row r="713" spans="1:26">
      <c r="A713" s="1"/>
      <c r="B713" s="9"/>
      <c r="C713" s="1"/>
      <c r="D713" s="17"/>
      <c r="E713" s="17"/>
      <c r="F713" s="17"/>
      <c r="G713" s="17"/>
      <c r="H713" s="14"/>
      <c r="I713" s="17"/>
      <c r="J713" s="17"/>
      <c r="K713" s="17"/>
      <c r="L713" s="17"/>
      <c r="M713" s="17"/>
      <c r="N713" s="17"/>
      <c r="O713" s="17"/>
      <c r="P713" s="17"/>
      <c r="Q713" s="17"/>
      <c r="R713" s="17"/>
      <c r="S713" s="17"/>
      <c r="T713" s="17"/>
      <c r="U713" s="17"/>
      <c r="V713" s="17"/>
      <c r="W713" s="17"/>
      <c r="X713" s="17"/>
      <c r="Y713" s="217"/>
      <c r="Z713" s="17"/>
    </row>
    <row r="714" spans="1:26" ht="15.75">
      <c r="A714" s="1"/>
      <c r="B714" s="7"/>
      <c r="C714" s="1"/>
      <c r="D714" s="17"/>
      <c r="E714" s="17"/>
      <c r="F714" s="17"/>
      <c r="G714" s="17"/>
      <c r="H714" s="14"/>
      <c r="I714" s="17"/>
      <c r="J714" s="17"/>
      <c r="K714" s="17"/>
      <c r="L714" s="17"/>
      <c r="M714" s="17"/>
      <c r="N714" s="17"/>
      <c r="O714" s="17"/>
      <c r="P714" s="17"/>
      <c r="Q714" s="17"/>
      <c r="R714" s="17"/>
      <c r="S714" s="17"/>
      <c r="T714" s="17"/>
      <c r="U714" s="17"/>
      <c r="V714" s="17"/>
      <c r="W714" s="17"/>
      <c r="X714" s="17"/>
      <c r="Y714" s="217"/>
      <c r="Z714" s="17"/>
    </row>
    <row r="715" spans="1:26" ht="12.75">
      <c r="A715" s="1"/>
      <c r="B715" s="4"/>
      <c r="C715" s="1"/>
      <c r="D715" s="17"/>
      <c r="E715" s="17"/>
      <c r="F715" s="17"/>
      <c r="G715" s="17"/>
      <c r="H715" s="14"/>
      <c r="I715" s="17"/>
      <c r="J715" s="17"/>
      <c r="K715" s="17"/>
      <c r="L715" s="17"/>
      <c r="M715" s="17"/>
      <c r="N715" s="17"/>
      <c r="O715" s="17"/>
      <c r="P715" s="17"/>
      <c r="Q715" s="17"/>
      <c r="R715" s="17"/>
      <c r="S715" s="17"/>
      <c r="T715" s="17"/>
      <c r="U715" s="17"/>
      <c r="V715" s="17"/>
      <c r="W715" s="17"/>
      <c r="X715" s="17"/>
      <c r="Y715" s="217"/>
      <c r="Z715" s="17"/>
    </row>
    <row r="716" spans="1:26" ht="12.75">
      <c r="A716" s="1"/>
      <c r="B716" s="11"/>
      <c r="C716" s="1"/>
      <c r="D716" s="17"/>
      <c r="E716" s="17"/>
      <c r="F716" s="17"/>
      <c r="G716" s="17"/>
      <c r="H716" s="14"/>
      <c r="I716" s="17"/>
      <c r="J716" s="17"/>
      <c r="K716" s="17"/>
      <c r="L716" s="17"/>
      <c r="M716" s="17"/>
      <c r="N716" s="17"/>
      <c r="O716" s="17"/>
      <c r="P716" s="17"/>
      <c r="Q716" s="17"/>
      <c r="R716" s="17"/>
      <c r="S716" s="17"/>
      <c r="T716" s="17"/>
      <c r="U716" s="17"/>
      <c r="V716" s="17"/>
      <c r="W716" s="17"/>
      <c r="X716" s="17"/>
      <c r="Y716" s="217"/>
      <c r="Z716" s="17"/>
    </row>
    <row r="717" spans="1:26" ht="12.75">
      <c r="A717" s="1"/>
      <c r="B717" s="4"/>
      <c r="C717" s="1"/>
      <c r="D717" s="17"/>
      <c r="E717" s="17"/>
      <c r="F717" s="17"/>
      <c r="G717" s="17"/>
      <c r="H717" s="14"/>
      <c r="I717" s="17"/>
      <c r="J717" s="17"/>
      <c r="K717" s="17"/>
      <c r="L717" s="17"/>
      <c r="M717" s="17"/>
      <c r="N717" s="17"/>
      <c r="O717" s="17"/>
      <c r="P717" s="17"/>
      <c r="Q717" s="17"/>
      <c r="R717" s="17"/>
      <c r="S717" s="17"/>
      <c r="T717" s="17"/>
      <c r="U717" s="17"/>
      <c r="V717" s="17"/>
      <c r="W717" s="17"/>
      <c r="X717" s="17"/>
      <c r="Y717" s="217"/>
      <c r="Z717" s="17"/>
    </row>
    <row r="718" spans="1:26" ht="15.75">
      <c r="A718" s="1"/>
      <c r="B718" s="12"/>
      <c r="C718" s="1"/>
      <c r="D718" s="17"/>
      <c r="E718" s="17"/>
      <c r="F718" s="17"/>
      <c r="G718" s="17"/>
      <c r="H718" s="14"/>
      <c r="I718" s="17"/>
      <c r="J718" s="17"/>
      <c r="K718" s="17"/>
      <c r="L718" s="17"/>
      <c r="M718" s="17"/>
      <c r="N718" s="17"/>
      <c r="O718" s="17"/>
      <c r="P718" s="17"/>
      <c r="Q718" s="17"/>
      <c r="R718" s="17"/>
      <c r="S718" s="17"/>
      <c r="T718" s="17"/>
      <c r="U718" s="17"/>
      <c r="V718" s="17"/>
      <c r="W718" s="17"/>
      <c r="X718" s="17"/>
      <c r="Y718" s="217"/>
      <c r="Z718" s="17"/>
    </row>
    <row r="719" spans="1:26" ht="12.75">
      <c r="A719" s="1"/>
      <c r="B719" s="4"/>
      <c r="C719" s="1"/>
      <c r="D719" s="17"/>
      <c r="E719" s="17"/>
      <c r="F719" s="17"/>
      <c r="G719" s="17"/>
      <c r="H719" s="14"/>
      <c r="I719" s="17"/>
      <c r="J719" s="17"/>
      <c r="K719" s="17"/>
      <c r="L719" s="17"/>
      <c r="M719" s="17"/>
      <c r="N719" s="17"/>
      <c r="O719" s="17"/>
      <c r="P719" s="17"/>
      <c r="Q719" s="17"/>
      <c r="R719" s="17"/>
      <c r="S719" s="17"/>
      <c r="T719" s="17"/>
      <c r="U719" s="17"/>
      <c r="V719" s="17"/>
      <c r="W719" s="17"/>
      <c r="X719" s="17"/>
      <c r="Y719" s="217"/>
      <c r="Z719" s="17"/>
    </row>
    <row r="720" spans="1:26">
      <c r="A720" s="1"/>
      <c r="B720" s="9"/>
      <c r="C720" s="1"/>
      <c r="D720" s="17"/>
      <c r="E720" s="17"/>
      <c r="F720" s="17"/>
      <c r="G720" s="17"/>
      <c r="H720" s="14"/>
      <c r="I720" s="17"/>
      <c r="J720" s="17"/>
      <c r="K720" s="17"/>
      <c r="L720" s="17"/>
      <c r="M720" s="17"/>
      <c r="N720" s="17"/>
      <c r="O720" s="17"/>
      <c r="P720" s="17"/>
      <c r="Q720" s="17"/>
      <c r="R720" s="17"/>
      <c r="S720" s="17"/>
      <c r="T720" s="17"/>
      <c r="U720" s="17"/>
      <c r="V720" s="17"/>
      <c r="W720" s="17"/>
      <c r="X720" s="17"/>
      <c r="Y720" s="217"/>
      <c r="Z720" s="17"/>
    </row>
    <row r="721" spans="1:26" ht="15.75">
      <c r="A721" s="1"/>
      <c r="B721" s="7"/>
      <c r="C721" s="1"/>
      <c r="D721" s="17"/>
      <c r="E721" s="17"/>
      <c r="F721" s="17"/>
      <c r="G721" s="17"/>
      <c r="H721" s="14"/>
      <c r="I721" s="17"/>
      <c r="J721" s="17"/>
      <c r="K721" s="17"/>
      <c r="L721" s="17"/>
      <c r="M721" s="17"/>
      <c r="N721" s="17"/>
      <c r="O721" s="17"/>
      <c r="P721" s="17"/>
      <c r="Q721" s="17"/>
      <c r="R721" s="17"/>
      <c r="S721" s="17"/>
      <c r="T721" s="17"/>
      <c r="U721" s="17"/>
      <c r="V721" s="17"/>
      <c r="W721" s="17"/>
      <c r="X721" s="17"/>
      <c r="Y721" s="217"/>
      <c r="Z721" s="17"/>
    </row>
    <row r="722" spans="1:26" ht="12.75">
      <c r="A722" s="1"/>
      <c r="B722" s="4"/>
      <c r="C722" s="1"/>
      <c r="D722" s="17"/>
      <c r="E722" s="17"/>
      <c r="F722" s="17"/>
      <c r="G722" s="17"/>
      <c r="H722" s="14"/>
      <c r="I722" s="17"/>
      <c r="J722" s="17"/>
      <c r="K722" s="17"/>
      <c r="L722" s="17"/>
      <c r="M722" s="17"/>
      <c r="N722" s="17"/>
      <c r="O722" s="17"/>
      <c r="P722" s="17"/>
      <c r="Q722" s="17"/>
      <c r="R722" s="17"/>
      <c r="S722" s="17"/>
      <c r="T722" s="17"/>
      <c r="U722" s="17"/>
      <c r="V722" s="17"/>
      <c r="W722" s="17"/>
      <c r="X722" s="17"/>
      <c r="Y722" s="217"/>
      <c r="Z722" s="17"/>
    </row>
    <row r="723" spans="1:26">
      <c r="A723" s="1"/>
      <c r="B723" s="9"/>
      <c r="C723" s="1"/>
      <c r="D723" s="17"/>
      <c r="E723" s="17"/>
      <c r="F723" s="17"/>
      <c r="G723" s="17"/>
      <c r="H723" s="14"/>
      <c r="I723" s="17"/>
      <c r="J723" s="17"/>
      <c r="K723" s="17"/>
      <c r="L723" s="17"/>
      <c r="M723" s="17"/>
      <c r="N723" s="17"/>
      <c r="O723" s="17"/>
      <c r="P723" s="17"/>
      <c r="Q723" s="17"/>
      <c r="R723" s="17"/>
      <c r="S723" s="17"/>
      <c r="T723" s="17"/>
      <c r="U723" s="17"/>
      <c r="V723" s="17"/>
      <c r="W723" s="17"/>
      <c r="X723" s="17"/>
      <c r="Y723" s="217"/>
      <c r="Z723" s="17"/>
    </row>
    <row r="724" spans="1:26" ht="15.75">
      <c r="A724" s="1"/>
      <c r="B724" s="7"/>
      <c r="C724" s="1"/>
      <c r="D724" s="17"/>
      <c r="E724" s="17"/>
      <c r="F724" s="17"/>
      <c r="G724" s="17"/>
      <c r="H724" s="14"/>
      <c r="I724" s="17"/>
      <c r="J724" s="17"/>
      <c r="K724" s="17"/>
      <c r="L724" s="17"/>
      <c r="M724" s="17"/>
      <c r="N724" s="17"/>
      <c r="O724" s="17"/>
      <c r="P724" s="17"/>
      <c r="Q724" s="17"/>
      <c r="R724" s="17"/>
      <c r="S724" s="17"/>
      <c r="T724" s="17"/>
      <c r="U724" s="17"/>
      <c r="V724" s="17"/>
      <c r="W724" s="17"/>
      <c r="X724" s="17"/>
      <c r="Y724" s="217"/>
      <c r="Z724" s="17"/>
    </row>
    <row r="725" spans="1:26" ht="12.75">
      <c r="A725" s="1"/>
      <c r="B725" s="4"/>
      <c r="C725" s="1"/>
      <c r="D725" s="17"/>
      <c r="E725" s="17"/>
      <c r="F725" s="17"/>
      <c r="G725" s="17"/>
      <c r="H725" s="14"/>
      <c r="I725" s="17"/>
      <c r="J725" s="17"/>
      <c r="K725" s="17"/>
      <c r="L725" s="17"/>
      <c r="M725" s="17"/>
      <c r="N725" s="17"/>
      <c r="O725" s="17"/>
      <c r="P725" s="17"/>
      <c r="Q725" s="17"/>
      <c r="R725" s="17"/>
      <c r="S725" s="17"/>
      <c r="T725" s="17"/>
      <c r="U725" s="17"/>
      <c r="V725" s="17"/>
      <c r="W725" s="17"/>
      <c r="X725" s="17"/>
      <c r="Y725" s="217"/>
      <c r="Z725" s="17"/>
    </row>
    <row r="726" spans="1:26" ht="12.75">
      <c r="A726" s="1"/>
      <c r="B726" s="4"/>
      <c r="C726" s="1"/>
      <c r="D726" s="17"/>
      <c r="E726" s="17"/>
      <c r="F726" s="17"/>
      <c r="G726" s="17"/>
      <c r="H726" s="14"/>
      <c r="I726" s="17"/>
      <c r="J726" s="17"/>
      <c r="K726" s="17"/>
      <c r="L726" s="17"/>
      <c r="M726" s="17"/>
      <c r="N726" s="17"/>
      <c r="O726" s="17"/>
      <c r="P726" s="17"/>
      <c r="Q726" s="17"/>
      <c r="R726" s="17"/>
      <c r="S726" s="17"/>
      <c r="T726" s="17"/>
      <c r="U726" s="17"/>
      <c r="V726" s="17"/>
      <c r="W726" s="17"/>
      <c r="X726" s="17"/>
      <c r="Y726" s="217"/>
      <c r="Z726" s="17"/>
    </row>
    <row r="727" spans="1:26" ht="12.75">
      <c r="A727" s="1"/>
      <c r="B727" s="4"/>
      <c r="C727" s="1"/>
      <c r="D727" s="17"/>
      <c r="E727" s="17"/>
      <c r="F727" s="17"/>
      <c r="G727" s="17"/>
      <c r="H727" s="14"/>
      <c r="I727" s="17"/>
      <c r="J727" s="17"/>
      <c r="K727" s="17"/>
      <c r="L727" s="17"/>
      <c r="M727" s="17"/>
      <c r="N727" s="17"/>
      <c r="O727" s="17"/>
      <c r="P727" s="17"/>
      <c r="Q727" s="17"/>
      <c r="R727" s="17"/>
      <c r="S727" s="17"/>
      <c r="T727" s="17"/>
      <c r="U727" s="17"/>
      <c r="V727" s="17"/>
      <c r="W727" s="17"/>
      <c r="X727" s="17"/>
      <c r="Y727" s="217"/>
      <c r="Z727" s="17"/>
    </row>
    <row r="728" spans="1:26" ht="12.75">
      <c r="A728" s="1"/>
      <c r="B728" s="4"/>
      <c r="C728" s="1"/>
      <c r="D728" s="17"/>
      <c r="E728" s="17"/>
      <c r="F728" s="17"/>
      <c r="G728" s="17"/>
      <c r="H728" s="14"/>
      <c r="I728" s="17"/>
      <c r="J728" s="17"/>
      <c r="K728" s="17"/>
      <c r="L728" s="17"/>
      <c r="M728" s="17"/>
      <c r="N728" s="17"/>
      <c r="O728" s="17"/>
      <c r="P728" s="17"/>
      <c r="Q728" s="17"/>
      <c r="R728" s="17"/>
      <c r="S728" s="17"/>
      <c r="T728" s="17"/>
      <c r="U728" s="17"/>
      <c r="V728" s="17"/>
      <c r="W728" s="17"/>
      <c r="X728" s="17"/>
      <c r="Y728" s="217"/>
      <c r="Z728" s="17"/>
    </row>
    <row r="729" spans="1:26" ht="12.75">
      <c r="A729" s="1"/>
      <c r="B729" s="4"/>
      <c r="C729" s="1"/>
      <c r="D729" s="17"/>
      <c r="E729" s="17"/>
      <c r="F729" s="17"/>
      <c r="G729" s="17"/>
      <c r="H729" s="14"/>
      <c r="I729" s="17"/>
      <c r="J729" s="17"/>
      <c r="K729" s="17"/>
      <c r="L729" s="17"/>
      <c r="M729" s="17"/>
      <c r="N729" s="17"/>
      <c r="O729" s="17"/>
      <c r="P729" s="17"/>
      <c r="Q729" s="17"/>
      <c r="R729" s="17"/>
      <c r="S729" s="17"/>
      <c r="T729" s="17"/>
      <c r="U729" s="17"/>
      <c r="V729" s="17"/>
      <c r="W729" s="17"/>
      <c r="X729" s="17"/>
      <c r="Y729" s="217"/>
      <c r="Z729" s="17"/>
    </row>
    <row r="730" spans="1:26">
      <c r="A730" s="1"/>
      <c r="B730" s="9"/>
      <c r="C730" s="1"/>
      <c r="D730" s="17"/>
      <c r="E730" s="17"/>
      <c r="F730" s="17"/>
      <c r="G730" s="17"/>
      <c r="H730" s="14"/>
      <c r="I730" s="17"/>
      <c r="J730" s="17"/>
      <c r="K730" s="17"/>
      <c r="L730" s="17"/>
      <c r="M730" s="17"/>
      <c r="N730" s="17"/>
      <c r="O730" s="17"/>
      <c r="P730" s="17"/>
      <c r="Q730" s="17"/>
      <c r="R730" s="17"/>
      <c r="S730" s="17"/>
      <c r="T730" s="17"/>
      <c r="U730" s="17"/>
      <c r="V730" s="17"/>
      <c r="W730" s="17"/>
      <c r="X730" s="17"/>
      <c r="Y730" s="217"/>
      <c r="Z730" s="17"/>
    </row>
    <row r="731" spans="1:26" ht="15.75">
      <c r="A731" s="1"/>
      <c r="B731" s="7"/>
      <c r="C731" s="1"/>
      <c r="D731" s="17"/>
      <c r="E731" s="17"/>
      <c r="F731" s="17"/>
      <c r="G731" s="17"/>
      <c r="H731" s="14"/>
      <c r="I731" s="17"/>
      <c r="J731" s="17"/>
      <c r="K731" s="17"/>
      <c r="L731" s="17"/>
      <c r="M731" s="17"/>
      <c r="N731" s="17"/>
      <c r="O731" s="17"/>
      <c r="P731" s="17"/>
      <c r="Q731" s="17"/>
      <c r="R731" s="17"/>
      <c r="S731" s="17"/>
      <c r="T731" s="17"/>
      <c r="U731" s="17"/>
      <c r="V731" s="17"/>
      <c r="W731" s="17"/>
      <c r="X731" s="17"/>
      <c r="Y731" s="217"/>
      <c r="Z731" s="17"/>
    </row>
    <row r="732" spans="1:26" ht="12.75">
      <c r="A732" s="1"/>
      <c r="B732" s="4"/>
      <c r="C732" s="1"/>
      <c r="D732" s="17"/>
      <c r="E732" s="17"/>
      <c r="F732" s="17"/>
      <c r="G732" s="17"/>
      <c r="H732" s="14"/>
      <c r="I732" s="17"/>
      <c r="J732" s="17"/>
      <c r="K732" s="17"/>
      <c r="L732" s="17"/>
      <c r="M732" s="17"/>
      <c r="N732" s="17"/>
      <c r="O732" s="17"/>
      <c r="P732" s="17"/>
      <c r="Q732" s="17"/>
      <c r="R732" s="17"/>
      <c r="S732" s="17"/>
      <c r="T732" s="17"/>
      <c r="U732" s="17"/>
      <c r="V732" s="17"/>
      <c r="W732" s="17"/>
      <c r="X732" s="17"/>
      <c r="Y732" s="217"/>
      <c r="Z732" s="17"/>
    </row>
    <row r="733" spans="1:26" ht="12.75">
      <c r="A733" s="1"/>
      <c r="B733" s="4"/>
      <c r="C733" s="1"/>
      <c r="D733" s="17"/>
      <c r="E733" s="17"/>
      <c r="F733" s="17"/>
      <c r="G733" s="17"/>
      <c r="H733" s="14"/>
      <c r="I733" s="17"/>
      <c r="J733" s="17"/>
      <c r="K733" s="17"/>
      <c r="L733" s="17"/>
      <c r="M733" s="17"/>
      <c r="N733" s="17"/>
      <c r="O733" s="17"/>
      <c r="P733" s="17"/>
      <c r="Q733" s="17"/>
      <c r="R733" s="17"/>
      <c r="S733" s="17"/>
      <c r="T733" s="17"/>
      <c r="U733" s="17"/>
      <c r="V733" s="17"/>
      <c r="W733" s="17"/>
      <c r="X733" s="17"/>
      <c r="Y733" s="217"/>
      <c r="Z733" s="17"/>
    </row>
    <row r="734" spans="1:26" ht="12.75">
      <c r="A734" s="1"/>
      <c r="B734" s="4"/>
      <c r="C734" s="1"/>
      <c r="D734" s="17"/>
      <c r="E734" s="17"/>
      <c r="F734" s="17"/>
      <c r="G734" s="17"/>
      <c r="H734" s="14"/>
      <c r="I734" s="17"/>
      <c r="J734" s="17"/>
      <c r="K734" s="17"/>
      <c r="L734" s="17"/>
      <c r="M734" s="17"/>
      <c r="N734" s="17"/>
      <c r="O734" s="17"/>
      <c r="P734" s="17"/>
      <c r="Q734" s="17"/>
      <c r="R734" s="17"/>
      <c r="S734" s="17"/>
      <c r="T734" s="17"/>
      <c r="U734" s="17"/>
      <c r="V734" s="17"/>
      <c r="W734" s="17"/>
      <c r="X734" s="17"/>
      <c r="Y734" s="217"/>
      <c r="Z734" s="17"/>
    </row>
    <row r="735" spans="1:26" ht="12.75">
      <c r="A735" s="1"/>
      <c r="B735" s="4"/>
      <c r="C735" s="1"/>
      <c r="D735" s="17"/>
      <c r="E735" s="17"/>
      <c r="F735" s="17"/>
      <c r="G735" s="17"/>
      <c r="H735" s="14"/>
      <c r="I735" s="17"/>
      <c r="J735" s="17"/>
      <c r="K735" s="17"/>
      <c r="L735" s="17"/>
      <c r="M735" s="17"/>
      <c r="N735" s="17"/>
      <c r="O735" s="17"/>
      <c r="P735" s="17"/>
      <c r="Q735" s="17"/>
      <c r="R735" s="17"/>
      <c r="S735" s="17"/>
      <c r="T735" s="17"/>
      <c r="U735" s="17"/>
      <c r="V735" s="17"/>
      <c r="W735" s="17"/>
      <c r="X735" s="17"/>
      <c r="Y735" s="217"/>
      <c r="Z735" s="17"/>
    </row>
    <row r="736" spans="1:26" ht="12.75">
      <c r="A736" s="1"/>
      <c r="B736" s="66"/>
      <c r="C736" s="1"/>
      <c r="D736" s="17"/>
      <c r="E736" s="17"/>
      <c r="F736" s="17"/>
      <c r="G736" s="17"/>
      <c r="H736" s="14"/>
      <c r="I736" s="17"/>
      <c r="J736" s="17"/>
      <c r="K736" s="17"/>
      <c r="L736" s="17"/>
      <c r="M736" s="17"/>
      <c r="N736" s="17"/>
      <c r="O736" s="17"/>
      <c r="P736" s="17"/>
      <c r="Q736" s="17"/>
      <c r="R736" s="17"/>
      <c r="S736" s="17"/>
      <c r="T736" s="17"/>
      <c r="U736" s="17"/>
      <c r="V736" s="17"/>
      <c r="W736" s="17"/>
      <c r="X736" s="17"/>
      <c r="Y736" s="217"/>
      <c r="Z736" s="17"/>
    </row>
    <row r="737" spans="1:26" ht="12.75">
      <c r="A737" s="1"/>
      <c r="B737" s="4"/>
      <c r="C737" s="1"/>
      <c r="D737" s="17"/>
      <c r="E737" s="17"/>
      <c r="F737" s="17"/>
      <c r="G737" s="17"/>
      <c r="H737" s="14"/>
      <c r="I737" s="17"/>
      <c r="J737" s="17"/>
      <c r="K737" s="17"/>
      <c r="L737" s="17"/>
      <c r="M737" s="17"/>
      <c r="N737" s="17"/>
      <c r="O737" s="17"/>
      <c r="P737" s="17"/>
      <c r="Q737" s="17"/>
      <c r="R737" s="17"/>
      <c r="S737" s="17"/>
      <c r="T737" s="17"/>
      <c r="U737" s="17"/>
      <c r="V737" s="17"/>
      <c r="W737" s="17"/>
      <c r="X737" s="17"/>
      <c r="Y737" s="217"/>
      <c r="Z737" s="17"/>
    </row>
    <row r="738" spans="1:26">
      <c r="A738" s="1"/>
      <c r="B738" s="9"/>
      <c r="C738" s="1"/>
      <c r="D738" s="17"/>
      <c r="E738" s="17"/>
      <c r="F738" s="17"/>
      <c r="G738" s="17"/>
      <c r="H738" s="14"/>
      <c r="I738" s="17"/>
      <c r="J738" s="17"/>
      <c r="K738" s="17"/>
      <c r="L738" s="17"/>
      <c r="M738" s="17"/>
      <c r="N738" s="17"/>
      <c r="O738" s="17"/>
      <c r="P738" s="17"/>
      <c r="Q738" s="17"/>
      <c r="R738" s="17"/>
      <c r="S738" s="17"/>
      <c r="T738" s="17"/>
      <c r="U738" s="17"/>
      <c r="V738" s="17"/>
      <c r="W738" s="17"/>
      <c r="X738" s="17"/>
      <c r="Y738" s="217"/>
      <c r="Z738" s="17"/>
    </row>
    <row r="739" spans="1:26" ht="15.75">
      <c r="A739" s="1"/>
      <c r="B739" s="7"/>
      <c r="C739" s="1"/>
      <c r="D739" s="17"/>
      <c r="E739" s="17"/>
      <c r="F739" s="17"/>
      <c r="G739" s="17"/>
      <c r="H739" s="14"/>
      <c r="I739" s="17"/>
      <c r="J739" s="17"/>
      <c r="K739" s="17"/>
      <c r="L739" s="17"/>
      <c r="M739" s="17"/>
      <c r="N739" s="17"/>
      <c r="O739" s="17"/>
      <c r="P739" s="17"/>
      <c r="Q739" s="17"/>
      <c r="R739" s="17"/>
      <c r="S739" s="17"/>
      <c r="T739" s="17"/>
      <c r="U739" s="17"/>
      <c r="V739" s="17"/>
      <c r="W739" s="17"/>
      <c r="X739" s="17"/>
      <c r="Y739" s="217"/>
      <c r="Z739" s="17"/>
    </row>
    <row r="740" spans="1:26" ht="12.75">
      <c r="A740" s="1"/>
      <c r="B740" s="4"/>
      <c r="C740" s="1"/>
      <c r="D740" s="17"/>
      <c r="E740" s="17"/>
      <c r="F740" s="17"/>
      <c r="G740" s="17"/>
      <c r="H740" s="14"/>
      <c r="I740" s="17"/>
      <c r="J740" s="17"/>
      <c r="K740" s="17"/>
      <c r="L740" s="17"/>
      <c r="M740" s="17"/>
      <c r="N740" s="17"/>
      <c r="O740" s="17"/>
      <c r="P740" s="17"/>
      <c r="Q740" s="17"/>
      <c r="R740" s="17"/>
      <c r="S740" s="17"/>
      <c r="T740" s="17"/>
      <c r="U740" s="17"/>
      <c r="V740" s="17"/>
      <c r="W740" s="17"/>
      <c r="X740" s="17"/>
      <c r="Y740" s="217"/>
      <c r="Z740" s="17"/>
    </row>
    <row r="741" spans="1:26" ht="12.75">
      <c r="A741" s="1"/>
      <c r="B741" s="4"/>
      <c r="C741" s="1"/>
      <c r="D741" s="17"/>
      <c r="E741" s="17"/>
      <c r="F741" s="17"/>
      <c r="G741" s="17"/>
      <c r="H741" s="14"/>
      <c r="I741" s="17"/>
      <c r="J741" s="17"/>
      <c r="K741" s="17"/>
      <c r="L741" s="17"/>
      <c r="M741" s="17"/>
      <c r="N741" s="17"/>
      <c r="O741" s="17"/>
      <c r="P741" s="17"/>
      <c r="Q741" s="17"/>
      <c r="R741" s="17"/>
      <c r="S741" s="17"/>
      <c r="T741" s="17"/>
      <c r="U741" s="17"/>
      <c r="V741" s="17"/>
      <c r="W741" s="17"/>
      <c r="X741" s="17"/>
      <c r="Y741" s="217"/>
      <c r="Z741" s="17"/>
    </row>
    <row r="742" spans="1:26" ht="12.75">
      <c r="A742" s="1"/>
      <c r="B742" s="4"/>
      <c r="C742" s="1"/>
      <c r="D742" s="17"/>
      <c r="E742" s="17"/>
      <c r="F742" s="17"/>
      <c r="G742" s="17"/>
      <c r="H742" s="14"/>
      <c r="I742" s="17"/>
      <c r="J742" s="17"/>
      <c r="K742" s="17"/>
      <c r="L742" s="17"/>
      <c r="M742" s="17"/>
      <c r="N742" s="17"/>
      <c r="O742" s="17"/>
      <c r="P742" s="17"/>
      <c r="Q742" s="17"/>
      <c r="R742" s="17"/>
      <c r="S742" s="17"/>
      <c r="T742" s="17"/>
      <c r="U742" s="17"/>
      <c r="V742" s="17"/>
      <c r="W742" s="17"/>
      <c r="X742" s="17"/>
      <c r="Y742" s="217"/>
      <c r="Z742" s="17"/>
    </row>
    <row r="743" spans="1:26" ht="12.75">
      <c r="A743" s="1"/>
      <c r="B743" s="4"/>
      <c r="C743" s="1"/>
      <c r="D743" s="17"/>
      <c r="E743" s="17"/>
      <c r="F743" s="17"/>
      <c r="G743" s="17"/>
      <c r="H743" s="14"/>
      <c r="I743" s="17"/>
      <c r="J743" s="17"/>
      <c r="K743" s="17"/>
      <c r="L743" s="17"/>
      <c r="M743" s="17"/>
      <c r="N743" s="17"/>
      <c r="O743" s="17"/>
      <c r="P743" s="17"/>
      <c r="Q743" s="17"/>
      <c r="R743" s="17"/>
      <c r="S743" s="17"/>
      <c r="T743" s="17"/>
      <c r="U743" s="17"/>
      <c r="V743" s="17"/>
      <c r="W743" s="17"/>
      <c r="X743" s="17"/>
      <c r="Y743" s="217"/>
      <c r="Z743" s="17"/>
    </row>
    <row r="744" spans="1:26" ht="12.75">
      <c r="A744" s="1"/>
      <c r="B744" s="4"/>
      <c r="C744" s="1"/>
      <c r="D744" s="17"/>
      <c r="E744" s="17"/>
      <c r="F744" s="17"/>
      <c r="G744" s="17"/>
      <c r="H744" s="14"/>
      <c r="I744" s="17"/>
      <c r="J744" s="17"/>
      <c r="K744" s="17"/>
      <c r="L744" s="17"/>
      <c r="M744" s="17"/>
      <c r="N744" s="17"/>
      <c r="O744" s="17"/>
      <c r="P744" s="17"/>
      <c r="Q744" s="17"/>
      <c r="R744" s="17"/>
      <c r="S744" s="17"/>
      <c r="T744" s="17"/>
      <c r="U744" s="17"/>
      <c r="V744" s="17"/>
      <c r="W744" s="17"/>
      <c r="X744" s="17"/>
      <c r="Y744" s="217"/>
      <c r="Z744" s="17"/>
    </row>
    <row r="745" spans="1:26" ht="12.75">
      <c r="A745" s="1"/>
      <c r="B745" s="4"/>
      <c r="C745" s="1"/>
      <c r="D745" s="17"/>
      <c r="E745" s="17"/>
      <c r="F745" s="17"/>
      <c r="G745" s="17"/>
      <c r="H745" s="14"/>
      <c r="I745" s="17"/>
      <c r="J745" s="17"/>
      <c r="K745" s="17"/>
      <c r="L745" s="17"/>
      <c r="M745" s="17"/>
      <c r="N745" s="17"/>
      <c r="O745" s="17"/>
      <c r="P745" s="17"/>
      <c r="Q745" s="17"/>
      <c r="R745" s="17"/>
      <c r="S745" s="17"/>
      <c r="T745" s="17"/>
      <c r="U745" s="17"/>
      <c r="V745" s="17"/>
      <c r="W745" s="17"/>
      <c r="X745" s="17"/>
      <c r="Y745" s="217"/>
      <c r="Z745" s="17"/>
    </row>
    <row r="746" spans="1:26">
      <c r="A746" s="1"/>
      <c r="B746" s="9"/>
      <c r="C746" s="1"/>
      <c r="D746" s="17"/>
      <c r="E746" s="17"/>
      <c r="F746" s="17"/>
      <c r="G746" s="17"/>
      <c r="H746" s="14"/>
      <c r="I746" s="17"/>
      <c r="J746" s="17"/>
      <c r="K746" s="17"/>
      <c r="L746" s="17"/>
      <c r="M746" s="17"/>
      <c r="N746" s="17"/>
      <c r="O746" s="17"/>
      <c r="P746" s="17"/>
      <c r="Q746" s="17"/>
      <c r="R746" s="17"/>
      <c r="S746" s="17"/>
      <c r="T746" s="17"/>
      <c r="U746" s="17"/>
      <c r="V746" s="17"/>
      <c r="W746" s="17"/>
      <c r="X746" s="17"/>
      <c r="Y746" s="217"/>
      <c r="Z746" s="17"/>
    </row>
    <row r="747" spans="1:26" ht="15.75">
      <c r="A747" s="1"/>
      <c r="B747" s="7"/>
      <c r="C747" s="1"/>
      <c r="D747" s="17"/>
      <c r="E747" s="17"/>
      <c r="F747" s="17"/>
      <c r="G747" s="17"/>
      <c r="H747" s="14"/>
      <c r="I747" s="17"/>
      <c r="J747" s="17"/>
      <c r="K747" s="17"/>
      <c r="L747" s="17"/>
      <c r="M747" s="17"/>
      <c r="N747" s="17"/>
      <c r="O747" s="17"/>
      <c r="P747" s="17"/>
      <c r="Q747" s="17"/>
      <c r="R747" s="17"/>
      <c r="S747" s="17"/>
      <c r="T747" s="17"/>
      <c r="U747" s="17"/>
      <c r="V747" s="17"/>
      <c r="W747" s="17"/>
      <c r="X747" s="17"/>
      <c r="Y747" s="217"/>
      <c r="Z747" s="17"/>
    </row>
    <row r="748" spans="1:26" ht="12.75">
      <c r="A748" s="1"/>
      <c r="B748" s="4"/>
      <c r="C748" s="1"/>
      <c r="D748" s="17"/>
      <c r="E748" s="17"/>
      <c r="F748" s="17"/>
      <c r="G748" s="17"/>
      <c r="H748" s="14"/>
      <c r="I748" s="17"/>
      <c r="J748" s="17"/>
      <c r="K748" s="17"/>
      <c r="L748" s="17"/>
      <c r="M748" s="17"/>
      <c r="N748" s="17"/>
      <c r="O748" s="17"/>
      <c r="P748" s="17"/>
      <c r="Q748" s="17"/>
      <c r="R748" s="17"/>
      <c r="S748" s="17"/>
      <c r="T748" s="17"/>
      <c r="U748" s="17"/>
      <c r="V748" s="17"/>
      <c r="W748" s="17"/>
      <c r="X748" s="17"/>
      <c r="Y748" s="217"/>
      <c r="Z748" s="17"/>
    </row>
    <row r="749" spans="1:26" ht="12.75">
      <c r="A749" s="1"/>
      <c r="B749" s="11"/>
      <c r="C749" s="1"/>
      <c r="D749" s="17"/>
      <c r="E749" s="17"/>
      <c r="F749" s="17"/>
      <c r="G749" s="17"/>
      <c r="H749" s="14"/>
      <c r="I749" s="17"/>
      <c r="J749" s="17"/>
      <c r="K749" s="17"/>
      <c r="L749" s="17"/>
      <c r="M749" s="17"/>
      <c r="N749" s="17"/>
      <c r="O749" s="17"/>
      <c r="P749" s="17"/>
      <c r="Q749" s="17"/>
      <c r="R749" s="17"/>
      <c r="S749" s="17"/>
      <c r="T749" s="17"/>
      <c r="U749" s="17"/>
      <c r="V749" s="17"/>
      <c r="W749" s="17"/>
      <c r="X749" s="17"/>
      <c r="Y749" s="217"/>
      <c r="Z749" s="17"/>
    </row>
    <row r="750" spans="1:26" ht="12.75">
      <c r="A750" s="1"/>
      <c r="B750" s="4"/>
      <c r="C750" s="1"/>
      <c r="D750" s="17"/>
      <c r="E750" s="17"/>
      <c r="F750" s="17"/>
      <c r="G750" s="17"/>
      <c r="H750" s="14"/>
      <c r="I750" s="17"/>
      <c r="J750" s="17"/>
      <c r="K750" s="17"/>
      <c r="L750" s="17"/>
      <c r="M750" s="17"/>
      <c r="N750" s="17"/>
      <c r="O750" s="17"/>
      <c r="P750" s="17"/>
      <c r="Q750" s="17"/>
      <c r="R750" s="17"/>
      <c r="S750" s="17"/>
      <c r="T750" s="17"/>
      <c r="U750" s="17"/>
      <c r="V750" s="17"/>
      <c r="W750" s="17"/>
      <c r="X750" s="17"/>
      <c r="Y750" s="217"/>
      <c r="Z750" s="17"/>
    </row>
    <row r="751" spans="1:26" ht="15.75">
      <c r="A751" s="1"/>
      <c r="B751" s="12"/>
      <c r="C751" s="1"/>
      <c r="D751" s="17"/>
      <c r="E751" s="17"/>
      <c r="F751" s="17"/>
      <c r="G751" s="17"/>
      <c r="H751" s="14"/>
      <c r="I751" s="17"/>
      <c r="J751" s="17"/>
      <c r="K751" s="17"/>
      <c r="L751" s="17"/>
      <c r="M751" s="17"/>
      <c r="N751" s="17"/>
      <c r="O751" s="17"/>
      <c r="P751" s="17"/>
      <c r="Q751" s="17"/>
      <c r="R751" s="17"/>
      <c r="S751" s="17"/>
      <c r="T751" s="17"/>
      <c r="U751" s="17"/>
      <c r="V751" s="17"/>
      <c r="W751" s="17"/>
      <c r="X751" s="17"/>
      <c r="Y751" s="217"/>
      <c r="Z751" s="17"/>
    </row>
    <row r="752" spans="1:26" ht="12.75">
      <c r="A752" s="1"/>
      <c r="B752" s="4"/>
      <c r="C752" s="1"/>
      <c r="D752" s="17"/>
      <c r="E752" s="17"/>
      <c r="F752" s="17"/>
      <c r="G752" s="17"/>
      <c r="H752" s="14"/>
      <c r="I752" s="17"/>
      <c r="J752" s="17"/>
      <c r="K752" s="17"/>
      <c r="L752" s="17"/>
      <c r="M752" s="17"/>
      <c r="N752" s="17"/>
      <c r="O752" s="17"/>
      <c r="P752" s="17"/>
      <c r="Q752" s="17"/>
      <c r="R752" s="17"/>
      <c r="S752" s="17"/>
      <c r="T752" s="17"/>
      <c r="U752" s="17"/>
      <c r="V752" s="17"/>
      <c r="W752" s="17"/>
      <c r="X752" s="17"/>
      <c r="Y752" s="217"/>
      <c r="Z752" s="17"/>
    </row>
    <row r="753" spans="1:26">
      <c r="A753" s="1"/>
      <c r="B753" s="9"/>
      <c r="C753" s="1"/>
      <c r="D753" s="17"/>
      <c r="E753" s="17"/>
      <c r="F753" s="17"/>
      <c r="G753" s="17"/>
      <c r="H753" s="14"/>
      <c r="I753" s="17"/>
      <c r="J753" s="17"/>
      <c r="K753" s="17"/>
      <c r="L753" s="17"/>
      <c r="M753" s="17"/>
      <c r="N753" s="17"/>
      <c r="O753" s="17"/>
      <c r="P753" s="17"/>
      <c r="Q753" s="17"/>
      <c r="R753" s="17"/>
      <c r="S753" s="17"/>
      <c r="T753" s="17"/>
      <c r="U753" s="17"/>
      <c r="V753" s="17"/>
      <c r="W753" s="17"/>
      <c r="X753" s="17"/>
      <c r="Y753" s="217"/>
      <c r="Z753" s="17"/>
    </row>
    <row r="754" spans="1:26" ht="15.75">
      <c r="A754" s="1"/>
      <c r="B754" s="7"/>
      <c r="C754" s="1"/>
      <c r="D754" s="17"/>
      <c r="E754" s="17"/>
      <c r="F754" s="17"/>
      <c r="G754" s="17"/>
      <c r="H754" s="14"/>
      <c r="I754" s="17"/>
      <c r="J754" s="17"/>
      <c r="K754" s="17"/>
      <c r="L754" s="17"/>
      <c r="M754" s="17"/>
      <c r="N754" s="17"/>
      <c r="O754" s="17"/>
      <c r="P754" s="17"/>
      <c r="Q754" s="17"/>
      <c r="R754" s="17"/>
      <c r="S754" s="17"/>
      <c r="T754" s="17"/>
      <c r="U754" s="17"/>
      <c r="V754" s="17"/>
      <c r="W754" s="17"/>
      <c r="X754" s="17"/>
      <c r="Y754" s="217"/>
      <c r="Z754" s="17"/>
    </row>
    <row r="755" spans="1:26" ht="12.75">
      <c r="A755" s="1"/>
      <c r="B755" s="4"/>
      <c r="C755" s="1"/>
      <c r="D755" s="17"/>
      <c r="E755" s="17"/>
      <c r="F755" s="17"/>
      <c r="G755" s="17"/>
      <c r="H755" s="14"/>
      <c r="I755" s="17"/>
      <c r="J755" s="17"/>
      <c r="K755" s="17"/>
      <c r="L755" s="17"/>
      <c r="M755" s="17"/>
      <c r="N755" s="17"/>
      <c r="O755" s="17"/>
      <c r="P755" s="17"/>
      <c r="Q755" s="17"/>
      <c r="R755" s="17"/>
      <c r="S755" s="17"/>
      <c r="T755" s="17"/>
      <c r="U755" s="17"/>
      <c r="V755" s="17"/>
      <c r="W755" s="17"/>
      <c r="X755" s="17"/>
      <c r="Y755" s="217"/>
      <c r="Z755" s="17"/>
    </row>
    <row r="756" spans="1:26">
      <c r="A756" s="1"/>
      <c r="B756" s="9"/>
      <c r="C756" s="1"/>
      <c r="D756" s="17"/>
      <c r="E756" s="17"/>
      <c r="F756" s="17"/>
      <c r="G756" s="17"/>
      <c r="H756" s="14"/>
      <c r="I756" s="17"/>
      <c r="J756" s="17"/>
      <c r="K756" s="17"/>
      <c r="L756" s="17"/>
      <c r="M756" s="17"/>
      <c r="N756" s="17"/>
      <c r="O756" s="17"/>
      <c r="P756" s="17"/>
      <c r="Q756" s="17"/>
      <c r="R756" s="17"/>
      <c r="S756" s="17"/>
      <c r="T756" s="17"/>
      <c r="U756" s="17"/>
      <c r="V756" s="17"/>
      <c r="W756" s="17"/>
      <c r="X756" s="17"/>
      <c r="Y756" s="217"/>
      <c r="Z756" s="17"/>
    </row>
    <row r="757" spans="1:26" ht="15.75">
      <c r="A757" s="1"/>
      <c r="B757" s="7"/>
      <c r="C757" s="1"/>
      <c r="D757" s="17"/>
      <c r="E757" s="17"/>
      <c r="F757" s="17"/>
      <c r="G757" s="17"/>
      <c r="H757" s="14"/>
      <c r="I757" s="17"/>
      <c r="J757" s="17"/>
      <c r="K757" s="17"/>
      <c r="L757" s="17"/>
      <c r="M757" s="17"/>
      <c r="N757" s="17"/>
      <c r="O757" s="17"/>
      <c r="P757" s="17"/>
      <c r="Q757" s="17"/>
      <c r="R757" s="17"/>
      <c r="S757" s="17"/>
      <c r="T757" s="17"/>
      <c r="U757" s="17"/>
      <c r="V757" s="17"/>
      <c r="W757" s="17"/>
      <c r="X757" s="17"/>
      <c r="Y757" s="217"/>
      <c r="Z757" s="17"/>
    </row>
    <row r="758" spans="1:26" ht="12.75">
      <c r="A758" s="1"/>
      <c r="B758" s="4"/>
      <c r="C758" s="1"/>
      <c r="D758" s="17"/>
      <c r="E758" s="17"/>
      <c r="F758" s="17"/>
      <c r="G758" s="17"/>
      <c r="H758" s="14"/>
      <c r="I758" s="17"/>
      <c r="J758" s="17"/>
      <c r="K758" s="17"/>
      <c r="L758" s="17"/>
      <c r="M758" s="17"/>
      <c r="N758" s="17"/>
      <c r="O758" s="17"/>
      <c r="P758" s="17"/>
      <c r="Q758" s="17"/>
      <c r="R758" s="17"/>
      <c r="S758" s="17"/>
      <c r="T758" s="17"/>
      <c r="U758" s="17"/>
      <c r="V758" s="17"/>
      <c r="W758" s="17"/>
      <c r="X758" s="17"/>
      <c r="Y758" s="217"/>
      <c r="Z758" s="17"/>
    </row>
    <row r="759" spans="1:26" ht="12.75">
      <c r="A759" s="1"/>
      <c r="B759" s="4"/>
      <c r="C759" s="1"/>
      <c r="D759" s="17"/>
      <c r="E759" s="17"/>
      <c r="F759" s="17"/>
      <c r="G759" s="17"/>
      <c r="H759" s="14"/>
      <c r="I759" s="17"/>
      <c r="J759" s="17"/>
      <c r="K759" s="17"/>
      <c r="L759" s="17"/>
      <c r="M759" s="17"/>
      <c r="N759" s="17"/>
      <c r="O759" s="17"/>
      <c r="P759" s="17"/>
      <c r="Q759" s="17"/>
      <c r="R759" s="17"/>
      <c r="S759" s="17"/>
      <c r="T759" s="17"/>
      <c r="U759" s="17"/>
      <c r="V759" s="17"/>
      <c r="W759" s="17"/>
      <c r="X759" s="17"/>
      <c r="Y759" s="217"/>
      <c r="Z759" s="17"/>
    </row>
    <row r="760" spans="1:26" ht="12.75">
      <c r="A760" s="1"/>
      <c r="B760" s="4"/>
      <c r="C760" s="1"/>
      <c r="D760" s="17"/>
      <c r="E760" s="17"/>
      <c r="F760" s="17"/>
      <c r="G760" s="17"/>
      <c r="H760" s="14"/>
      <c r="I760" s="17"/>
      <c r="J760" s="17"/>
      <c r="K760" s="17"/>
      <c r="L760" s="17"/>
      <c r="M760" s="17"/>
      <c r="N760" s="17"/>
      <c r="O760" s="17"/>
      <c r="P760" s="17"/>
      <c r="Q760" s="17"/>
      <c r="R760" s="17"/>
      <c r="S760" s="17"/>
      <c r="T760" s="17"/>
      <c r="U760" s="17"/>
      <c r="V760" s="17"/>
      <c r="W760" s="17"/>
      <c r="X760" s="17"/>
      <c r="Y760" s="217"/>
      <c r="Z760" s="17"/>
    </row>
    <row r="761" spans="1:26" ht="12.75">
      <c r="A761" s="1"/>
      <c r="B761" s="4"/>
      <c r="C761" s="1"/>
      <c r="D761" s="17"/>
      <c r="E761" s="17"/>
      <c r="F761" s="17"/>
      <c r="G761" s="17"/>
      <c r="H761" s="14"/>
      <c r="I761" s="17"/>
      <c r="J761" s="17"/>
      <c r="K761" s="17"/>
      <c r="L761" s="17"/>
      <c r="M761" s="17"/>
      <c r="N761" s="17"/>
      <c r="O761" s="17"/>
      <c r="P761" s="17"/>
      <c r="Q761" s="17"/>
      <c r="R761" s="17"/>
      <c r="S761" s="17"/>
      <c r="T761" s="17"/>
      <c r="U761" s="17"/>
      <c r="V761" s="17"/>
      <c r="W761" s="17"/>
      <c r="X761" s="17"/>
      <c r="Y761" s="217"/>
      <c r="Z761" s="17"/>
    </row>
    <row r="762" spans="1:26" ht="12.75">
      <c r="A762" s="1"/>
      <c r="B762" s="4"/>
      <c r="C762" s="1"/>
      <c r="D762" s="17"/>
      <c r="E762" s="17"/>
      <c r="F762" s="17"/>
      <c r="G762" s="17"/>
      <c r="H762" s="14"/>
      <c r="I762" s="17"/>
      <c r="J762" s="17"/>
      <c r="K762" s="17"/>
      <c r="L762" s="17"/>
      <c r="M762" s="17"/>
      <c r="N762" s="17"/>
      <c r="O762" s="17"/>
      <c r="P762" s="17"/>
      <c r="Q762" s="17"/>
      <c r="R762" s="17"/>
      <c r="S762" s="17"/>
      <c r="T762" s="17"/>
      <c r="U762" s="17"/>
      <c r="V762" s="17"/>
      <c r="W762" s="17"/>
      <c r="X762" s="17"/>
      <c r="Y762" s="217"/>
      <c r="Z762" s="17"/>
    </row>
    <row r="763" spans="1:26">
      <c r="A763" s="1"/>
      <c r="B763" s="9"/>
      <c r="C763" s="1"/>
      <c r="D763" s="17"/>
      <c r="E763" s="17"/>
      <c r="F763" s="17"/>
      <c r="G763" s="17"/>
      <c r="H763" s="14"/>
      <c r="I763" s="17"/>
      <c r="J763" s="17"/>
      <c r="K763" s="17"/>
      <c r="L763" s="17"/>
      <c r="M763" s="17"/>
      <c r="N763" s="17"/>
      <c r="O763" s="17"/>
      <c r="P763" s="17"/>
      <c r="Q763" s="17"/>
      <c r="R763" s="17"/>
      <c r="S763" s="17"/>
      <c r="T763" s="17"/>
      <c r="U763" s="17"/>
      <c r="V763" s="17"/>
      <c r="W763" s="17"/>
      <c r="X763" s="17"/>
      <c r="Y763" s="217"/>
      <c r="Z763" s="17"/>
    </row>
    <row r="764" spans="1:26" ht="15.75">
      <c r="A764" s="1"/>
      <c r="B764" s="7"/>
      <c r="C764" s="1"/>
      <c r="D764" s="17"/>
      <c r="E764" s="17"/>
      <c r="F764" s="17"/>
      <c r="G764" s="17"/>
      <c r="H764" s="14"/>
      <c r="I764" s="17"/>
      <c r="J764" s="17"/>
      <c r="K764" s="17"/>
      <c r="L764" s="17"/>
      <c r="M764" s="17"/>
      <c r="N764" s="17"/>
      <c r="O764" s="17"/>
      <c r="P764" s="17"/>
      <c r="Q764" s="17"/>
      <c r="R764" s="17"/>
      <c r="S764" s="17"/>
      <c r="T764" s="17"/>
      <c r="U764" s="17"/>
      <c r="V764" s="17"/>
      <c r="W764" s="17"/>
      <c r="X764" s="17"/>
      <c r="Y764" s="217"/>
      <c r="Z764" s="17"/>
    </row>
    <row r="765" spans="1:26" ht="12.75">
      <c r="A765" s="1"/>
      <c r="B765" s="4"/>
      <c r="C765" s="1"/>
      <c r="D765" s="17"/>
      <c r="E765" s="17"/>
      <c r="F765" s="17"/>
      <c r="G765" s="17"/>
      <c r="H765" s="14"/>
      <c r="I765" s="17"/>
      <c r="J765" s="17"/>
      <c r="K765" s="17"/>
      <c r="L765" s="17"/>
      <c r="M765" s="17"/>
      <c r="N765" s="17"/>
      <c r="O765" s="17"/>
      <c r="P765" s="17"/>
      <c r="Q765" s="17"/>
      <c r="R765" s="17"/>
      <c r="S765" s="17"/>
      <c r="T765" s="17"/>
      <c r="U765" s="17"/>
      <c r="V765" s="17"/>
      <c r="W765" s="17"/>
      <c r="X765" s="17"/>
      <c r="Y765" s="217"/>
      <c r="Z765" s="17"/>
    </row>
    <row r="766" spans="1:26" ht="12.75">
      <c r="A766" s="1"/>
      <c r="B766" s="4"/>
      <c r="C766" s="1"/>
      <c r="D766" s="17"/>
      <c r="E766" s="17"/>
      <c r="F766" s="17"/>
      <c r="G766" s="17"/>
      <c r="H766" s="14"/>
      <c r="I766" s="17"/>
      <c r="J766" s="17"/>
      <c r="K766" s="17"/>
      <c r="L766" s="17"/>
      <c r="M766" s="17"/>
      <c r="N766" s="17"/>
      <c r="O766" s="17"/>
      <c r="P766" s="17"/>
      <c r="Q766" s="17"/>
      <c r="R766" s="17"/>
      <c r="S766" s="17"/>
      <c r="T766" s="17"/>
      <c r="U766" s="17"/>
      <c r="V766" s="17"/>
      <c r="W766" s="17"/>
      <c r="X766" s="17"/>
      <c r="Y766" s="217"/>
      <c r="Z766" s="17"/>
    </row>
    <row r="767" spans="1:26" ht="12.75">
      <c r="A767" s="1"/>
      <c r="B767" s="4"/>
      <c r="C767" s="1"/>
      <c r="D767" s="17"/>
      <c r="E767" s="17"/>
      <c r="F767" s="17"/>
      <c r="G767" s="17"/>
      <c r="H767" s="14"/>
      <c r="I767" s="17"/>
      <c r="J767" s="17"/>
      <c r="K767" s="17"/>
      <c r="L767" s="17"/>
      <c r="M767" s="17"/>
      <c r="N767" s="17"/>
      <c r="O767" s="17"/>
      <c r="P767" s="17"/>
      <c r="Q767" s="17"/>
      <c r="R767" s="17"/>
      <c r="S767" s="17"/>
      <c r="T767" s="17"/>
      <c r="U767" s="17"/>
      <c r="V767" s="17"/>
      <c r="W767" s="17"/>
      <c r="X767" s="17"/>
      <c r="Y767" s="217"/>
      <c r="Z767" s="17"/>
    </row>
    <row r="768" spans="1:26" ht="12.75">
      <c r="A768" s="1"/>
      <c r="B768" s="4"/>
      <c r="C768" s="1"/>
      <c r="D768" s="17"/>
      <c r="E768" s="17"/>
      <c r="F768" s="17"/>
      <c r="G768" s="17"/>
      <c r="H768" s="14"/>
      <c r="I768" s="17"/>
      <c r="J768" s="17"/>
      <c r="K768" s="17"/>
      <c r="L768" s="17"/>
      <c r="M768" s="17"/>
      <c r="N768" s="17"/>
      <c r="O768" s="17"/>
      <c r="P768" s="17"/>
      <c r="Q768" s="17"/>
      <c r="R768" s="17"/>
      <c r="S768" s="17"/>
      <c r="T768" s="17"/>
      <c r="U768" s="17"/>
      <c r="V768" s="17"/>
      <c r="W768" s="17"/>
      <c r="X768" s="17"/>
      <c r="Y768" s="217"/>
      <c r="Z768" s="17"/>
    </row>
    <row r="769" spans="1:26" ht="12.75">
      <c r="A769" s="1"/>
      <c r="B769" s="66"/>
      <c r="C769" s="1"/>
      <c r="D769" s="17"/>
      <c r="E769" s="17"/>
      <c r="F769" s="17"/>
      <c r="G769" s="17"/>
      <c r="H769" s="14"/>
      <c r="I769" s="17"/>
      <c r="J769" s="17"/>
      <c r="K769" s="17"/>
      <c r="L769" s="17"/>
      <c r="M769" s="17"/>
      <c r="N769" s="17"/>
      <c r="O769" s="17"/>
      <c r="P769" s="17"/>
      <c r="Q769" s="17"/>
      <c r="R769" s="17"/>
      <c r="S769" s="17"/>
      <c r="T769" s="17"/>
      <c r="U769" s="17"/>
      <c r="V769" s="17"/>
      <c r="W769" s="17"/>
      <c r="X769" s="17"/>
      <c r="Y769" s="217"/>
      <c r="Z769" s="17"/>
    </row>
    <row r="770" spans="1:26" ht="12.75">
      <c r="A770" s="1"/>
      <c r="B770" s="4"/>
      <c r="C770" s="1"/>
      <c r="D770" s="17"/>
      <c r="E770" s="17"/>
      <c r="F770" s="17"/>
      <c r="G770" s="17"/>
      <c r="H770" s="14"/>
      <c r="I770" s="17"/>
      <c r="J770" s="17"/>
      <c r="K770" s="17"/>
      <c r="L770" s="17"/>
      <c r="M770" s="17"/>
      <c r="N770" s="17"/>
      <c r="O770" s="17"/>
      <c r="P770" s="17"/>
      <c r="Q770" s="17"/>
      <c r="R770" s="17"/>
      <c r="S770" s="17"/>
      <c r="T770" s="17"/>
      <c r="U770" s="17"/>
      <c r="V770" s="17"/>
      <c r="W770" s="17"/>
      <c r="X770" s="17"/>
      <c r="Y770" s="217"/>
      <c r="Z770" s="17"/>
    </row>
    <row r="771" spans="1:26">
      <c r="A771" s="1"/>
      <c r="B771" s="9"/>
      <c r="C771" s="1"/>
      <c r="D771" s="17"/>
      <c r="E771" s="17"/>
      <c r="F771" s="17"/>
      <c r="G771" s="17"/>
      <c r="H771" s="14"/>
      <c r="I771" s="17"/>
      <c r="J771" s="17"/>
      <c r="K771" s="17"/>
      <c r="L771" s="17"/>
      <c r="M771" s="17"/>
      <c r="N771" s="17"/>
      <c r="O771" s="17"/>
      <c r="P771" s="17"/>
      <c r="Q771" s="17"/>
      <c r="R771" s="17"/>
      <c r="S771" s="17"/>
      <c r="T771" s="17"/>
      <c r="U771" s="17"/>
      <c r="V771" s="17"/>
      <c r="W771" s="17"/>
      <c r="X771" s="17"/>
      <c r="Y771" s="217"/>
      <c r="Z771" s="17"/>
    </row>
    <row r="772" spans="1:26" ht="15.75">
      <c r="A772" s="1"/>
      <c r="B772" s="7"/>
      <c r="C772" s="1"/>
      <c r="D772" s="17"/>
      <c r="E772" s="17"/>
      <c r="F772" s="17"/>
      <c r="G772" s="17"/>
      <c r="H772" s="14"/>
      <c r="I772" s="17"/>
      <c r="J772" s="17"/>
      <c r="K772" s="17"/>
      <c r="L772" s="17"/>
      <c r="M772" s="17"/>
      <c r="N772" s="17"/>
      <c r="O772" s="17"/>
      <c r="P772" s="17"/>
      <c r="Q772" s="17"/>
      <c r="R772" s="17"/>
      <c r="S772" s="17"/>
      <c r="T772" s="17"/>
      <c r="U772" s="17"/>
      <c r="V772" s="17"/>
      <c r="W772" s="17"/>
      <c r="X772" s="17"/>
      <c r="Y772" s="217"/>
      <c r="Z772" s="17"/>
    </row>
    <row r="773" spans="1:26" ht="12.75">
      <c r="A773" s="1"/>
      <c r="B773" s="4"/>
      <c r="C773" s="1"/>
      <c r="D773" s="17"/>
      <c r="E773" s="17"/>
      <c r="F773" s="17"/>
      <c r="G773" s="17"/>
      <c r="H773" s="14"/>
      <c r="I773" s="17"/>
      <c r="J773" s="17"/>
      <c r="K773" s="17"/>
      <c r="L773" s="17"/>
      <c r="M773" s="17"/>
      <c r="N773" s="17"/>
      <c r="O773" s="17"/>
      <c r="P773" s="17"/>
      <c r="Q773" s="17"/>
      <c r="R773" s="17"/>
      <c r="S773" s="17"/>
      <c r="T773" s="17"/>
      <c r="U773" s="17"/>
      <c r="V773" s="17"/>
      <c r="W773" s="17"/>
      <c r="X773" s="17"/>
      <c r="Y773" s="217"/>
      <c r="Z773" s="17"/>
    </row>
    <row r="774" spans="1:26" ht="12.75">
      <c r="A774" s="1"/>
      <c r="B774" s="4"/>
      <c r="C774" s="1"/>
      <c r="D774" s="17"/>
      <c r="E774" s="17"/>
      <c r="F774" s="17"/>
      <c r="G774" s="17"/>
      <c r="H774" s="14"/>
      <c r="I774" s="17"/>
      <c r="J774" s="17"/>
      <c r="K774" s="17"/>
      <c r="L774" s="17"/>
      <c r="M774" s="17"/>
      <c r="N774" s="17"/>
      <c r="O774" s="17"/>
      <c r="P774" s="17"/>
      <c r="Q774" s="17"/>
      <c r="R774" s="17"/>
      <c r="S774" s="17"/>
      <c r="T774" s="17"/>
      <c r="U774" s="17"/>
      <c r="V774" s="17"/>
      <c r="W774" s="17"/>
      <c r="X774" s="17"/>
      <c r="Y774" s="217"/>
      <c r="Z774" s="17"/>
    </row>
    <row r="775" spans="1:26" ht="12.75">
      <c r="A775" s="1"/>
      <c r="B775" s="4"/>
      <c r="C775" s="1"/>
      <c r="D775" s="17"/>
      <c r="E775" s="17"/>
      <c r="F775" s="17"/>
      <c r="G775" s="17"/>
      <c r="H775" s="14"/>
      <c r="I775" s="17"/>
      <c r="J775" s="17"/>
      <c r="K775" s="17"/>
      <c r="L775" s="17"/>
      <c r="M775" s="17"/>
      <c r="N775" s="17"/>
      <c r="O775" s="17"/>
      <c r="P775" s="17"/>
      <c r="Q775" s="17"/>
      <c r="R775" s="17"/>
      <c r="S775" s="17"/>
      <c r="T775" s="17"/>
      <c r="U775" s="17"/>
      <c r="V775" s="17"/>
      <c r="W775" s="17"/>
      <c r="X775" s="17"/>
      <c r="Y775" s="217"/>
      <c r="Z775" s="17"/>
    </row>
    <row r="776" spans="1:26" ht="12.75">
      <c r="A776" s="1"/>
      <c r="B776" s="4"/>
      <c r="C776" s="1"/>
      <c r="D776" s="17"/>
      <c r="E776" s="17"/>
      <c r="F776" s="17"/>
      <c r="G776" s="17"/>
      <c r="H776" s="14"/>
      <c r="I776" s="17"/>
      <c r="J776" s="17"/>
      <c r="K776" s="17"/>
      <c r="L776" s="17"/>
      <c r="M776" s="17"/>
      <c r="N776" s="17"/>
      <c r="O776" s="17"/>
      <c r="P776" s="17"/>
      <c r="Q776" s="17"/>
      <c r="R776" s="17"/>
      <c r="S776" s="17"/>
      <c r="T776" s="17"/>
      <c r="U776" s="17"/>
      <c r="V776" s="17"/>
      <c r="W776" s="17"/>
      <c r="X776" s="17"/>
      <c r="Y776" s="217"/>
      <c r="Z776" s="17"/>
    </row>
    <row r="777" spans="1:26" ht="12.75">
      <c r="A777" s="1"/>
      <c r="B777" s="4"/>
      <c r="C777" s="1"/>
      <c r="D777" s="17"/>
      <c r="E777" s="17"/>
      <c r="F777" s="17"/>
      <c r="G777" s="17"/>
      <c r="H777" s="14"/>
      <c r="I777" s="17"/>
      <c r="J777" s="17"/>
      <c r="K777" s="17"/>
      <c r="L777" s="17"/>
      <c r="M777" s="17"/>
      <c r="N777" s="17"/>
      <c r="O777" s="17"/>
      <c r="P777" s="17"/>
      <c r="Q777" s="17"/>
      <c r="R777" s="17"/>
      <c r="S777" s="17"/>
      <c r="T777" s="17"/>
      <c r="U777" s="17"/>
      <c r="V777" s="17"/>
      <c r="W777" s="17"/>
      <c r="X777" s="17"/>
      <c r="Y777" s="217"/>
      <c r="Z777" s="17"/>
    </row>
    <row r="778" spans="1:26" ht="12.75">
      <c r="A778" s="1"/>
      <c r="B778" s="4"/>
      <c r="C778" s="1"/>
      <c r="D778" s="17"/>
      <c r="E778" s="17"/>
      <c r="F778" s="17"/>
      <c r="G778" s="17"/>
      <c r="H778" s="14"/>
      <c r="I778" s="17"/>
      <c r="J778" s="17"/>
      <c r="K778" s="17"/>
      <c r="L778" s="17"/>
      <c r="M778" s="17"/>
      <c r="N778" s="17"/>
      <c r="O778" s="17"/>
      <c r="P778" s="17"/>
      <c r="Q778" s="17"/>
      <c r="R778" s="17"/>
      <c r="S778" s="17"/>
      <c r="T778" s="17"/>
      <c r="U778" s="17"/>
      <c r="V778" s="17"/>
      <c r="W778" s="17"/>
      <c r="X778" s="17"/>
      <c r="Y778" s="217"/>
      <c r="Z778" s="17"/>
    </row>
    <row r="779" spans="1:26">
      <c r="A779" s="1"/>
      <c r="B779" s="9"/>
      <c r="C779" s="1"/>
      <c r="D779" s="17"/>
      <c r="E779" s="17"/>
      <c r="F779" s="17"/>
      <c r="G779" s="17"/>
      <c r="H779" s="14"/>
      <c r="I779" s="17"/>
      <c r="J779" s="17"/>
      <c r="K779" s="17"/>
      <c r="L779" s="17"/>
      <c r="M779" s="17"/>
      <c r="N779" s="17"/>
      <c r="O779" s="17"/>
      <c r="P779" s="17"/>
      <c r="Q779" s="17"/>
      <c r="R779" s="17"/>
      <c r="S779" s="17"/>
      <c r="T779" s="17"/>
      <c r="U779" s="17"/>
      <c r="V779" s="17"/>
      <c r="W779" s="17"/>
      <c r="X779" s="17"/>
      <c r="Y779" s="217"/>
      <c r="Z779" s="17"/>
    </row>
    <row r="780" spans="1:26" ht="15.75">
      <c r="A780" s="1"/>
      <c r="B780" s="7"/>
      <c r="C780" s="1"/>
      <c r="D780" s="17"/>
      <c r="E780" s="17"/>
      <c r="F780" s="17"/>
      <c r="G780" s="17"/>
      <c r="H780" s="14"/>
      <c r="I780" s="17"/>
      <c r="J780" s="17"/>
      <c r="K780" s="17"/>
      <c r="L780" s="17"/>
      <c r="M780" s="17"/>
      <c r="N780" s="17"/>
      <c r="O780" s="17"/>
      <c r="P780" s="17"/>
      <c r="Q780" s="17"/>
      <c r="R780" s="17"/>
      <c r="S780" s="17"/>
      <c r="T780" s="17"/>
      <c r="U780" s="17"/>
      <c r="V780" s="17"/>
      <c r="W780" s="17"/>
      <c r="X780" s="17"/>
      <c r="Y780" s="217"/>
      <c r="Z780" s="17"/>
    </row>
    <row r="781" spans="1:26" ht="12.75">
      <c r="A781" s="1"/>
      <c r="B781" s="4"/>
      <c r="C781" s="1"/>
      <c r="D781" s="17"/>
      <c r="E781" s="17"/>
      <c r="F781" s="17"/>
      <c r="G781" s="17"/>
      <c r="H781" s="14"/>
      <c r="I781" s="17"/>
      <c r="J781" s="17"/>
      <c r="K781" s="17"/>
      <c r="L781" s="17"/>
      <c r="M781" s="17"/>
      <c r="N781" s="17"/>
      <c r="O781" s="17"/>
      <c r="P781" s="17"/>
      <c r="Q781" s="17"/>
      <c r="R781" s="17"/>
      <c r="S781" s="17"/>
      <c r="T781" s="17"/>
      <c r="U781" s="17"/>
      <c r="V781" s="17"/>
      <c r="W781" s="17"/>
      <c r="X781" s="17"/>
      <c r="Y781" s="217"/>
      <c r="Z781" s="17"/>
    </row>
    <row r="782" spans="1:26" ht="12.75">
      <c r="A782" s="1"/>
      <c r="B782" s="11"/>
      <c r="C782" s="1"/>
      <c r="D782" s="17"/>
      <c r="E782" s="17"/>
      <c r="F782" s="17"/>
      <c r="G782" s="17"/>
      <c r="H782" s="14"/>
      <c r="I782" s="17"/>
      <c r="J782" s="17"/>
      <c r="K782" s="17"/>
      <c r="L782" s="17"/>
      <c r="M782" s="17"/>
      <c r="N782" s="17"/>
      <c r="O782" s="17"/>
      <c r="P782" s="17"/>
      <c r="Q782" s="17"/>
      <c r="R782" s="17"/>
      <c r="S782" s="17"/>
      <c r="T782" s="17"/>
      <c r="U782" s="17"/>
      <c r="V782" s="17"/>
      <c r="W782" s="17"/>
      <c r="X782" s="17"/>
      <c r="Y782" s="217"/>
      <c r="Z782" s="17"/>
    </row>
    <row r="783" spans="1:26" ht="12.75">
      <c r="A783" s="1"/>
      <c r="B783" s="4"/>
      <c r="C783" s="1"/>
      <c r="D783" s="17"/>
      <c r="E783" s="17"/>
      <c r="F783" s="17"/>
      <c r="G783" s="17"/>
      <c r="H783" s="14"/>
      <c r="I783" s="17"/>
      <c r="J783" s="17"/>
      <c r="K783" s="17"/>
      <c r="L783" s="17"/>
      <c r="M783" s="17"/>
      <c r="N783" s="17"/>
      <c r="O783" s="17"/>
      <c r="P783" s="17"/>
      <c r="Q783" s="17"/>
      <c r="R783" s="17"/>
      <c r="S783" s="17"/>
      <c r="T783" s="17"/>
      <c r="U783" s="17"/>
      <c r="V783" s="17"/>
      <c r="W783" s="17"/>
      <c r="X783" s="17"/>
      <c r="Y783" s="217"/>
      <c r="Z783" s="17"/>
    </row>
    <row r="784" spans="1:26" ht="15.75">
      <c r="A784" s="1"/>
      <c r="B784" s="12"/>
      <c r="C784" s="1"/>
      <c r="D784" s="17"/>
      <c r="E784" s="17"/>
      <c r="F784" s="17"/>
      <c r="G784" s="17"/>
      <c r="H784" s="14"/>
      <c r="I784" s="17"/>
      <c r="J784" s="17"/>
      <c r="K784" s="17"/>
      <c r="L784" s="17"/>
      <c r="M784" s="17"/>
      <c r="N784" s="17"/>
      <c r="O784" s="17"/>
      <c r="P784" s="17"/>
      <c r="Q784" s="17"/>
      <c r="R784" s="17"/>
      <c r="S784" s="17"/>
      <c r="T784" s="17"/>
      <c r="U784" s="17"/>
      <c r="V784" s="17"/>
      <c r="W784" s="17"/>
      <c r="X784" s="17"/>
      <c r="Y784" s="217"/>
      <c r="Z784" s="17"/>
    </row>
    <row r="785" spans="1:26" ht="12.75">
      <c r="A785" s="1"/>
      <c r="B785" s="4"/>
      <c r="C785" s="1"/>
      <c r="D785" s="17"/>
      <c r="E785" s="17"/>
      <c r="F785" s="17"/>
      <c r="G785" s="17"/>
      <c r="H785" s="14"/>
      <c r="I785" s="17"/>
      <c r="J785" s="17"/>
      <c r="K785" s="17"/>
      <c r="L785" s="17"/>
      <c r="M785" s="17"/>
      <c r="N785" s="17"/>
      <c r="O785" s="17"/>
      <c r="P785" s="17"/>
      <c r="Q785" s="17"/>
      <c r="R785" s="17"/>
      <c r="S785" s="17"/>
      <c r="T785" s="17"/>
      <c r="U785" s="17"/>
      <c r="V785" s="17"/>
      <c r="W785" s="17"/>
      <c r="X785" s="17"/>
      <c r="Y785" s="217"/>
      <c r="Z785" s="17"/>
    </row>
    <row r="786" spans="1:26">
      <c r="A786" s="1"/>
      <c r="B786" s="9"/>
      <c r="C786" s="1"/>
      <c r="D786" s="17"/>
      <c r="E786" s="17"/>
      <c r="F786" s="17"/>
      <c r="G786" s="17"/>
      <c r="H786" s="14"/>
      <c r="I786" s="17"/>
      <c r="J786" s="17"/>
      <c r="K786" s="17"/>
      <c r="L786" s="17"/>
      <c r="M786" s="17"/>
      <c r="N786" s="17"/>
      <c r="O786" s="17"/>
      <c r="P786" s="17"/>
      <c r="Q786" s="17"/>
      <c r="R786" s="17"/>
      <c r="S786" s="17"/>
      <c r="T786" s="17"/>
      <c r="U786" s="17"/>
      <c r="V786" s="17"/>
      <c r="W786" s="17"/>
      <c r="X786" s="17"/>
      <c r="Y786" s="217"/>
      <c r="Z786" s="17"/>
    </row>
    <row r="787" spans="1:26" ht="15.75">
      <c r="A787" s="1"/>
      <c r="B787" s="7"/>
      <c r="C787" s="1"/>
      <c r="D787" s="17"/>
      <c r="E787" s="17"/>
      <c r="F787" s="17"/>
      <c r="G787" s="17"/>
      <c r="H787" s="14"/>
      <c r="I787" s="17"/>
      <c r="J787" s="17"/>
      <c r="K787" s="17"/>
      <c r="L787" s="17"/>
      <c r="M787" s="17"/>
      <c r="N787" s="17"/>
      <c r="O787" s="17"/>
      <c r="P787" s="17"/>
      <c r="Q787" s="17"/>
      <c r="R787" s="17"/>
      <c r="S787" s="17"/>
      <c r="T787" s="17"/>
      <c r="U787" s="17"/>
      <c r="V787" s="17"/>
      <c r="W787" s="17"/>
      <c r="X787" s="17"/>
      <c r="Y787" s="217"/>
      <c r="Z787" s="17"/>
    </row>
    <row r="788" spans="1:26" ht="12.75">
      <c r="A788" s="1"/>
      <c r="B788" s="4"/>
      <c r="C788" s="1"/>
      <c r="D788" s="17"/>
      <c r="E788" s="17"/>
      <c r="F788" s="17"/>
      <c r="G788" s="17"/>
      <c r="H788" s="14"/>
      <c r="I788" s="17"/>
      <c r="J788" s="17"/>
      <c r="K788" s="17"/>
      <c r="L788" s="17"/>
      <c r="M788" s="17"/>
      <c r="N788" s="17"/>
      <c r="O788" s="17"/>
      <c r="P788" s="17"/>
      <c r="Q788" s="17"/>
      <c r="R788" s="17"/>
      <c r="S788" s="17"/>
      <c r="T788" s="17"/>
      <c r="U788" s="17"/>
      <c r="V788" s="17"/>
      <c r="W788" s="17"/>
      <c r="X788" s="17"/>
      <c r="Y788" s="217"/>
      <c r="Z788" s="17"/>
    </row>
    <row r="789" spans="1:26">
      <c r="A789" s="1"/>
      <c r="B789" s="9"/>
      <c r="C789" s="1"/>
      <c r="D789" s="17"/>
      <c r="E789" s="17"/>
      <c r="F789" s="17"/>
      <c r="G789" s="17"/>
      <c r="H789" s="14"/>
      <c r="I789" s="17"/>
      <c r="J789" s="17"/>
      <c r="K789" s="17"/>
      <c r="L789" s="17"/>
      <c r="M789" s="17"/>
      <c r="N789" s="17"/>
      <c r="O789" s="17"/>
      <c r="P789" s="17"/>
      <c r="Q789" s="17"/>
      <c r="R789" s="17"/>
      <c r="S789" s="17"/>
      <c r="T789" s="17"/>
      <c r="U789" s="17"/>
      <c r="V789" s="17"/>
      <c r="W789" s="17"/>
      <c r="X789" s="17"/>
      <c r="Y789" s="217"/>
      <c r="Z789" s="17"/>
    </row>
    <row r="790" spans="1:26" ht="15.75">
      <c r="A790" s="1"/>
      <c r="B790" s="7"/>
      <c r="C790" s="1"/>
      <c r="D790" s="17"/>
      <c r="E790" s="17"/>
      <c r="F790" s="17"/>
      <c r="G790" s="17"/>
      <c r="H790" s="14"/>
      <c r="I790" s="17"/>
      <c r="J790" s="17"/>
      <c r="K790" s="17"/>
      <c r="L790" s="17"/>
      <c r="M790" s="17"/>
      <c r="N790" s="17"/>
      <c r="O790" s="17"/>
      <c r="P790" s="17"/>
      <c r="Q790" s="17"/>
      <c r="R790" s="17"/>
      <c r="S790" s="17"/>
      <c r="T790" s="17"/>
      <c r="U790" s="17"/>
      <c r="V790" s="17"/>
      <c r="W790" s="17"/>
      <c r="X790" s="17"/>
      <c r="Y790" s="217"/>
      <c r="Z790" s="17"/>
    </row>
    <row r="791" spans="1:26" ht="12.75">
      <c r="A791" s="1"/>
      <c r="B791" s="4"/>
      <c r="C791" s="1"/>
      <c r="D791" s="17"/>
      <c r="E791" s="17"/>
      <c r="F791" s="17"/>
      <c r="G791" s="17"/>
      <c r="H791" s="14"/>
      <c r="I791" s="17"/>
      <c r="J791" s="17"/>
      <c r="K791" s="17"/>
      <c r="L791" s="17"/>
      <c r="M791" s="17"/>
      <c r="N791" s="17"/>
      <c r="O791" s="17"/>
      <c r="P791" s="17"/>
      <c r="Q791" s="17"/>
      <c r="R791" s="17"/>
      <c r="S791" s="17"/>
      <c r="T791" s="17"/>
      <c r="U791" s="17"/>
      <c r="V791" s="17"/>
      <c r="W791" s="17"/>
      <c r="X791" s="17"/>
      <c r="Y791" s="217"/>
      <c r="Z791" s="17"/>
    </row>
    <row r="792" spans="1:26" ht="12.75">
      <c r="A792" s="1"/>
      <c r="B792" s="4"/>
      <c r="C792" s="1"/>
      <c r="D792" s="17"/>
      <c r="E792" s="17"/>
      <c r="F792" s="17"/>
      <c r="G792" s="17"/>
      <c r="H792" s="14"/>
      <c r="I792" s="17"/>
      <c r="J792" s="17"/>
      <c r="K792" s="17"/>
      <c r="L792" s="17"/>
      <c r="M792" s="17"/>
      <c r="N792" s="17"/>
      <c r="O792" s="17"/>
      <c r="P792" s="17"/>
      <c r="Q792" s="17"/>
      <c r="R792" s="17"/>
      <c r="S792" s="17"/>
      <c r="T792" s="17"/>
      <c r="U792" s="17"/>
      <c r="V792" s="17"/>
      <c r="W792" s="17"/>
      <c r="X792" s="17"/>
      <c r="Y792" s="217"/>
      <c r="Z792" s="17"/>
    </row>
    <row r="793" spans="1:26" ht="12.75">
      <c r="A793" s="1"/>
      <c r="B793" s="4"/>
      <c r="C793" s="1"/>
      <c r="D793" s="17"/>
      <c r="E793" s="17"/>
      <c r="F793" s="17"/>
      <c r="G793" s="17"/>
      <c r="H793" s="14"/>
      <c r="I793" s="17"/>
      <c r="J793" s="17"/>
      <c r="K793" s="17"/>
      <c r="L793" s="17"/>
      <c r="M793" s="17"/>
      <c r="N793" s="17"/>
      <c r="O793" s="17"/>
      <c r="P793" s="17"/>
      <c r="Q793" s="17"/>
      <c r="R793" s="17"/>
      <c r="S793" s="17"/>
      <c r="T793" s="17"/>
      <c r="U793" s="17"/>
      <c r="V793" s="17"/>
      <c r="W793" s="17"/>
      <c r="X793" s="17"/>
      <c r="Y793" s="217"/>
      <c r="Z793" s="17"/>
    </row>
    <row r="794" spans="1:26" ht="12.75">
      <c r="A794" s="1"/>
      <c r="B794" s="4"/>
      <c r="C794" s="1"/>
      <c r="D794" s="17"/>
      <c r="E794" s="17"/>
      <c r="F794" s="17"/>
      <c r="G794" s="17"/>
      <c r="H794" s="14"/>
      <c r="I794" s="17"/>
      <c r="J794" s="17"/>
      <c r="K794" s="17"/>
      <c r="L794" s="17"/>
      <c r="M794" s="17"/>
      <c r="N794" s="17"/>
      <c r="O794" s="17"/>
      <c r="P794" s="17"/>
      <c r="Q794" s="17"/>
      <c r="R794" s="17"/>
      <c r="S794" s="17"/>
      <c r="T794" s="17"/>
      <c r="U794" s="17"/>
      <c r="V794" s="17"/>
      <c r="W794" s="17"/>
      <c r="X794" s="17"/>
      <c r="Y794" s="217"/>
      <c r="Z794" s="17"/>
    </row>
    <row r="795" spans="1:26" ht="12.75">
      <c r="A795" s="1"/>
      <c r="B795" s="4"/>
      <c r="C795" s="1"/>
      <c r="D795" s="17"/>
      <c r="E795" s="17"/>
      <c r="F795" s="17"/>
      <c r="G795" s="17"/>
      <c r="H795" s="14"/>
      <c r="I795" s="17"/>
      <c r="J795" s="17"/>
      <c r="K795" s="17"/>
      <c r="L795" s="17"/>
      <c r="M795" s="17"/>
      <c r="N795" s="17"/>
      <c r="O795" s="17"/>
      <c r="P795" s="17"/>
      <c r="Q795" s="17"/>
      <c r="R795" s="17"/>
      <c r="S795" s="17"/>
      <c r="T795" s="17"/>
      <c r="U795" s="17"/>
      <c r="V795" s="17"/>
      <c r="W795" s="17"/>
      <c r="X795" s="17"/>
      <c r="Y795" s="217"/>
      <c r="Z795" s="17"/>
    </row>
    <row r="796" spans="1:26">
      <c r="A796" s="1"/>
      <c r="B796" s="9"/>
      <c r="C796" s="1"/>
      <c r="D796" s="17"/>
      <c r="E796" s="17"/>
      <c r="F796" s="17"/>
      <c r="G796" s="17"/>
      <c r="H796" s="14"/>
      <c r="I796" s="17"/>
      <c r="J796" s="17"/>
      <c r="K796" s="17"/>
      <c r="L796" s="17"/>
      <c r="M796" s="17"/>
      <c r="N796" s="17"/>
      <c r="O796" s="17"/>
      <c r="P796" s="17"/>
      <c r="Q796" s="17"/>
      <c r="R796" s="17"/>
      <c r="S796" s="17"/>
      <c r="T796" s="17"/>
      <c r="U796" s="17"/>
      <c r="V796" s="17"/>
      <c r="W796" s="17"/>
      <c r="X796" s="17"/>
      <c r="Y796" s="217"/>
      <c r="Z796" s="17"/>
    </row>
    <row r="797" spans="1:26" ht="15.75">
      <c r="A797" s="1"/>
      <c r="B797" s="7"/>
      <c r="C797" s="1"/>
      <c r="D797" s="17"/>
      <c r="E797" s="17"/>
      <c r="F797" s="17"/>
      <c r="G797" s="17"/>
      <c r="H797" s="14"/>
      <c r="I797" s="17"/>
      <c r="J797" s="17"/>
      <c r="K797" s="17"/>
      <c r="L797" s="17"/>
      <c r="M797" s="17"/>
      <c r="N797" s="17"/>
      <c r="O797" s="17"/>
      <c r="P797" s="17"/>
      <c r="Q797" s="17"/>
      <c r="R797" s="17"/>
      <c r="S797" s="17"/>
      <c r="T797" s="17"/>
      <c r="U797" s="17"/>
      <c r="V797" s="17"/>
      <c r="W797" s="17"/>
      <c r="X797" s="17"/>
      <c r="Y797" s="217"/>
      <c r="Z797" s="17"/>
    </row>
    <row r="798" spans="1:26" ht="12.75">
      <c r="A798" s="1"/>
      <c r="B798" s="4"/>
      <c r="C798" s="1"/>
      <c r="D798" s="17"/>
      <c r="E798" s="17"/>
      <c r="F798" s="17"/>
      <c r="G798" s="17"/>
      <c r="H798" s="14"/>
      <c r="I798" s="17"/>
      <c r="J798" s="17"/>
      <c r="K798" s="17"/>
      <c r="L798" s="17"/>
      <c r="M798" s="17"/>
      <c r="N798" s="17"/>
      <c r="O798" s="17"/>
      <c r="P798" s="17"/>
      <c r="Q798" s="17"/>
      <c r="R798" s="17"/>
      <c r="S798" s="17"/>
      <c r="T798" s="17"/>
      <c r="U798" s="17"/>
      <c r="V798" s="17"/>
      <c r="W798" s="17"/>
      <c r="X798" s="17"/>
      <c r="Y798" s="217"/>
      <c r="Z798" s="17"/>
    </row>
    <row r="799" spans="1:26" ht="12.75">
      <c r="A799" s="1"/>
      <c r="B799" s="4"/>
      <c r="C799" s="1"/>
      <c r="D799" s="17"/>
      <c r="E799" s="17"/>
      <c r="F799" s="17"/>
      <c r="G799" s="17"/>
      <c r="H799" s="14"/>
      <c r="I799" s="17"/>
      <c r="J799" s="17"/>
      <c r="K799" s="17"/>
      <c r="L799" s="17"/>
      <c r="M799" s="17"/>
      <c r="N799" s="17"/>
      <c r="O799" s="17"/>
      <c r="P799" s="17"/>
      <c r="Q799" s="17"/>
      <c r="R799" s="17"/>
      <c r="S799" s="17"/>
      <c r="T799" s="17"/>
      <c r="U799" s="17"/>
      <c r="V799" s="17"/>
      <c r="W799" s="17"/>
      <c r="X799" s="17"/>
      <c r="Y799" s="217"/>
      <c r="Z799" s="17"/>
    </row>
    <row r="800" spans="1:26" ht="12.75">
      <c r="A800" s="1"/>
      <c r="B800" s="4"/>
      <c r="C800" s="1"/>
      <c r="D800" s="17"/>
      <c r="E800" s="17"/>
      <c r="F800" s="17"/>
      <c r="G800" s="17"/>
      <c r="H800" s="14"/>
      <c r="I800" s="17"/>
      <c r="J800" s="17"/>
      <c r="K800" s="17"/>
      <c r="L800" s="17"/>
      <c r="M800" s="17"/>
      <c r="N800" s="17"/>
      <c r="O800" s="17"/>
      <c r="P800" s="17"/>
      <c r="Q800" s="17"/>
      <c r="R800" s="17"/>
      <c r="S800" s="17"/>
      <c r="T800" s="17"/>
      <c r="U800" s="17"/>
      <c r="V800" s="17"/>
      <c r="W800" s="17"/>
      <c r="X800" s="17"/>
      <c r="Y800" s="217"/>
      <c r="Z800" s="17"/>
    </row>
    <row r="801" spans="1:26" ht="12.75">
      <c r="A801" s="1"/>
      <c r="B801" s="4"/>
      <c r="C801" s="1"/>
      <c r="D801" s="17"/>
      <c r="E801" s="17"/>
      <c r="F801" s="17"/>
      <c r="G801" s="17"/>
      <c r="H801" s="14"/>
      <c r="I801" s="17"/>
      <c r="J801" s="17"/>
      <c r="K801" s="17"/>
      <c r="L801" s="17"/>
      <c r="M801" s="17"/>
      <c r="N801" s="17"/>
      <c r="O801" s="17"/>
      <c r="P801" s="17"/>
      <c r="Q801" s="17"/>
      <c r="R801" s="17"/>
      <c r="S801" s="17"/>
      <c r="T801" s="17"/>
      <c r="U801" s="17"/>
      <c r="V801" s="17"/>
      <c r="W801" s="17"/>
      <c r="X801" s="17"/>
      <c r="Y801" s="217"/>
      <c r="Z801" s="17"/>
    </row>
    <row r="802" spans="1:26" ht="12.75">
      <c r="A802" s="1"/>
      <c r="B802" s="66"/>
      <c r="C802" s="1"/>
      <c r="D802" s="17"/>
      <c r="E802" s="17"/>
      <c r="F802" s="17"/>
      <c r="G802" s="17"/>
      <c r="H802" s="14"/>
      <c r="I802" s="17"/>
      <c r="J802" s="17"/>
      <c r="K802" s="17"/>
      <c r="L802" s="17"/>
      <c r="M802" s="17"/>
      <c r="N802" s="17"/>
      <c r="O802" s="17"/>
      <c r="P802" s="17"/>
      <c r="Q802" s="17"/>
      <c r="R802" s="17"/>
      <c r="S802" s="17"/>
      <c r="T802" s="17"/>
      <c r="U802" s="17"/>
      <c r="V802" s="17"/>
      <c r="W802" s="17"/>
      <c r="X802" s="17"/>
      <c r="Y802" s="217"/>
      <c r="Z802" s="17"/>
    </row>
    <row r="803" spans="1:26" ht="12.75">
      <c r="A803" s="1"/>
      <c r="B803" s="4"/>
      <c r="C803" s="1"/>
      <c r="D803" s="17"/>
      <c r="E803" s="17"/>
      <c r="F803" s="17"/>
      <c r="G803" s="17"/>
      <c r="H803" s="14"/>
      <c r="I803" s="17"/>
      <c r="J803" s="17"/>
      <c r="K803" s="17"/>
      <c r="L803" s="17"/>
      <c r="M803" s="17"/>
      <c r="N803" s="17"/>
      <c r="O803" s="17"/>
      <c r="P803" s="17"/>
      <c r="Q803" s="17"/>
      <c r="R803" s="17"/>
      <c r="S803" s="17"/>
      <c r="T803" s="17"/>
      <c r="U803" s="17"/>
      <c r="V803" s="17"/>
      <c r="W803" s="17"/>
      <c r="X803" s="17"/>
      <c r="Y803" s="217"/>
      <c r="Z803" s="17"/>
    </row>
    <row r="804" spans="1:26">
      <c r="A804" s="1"/>
      <c r="B804" s="9"/>
      <c r="C804" s="1"/>
      <c r="D804" s="17"/>
      <c r="E804" s="17"/>
      <c r="F804" s="17"/>
      <c r="G804" s="17"/>
      <c r="H804" s="14"/>
      <c r="I804" s="17"/>
      <c r="J804" s="17"/>
      <c r="K804" s="17"/>
      <c r="L804" s="17"/>
      <c r="M804" s="17"/>
      <c r="N804" s="17"/>
      <c r="O804" s="17"/>
      <c r="P804" s="17"/>
      <c r="Q804" s="17"/>
      <c r="R804" s="17"/>
      <c r="S804" s="17"/>
      <c r="T804" s="17"/>
      <c r="U804" s="17"/>
      <c r="V804" s="17"/>
      <c r="W804" s="17"/>
      <c r="X804" s="17"/>
      <c r="Y804" s="217"/>
      <c r="Z804" s="17"/>
    </row>
    <row r="805" spans="1:26" ht="15.75">
      <c r="A805" s="1"/>
      <c r="B805" s="7"/>
      <c r="C805" s="1"/>
      <c r="D805" s="17"/>
      <c r="E805" s="17"/>
      <c r="F805" s="17"/>
      <c r="G805" s="17"/>
      <c r="H805" s="14"/>
      <c r="I805" s="17"/>
      <c r="J805" s="17"/>
      <c r="K805" s="17"/>
      <c r="L805" s="17"/>
      <c r="M805" s="17"/>
      <c r="N805" s="17"/>
      <c r="O805" s="17"/>
      <c r="P805" s="17"/>
      <c r="Q805" s="17"/>
      <c r="R805" s="17"/>
      <c r="S805" s="17"/>
      <c r="T805" s="17"/>
      <c r="U805" s="17"/>
      <c r="V805" s="17"/>
      <c r="W805" s="17"/>
      <c r="X805" s="17"/>
      <c r="Y805" s="217"/>
      <c r="Z805" s="17"/>
    </row>
    <row r="806" spans="1:26" ht="12.75">
      <c r="A806" s="1"/>
      <c r="B806" s="4"/>
      <c r="C806" s="1"/>
      <c r="D806" s="17"/>
      <c r="E806" s="17"/>
      <c r="F806" s="17"/>
      <c r="G806" s="17"/>
      <c r="H806" s="14"/>
      <c r="I806" s="17"/>
      <c r="J806" s="17"/>
      <c r="K806" s="17"/>
      <c r="L806" s="17"/>
      <c r="M806" s="17"/>
      <c r="N806" s="17"/>
      <c r="O806" s="17"/>
      <c r="P806" s="17"/>
      <c r="Q806" s="17"/>
      <c r="R806" s="17"/>
      <c r="S806" s="17"/>
      <c r="T806" s="17"/>
      <c r="U806" s="17"/>
      <c r="V806" s="17"/>
      <c r="W806" s="17"/>
      <c r="X806" s="17"/>
      <c r="Y806" s="217"/>
      <c r="Z806" s="17"/>
    </row>
    <row r="807" spans="1:26" ht="12.75">
      <c r="A807" s="1"/>
      <c r="B807" s="4"/>
      <c r="C807" s="1"/>
      <c r="D807" s="17"/>
      <c r="E807" s="17"/>
      <c r="F807" s="17"/>
      <c r="G807" s="17"/>
      <c r="H807" s="14"/>
      <c r="I807" s="17"/>
      <c r="J807" s="17"/>
      <c r="K807" s="17"/>
      <c r="L807" s="17"/>
      <c r="M807" s="17"/>
      <c r="N807" s="17"/>
      <c r="O807" s="17"/>
      <c r="P807" s="17"/>
      <c r="Q807" s="17"/>
      <c r="R807" s="17"/>
      <c r="S807" s="17"/>
      <c r="T807" s="17"/>
      <c r="U807" s="17"/>
      <c r="V807" s="17"/>
      <c r="W807" s="17"/>
      <c r="X807" s="17"/>
      <c r="Y807" s="217"/>
      <c r="Z807" s="17"/>
    </row>
    <row r="808" spans="1:26" ht="12.75">
      <c r="A808" s="1"/>
      <c r="B808" s="4"/>
      <c r="C808" s="1"/>
      <c r="D808" s="17"/>
      <c r="E808" s="17"/>
      <c r="F808" s="17"/>
      <c r="G808" s="17"/>
      <c r="H808" s="14"/>
      <c r="I808" s="17"/>
      <c r="J808" s="17"/>
      <c r="K808" s="17"/>
      <c r="L808" s="17"/>
      <c r="M808" s="17"/>
      <c r="N808" s="17"/>
      <c r="O808" s="17"/>
      <c r="P808" s="17"/>
      <c r="Q808" s="17"/>
      <c r="R808" s="17"/>
      <c r="S808" s="17"/>
      <c r="T808" s="17"/>
      <c r="U808" s="17"/>
      <c r="V808" s="17"/>
      <c r="W808" s="17"/>
      <c r="X808" s="17"/>
      <c r="Y808" s="217"/>
      <c r="Z808" s="17"/>
    </row>
    <row r="809" spans="1:26" ht="12.75">
      <c r="A809" s="1"/>
      <c r="B809" s="4"/>
      <c r="C809" s="1"/>
      <c r="D809" s="17"/>
      <c r="E809" s="17"/>
      <c r="F809" s="17"/>
      <c r="G809" s="17"/>
      <c r="H809" s="14"/>
      <c r="I809" s="17"/>
      <c r="J809" s="17"/>
      <c r="K809" s="17"/>
      <c r="L809" s="17"/>
      <c r="M809" s="17"/>
      <c r="N809" s="17"/>
      <c r="O809" s="17"/>
      <c r="P809" s="17"/>
      <c r="Q809" s="17"/>
      <c r="R809" s="17"/>
      <c r="S809" s="17"/>
      <c r="T809" s="17"/>
      <c r="U809" s="17"/>
      <c r="V809" s="17"/>
      <c r="W809" s="17"/>
      <c r="X809" s="17"/>
      <c r="Y809" s="217"/>
      <c r="Z809" s="17"/>
    </row>
    <row r="810" spans="1:26" ht="12.75">
      <c r="A810" s="1"/>
      <c r="B810" s="4"/>
      <c r="C810" s="1"/>
      <c r="D810" s="17"/>
      <c r="E810" s="17"/>
      <c r="F810" s="17"/>
      <c r="G810" s="17"/>
      <c r="H810" s="14"/>
      <c r="I810" s="17"/>
      <c r="J810" s="17"/>
      <c r="K810" s="17"/>
      <c r="L810" s="17"/>
      <c r="M810" s="17"/>
      <c r="N810" s="17"/>
      <c r="O810" s="17"/>
      <c r="P810" s="17"/>
      <c r="Q810" s="17"/>
      <c r="R810" s="17"/>
      <c r="S810" s="17"/>
      <c r="T810" s="17"/>
      <c r="U810" s="17"/>
      <c r="V810" s="17"/>
      <c r="W810" s="17"/>
      <c r="X810" s="17"/>
      <c r="Y810" s="217"/>
      <c r="Z810" s="17"/>
    </row>
    <row r="811" spans="1:26" ht="12.75">
      <c r="A811" s="1"/>
      <c r="B811" s="4"/>
      <c r="C811" s="1"/>
      <c r="D811" s="17"/>
      <c r="E811" s="17"/>
      <c r="F811" s="17"/>
      <c r="G811" s="17"/>
      <c r="H811" s="14"/>
      <c r="I811" s="17"/>
      <c r="J811" s="17"/>
      <c r="K811" s="17"/>
      <c r="L811" s="17"/>
      <c r="M811" s="17"/>
      <c r="N811" s="17"/>
      <c r="O811" s="17"/>
      <c r="P811" s="17"/>
      <c r="Q811" s="17"/>
      <c r="R811" s="17"/>
      <c r="S811" s="17"/>
      <c r="T811" s="17"/>
      <c r="U811" s="17"/>
      <c r="V811" s="17"/>
      <c r="W811" s="17"/>
      <c r="X811" s="17"/>
      <c r="Y811" s="217"/>
      <c r="Z811" s="17"/>
    </row>
    <row r="812" spans="1:26">
      <c r="A812" s="1"/>
      <c r="B812" s="9"/>
      <c r="C812" s="1"/>
      <c r="D812" s="17"/>
      <c r="E812" s="17"/>
      <c r="F812" s="17"/>
      <c r="G812" s="17"/>
      <c r="H812" s="14"/>
      <c r="I812" s="17"/>
      <c r="J812" s="17"/>
      <c r="K812" s="17"/>
      <c r="L812" s="17"/>
      <c r="M812" s="17"/>
      <c r="N812" s="17"/>
      <c r="O812" s="17"/>
      <c r="P812" s="17"/>
      <c r="Q812" s="17"/>
      <c r="R812" s="17"/>
      <c r="S812" s="17"/>
      <c r="T812" s="17"/>
      <c r="U812" s="17"/>
      <c r="V812" s="17"/>
      <c r="W812" s="17"/>
      <c r="X812" s="17"/>
      <c r="Y812" s="217"/>
      <c r="Z812" s="17"/>
    </row>
    <row r="813" spans="1:26" ht="15.75">
      <c r="A813" s="1"/>
      <c r="B813" s="7"/>
      <c r="C813" s="1"/>
      <c r="D813" s="17"/>
      <c r="E813" s="17"/>
      <c r="F813" s="17"/>
      <c r="G813" s="17"/>
      <c r="H813" s="14"/>
      <c r="I813" s="17"/>
      <c r="J813" s="17"/>
      <c r="K813" s="17"/>
      <c r="L813" s="17"/>
      <c r="M813" s="17"/>
      <c r="N813" s="17"/>
      <c r="O813" s="17"/>
      <c r="P813" s="17"/>
      <c r="Q813" s="17"/>
      <c r="R813" s="17"/>
      <c r="S813" s="17"/>
      <c r="T813" s="17"/>
      <c r="U813" s="17"/>
      <c r="V813" s="17"/>
      <c r="W813" s="17"/>
      <c r="X813" s="17"/>
      <c r="Y813" s="217"/>
      <c r="Z813" s="17"/>
    </row>
    <row r="814" spans="1:26" ht="12.75">
      <c r="A814" s="1"/>
      <c r="B814" s="4"/>
      <c r="C814" s="1"/>
      <c r="D814" s="17"/>
      <c r="E814" s="17"/>
      <c r="F814" s="17"/>
      <c r="G814" s="17"/>
      <c r="H814" s="14"/>
      <c r="I814" s="17"/>
      <c r="J814" s="17"/>
      <c r="K814" s="17"/>
      <c r="L814" s="17"/>
      <c r="M814" s="17"/>
      <c r="N814" s="17"/>
      <c r="O814" s="17"/>
      <c r="P814" s="17"/>
      <c r="Q814" s="17"/>
      <c r="R814" s="17"/>
      <c r="S814" s="17"/>
      <c r="T814" s="17"/>
      <c r="U814" s="17"/>
      <c r="V814" s="17"/>
      <c r="W814" s="17"/>
      <c r="X814" s="17"/>
      <c r="Y814" s="217"/>
      <c r="Z814" s="17"/>
    </row>
    <row r="815" spans="1:26" ht="12.75">
      <c r="A815" s="1"/>
      <c r="B815" s="11"/>
      <c r="C815" s="1"/>
      <c r="D815" s="17"/>
      <c r="E815" s="17"/>
      <c r="F815" s="17"/>
      <c r="G815" s="17"/>
      <c r="H815" s="14"/>
      <c r="I815" s="17"/>
      <c r="J815" s="17"/>
      <c r="K815" s="17"/>
      <c r="L815" s="17"/>
      <c r="M815" s="17"/>
      <c r="N815" s="17"/>
      <c r="O815" s="17"/>
      <c r="P815" s="17"/>
      <c r="Q815" s="17"/>
      <c r="R815" s="17"/>
      <c r="S815" s="17"/>
      <c r="T815" s="17"/>
      <c r="U815" s="17"/>
      <c r="V815" s="17"/>
      <c r="W815" s="17"/>
      <c r="X815" s="17"/>
      <c r="Y815" s="217"/>
      <c r="Z815" s="17"/>
    </row>
    <row r="816" spans="1:26" ht="12.75">
      <c r="A816" s="1"/>
      <c r="B816" s="4"/>
      <c r="C816" s="1"/>
      <c r="D816" s="17"/>
      <c r="E816" s="17"/>
      <c r="F816" s="17"/>
      <c r="G816" s="17"/>
      <c r="H816" s="14"/>
      <c r="I816" s="17"/>
      <c r="J816" s="17"/>
      <c r="K816" s="17"/>
      <c r="L816" s="17"/>
      <c r="M816" s="17"/>
      <c r="N816" s="17"/>
      <c r="O816" s="17"/>
      <c r="P816" s="17"/>
      <c r="Q816" s="17"/>
      <c r="R816" s="17"/>
      <c r="S816" s="17"/>
      <c r="T816" s="17"/>
      <c r="U816" s="17"/>
      <c r="V816" s="17"/>
      <c r="W816" s="17"/>
      <c r="X816" s="17"/>
      <c r="Y816" s="217"/>
      <c r="Z816" s="17"/>
    </row>
    <row r="817" spans="1:26" ht="15.75">
      <c r="A817" s="1"/>
      <c r="B817" s="12"/>
      <c r="C817" s="1"/>
      <c r="D817" s="17"/>
      <c r="E817" s="17"/>
      <c r="F817" s="17"/>
      <c r="G817" s="17"/>
      <c r="H817" s="14"/>
      <c r="I817" s="17"/>
      <c r="J817" s="17"/>
      <c r="K817" s="17"/>
      <c r="L817" s="17"/>
      <c r="M817" s="17"/>
      <c r="N817" s="17"/>
      <c r="O817" s="17"/>
      <c r="P817" s="17"/>
      <c r="Q817" s="17"/>
      <c r="R817" s="17"/>
      <c r="S817" s="17"/>
      <c r="T817" s="17"/>
      <c r="U817" s="17"/>
      <c r="V817" s="17"/>
      <c r="W817" s="17"/>
      <c r="X817" s="17"/>
      <c r="Y817" s="217"/>
      <c r="Z817" s="17"/>
    </row>
    <row r="818" spans="1:26" ht="12.75">
      <c r="A818" s="1"/>
      <c r="B818" s="4"/>
      <c r="C818" s="1"/>
      <c r="D818" s="17"/>
      <c r="E818" s="17"/>
      <c r="F818" s="17"/>
      <c r="G818" s="17"/>
      <c r="H818" s="14"/>
      <c r="I818" s="17"/>
      <c r="J818" s="17"/>
      <c r="K818" s="17"/>
      <c r="L818" s="17"/>
      <c r="M818" s="17"/>
      <c r="N818" s="17"/>
      <c r="O818" s="17"/>
      <c r="P818" s="17"/>
      <c r="Q818" s="17"/>
      <c r="R818" s="17"/>
      <c r="S818" s="17"/>
      <c r="T818" s="17"/>
      <c r="U818" s="17"/>
      <c r="V818" s="17"/>
      <c r="W818" s="17"/>
      <c r="X818" s="17"/>
      <c r="Y818" s="217"/>
      <c r="Z818" s="17"/>
    </row>
    <row r="819" spans="1:26">
      <c r="A819" s="1"/>
      <c r="B819" s="9"/>
      <c r="C819" s="1"/>
      <c r="D819" s="17"/>
      <c r="E819" s="17"/>
      <c r="F819" s="17"/>
      <c r="G819" s="17"/>
      <c r="H819" s="14"/>
      <c r="I819" s="17"/>
      <c r="J819" s="17"/>
      <c r="K819" s="17"/>
      <c r="L819" s="17"/>
      <c r="M819" s="17"/>
      <c r="N819" s="17"/>
      <c r="O819" s="17"/>
      <c r="P819" s="17"/>
      <c r="Q819" s="17"/>
      <c r="R819" s="17"/>
      <c r="S819" s="17"/>
      <c r="T819" s="17"/>
      <c r="U819" s="17"/>
      <c r="V819" s="17"/>
      <c r="W819" s="17"/>
      <c r="X819" s="17"/>
      <c r="Y819" s="217"/>
      <c r="Z819" s="17"/>
    </row>
    <row r="820" spans="1:26" ht="15.75">
      <c r="A820" s="1"/>
      <c r="B820" s="7"/>
      <c r="C820" s="1"/>
      <c r="D820" s="17"/>
      <c r="E820" s="17"/>
      <c r="F820" s="17"/>
      <c r="G820" s="17"/>
      <c r="H820" s="14"/>
      <c r="I820" s="17"/>
      <c r="J820" s="17"/>
      <c r="K820" s="17"/>
      <c r="L820" s="17"/>
      <c r="M820" s="17"/>
      <c r="N820" s="17"/>
      <c r="O820" s="17"/>
      <c r="P820" s="17"/>
      <c r="Q820" s="17"/>
      <c r="R820" s="17"/>
      <c r="S820" s="17"/>
      <c r="T820" s="17"/>
      <c r="U820" s="17"/>
      <c r="V820" s="17"/>
      <c r="W820" s="17"/>
      <c r="X820" s="17"/>
      <c r="Y820" s="217"/>
      <c r="Z820" s="17"/>
    </row>
    <row r="821" spans="1:26" ht="12.75">
      <c r="A821" s="1"/>
      <c r="B821" s="4"/>
      <c r="C821" s="1"/>
      <c r="D821" s="17"/>
      <c r="E821" s="17"/>
      <c r="F821" s="17"/>
      <c r="G821" s="17"/>
      <c r="H821" s="14"/>
      <c r="I821" s="17"/>
      <c r="J821" s="17"/>
      <c r="K821" s="17"/>
      <c r="L821" s="17"/>
      <c r="M821" s="17"/>
      <c r="N821" s="17"/>
      <c r="O821" s="17"/>
      <c r="P821" s="17"/>
      <c r="Q821" s="17"/>
      <c r="R821" s="17"/>
      <c r="S821" s="17"/>
      <c r="T821" s="17"/>
      <c r="U821" s="17"/>
      <c r="V821" s="17"/>
      <c r="W821" s="17"/>
      <c r="X821" s="17"/>
      <c r="Y821" s="217"/>
      <c r="Z821" s="17"/>
    </row>
    <row r="822" spans="1:26">
      <c r="A822" s="1"/>
      <c r="B822" s="9"/>
      <c r="C822" s="1"/>
      <c r="D822" s="17"/>
      <c r="E822" s="17"/>
      <c r="F822" s="17"/>
      <c r="G822" s="17"/>
      <c r="H822" s="14"/>
      <c r="I822" s="17"/>
      <c r="J822" s="17"/>
      <c r="K822" s="17"/>
      <c r="L822" s="17"/>
      <c r="M822" s="17"/>
      <c r="N822" s="17"/>
      <c r="O822" s="17"/>
      <c r="P822" s="17"/>
      <c r="Q822" s="17"/>
      <c r="R822" s="17"/>
      <c r="S822" s="17"/>
      <c r="T822" s="17"/>
      <c r="U822" s="17"/>
      <c r="V822" s="17"/>
      <c r="W822" s="17"/>
      <c r="X822" s="17"/>
      <c r="Y822" s="217"/>
      <c r="Z822" s="17"/>
    </row>
    <row r="823" spans="1:26" ht="15.75">
      <c r="A823" s="1"/>
      <c r="B823" s="7"/>
      <c r="C823" s="1"/>
      <c r="D823" s="17"/>
      <c r="E823" s="17"/>
      <c r="F823" s="17"/>
      <c r="G823" s="17"/>
      <c r="H823" s="14"/>
      <c r="I823" s="17"/>
      <c r="J823" s="17"/>
      <c r="K823" s="17"/>
      <c r="L823" s="17"/>
      <c r="M823" s="17"/>
      <c r="N823" s="17"/>
      <c r="O823" s="17"/>
      <c r="P823" s="17"/>
      <c r="Q823" s="17"/>
      <c r="R823" s="17"/>
      <c r="S823" s="17"/>
      <c r="T823" s="17"/>
      <c r="U823" s="17"/>
      <c r="V823" s="17"/>
      <c r="W823" s="17"/>
      <c r="X823" s="17"/>
      <c r="Y823" s="217"/>
      <c r="Z823" s="17"/>
    </row>
    <row r="824" spans="1:26" ht="12.75">
      <c r="A824" s="1"/>
      <c r="B824" s="4"/>
      <c r="C824" s="1"/>
      <c r="D824" s="17"/>
      <c r="E824" s="17"/>
      <c r="F824" s="17"/>
      <c r="G824" s="17"/>
      <c r="H824" s="14"/>
      <c r="I824" s="17"/>
      <c r="J824" s="17"/>
      <c r="K824" s="17"/>
      <c r="L824" s="17"/>
      <c r="M824" s="17"/>
      <c r="N824" s="17"/>
      <c r="O824" s="17"/>
      <c r="P824" s="17"/>
      <c r="Q824" s="17"/>
      <c r="R824" s="17"/>
      <c r="S824" s="17"/>
      <c r="T824" s="17"/>
      <c r="U824" s="17"/>
      <c r="V824" s="17"/>
      <c r="W824" s="17"/>
      <c r="X824" s="17"/>
      <c r="Y824" s="217"/>
      <c r="Z824" s="17"/>
    </row>
    <row r="825" spans="1:26" ht="12.75">
      <c r="A825" s="1"/>
      <c r="B825" s="4"/>
      <c r="C825" s="1"/>
      <c r="D825" s="17"/>
      <c r="E825" s="17"/>
      <c r="F825" s="17"/>
      <c r="G825" s="17"/>
      <c r="H825" s="14"/>
      <c r="I825" s="17"/>
      <c r="J825" s="17"/>
      <c r="K825" s="17"/>
      <c r="L825" s="17"/>
      <c r="M825" s="17"/>
      <c r="N825" s="17"/>
      <c r="O825" s="17"/>
      <c r="P825" s="17"/>
      <c r="Q825" s="17"/>
      <c r="R825" s="17"/>
      <c r="S825" s="17"/>
      <c r="T825" s="17"/>
      <c r="U825" s="17"/>
      <c r="V825" s="17"/>
      <c r="W825" s="17"/>
      <c r="X825" s="17"/>
      <c r="Y825" s="217"/>
      <c r="Z825" s="17"/>
    </row>
    <row r="826" spans="1:26" ht="12.75">
      <c r="A826" s="1"/>
      <c r="B826" s="4"/>
      <c r="C826" s="1"/>
      <c r="D826" s="17"/>
      <c r="E826" s="17"/>
      <c r="F826" s="17"/>
      <c r="G826" s="17"/>
      <c r="H826" s="14"/>
      <c r="I826" s="17"/>
      <c r="J826" s="17"/>
      <c r="K826" s="17"/>
      <c r="L826" s="17"/>
      <c r="M826" s="17"/>
      <c r="N826" s="17"/>
      <c r="O826" s="17"/>
      <c r="P826" s="17"/>
      <c r="Q826" s="17"/>
      <c r="R826" s="17"/>
      <c r="S826" s="17"/>
      <c r="T826" s="17"/>
      <c r="U826" s="17"/>
      <c r="V826" s="17"/>
      <c r="W826" s="17"/>
      <c r="X826" s="17"/>
      <c r="Y826" s="217"/>
      <c r="Z826" s="17"/>
    </row>
    <row r="827" spans="1:26" ht="12.75">
      <c r="A827" s="1"/>
      <c r="B827" s="4"/>
      <c r="C827" s="1"/>
      <c r="D827" s="17"/>
      <c r="E827" s="17"/>
      <c r="F827" s="17"/>
      <c r="G827" s="17"/>
      <c r="H827" s="14"/>
      <c r="I827" s="17"/>
      <c r="J827" s="17"/>
      <c r="K827" s="17"/>
      <c r="L827" s="17"/>
      <c r="M827" s="17"/>
      <c r="N827" s="17"/>
      <c r="O827" s="17"/>
      <c r="P827" s="17"/>
      <c r="Q827" s="17"/>
      <c r="R827" s="17"/>
      <c r="S827" s="17"/>
      <c r="T827" s="17"/>
      <c r="U827" s="17"/>
      <c r="V827" s="17"/>
      <c r="W827" s="17"/>
      <c r="X827" s="17"/>
      <c r="Y827" s="217"/>
      <c r="Z827" s="17"/>
    </row>
    <row r="828" spans="1:26" ht="12.75">
      <c r="A828" s="1"/>
      <c r="B828" s="4"/>
      <c r="C828" s="1"/>
      <c r="D828" s="17"/>
      <c r="E828" s="17"/>
      <c r="F828" s="17"/>
      <c r="G828" s="17"/>
      <c r="H828" s="14"/>
      <c r="I828" s="17"/>
      <c r="J828" s="17"/>
      <c r="K828" s="17"/>
      <c r="L828" s="17"/>
      <c r="M828" s="17"/>
      <c r="N828" s="17"/>
      <c r="O828" s="17"/>
      <c r="P828" s="17"/>
      <c r="Q828" s="17"/>
      <c r="R828" s="17"/>
      <c r="S828" s="17"/>
      <c r="T828" s="17"/>
      <c r="U828" s="17"/>
      <c r="V828" s="17"/>
      <c r="W828" s="17"/>
      <c r="X828" s="17"/>
      <c r="Y828" s="217"/>
      <c r="Z828" s="17"/>
    </row>
    <row r="829" spans="1:26">
      <c r="A829" s="1"/>
      <c r="B829" s="9"/>
      <c r="C829" s="1"/>
      <c r="D829" s="17"/>
      <c r="E829" s="17"/>
      <c r="F829" s="17"/>
      <c r="G829" s="17"/>
      <c r="H829" s="14"/>
      <c r="I829" s="17"/>
      <c r="J829" s="17"/>
      <c r="K829" s="17"/>
      <c r="L829" s="17"/>
      <c r="M829" s="17"/>
      <c r="N829" s="17"/>
      <c r="O829" s="17"/>
      <c r="P829" s="17"/>
      <c r="Q829" s="17"/>
      <c r="R829" s="17"/>
      <c r="S829" s="17"/>
      <c r="T829" s="17"/>
      <c r="U829" s="17"/>
      <c r="V829" s="17"/>
      <c r="W829" s="17"/>
      <c r="X829" s="17"/>
      <c r="Y829" s="217"/>
      <c r="Z829" s="17"/>
    </row>
    <row r="830" spans="1:26" ht="15.75">
      <c r="A830" s="1"/>
      <c r="B830" s="7"/>
      <c r="C830" s="1"/>
      <c r="D830" s="17"/>
      <c r="E830" s="17"/>
      <c r="F830" s="17"/>
      <c r="G830" s="17"/>
      <c r="H830" s="14"/>
      <c r="I830" s="17"/>
      <c r="J830" s="17"/>
      <c r="K830" s="17"/>
      <c r="L830" s="17"/>
      <c r="M830" s="17"/>
      <c r="N830" s="17"/>
      <c r="O830" s="17"/>
      <c r="P830" s="17"/>
      <c r="Q830" s="17"/>
      <c r="R830" s="17"/>
      <c r="S830" s="17"/>
      <c r="T830" s="17"/>
      <c r="U830" s="17"/>
      <c r="V830" s="17"/>
      <c r="W830" s="17"/>
      <c r="X830" s="17"/>
      <c r="Y830" s="217"/>
      <c r="Z830" s="17"/>
    </row>
    <row r="831" spans="1:26" ht="12.75">
      <c r="A831" s="1"/>
      <c r="B831" s="4"/>
      <c r="C831" s="1"/>
      <c r="D831" s="17"/>
      <c r="E831" s="17"/>
      <c r="F831" s="17"/>
      <c r="G831" s="17"/>
      <c r="H831" s="14"/>
      <c r="I831" s="17"/>
      <c r="J831" s="17"/>
      <c r="K831" s="17"/>
      <c r="L831" s="17"/>
      <c r="M831" s="17"/>
      <c r="N831" s="17"/>
      <c r="O831" s="17"/>
      <c r="P831" s="17"/>
      <c r="Q831" s="17"/>
      <c r="R831" s="17"/>
      <c r="S831" s="17"/>
      <c r="T831" s="17"/>
      <c r="U831" s="17"/>
      <c r="V831" s="17"/>
      <c r="W831" s="17"/>
      <c r="X831" s="17"/>
      <c r="Y831" s="217"/>
      <c r="Z831" s="17"/>
    </row>
    <row r="832" spans="1:26" ht="12.75">
      <c r="A832" s="1"/>
      <c r="B832" s="4"/>
      <c r="C832" s="1"/>
      <c r="D832" s="17"/>
      <c r="E832" s="17"/>
      <c r="F832" s="17"/>
      <c r="G832" s="17"/>
      <c r="H832" s="14"/>
      <c r="I832" s="17"/>
      <c r="J832" s="17"/>
      <c r="K832" s="17"/>
      <c r="L832" s="17"/>
      <c r="M832" s="17"/>
      <c r="N832" s="17"/>
      <c r="O832" s="17"/>
      <c r="P832" s="17"/>
      <c r="Q832" s="17"/>
      <c r="R832" s="17"/>
      <c r="S832" s="17"/>
      <c r="T832" s="17"/>
      <c r="U832" s="17"/>
      <c r="V832" s="17"/>
      <c r="W832" s="17"/>
      <c r="X832" s="17"/>
      <c r="Y832" s="217"/>
      <c r="Z832" s="17"/>
    </row>
    <row r="833" spans="1:26" ht="12.75">
      <c r="A833" s="1"/>
      <c r="B833" s="4"/>
      <c r="C833" s="1"/>
      <c r="D833" s="17"/>
      <c r="E833" s="17"/>
      <c r="F833" s="17"/>
      <c r="G833" s="17"/>
      <c r="H833" s="14"/>
      <c r="I833" s="17"/>
      <c r="J833" s="17"/>
      <c r="K833" s="17"/>
      <c r="L833" s="17"/>
      <c r="M833" s="17"/>
      <c r="N833" s="17"/>
      <c r="O833" s="17"/>
      <c r="P833" s="17"/>
      <c r="Q833" s="17"/>
      <c r="R833" s="17"/>
      <c r="S833" s="17"/>
      <c r="T833" s="17"/>
      <c r="U833" s="17"/>
      <c r="V833" s="17"/>
      <c r="W833" s="17"/>
      <c r="X833" s="17"/>
      <c r="Y833" s="217"/>
      <c r="Z833" s="17"/>
    </row>
    <row r="834" spans="1:26" ht="12.75">
      <c r="A834" s="1"/>
      <c r="B834" s="4"/>
      <c r="C834" s="1"/>
      <c r="D834" s="17"/>
      <c r="E834" s="17"/>
      <c r="F834" s="17"/>
      <c r="G834" s="17"/>
      <c r="H834" s="14"/>
      <c r="I834" s="17"/>
      <c r="J834" s="17"/>
      <c r="K834" s="17"/>
      <c r="L834" s="17"/>
      <c r="M834" s="17"/>
      <c r="N834" s="17"/>
      <c r="O834" s="17"/>
      <c r="P834" s="17"/>
      <c r="Q834" s="17"/>
      <c r="R834" s="17"/>
      <c r="S834" s="17"/>
      <c r="T834" s="17"/>
      <c r="U834" s="17"/>
      <c r="V834" s="17"/>
      <c r="W834" s="17"/>
      <c r="X834" s="17"/>
      <c r="Y834" s="217"/>
      <c r="Z834" s="17"/>
    </row>
    <row r="835" spans="1:26" ht="12.75">
      <c r="A835" s="1"/>
      <c r="B835" s="66"/>
      <c r="C835" s="1"/>
      <c r="D835" s="17"/>
      <c r="E835" s="17"/>
      <c r="F835" s="17"/>
      <c r="G835" s="17"/>
      <c r="H835" s="14"/>
      <c r="I835" s="17"/>
      <c r="J835" s="17"/>
      <c r="K835" s="17"/>
      <c r="L835" s="17"/>
      <c r="M835" s="17"/>
      <c r="N835" s="17"/>
      <c r="O835" s="17"/>
      <c r="P835" s="17"/>
      <c r="Q835" s="17"/>
      <c r="R835" s="17"/>
      <c r="S835" s="17"/>
      <c r="T835" s="17"/>
      <c r="U835" s="17"/>
      <c r="V835" s="17"/>
      <c r="W835" s="17"/>
      <c r="X835" s="17"/>
      <c r="Y835" s="217"/>
      <c r="Z835" s="17"/>
    </row>
    <row r="836" spans="1:26" ht="12.75">
      <c r="A836" s="1"/>
      <c r="B836" s="4"/>
      <c r="C836" s="1"/>
      <c r="D836" s="17"/>
      <c r="E836" s="17"/>
      <c r="F836" s="17"/>
      <c r="G836" s="17"/>
      <c r="H836" s="14"/>
      <c r="I836" s="17"/>
      <c r="J836" s="17"/>
      <c r="K836" s="17"/>
      <c r="L836" s="17"/>
      <c r="M836" s="17"/>
      <c r="N836" s="17"/>
      <c r="O836" s="17"/>
      <c r="P836" s="17"/>
      <c r="Q836" s="17"/>
      <c r="R836" s="17"/>
      <c r="S836" s="17"/>
      <c r="T836" s="17"/>
      <c r="U836" s="17"/>
      <c r="V836" s="17"/>
      <c r="W836" s="17"/>
      <c r="X836" s="17"/>
      <c r="Y836" s="217"/>
      <c r="Z836" s="17"/>
    </row>
    <row r="837" spans="1:26">
      <c r="A837" s="1"/>
      <c r="B837" s="9"/>
      <c r="C837" s="1"/>
      <c r="D837" s="17"/>
      <c r="E837" s="17"/>
      <c r="F837" s="17"/>
      <c r="G837" s="17"/>
      <c r="H837" s="14"/>
      <c r="I837" s="17"/>
      <c r="J837" s="17"/>
      <c r="K837" s="17"/>
      <c r="L837" s="17"/>
      <c r="M837" s="17"/>
      <c r="N837" s="17"/>
      <c r="O837" s="17"/>
      <c r="P837" s="17"/>
      <c r="Q837" s="17"/>
      <c r="R837" s="17"/>
      <c r="S837" s="17"/>
      <c r="T837" s="17"/>
      <c r="U837" s="17"/>
      <c r="V837" s="17"/>
      <c r="W837" s="17"/>
      <c r="X837" s="17"/>
      <c r="Y837" s="217"/>
      <c r="Z837" s="17"/>
    </row>
    <row r="838" spans="1:26" ht="15.75">
      <c r="A838" s="1"/>
      <c r="B838" s="7"/>
      <c r="C838" s="1"/>
      <c r="D838" s="17"/>
      <c r="E838" s="17"/>
      <c r="F838" s="17"/>
      <c r="G838" s="17"/>
      <c r="H838" s="14"/>
      <c r="I838" s="17"/>
      <c r="J838" s="17"/>
      <c r="K838" s="17"/>
      <c r="L838" s="17"/>
      <c r="M838" s="17"/>
      <c r="N838" s="17"/>
      <c r="O838" s="17"/>
      <c r="P838" s="17"/>
      <c r="Q838" s="17"/>
      <c r="R838" s="17"/>
      <c r="S838" s="17"/>
      <c r="T838" s="17"/>
      <c r="U838" s="17"/>
      <c r="V838" s="17"/>
      <c r="W838" s="17"/>
      <c r="X838" s="17"/>
      <c r="Y838" s="217"/>
      <c r="Z838" s="17"/>
    </row>
    <row r="839" spans="1:26" ht="12.75">
      <c r="A839" s="1"/>
      <c r="B839" s="4"/>
      <c r="C839" s="1"/>
      <c r="D839" s="17"/>
      <c r="E839" s="17"/>
      <c r="F839" s="17"/>
      <c r="G839" s="17"/>
      <c r="H839" s="14"/>
      <c r="I839" s="17"/>
      <c r="J839" s="17"/>
      <c r="K839" s="17"/>
      <c r="L839" s="17"/>
      <c r="M839" s="17"/>
      <c r="N839" s="17"/>
      <c r="O839" s="17"/>
      <c r="P839" s="17"/>
      <c r="Q839" s="17"/>
      <c r="R839" s="17"/>
      <c r="S839" s="17"/>
      <c r="T839" s="17"/>
      <c r="U839" s="17"/>
      <c r="V839" s="17"/>
      <c r="W839" s="17"/>
      <c r="X839" s="17"/>
      <c r="Y839" s="217"/>
      <c r="Z839" s="17"/>
    </row>
    <row r="840" spans="1:26" ht="12.75">
      <c r="A840" s="1"/>
      <c r="B840" s="4"/>
      <c r="C840" s="1"/>
      <c r="D840" s="17"/>
      <c r="E840" s="17"/>
      <c r="F840" s="17"/>
      <c r="G840" s="17"/>
      <c r="H840" s="14"/>
      <c r="I840" s="17"/>
      <c r="J840" s="17"/>
      <c r="K840" s="17"/>
      <c r="L840" s="17"/>
      <c r="M840" s="17"/>
      <c r="N840" s="17"/>
      <c r="O840" s="17"/>
      <c r="P840" s="17"/>
      <c r="Q840" s="17"/>
      <c r="R840" s="17"/>
      <c r="S840" s="17"/>
      <c r="T840" s="17"/>
      <c r="U840" s="17"/>
      <c r="V840" s="17"/>
      <c r="W840" s="17"/>
      <c r="X840" s="17"/>
      <c r="Y840" s="217"/>
      <c r="Z840" s="17"/>
    </row>
    <row r="841" spans="1:26" ht="12.75">
      <c r="A841" s="1"/>
      <c r="B841" s="4"/>
      <c r="C841" s="1"/>
      <c r="D841" s="17"/>
      <c r="E841" s="17"/>
      <c r="F841" s="17"/>
      <c r="G841" s="17"/>
      <c r="H841" s="14"/>
      <c r="I841" s="17"/>
      <c r="J841" s="17"/>
      <c r="K841" s="17"/>
      <c r="L841" s="17"/>
      <c r="M841" s="17"/>
      <c r="N841" s="17"/>
      <c r="O841" s="17"/>
      <c r="P841" s="17"/>
      <c r="Q841" s="17"/>
      <c r="R841" s="17"/>
      <c r="S841" s="17"/>
      <c r="T841" s="17"/>
      <c r="U841" s="17"/>
      <c r="V841" s="17"/>
      <c r="W841" s="17"/>
      <c r="X841" s="17"/>
      <c r="Y841" s="217"/>
      <c r="Z841" s="17"/>
    </row>
    <row r="842" spans="1:26" ht="12.75">
      <c r="A842" s="1"/>
      <c r="B842" s="4"/>
      <c r="C842" s="1"/>
      <c r="D842" s="17"/>
      <c r="E842" s="17"/>
      <c r="F842" s="17"/>
      <c r="G842" s="17"/>
      <c r="H842" s="14"/>
      <c r="I842" s="17"/>
      <c r="J842" s="17"/>
      <c r="K842" s="17"/>
      <c r="L842" s="17"/>
      <c r="M842" s="17"/>
      <c r="N842" s="17"/>
      <c r="O842" s="17"/>
      <c r="P842" s="17"/>
      <c r="Q842" s="17"/>
      <c r="R842" s="17"/>
      <c r="S842" s="17"/>
      <c r="T842" s="17"/>
      <c r="U842" s="17"/>
      <c r="V842" s="17"/>
      <c r="W842" s="17"/>
      <c r="X842" s="17"/>
      <c r="Y842" s="217"/>
      <c r="Z842" s="17"/>
    </row>
    <row r="843" spans="1:26" ht="12.75">
      <c r="A843" s="1"/>
      <c r="B843" s="4"/>
      <c r="C843" s="1"/>
      <c r="D843" s="17"/>
      <c r="E843" s="17"/>
      <c r="F843" s="17"/>
      <c r="G843" s="17"/>
      <c r="H843" s="14"/>
      <c r="I843" s="17"/>
      <c r="J843" s="17"/>
      <c r="K843" s="17"/>
      <c r="L843" s="17"/>
      <c r="M843" s="17"/>
      <c r="N843" s="17"/>
      <c r="O843" s="17"/>
      <c r="P843" s="17"/>
      <c r="Q843" s="17"/>
      <c r="R843" s="17"/>
      <c r="S843" s="17"/>
      <c r="T843" s="17"/>
      <c r="U843" s="17"/>
      <c r="V843" s="17"/>
      <c r="W843" s="17"/>
      <c r="X843" s="17"/>
      <c r="Y843" s="217"/>
      <c r="Z843" s="17"/>
    </row>
    <row r="844" spans="1:26" ht="12.75">
      <c r="A844" s="1"/>
      <c r="B844" s="4"/>
      <c r="C844" s="1"/>
      <c r="D844" s="17"/>
      <c r="E844" s="17"/>
      <c r="F844" s="17"/>
      <c r="G844" s="17"/>
      <c r="H844" s="14"/>
      <c r="I844" s="17"/>
      <c r="J844" s="17"/>
      <c r="K844" s="17"/>
      <c r="L844" s="17"/>
      <c r="M844" s="17"/>
      <c r="N844" s="17"/>
      <c r="O844" s="17"/>
      <c r="P844" s="17"/>
      <c r="Q844" s="17"/>
      <c r="R844" s="17"/>
      <c r="S844" s="17"/>
      <c r="T844" s="17"/>
      <c r="U844" s="17"/>
      <c r="V844" s="17"/>
      <c r="W844" s="17"/>
      <c r="X844" s="17"/>
      <c r="Y844" s="217"/>
      <c r="Z844" s="17"/>
    </row>
    <row r="845" spans="1:26">
      <c r="A845" s="1"/>
      <c r="B845" s="9"/>
      <c r="C845" s="1"/>
      <c r="D845" s="17"/>
      <c r="E845" s="17"/>
      <c r="F845" s="17"/>
      <c r="G845" s="17"/>
      <c r="H845" s="14"/>
      <c r="I845" s="17"/>
      <c r="J845" s="17"/>
      <c r="K845" s="17"/>
      <c r="L845" s="17"/>
      <c r="M845" s="17"/>
      <c r="N845" s="17"/>
      <c r="O845" s="17"/>
      <c r="P845" s="17"/>
      <c r="Q845" s="17"/>
      <c r="R845" s="17"/>
      <c r="S845" s="17"/>
      <c r="T845" s="17"/>
      <c r="U845" s="17"/>
      <c r="V845" s="17"/>
      <c r="W845" s="17"/>
      <c r="X845" s="17"/>
      <c r="Y845" s="217"/>
      <c r="Z845" s="17"/>
    </row>
    <row r="846" spans="1:26" ht="15.75">
      <c r="A846" s="1"/>
      <c r="B846" s="7"/>
      <c r="C846" s="1"/>
      <c r="D846" s="17"/>
      <c r="E846" s="17"/>
      <c r="F846" s="17"/>
      <c r="G846" s="17"/>
      <c r="H846" s="14"/>
      <c r="I846" s="17"/>
      <c r="J846" s="17"/>
      <c r="K846" s="17"/>
      <c r="L846" s="17"/>
      <c r="M846" s="17"/>
      <c r="N846" s="17"/>
      <c r="O846" s="17"/>
      <c r="P846" s="17"/>
      <c r="Q846" s="17"/>
      <c r="R846" s="17"/>
      <c r="S846" s="17"/>
      <c r="T846" s="17"/>
      <c r="U846" s="17"/>
      <c r="V846" s="17"/>
      <c r="W846" s="17"/>
      <c r="X846" s="17"/>
      <c r="Y846" s="217"/>
      <c r="Z846" s="17"/>
    </row>
    <row r="847" spans="1:26" ht="12.75">
      <c r="A847" s="1"/>
      <c r="B847" s="4"/>
      <c r="C847" s="1"/>
      <c r="D847" s="17"/>
      <c r="E847" s="17"/>
      <c r="F847" s="17"/>
      <c r="G847" s="17"/>
      <c r="H847" s="14"/>
      <c r="I847" s="17"/>
      <c r="J847" s="17"/>
      <c r="K847" s="17"/>
      <c r="L847" s="17"/>
      <c r="M847" s="17"/>
      <c r="N847" s="17"/>
      <c r="O847" s="17"/>
      <c r="P847" s="17"/>
      <c r="Q847" s="17"/>
      <c r="R847" s="17"/>
      <c r="S847" s="17"/>
      <c r="T847" s="17"/>
      <c r="U847" s="17"/>
      <c r="V847" s="17"/>
      <c r="W847" s="17"/>
      <c r="X847" s="17"/>
      <c r="Y847" s="217"/>
      <c r="Z847" s="17"/>
    </row>
    <row r="848" spans="1:26" ht="12.75">
      <c r="A848" s="1"/>
      <c r="B848" s="11"/>
      <c r="C848" s="1"/>
      <c r="D848" s="17"/>
      <c r="E848" s="17"/>
      <c r="F848" s="17"/>
      <c r="G848" s="17"/>
      <c r="H848" s="14"/>
      <c r="I848" s="17"/>
      <c r="J848" s="17"/>
      <c r="K848" s="17"/>
      <c r="L848" s="17"/>
      <c r="M848" s="17"/>
      <c r="N848" s="17"/>
      <c r="O848" s="17"/>
      <c r="P848" s="17"/>
      <c r="Q848" s="17"/>
      <c r="R848" s="17"/>
      <c r="S848" s="17"/>
      <c r="T848" s="17"/>
      <c r="U848" s="17"/>
      <c r="V848" s="17"/>
      <c r="W848" s="17"/>
      <c r="X848" s="17"/>
      <c r="Y848" s="217"/>
      <c r="Z848" s="17"/>
    </row>
    <row r="849" spans="1:26" ht="12.75">
      <c r="A849" s="1"/>
      <c r="B849" s="4"/>
      <c r="C849" s="1"/>
      <c r="D849" s="17"/>
      <c r="E849" s="17"/>
      <c r="F849" s="17"/>
      <c r="G849" s="17"/>
      <c r="H849" s="14"/>
      <c r="I849" s="17"/>
      <c r="J849" s="17"/>
      <c r="K849" s="17"/>
      <c r="L849" s="17"/>
      <c r="M849" s="17"/>
      <c r="N849" s="17"/>
      <c r="O849" s="17"/>
      <c r="P849" s="17"/>
      <c r="Q849" s="17"/>
      <c r="R849" s="17"/>
      <c r="S849" s="17"/>
      <c r="T849" s="17"/>
      <c r="U849" s="17"/>
      <c r="V849" s="17"/>
      <c r="W849" s="17"/>
      <c r="X849" s="17"/>
      <c r="Y849" s="217"/>
      <c r="Z849" s="17"/>
    </row>
    <row r="850" spans="1:26" ht="15.75">
      <c r="A850" s="1"/>
      <c r="B850" s="12"/>
      <c r="C850" s="1"/>
      <c r="D850" s="17"/>
      <c r="E850" s="17"/>
      <c r="F850" s="17"/>
      <c r="G850" s="17"/>
      <c r="H850" s="14"/>
      <c r="I850" s="17"/>
      <c r="J850" s="17"/>
      <c r="K850" s="17"/>
      <c r="L850" s="17"/>
      <c r="M850" s="17"/>
      <c r="N850" s="17"/>
      <c r="O850" s="17"/>
      <c r="P850" s="17"/>
      <c r="Q850" s="17"/>
      <c r="R850" s="17"/>
      <c r="S850" s="17"/>
      <c r="T850" s="17"/>
      <c r="U850" s="17"/>
      <c r="V850" s="17"/>
      <c r="W850" s="17"/>
      <c r="X850" s="17"/>
      <c r="Y850" s="217"/>
      <c r="Z850" s="17"/>
    </row>
    <row r="851" spans="1:26" ht="12.75">
      <c r="A851" s="1"/>
      <c r="B851" s="4"/>
      <c r="C851" s="1"/>
      <c r="D851" s="17"/>
      <c r="E851" s="17"/>
      <c r="F851" s="17"/>
      <c r="G851" s="17"/>
      <c r="H851" s="14"/>
      <c r="I851" s="17"/>
      <c r="J851" s="17"/>
      <c r="K851" s="17"/>
      <c r="L851" s="17"/>
      <c r="M851" s="17"/>
      <c r="N851" s="17"/>
      <c r="O851" s="17"/>
      <c r="P851" s="17"/>
      <c r="Q851" s="17"/>
      <c r="R851" s="17"/>
      <c r="S851" s="17"/>
      <c r="T851" s="17"/>
      <c r="U851" s="17"/>
      <c r="V851" s="17"/>
      <c r="W851" s="17"/>
      <c r="X851" s="17"/>
      <c r="Y851" s="217"/>
      <c r="Z851" s="17"/>
    </row>
    <row r="852" spans="1:26">
      <c r="A852" s="1"/>
      <c r="B852" s="9"/>
      <c r="C852" s="1"/>
      <c r="D852" s="17"/>
      <c r="E852" s="17"/>
      <c r="F852" s="17"/>
      <c r="G852" s="17"/>
      <c r="H852" s="14"/>
      <c r="I852" s="17"/>
      <c r="J852" s="17"/>
      <c r="K852" s="17"/>
      <c r="L852" s="17"/>
      <c r="M852" s="17"/>
      <c r="N852" s="17"/>
      <c r="O852" s="17"/>
      <c r="P852" s="17"/>
      <c r="Q852" s="17"/>
      <c r="R852" s="17"/>
      <c r="S852" s="17"/>
      <c r="T852" s="17"/>
      <c r="U852" s="17"/>
      <c r="V852" s="17"/>
      <c r="W852" s="17"/>
      <c r="X852" s="17"/>
      <c r="Y852" s="217"/>
      <c r="Z852" s="17"/>
    </row>
    <row r="853" spans="1:26" ht="15.75">
      <c r="A853" s="1"/>
      <c r="B853" s="7"/>
      <c r="C853" s="1"/>
      <c r="D853" s="17"/>
      <c r="E853" s="17"/>
      <c r="F853" s="17"/>
      <c r="G853" s="17"/>
      <c r="H853" s="14"/>
      <c r="I853" s="17"/>
      <c r="J853" s="17"/>
      <c r="K853" s="17"/>
      <c r="L853" s="17"/>
      <c r="M853" s="17"/>
      <c r="N853" s="17"/>
      <c r="O853" s="17"/>
      <c r="P853" s="17"/>
      <c r="Q853" s="17"/>
      <c r="R853" s="17"/>
      <c r="S853" s="17"/>
      <c r="T853" s="17"/>
      <c r="U853" s="17"/>
      <c r="V853" s="17"/>
      <c r="W853" s="17"/>
      <c r="X853" s="17"/>
      <c r="Y853" s="217"/>
      <c r="Z853" s="17"/>
    </row>
    <row r="854" spans="1:26" ht="12.75">
      <c r="A854" s="1"/>
      <c r="B854" s="4"/>
      <c r="C854" s="1"/>
      <c r="D854" s="17"/>
      <c r="E854" s="17"/>
      <c r="F854" s="17"/>
      <c r="G854" s="17"/>
      <c r="H854" s="14"/>
      <c r="I854" s="17"/>
      <c r="J854" s="17"/>
      <c r="K854" s="17"/>
      <c r="L854" s="17"/>
      <c r="M854" s="17"/>
      <c r="N854" s="17"/>
      <c r="O854" s="17"/>
      <c r="P854" s="17"/>
      <c r="Q854" s="17"/>
      <c r="R854" s="17"/>
      <c r="S854" s="17"/>
      <c r="T854" s="17"/>
      <c r="U854" s="17"/>
      <c r="V854" s="17"/>
      <c r="W854" s="17"/>
      <c r="X854" s="17"/>
      <c r="Y854" s="217"/>
      <c r="Z854" s="17"/>
    </row>
    <row r="855" spans="1:26">
      <c r="A855" s="1"/>
      <c r="B855" s="9"/>
      <c r="C855" s="1"/>
      <c r="D855" s="17"/>
      <c r="E855" s="17"/>
      <c r="F855" s="17"/>
      <c r="G855" s="17"/>
      <c r="H855" s="14"/>
      <c r="I855" s="17"/>
      <c r="J855" s="17"/>
      <c r="K855" s="17"/>
      <c r="L855" s="17"/>
      <c r="M855" s="17"/>
      <c r="N855" s="17"/>
      <c r="O855" s="17"/>
      <c r="P855" s="17"/>
      <c r="Q855" s="17"/>
      <c r="R855" s="17"/>
      <c r="S855" s="17"/>
      <c r="T855" s="17"/>
      <c r="U855" s="17"/>
      <c r="V855" s="17"/>
      <c r="W855" s="17"/>
      <c r="X855" s="17"/>
      <c r="Y855" s="217"/>
      <c r="Z855" s="17"/>
    </row>
    <row r="856" spans="1:26" ht="15.75">
      <c r="A856" s="1"/>
      <c r="B856" s="7"/>
      <c r="C856" s="1"/>
      <c r="D856" s="17"/>
      <c r="E856" s="17"/>
      <c r="F856" s="17"/>
      <c r="G856" s="17"/>
      <c r="H856" s="14"/>
      <c r="I856" s="17"/>
      <c r="J856" s="17"/>
      <c r="K856" s="17"/>
      <c r="L856" s="17"/>
      <c r="M856" s="17"/>
      <c r="N856" s="17"/>
      <c r="O856" s="17"/>
      <c r="P856" s="17"/>
      <c r="Q856" s="17"/>
      <c r="R856" s="17"/>
      <c r="S856" s="17"/>
      <c r="T856" s="17"/>
      <c r="U856" s="17"/>
      <c r="V856" s="17"/>
      <c r="W856" s="17"/>
      <c r="X856" s="17"/>
      <c r="Y856" s="217"/>
      <c r="Z856" s="17"/>
    </row>
    <row r="857" spans="1:26" ht="12.75">
      <c r="A857" s="1"/>
      <c r="B857" s="4"/>
      <c r="C857" s="1"/>
      <c r="D857" s="17"/>
      <c r="E857" s="17"/>
      <c r="F857" s="17"/>
      <c r="G857" s="17"/>
      <c r="H857" s="14"/>
      <c r="I857" s="17"/>
      <c r="J857" s="17"/>
      <c r="K857" s="17"/>
      <c r="L857" s="17"/>
      <c r="M857" s="17"/>
      <c r="N857" s="17"/>
      <c r="O857" s="17"/>
      <c r="P857" s="17"/>
      <c r="Q857" s="17"/>
      <c r="R857" s="17"/>
      <c r="S857" s="17"/>
      <c r="T857" s="17"/>
      <c r="U857" s="17"/>
      <c r="V857" s="17"/>
      <c r="W857" s="17"/>
      <c r="X857" s="17"/>
      <c r="Y857" s="217"/>
      <c r="Z857" s="17"/>
    </row>
    <row r="858" spans="1:26" ht="12.75">
      <c r="A858" s="1"/>
      <c r="B858" s="4"/>
      <c r="C858" s="1"/>
      <c r="D858" s="17"/>
      <c r="E858" s="17"/>
      <c r="F858" s="17"/>
      <c r="G858" s="17"/>
      <c r="H858" s="14"/>
      <c r="I858" s="17"/>
      <c r="J858" s="17"/>
      <c r="K858" s="17"/>
      <c r="L858" s="17"/>
      <c r="M858" s="17"/>
      <c r="N858" s="17"/>
      <c r="O858" s="17"/>
      <c r="P858" s="17"/>
      <c r="Q858" s="17"/>
      <c r="R858" s="17"/>
      <c r="S858" s="17"/>
      <c r="T858" s="17"/>
      <c r="U858" s="17"/>
      <c r="V858" s="17"/>
      <c r="W858" s="17"/>
      <c r="X858" s="17"/>
      <c r="Y858" s="217"/>
      <c r="Z858" s="17"/>
    </row>
    <row r="859" spans="1:26" ht="12.75">
      <c r="A859" s="1"/>
      <c r="B859" s="4"/>
      <c r="C859" s="1"/>
      <c r="D859" s="17"/>
      <c r="E859" s="17"/>
      <c r="F859" s="17"/>
      <c r="G859" s="17"/>
      <c r="H859" s="14"/>
      <c r="I859" s="17"/>
      <c r="J859" s="17"/>
      <c r="K859" s="17"/>
      <c r="L859" s="17"/>
      <c r="M859" s="17"/>
      <c r="N859" s="17"/>
      <c r="O859" s="17"/>
      <c r="P859" s="17"/>
      <c r="Q859" s="17"/>
      <c r="R859" s="17"/>
      <c r="S859" s="17"/>
      <c r="T859" s="17"/>
      <c r="U859" s="17"/>
      <c r="V859" s="17"/>
      <c r="W859" s="17"/>
      <c r="X859" s="17"/>
      <c r="Y859" s="217"/>
      <c r="Z859" s="17"/>
    </row>
    <row r="860" spans="1:26" ht="12.75">
      <c r="A860" s="1"/>
      <c r="B860" s="4"/>
      <c r="C860" s="1"/>
      <c r="D860" s="17"/>
      <c r="E860" s="17"/>
      <c r="F860" s="17"/>
      <c r="G860" s="17"/>
      <c r="H860" s="14"/>
      <c r="I860" s="17"/>
      <c r="J860" s="17"/>
      <c r="K860" s="17"/>
      <c r="L860" s="17"/>
      <c r="M860" s="17"/>
      <c r="N860" s="17"/>
      <c r="O860" s="17"/>
      <c r="P860" s="17"/>
      <c r="Q860" s="17"/>
      <c r="R860" s="17"/>
      <c r="S860" s="17"/>
      <c r="T860" s="17"/>
      <c r="U860" s="17"/>
      <c r="V860" s="17"/>
      <c r="W860" s="17"/>
      <c r="X860" s="17"/>
      <c r="Y860" s="217"/>
      <c r="Z860" s="17"/>
    </row>
    <row r="861" spans="1:26" ht="12.75">
      <c r="A861" s="1"/>
      <c r="B861" s="4"/>
      <c r="C861" s="1"/>
      <c r="D861" s="17"/>
      <c r="E861" s="17"/>
      <c r="F861" s="17"/>
      <c r="G861" s="17"/>
      <c r="H861" s="14"/>
      <c r="I861" s="17"/>
      <c r="J861" s="17"/>
      <c r="K861" s="17"/>
      <c r="L861" s="17"/>
      <c r="M861" s="17"/>
      <c r="N861" s="17"/>
      <c r="O861" s="17"/>
      <c r="P861" s="17"/>
      <c r="Q861" s="17"/>
      <c r="R861" s="17"/>
      <c r="S861" s="17"/>
      <c r="T861" s="17"/>
      <c r="U861" s="17"/>
      <c r="V861" s="17"/>
      <c r="W861" s="17"/>
      <c r="X861" s="17"/>
      <c r="Y861" s="217"/>
      <c r="Z861" s="17"/>
    </row>
    <row r="862" spans="1:26">
      <c r="A862" s="1"/>
      <c r="B862" s="9"/>
      <c r="C862" s="1"/>
      <c r="D862" s="17"/>
      <c r="E862" s="17"/>
      <c r="F862" s="17"/>
      <c r="G862" s="17"/>
      <c r="H862" s="14"/>
      <c r="I862" s="17"/>
      <c r="J862" s="17"/>
      <c r="K862" s="17"/>
      <c r="L862" s="17"/>
      <c r="M862" s="17"/>
      <c r="N862" s="17"/>
      <c r="O862" s="17"/>
      <c r="P862" s="17"/>
      <c r="Q862" s="17"/>
      <c r="R862" s="17"/>
      <c r="S862" s="17"/>
      <c r="T862" s="17"/>
      <c r="U862" s="17"/>
      <c r="V862" s="17"/>
      <c r="W862" s="17"/>
      <c r="X862" s="17"/>
      <c r="Y862" s="217"/>
      <c r="Z862" s="17"/>
    </row>
    <row r="863" spans="1:26" ht="15.75">
      <c r="A863" s="1"/>
      <c r="B863" s="7"/>
      <c r="C863" s="1"/>
      <c r="D863" s="17"/>
      <c r="E863" s="17"/>
      <c r="F863" s="17"/>
      <c r="G863" s="17"/>
      <c r="H863" s="14"/>
      <c r="I863" s="17"/>
      <c r="J863" s="17"/>
      <c r="K863" s="17"/>
      <c r="L863" s="17"/>
      <c r="M863" s="17"/>
      <c r="N863" s="17"/>
      <c r="O863" s="17"/>
      <c r="P863" s="17"/>
      <c r="Q863" s="17"/>
      <c r="R863" s="17"/>
      <c r="S863" s="17"/>
      <c r="T863" s="17"/>
      <c r="U863" s="17"/>
      <c r="V863" s="17"/>
      <c r="W863" s="17"/>
      <c r="X863" s="17"/>
      <c r="Y863" s="217"/>
      <c r="Z863" s="17"/>
    </row>
    <row r="864" spans="1:26" ht="12.75">
      <c r="A864" s="1"/>
      <c r="B864" s="4"/>
      <c r="C864" s="1"/>
      <c r="D864" s="17"/>
      <c r="E864" s="17"/>
      <c r="F864" s="17"/>
      <c r="G864" s="17"/>
      <c r="H864" s="14"/>
      <c r="I864" s="17"/>
      <c r="J864" s="17"/>
      <c r="K864" s="17"/>
      <c r="L864" s="17"/>
      <c r="M864" s="17"/>
      <c r="N864" s="17"/>
      <c r="O864" s="17"/>
      <c r="P864" s="17"/>
      <c r="Q864" s="17"/>
      <c r="R864" s="17"/>
      <c r="S864" s="17"/>
      <c r="T864" s="17"/>
      <c r="U864" s="17"/>
      <c r="V864" s="17"/>
      <c r="W864" s="17"/>
      <c r="X864" s="17"/>
      <c r="Y864" s="217"/>
      <c r="Z864" s="17"/>
    </row>
    <row r="865" spans="1:26" ht="12.75">
      <c r="A865" s="1"/>
      <c r="B865" s="4"/>
      <c r="C865" s="1"/>
      <c r="D865" s="17"/>
      <c r="E865" s="17"/>
      <c r="F865" s="17"/>
      <c r="G865" s="17"/>
      <c r="H865" s="14"/>
      <c r="I865" s="17"/>
      <c r="J865" s="17"/>
      <c r="K865" s="17"/>
      <c r="L865" s="17"/>
      <c r="M865" s="17"/>
      <c r="N865" s="17"/>
      <c r="O865" s="17"/>
      <c r="P865" s="17"/>
      <c r="Q865" s="17"/>
      <c r="R865" s="17"/>
      <c r="S865" s="17"/>
      <c r="T865" s="17"/>
      <c r="U865" s="17"/>
      <c r="V865" s="17"/>
      <c r="W865" s="17"/>
      <c r="X865" s="17"/>
      <c r="Y865" s="217"/>
      <c r="Z865" s="17"/>
    </row>
    <row r="866" spans="1:26" ht="12.75">
      <c r="A866" s="1"/>
      <c r="B866" s="4"/>
      <c r="C866" s="1"/>
      <c r="D866" s="17"/>
      <c r="E866" s="17"/>
      <c r="F866" s="17"/>
      <c r="G866" s="17"/>
      <c r="H866" s="14"/>
      <c r="I866" s="17"/>
      <c r="J866" s="17"/>
      <c r="K866" s="17"/>
      <c r="L866" s="17"/>
      <c r="M866" s="17"/>
      <c r="N866" s="17"/>
      <c r="O866" s="17"/>
      <c r="P866" s="17"/>
      <c r="Q866" s="17"/>
      <c r="R866" s="17"/>
      <c r="S866" s="17"/>
      <c r="T866" s="17"/>
      <c r="U866" s="17"/>
      <c r="V866" s="17"/>
      <c r="W866" s="17"/>
      <c r="X866" s="17"/>
      <c r="Y866" s="217"/>
      <c r="Z866" s="17"/>
    </row>
    <row r="867" spans="1:26" ht="12.75">
      <c r="A867" s="1"/>
      <c r="B867" s="4"/>
      <c r="C867" s="1"/>
      <c r="D867" s="17"/>
      <c r="E867" s="17"/>
      <c r="F867" s="17"/>
      <c r="G867" s="17"/>
      <c r="H867" s="14"/>
      <c r="I867" s="17"/>
      <c r="J867" s="17"/>
      <c r="K867" s="17"/>
      <c r="L867" s="17"/>
      <c r="M867" s="17"/>
      <c r="N867" s="17"/>
      <c r="O867" s="17"/>
      <c r="P867" s="17"/>
      <c r="Q867" s="17"/>
      <c r="R867" s="17"/>
      <c r="S867" s="17"/>
      <c r="T867" s="17"/>
      <c r="U867" s="17"/>
      <c r="V867" s="17"/>
      <c r="W867" s="17"/>
      <c r="X867" s="17"/>
      <c r="Y867" s="217"/>
      <c r="Z867" s="17"/>
    </row>
    <row r="868" spans="1:26" ht="12.75">
      <c r="A868" s="1"/>
      <c r="B868" s="66"/>
      <c r="C868" s="1"/>
      <c r="D868" s="17"/>
      <c r="E868" s="17"/>
      <c r="F868" s="17"/>
      <c r="G868" s="17"/>
      <c r="H868" s="14"/>
      <c r="I868" s="17"/>
      <c r="J868" s="17"/>
      <c r="K868" s="17"/>
      <c r="L868" s="17"/>
      <c r="M868" s="17"/>
      <c r="N868" s="17"/>
      <c r="O868" s="17"/>
      <c r="P868" s="17"/>
      <c r="Q868" s="17"/>
      <c r="R868" s="17"/>
      <c r="S868" s="17"/>
      <c r="T868" s="17"/>
      <c r="U868" s="17"/>
      <c r="V868" s="17"/>
      <c r="W868" s="17"/>
      <c r="X868" s="17"/>
      <c r="Y868" s="217"/>
      <c r="Z868" s="17"/>
    </row>
    <row r="869" spans="1:26" ht="12.75">
      <c r="A869" s="1"/>
      <c r="B869" s="4"/>
      <c r="C869" s="1"/>
      <c r="D869" s="17"/>
      <c r="E869" s="17"/>
      <c r="F869" s="17"/>
      <c r="G869" s="17"/>
      <c r="H869" s="14"/>
      <c r="I869" s="17"/>
      <c r="J869" s="17"/>
      <c r="K869" s="17"/>
      <c r="L869" s="17"/>
      <c r="M869" s="17"/>
      <c r="N869" s="17"/>
      <c r="O869" s="17"/>
      <c r="P869" s="17"/>
      <c r="Q869" s="17"/>
      <c r="R869" s="17"/>
      <c r="S869" s="17"/>
      <c r="T869" s="17"/>
      <c r="U869" s="17"/>
      <c r="V869" s="17"/>
      <c r="W869" s="17"/>
      <c r="X869" s="17"/>
      <c r="Y869" s="217"/>
      <c r="Z869" s="17"/>
    </row>
    <row r="870" spans="1:26">
      <c r="A870" s="1"/>
      <c r="B870" s="9"/>
      <c r="C870" s="1"/>
      <c r="D870" s="17"/>
      <c r="E870" s="17"/>
      <c r="F870" s="17"/>
      <c r="G870" s="17"/>
      <c r="H870" s="14"/>
      <c r="I870" s="17"/>
      <c r="J870" s="17"/>
      <c r="K870" s="17"/>
      <c r="L870" s="17"/>
      <c r="M870" s="17"/>
      <c r="N870" s="17"/>
      <c r="O870" s="17"/>
      <c r="P870" s="17"/>
      <c r="Q870" s="17"/>
      <c r="R870" s="17"/>
      <c r="S870" s="17"/>
      <c r="T870" s="17"/>
      <c r="U870" s="17"/>
      <c r="V870" s="17"/>
      <c r="W870" s="17"/>
      <c r="X870" s="17"/>
      <c r="Y870" s="217"/>
      <c r="Z870" s="17"/>
    </row>
    <row r="871" spans="1:26" ht="15.75">
      <c r="A871" s="1"/>
      <c r="B871" s="7"/>
      <c r="C871" s="1"/>
      <c r="D871" s="17"/>
      <c r="E871" s="17"/>
      <c r="F871" s="17"/>
      <c r="G871" s="17"/>
      <c r="H871" s="14"/>
      <c r="I871" s="17"/>
      <c r="J871" s="17"/>
      <c r="K871" s="17"/>
      <c r="L871" s="17"/>
      <c r="M871" s="17"/>
      <c r="N871" s="17"/>
      <c r="O871" s="17"/>
      <c r="P871" s="17"/>
      <c r="Q871" s="17"/>
      <c r="R871" s="17"/>
      <c r="S871" s="17"/>
      <c r="T871" s="17"/>
      <c r="U871" s="17"/>
      <c r="V871" s="17"/>
      <c r="W871" s="17"/>
      <c r="X871" s="17"/>
      <c r="Y871" s="217"/>
      <c r="Z871" s="17"/>
    </row>
    <row r="872" spans="1:26" ht="12.75">
      <c r="A872" s="1"/>
      <c r="B872" s="4"/>
      <c r="C872" s="1"/>
      <c r="D872" s="17"/>
      <c r="E872" s="17"/>
      <c r="F872" s="17"/>
      <c r="G872" s="17"/>
      <c r="H872" s="14"/>
      <c r="I872" s="17"/>
      <c r="J872" s="17"/>
      <c r="K872" s="17"/>
      <c r="L872" s="17"/>
      <c r="M872" s="17"/>
      <c r="N872" s="17"/>
      <c r="O872" s="17"/>
      <c r="P872" s="17"/>
      <c r="Q872" s="17"/>
      <c r="R872" s="17"/>
      <c r="S872" s="17"/>
      <c r="T872" s="17"/>
      <c r="U872" s="17"/>
      <c r="V872" s="17"/>
      <c r="W872" s="17"/>
      <c r="X872" s="17"/>
      <c r="Y872" s="217"/>
      <c r="Z872" s="17"/>
    </row>
    <row r="873" spans="1:26" ht="12.75">
      <c r="A873" s="1"/>
      <c r="B873" s="4"/>
      <c r="C873" s="1"/>
      <c r="D873" s="17"/>
      <c r="E873" s="17"/>
      <c r="F873" s="17"/>
      <c r="G873" s="17"/>
      <c r="H873" s="14"/>
      <c r="I873" s="17"/>
      <c r="J873" s="17"/>
      <c r="K873" s="17"/>
      <c r="L873" s="17"/>
      <c r="M873" s="17"/>
      <c r="N873" s="17"/>
      <c r="O873" s="17"/>
      <c r="P873" s="17"/>
      <c r="Q873" s="17"/>
      <c r="R873" s="17"/>
      <c r="S873" s="17"/>
      <c r="T873" s="17"/>
      <c r="U873" s="17"/>
      <c r="V873" s="17"/>
      <c r="W873" s="17"/>
      <c r="X873" s="17"/>
      <c r="Y873" s="217"/>
      <c r="Z873" s="17"/>
    </row>
    <row r="874" spans="1:26" ht="12.75">
      <c r="A874" s="1"/>
      <c r="B874" s="4"/>
      <c r="C874" s="1"/>
      <c r="D874" s="17"/>
      <c r="E874" s="17"/>
      <c r="F874" s="17"/>
      <c r="G874" s="17"/>
      <c r="H874" s="14"/>
      <c r="I874" s="17"/>
      <c r="J874" s="17"/>
      <c r="K874" s="17"/>
      <c r="L874" s="17"/>
      <c r="M874" s="17"/>
      <c r="N874" s="17"/>
      <c r="O874" s="17"/>
      <c r="P874" s="17"/>
      <c r="Q874" s="17"/>
      <c r="R874" s="17"/>
      <c r="S874" s="17"/>
      <c r="T874" s="17"/>
      <c r="U874" s="17"/>
      <c r="V874" s="17"/>
      <c r="W874" s="17"/>
      <c r="X874" s="17"/>
      <c r="Y874" s="217"/>
      <c r="Z874" s="17"/>
    </row>
    <row r="875" spans="1:26" ht="12.75">
      <c r="A875" s="1"/>
      <c r="B875" s="4"/>
      <c r="C875" s="1"/>
      <c r="D875" s="17"/>
      <c r="E875" s="17"/>
      <c r="F875" s="17"/>
      <c r="G875" s="17"/>
      <c r="H875" s="14"/>
      <c r="I875" s="17"/>
      <c r="J875" s="17"/>
      <c r="K875" s="17"/>
      <c r="L875" s="17"/>
      <c r="M875" s="17"/>
      <c r="N875" s="17"/>
      <c r="O875" s="17"/>
      <c r="P875" s="17"/>
      <c r="Q875" s="17"/>
      <c r="R875" s="17"/>
      <c r="S875" s="17"/>
      <c r="T875" s="17"/>
      <c r="U875" s="17"/>
      <c r="V875" s="17"/>
      <c r="W875" s="17"/>
      <c r="X875" s="17"/>
      <c r="Y875" s="217"/>
      <c r="Z875" s="17"/>
    </row>
    <row r="876" spans="1:26" ht="12.75">
      <c r="A876" s="1"/>
      <c r="B876" s="4"/>
      <c r="C876" s="1"/>
      <c r="D876" s="17"/>
      <c r="E876" s="17"/>
      <c r="F876" s="17"/>
      <c r="G876" s="17"/>
      <c r="H876" s="14"/>
      <c r="I876" s="17"/>
      <c r="J876" s="17"/>
      <c r="K876" s="17"/>
      <c r="L876" s="17"/>
      <c r="M876" s="17"/>
      <c r="N876" s="17"/>
      <c r="O876" s="17"/>
      <c r="P876" s="17"/>
      <c r="Q876" s="17"/>
      <c r="R876" s="17"/>
      <c r="S876" s="17"/>
      <c r="T876" s="17"/>
      <c r="U876" s="17"/>
      <c r="V876" s="17"/>
      <c r="W876" s="17"/>
      <c r="X876" s="17"/>
      <c r="Y876" s="217"/>
      <c r="Z876" s="17"/>
    </row>
    <row r="877" spans="1:26" ht="12.75">
      <c r="A877" s="1"/>
      <c r="B877" s="4"/>
      <c r="C877" s="1"/>
      <c r="D877" s="17"/>
      <c r="E877" s="17"/>
      <c r="F877" s="17"/>
      <c r="G877" s="17"/>
      <c r="H877" s="14"/>
      <c r="I877" s="17"/>
      <c r="J877" s="17"/>
      <c r="K877" s="17"/>
      <c r="L877" s="17"/>
      <c r="M877" s="17"/>
      <c r="N877" s="17"/>
      <c r="O877" s="17"/>
      <c r="P877" s="17"/>
      <c r="Q877" s="17"/>
      <c r="R877" s="17"/>
      <c r="S877" s="17"/>
      <c r="T877" s="17"/>
      <c r="U877" s="17"/>
      <c r="V877" s="17"/>
      <c r="W877" s="17"/>
      <c r="X877" s="17"/>
      <c r="Y877" s="217"/>
      <c r="Z877" s="17"/>
    </row>
    <row r="878" spans="1:26">
      <c r="A878" s="1"/>
      <c r="B878" s="9"/>
      <c r="C878" s="1"/>
      <c r="D878" s="17"/>
      <c r="E878" s="17"/>
      <c r="F878" s="17"/>
      <c r="G878" s="17"/>
      <c r="H878" s="14"/>
      <c r="I878" s="17"/>
      <c r="J878" s="17"/>
      <c r="K878" s="17"/>
      <c r="L878" s="17"/>
      <c r="M878" s="17"/>
      <c r="N878" s="17"/>
      <c r="O878" s="17"/>
      <c r="P878" s="17"/>
      <c r="Q878" s="17"/>
      <c r="R878" s="17"/>
      <c r="S878" s="17"/>
      <c r="T878" s="17"/>
      <c r="U878" s="17"/>
      <c r="V878" s="17"/>
      <c r="W878" s="17"/>
      <c r="X878" s="17"/>
      <c r="Y878" s="217"/>
      <c r="Z878" s="17"/>
    </row>
    <row r="879" spans="1:26" ht="15.75">
      <c r="A879" s="1"/>
      <c r="B879" s="7"/>
      <c r="C879" s="1"/>
      <c r="D879" s="17"/>
      <c r="E879" s="17"/>
      <c r="F879" s="17"/>
      <c r="G879" s="17"/>
      <c r="H879" s="14"/>
      <c r="I879" s="17"/>
      <c r="J879" s="17"/>
      <c r="K879" s="17"/>
      <c r="L879" s="17"/>
      <c r="M879" s="17"/>
      <c r="N879" s="17"/>
      <c r="O879" s="17"/>
      <c r="P879" s="17"/>
      <c r="Q879" s="17"/>
      <c r="R879" s="17"/>
      <c r="S879" s="17"/>
      <c r="T879" s="17"/>
      <c r="U879" s="17"/>
      <c r="V879" s="17"/>
      <c r="W879" s="17"/>
      <c r="X879" s="17"/>
      <c r="Y879" s="217"/>
      <c r="Z879" s="17"/>
    </row>
    <row r="880" spans="1:26" ht="12.75">
      <c r="A880" s="1"/>
      <c r="B880" s="4"/>
      <c r="C880" s="1"/>
      <c r="D880" s="17"/>
      <c r="E880" s="17"/>
      <c r="F880" s="17"/>
      <c r="G880" s="17"/>
      <c r="H880" s="14"/>
      <c r="I880" s="17"/>
      <c r="J880" s="17"/>
      <c r="K880" s="17"/>
      <c r="L880" s="17"/>
      <c r="M880" s="17"/>
      <c r="N880" s="17"/>
      <c r="O880" s="17"/>
      <c r="P880" s="17"/>
      <c r="Q880" s="17"/>
      <c r="R880" s="17"/>
      <c r="S880" s="17"/>
      <c r="T880" s="17"/>
      <c r="U880" s="17"/>
      <c r="V880" s="17"/>
      <c r="W880" s="17"/>
      <c r="X880" s="17"/>
      <c r="Y880" s="217"/>
      <c r="Z880" s="17"/>
    </row>
    <row r="881" spans="1:26" ht="12.75">
      <c r="A881" s="1"/>
      <c r="B881" s="11"/>
      <c r="C881" s="1"/>
      <c r="D881" s="17"/>
      <c r="E881" s="17"/>
      <c r="F881" s="17"/>
      <c r="G881" s="17"/>
      <c r="H881" s="14"/>
      <c r="I881" s="17"/>
      <c r="J881" s="17"/>
      <c r="K881" s="17"/>
      <c r="L881" s="17"/>
      <c r="M881" s="17"/>
      <c r="N881" s="17"/>
      <c r="O881" s="17"/>
      <c r="P881" s="17"/>
      <c r="Q881" s="17"/>
      <c r="R881" s="17"/>
      <c r="S881" s="17"/>
      <c r="T881" s="17"/>
      <c r="U881" s="17"/>
      <c r="V881" s="17"/>
      <c r="W881" s="17"/>
      <c r="X881" s="17"/>
      <c r="Y881" s="217"/>
      <c r="Z881" s="17"/>
    </row>
    <row r="882" spans="1:26" ht="12.75">
      <c r="A882" s="1"/>
      <c r="B882" s="4"/>
      <c r="C882" s="1"/>
      <c r="D882" s="17"/>
      <c r="E882" s="17"/>
      <c r="F882" s="17"/>
      <c r="G882" s="17"/>
      <c r="H882" s="14"/>
      <c r="I882" s="17"/>
      <c r="J882" s="17"/>
      <c r="K882" s="17"/>
      <c r="L882" s="17"/>
      <c r="M882" s="17"/>
      <c r="N882" s="17"/>
      <c r="O882" s="17"/>
      <c r="P882" s="17"/>
      <c r="Q882" s="17"/>
      <c r="R882" s="17"/>
      <c r="S882" s="17"/>
      <c r="T882" s="17"/>
      <c r="U882" s="17"/>
      <c r="V882" s="17"/>
      <c r="W882" s="17"/>
      <c r="X882" s="17"/>
      <c r="Y882" s="217"/>
      <c r="Z882" s="17"/>
    </row>
    <row r="883" spans="1:26" ht="15.75">
      <c r="A883" s="1"/>
      <c r="B883" s="12"/>
      <c r="C883" s="1"/>
      <c r="D883" s="17"/>
      <c r="E883" s="17"/>
      <c r="F883" s="17"/>
      <c r="G883" s="17"/>
      <c r="H883" s="14"/>
      <c r="I883" s="17"/>
      <c r="J883" s="17"/>
      <c r="K883" s="17"/>
      <c r="L883" s="17"/>
      <c r="M883" s="17"/>
      <c r="N883" s="17"/>
      <c r="O883" s="17"/>
      <c r="P883" s="17"/>
      <c r="Q883" s="17"/>
      <c r="R883" s="17"/>
      <c r="S883" s="17"/>
      <c r="T883" s="17"/>
      <c r="U883" s="17"/>
      <c r="V883" s="17"/>
      <c r="W883" s="17"/>
      <c r="X883" s="17"/>
      <c r="Y883" s="217"/>
      <c r="Z883" s="17"/>
    </row>
    <row r="884" spans="1:26" ht="12.75">
      <c r="A884" s="1"/>
      <c r="B884" s="4"/>
      <c r="C884" s="1"/>
      <c r="D884" s="17"/>
      <c r="E884" s="17"/>
      <c r="F884" s="17"/>
      <c r="G884" s="17"/>
      <c r="H884" s="14"/>
      <c r="I884" s="17"/>
      <c r="J884" s="17"/>
      <c r="K884" s="17"/>
      <c r="L884" s="17"/>
      <c r="M884" s="17"/>
      <c r="N884" s="17"/>
      <c r="O884" s="17"/>
      <c r="P884" s="17"/>
      <c r="Q884" s="17"/>
      <c r="R884" s="17"/>
      <c r="S884" s="17"/>
      <c r="T884" s="17"/>
      <c r="U884" s="17"/>
      <c r="V884" s="17"/>
      <c r="W884" s="17"/>
      <c r="X884" s="17"/>
      <c r="Y884" s="217"/>
      <c r="Z884" s="17"/>
    </row>
    <row r="885" spans="1:26">
      <c r="A885" s="1"/>
      <c r="B885" s="9"/>
      <c r="C885" s="1"/>
      <c r="D885" s="17"/>
      <c r="E885" s="17"/>
      <c r="F885" s="17"/>
      <c r="G885" s="17"/>
      <c r="H885" s="14"/>
      <c r="I885" s="17"/>
      <c r="J885" s="17"/>
      <c r="K885" s="17"/>
      <c r="L885" s="17"/>
      <c r="M885" s="17"/>
      <c r="N885" s="17"/>
      <c r="O885" s="17"/>
      <c r="P885" s="17"/>
      <c r="Q885" s="17"/>
      <c r="R885" s="17"/>
      <c r="S885" s="17"/>
      <c r="T885" s="17"/>
      <c r="U885" s="17"/>
      <c r="V885" s="17"/>
      <c r="W885" s="17"/>
      <c r="X885" s="17"/>
      <c r="Y885" s="217"/>
      <c r="Z885" s="17"/>
    </row>
    <row r="886" spans="1:26" ht="15.75">
      <c r="A886" s="1"/>
      <c r="B886" s="7"/>
      <c r="C886" s="1"/>
      <c r="D886" s="17"/>
      <c r="E886" s="17"/>
      <c r="F886" s="17"/>
      <c r="G886" s="17"/>
      <c r="H886" s="14"/>
      <c r="I886" s="17"/>
      <c r="J886" s="17"/>
      <c r="K886" s="17"/>
      <c r="L886" s="17"/>
      <c r="M886" s="17"/>
      <c r="N886" s="17"/>
      <c r="O886" s="17"/>
      <c r="P886" s="17"/>
      <c r="Q886" s="17"/>
      <c r="R886" s="17"/>
      <c r="S886" s="17"/>
      <c r="T886" s="17"/>
      <c r="U886" s="17"/>
      <c r="V886" s="17"/>
      <c r="W886" s="17"/>
      <c r="X886" s="17"/>
      <c r="Y886" s="217"/>
      <c r="Z886" s="17"/>
    </row>
    <row r="887" spans="1:26" ht="12.75">
      <c r="A887" s="1"/>
      <c r="B887" s="4"/>
      <c r="C887" s="1"/>
      <c r="D887" s="17"/>
      <c r="E887" s="17"/>
      <c r="F887" s="17"/>
      <c r="G887" s="17"/>
      <c r="H887" s="14"/>
      <c r="I887" s="17"/>
      <c r="J887" s="17"/>
      <c r="K887" s="17"/>
      <c r="L887" s="17"/>
      <c r="M887" s="17"/>
      <c r="N887" s="17"/>
      <c r="O887" s="17"/>
      <c r="P887" s="17"/>
      <c r="Q887" s="17"/>
      <c r="R887" s="17"/>
      <c r="S887" s="17"/>
      <c r="T887" s="17"/>
      <c r="U887" s="17"/>
      <c r="V887" s="17"/>
      <c r="W887" s="17"/>
      <c r="X887" s="17"/>
      <c r="Y887" s="217"/>
      <c r="Z887" s="17"/>
    </row>
    <row r="888" spans="1:26">
      <c r="A888" s="1"/>
      <c r="B888" s="9"/>
      <c r="C888" s="1"/>
      <c r="D888" s="17"/>
      <c r="E888" s="17"/>
      <c r="F888" s="17"/>
      <c r="G888" s="17"/>
      <c r="H888" s="14"/>
      <c r="I888" s="17"/>
      <c r="J888" s="17"/>
      <c r="K888" s="17"/>
      <c r="L888" s="17"/>
      <c r="M888" s="17"/>
      <c r="N888" s="17"/>
      <c r="O888" s="17"/>
      <c r="P888" s="17"/>
      <c r="Q888" s="17"/>
      <c r="R888" s="17"/>
      <c r="S888" s="17"/>
      <c r="T888" s="17"/>
      <c r="U888" s="17"/>
      <c r="V888" s="17"/>
      <c r="W888" s="17"/>
      <c r="X888" s="17"/>
      <c r="Y888" s="217"/>
      <c r="Z888" s="17"/>
    </row>
    <row r="889" spans="1:26" ht="15.75">
      <c r="A889" s="1"/>
      <c r="B889" s="7"/>
      <c r="C889" s="1"/>
      <c r="D889" s="17"/>
      <c r="E889" s="17"/>
      <c r="F889" s="17"/>
      <c r="G889" s="17"/>
      <c r="H889" s="14"/>
      <c r="I889" s="17"/>
      <c r="J889" s="17"/>
      <c r="K889" s="17"/>
      <c r="L889" s="17"/>
      <c r="M889" s="17"/>
      <c r="N889" s="17"/>
      <c r="O889" s="17"/>
      <c r="P889" s="17"/>
      <c r="Q889" s="17"/>
      <c r="R889" s="17"/>
      <c r="S889" s="17"/>
      <c r="T889" s="17"/>
      <c r="U889" s="17"/>
      <c r="V889" s="17"/>
      <c r="W889" s="17"/>
      <c r="X889" s="17"/>
      <c r="Y889" s="217"/>
      <c r="Z889" s="17"/>
    </row>
    <row r="890" spans="1:26" ht="12.75">
      <c r="A890" s="1"/>
      <c r="B890" s="4"/>
      <c r="C890" s="1"/>
      <c r="D890" s="17"/>
      <c r="E890" s="17"/>
      <c r="F890" s="17"/>
      <c r="G890" s="17"/>
      <c r="H890" s="14"/>
      <c r="I890" s="17"/>
      <c r="J890" s="17"/>
      <c r="K890" s="17"/>
      <c r="L890" s="17"/>
      <c r="M890" s="17"/>
      <c r="N890" s="17"/>
      <c r="O890" s="17"/>
      <c r="P890" s="17"/>
      <c r="Q890" s="17"/>
      <c r="R890" s="17"/>
      <c r="S890" s="17"/>
      <c r="T890" s="17"/>
      <c r="U890" s="17"/>
      <c r="V890" s="17"/>
      <c r="W890" s="17"/>
      <c r="X890" s="17"/>
      <c r="Y890" s="217"/>
      <c r="Z890" s="17"/>
    </row>
    <row r="891" spans="1:26" ht="12.75">
      <c r="A891" s="1"/>
      <c r="B891" s="4"/>
      <c r="C891" s="1"/>
      <c r="D891" s="17"/>
      <c r="E891" s="17"/>
      <c r="F891" s="17"/>
      <c r="G891" s="17"/>
      <c r="H891" s="14"/>
      <c r="I891" s="17"/>
      <c r="J891" s="17"/>
      <c r="K891" s="17"/>
      <c r="L891" s="17"/>
      <c r="M891" s="17"/>
      <c r="N891" s="17"/>
      <c r="O891" s="17"/>
      <c r="P891" s="17"/>
      <c r="Q891" s="17"/>
      <c r="R891" s="17"/>
      <c r="S891" s="17"/>
      <c r="T891" s="17"/>
      <c r="U891" s="17"/>
      <c r="V891" s="17"/>
      <c r="W891" s="17"/>
      <c r="X891" s="17"/>
      <c r="Y891" s="217"/>
      <c r="Z891" s="17"/>
    </row>
    <row r="892" spans="1:26" ht="12.75">
      <c r="A892" s="1"/>
      <c r="B892" s="4"/>
      <c r="C892" s="1"/>
      <c r="D892" s="17"/>
      <c r="E892" s="17"/>
      <c r="F892" s="17"/>
      <c r="G892" s="17"/>
      <c r="H892" s="14"/>
      <c r="I892" s="17"/>
      <c r="J892" s="17"/>
      <c r="K892" s="17"/>
      <c r="L892" s="17"/>
      <c r="M892" s="17"/>
      <c r="N892" s="17"/>
      <c r="O892" s="17"/>
      <c r="P892" s="17"/>
      <c r="Q892" s="17"/>
      <c r="R892" s="17"/>
      <c r="S892" s="17"/>
      <c r="T892" s="17"/>
      <c r="U892" s="17"/>
      <c r="V892" s="17"/>
      <c r="W892" s="17"/>
      <c r="X892" s="17"/>
      <c r="Y892" s="217"/>
      <c r="Z892" s="17"/>
    </row>
    <row r="893" spans="1:26" ht="12.75">
      <c r="A893" s="1"/>
      <c r="B893" s="4"/>
      <c r="C893" s="1"/>
      <c r="D893" s="17"/>
      <c r="E893" s="17"/>
      <c r="F893" s="17"/>
      <c r="G893" s="17"/>
      <c r="H893" s="14"/>
      <c r="I893" s="17"/>
      <c r="J893" s="17"/>
      <c r="K893" s="17"/>
      <c r="L893" s="17"/>
      <c r="M893" s="17"/>
      <c r="N893" s="17"/>
      <c r="O893" s="17"/>
      <c r="P893" s="17"/>
      <c r="Q893" s="17"/>
      <c r="R893" s="17"/>
      <c r="S893" s="17"/>
      <c r="T893" s="17"/>
      <c r="U893" s="17"/>
      <c r="V893" s="17"/>
      <c r="W893" s="17"/>
      <c r="X893" s="17"/>
      <c r="Y893" s="217"/>
      <c r="Z893" s="17"/>
    </row>
    <row r="894" spans="1:26" ht="12.75">
      <c r="A894" s="1"/>
      <c r="B894" s="4"/>
      <c r="C894" s="1"/>
      <c r="D894" s="17"/>
      <c r="E894" s="17"/>
      <c r="F894" s="17"/>
      <c r="G894" s="17"/>
      <c r="H894" s="14"/>
      <c r="I894" s="17"/>
      <c r="J894" s="17"/>
      <c r="K894" s="17"/>
      <c r="L894" s="17"/>
      <c r="M894" s="17"/>
      <c r="N894" s="17"/>
      <c r="O894" s="17"/>
      <c r="P894" s="17"/>
      <c r="Q894" s="17"/>
      <c r="R894" s="17"/>
      <c r="S894" s="17"/>
      <c r="T894" s="17"/>
      <c r="U894" s="17"/>
      <c r="V894" s="17"/>
      <c r="W894" s="17"/>
      <c r="X894" s="17"/>
      <c r="Y894" s="217"/>
      <c r="Z894" s="17"/>
    </row>
    <row r="895" spans="1:26">
      <c r="A895" s="1"/>
      <c r="B895" s="9"/>
      <c r="C895" s="1"/>
      <c r="D895" s="17"/>
      <c r="E895" s="17"/>
      <c r="F895" s="17"/>
      <c r="G895" s="17"/>
      <c r="H895" s="14"/>
      <c r="I895" s="17"/>
      <c r="J895" s="17"/>
      <c r="K895" s="17"/>
      <c r="L895" s="17"/>
      <c r="M895" s="17"/>
      <c r="N895" s="17"/>
      <c r="O895" s="17"/>
      <c r="P895" s="17"/>
      <c r="Q895" s="17"/>
      <c r="R895" s="17"/>
      <c r="S895" s="17"/>
      <c r="T895" s="17"/>
      <c r="U895" s="17"/>
      <c r="V895" s="17"/>
      <c r="W895" s="17"/>
      <c r="X895" s="17"/>
      <c r="Y895" s="217"/>
      <c r="Z895" s="17"/>
    </row>
    <row r="896" spans="1:26" ht="15.75">
      <c r="A896" s="1"/>
      <c r="B896" s="7"/>
      <c r="C896" s="1"/>
      <c r="D896" s="17"/>
      <c r="E896" s="17"/>
      <c r="F896" s="17"/>
      <c r="G896" s="17"/>
      <c r="H896" s="14"/>
      <c r="I896" s="17"/>
      <c r="J896" s="17"/>
      <c r="K896" s="17"/>
      <c r="L896" s="17"/>
      <c r="M896" s="17"/>
      <c r="N896" s="17"/>
      <c r="O896" s="17"/>
      <c r="P896" s="17"/>
      <c r="Q896" s="17"/>
      <c r="R896" s="17"/>
      <c r="S896" s="17"/>
      <c r="T896" s="17"/>
      <c r="U896" s="17"/>
      <c r="V896" s="17"/>
      <c r="W896" s="17"/>
      <c r="X896" s="17"/>
      <c r="Y896" s="217"/>
      <c r="Z896" s="17"/>
    </row>
    <row r="897" spans="1:26" ht="12.75">
      <c r="A897" s="1"/>
      <c r="B897" s="4"/>
      <c r="C897" s="1"/>
      <c r="D897" s="17"/>
      <c r="E897" s="17"/>
      <c r="F897" s="17"/>
      <c r="G897" s="17"/>
      <c r="H897" s="14"/>
      <c r="I897" s="17"/>
      <c r="J897" s="17"/>
      <c r="K897" s="17"/>
      <c r="L897" s="17"/>
      <c r="M897" s="17"/>
      <c r="N897" s="17"/>
      <c r="O897" s="17"/>
      <c r="P897" s="17"/>
      <c r="Q897" s="17"/>
      <c r="R897" s="17"/>
      <c r="S897" s="17"/>
      <c r="T897" s="17"/>
      <c r="U897" s="17"/>
      <c r="V897" s="17"/>
      <c r="W897" s="17"/>
      <c r="X897" s="17"/>
      <c r="Y897" s="217"/>
      <c r="Z897" s="17"/>
    </row>
    <row r="898" spans="1:26" ht="12.75">
      <c r="A898" s="1"/>
      <c r="B898" s="4"/>
      <c r="C898" s="1"/>
      <c r="D898" s="17"/>
      <c r="E898" s="17"/>
      <c r="F898" s="17"/>
      <c r="G898" s="17"/>
      <c r="H898" s="14"/>
      <c r="I898" s="17"/>
      <c r="J898" s="17"/>
      <c r="K898" s="17"/>
      <c r="L898" s="17"/>
      <c r="M898" s="17"/>
      <c r="N898" s="17"/>
      <c r="O898" s="17"/>
      <c r="P898" s="17"/>
      <c r="Q898" s="17"/>
      <c r="R898" s="17"/>
      <c r="S898" s="17"/>
      <c r="T898" s="17"/>
      <c r="U898" s="17"/>
      <c r="V898" s="17"/>
      <c r="W898" s="17"/>
      <c r="X898" s="17"/>
      <c r="Y898" s="217"/>
      <c r="Z898" s="17"/>
    </row>
    <row r="899" spans="1:26" ht="12.75">
      <c r="A899" s="1"/>
      <c r="B899" s="4"/>
      <c r="C899" s="1"/>
      <c r="D899" s="17"/>
      <c r="E899" s="17"/>
      <c r="F899" s="17"/>
      <c r="G899" s="17"/>
      <c r="H899" s="14"/>
      <c r="I899" s="17"/>
      <c r="J899" s="17"/>
      <c r="K899" s="17"/>
      <c r="L899" s="17"/>
      <c r="M899" s="17"/>
      <c r="N899" s="17"/>
      <c r="O899" s="17"/>
      <c r="P899" s="17"/>
      <c r="Q899" s="17"/>
      <c r="R899" s="17"/>
      <c r="S899" s="17"/>
      <c r="T899" s="17"/>
      <c r="U899" s="17"/>
      <c r="V899" s="17"/>
      <c r="W899" s="17"/>
      <c r="X899" s="17"/>
      <c r="Y899" s="217"/>
      <c r="Z899" s="17"/>
    </row>
    <row r="900" spans="1:26" ht="12.75">
      <c r="A900" s="1"/>
      <c r="B900" s="4"/>
      <c r="C900" s="1"/>
      <c r="D900" s="17"/>
      <c r="E900" s="17"/>
      <c r="F900" s="17"/>
      <c r="G900" s="17"/>
      <c r="H900" s="14"/>
      <c r="I900" s="17"/>
      <c r="J900" s="17"/>
      <c r="K900" s="17"/>
      <c r="L900" s="17"/>
      <c r="M900" s="17"/>
      <c r="N900" s="17"/>
      <c r="O900" s="17"/>
      <c r="P900" s="17"/>
      <c r="Q900" s="17"/>
      <c r="R900" s="17"/>
      <c r="S900" s="17"/>
      <c r="T900" s="17"/>
      <c r="U900" s="17"/>
      <c r="V900" s="17"/>
      <c r="W900" s="17"/>
      <c r="X900" s="17"/>
      <c r="Y900" s="217"/>
      <c r="Z900" s="17"/>
    </row>
    <row r="901" spans="1:26" ht="12.75">
      <c r="A901" s="1"/>
      <c r="B901" s="66"/>
      <c r="C901" s="1"/>
      <c r="D901" s="17"/>
      <c r="E901" s="17"/>
      <c r="F901" s="17"/>
      <c r="G901" s="17"/>
      <c r="H901" s="14"/>
      <c r="I901" s="17"/>
      <c r="J901" s="17"/>
      <c r="K901" s="17"/>
      <c r="L901" s="17"/>
      <c r="M901" s="17"/>
      <c r="N901" s="17"/>
      <c r="O901" s="17"/>
      <c r="P901" s="17"/>
      <c r="Q901" s="17"/>
      <c r="R901" s="17"/>
      <c r="S901" s="17"/>
      <c r="T901" s="17"/>
      <c r="U901" s="17"/>
      <c r="V901" s="17"/>
      <c r="W901" s="17"/>
      <c r="X901" s="17"/>
      <c r="Y901" s="217"/>
      <c r="Z901" s="17"/>
    </row>
    <row r="902" spans="1:26" ht="12.75">
      <c r="A902" s="1"/>
      <c r="B902" s="4"/>
      <c r="C902" s="1"/>
      <c r="D902" s="17"/>
      <c r="E902" s="17"/>
      <c r="F902" s="17"/>
      <c r="G902" s="17"/>
      <c r="H902" s="14"/>
      <c r="I902" s="17"/>
      <c r="J902" s="17"/>
      <c r="K902" s="17"/>
      <c r="L902" s="17"/>
      <c r="M902" s="17"/>
      <c r="N902" s="17"/>
      <c r="O902" s="17"/>
      <c r="P902" s="17"/>
      <c r="Q902" s="17"/>
      <c r="R902" s="17"/>
      <c r="S902" s="17"/>
      <c r="T902" s="17"/>
      <c r="U902" s="17"/>
      <c r="V902" s="17"/>
      <c r="W902" s="17"/>
      <c r="X902" s="17"/>
      <c r="Y902" s="217"/>
      <c r="Z902" s="17"/>
    </row>
    <row r="903" spans="1:26">
      <c r="A903" s="1"/>
      <c r="B903" s="9"/>
      <c r="C903" s="1"/>
      <c r="D903" s="17"/>
      <c r="E903" s="17"/>
      <c r="F903" s="17"/>
      <c r="G903" s="17"/>
      <c r="H903" s="14"/>
      <c r="I903" s="17"/>
      <c r="J903" s="17"/>
      <c r="K903" s="17"/>
      <c r="L903" s="17"/>
      <c r="M903" s="17"/>
      <c r="N903" s="17"/>
      <c r="O903" s="17"/>
      <c r="P903" s="17"/>
      <c r="Q903" s="17"/>
      <c r="R903" s="17"/>
      <c r="S903" s="17"/>
      <c r="T903" s="17"/>
      <c r="U903" s="17"/>
      <c r="V903" s="17"/>
      <c r="W903" s="17"/>
      <c r="X903" s="17"/>
      <c r="Y903" s="217"/>
      <c r="Z903" s="17"/>
    </row>
    <row r="904" spans="1:26" ht="15.75">
      <c r="A904" s="1"/>
      <c r="B904" s="7"/>
      <c r="C904" s="1"/>
      <c r="D904" s="17"/>
      <c r="E904" s="17"/>
      <c r="F904" s="17"/>
      <c r="G904" s="17"/>
      <c r="H904" s="14"/>
      <c r="I904" s="17"/>
      <c r="J904" s="17"/>
      <c r="K904" s="17"/>
      <c r="L904" s="17"/>
      <c r="M904" s="17"/>
      <c r="N904" s="17"/>
      <c r="O904" s="17"/>
      <c r="P904" s="17"/>
      <c r="Q904" s="17"/>
      <c r="R904" s="17"/>
      <c r="S904" s="17"/>
      <c r="T904" s="17"/>
      <c r="U904" s="17"/>
      <c r="V904" s="17"/>
      <c r="W904" s="17"/>
      <c r="X904" s="17"/>
      <c r="Y904" s="217"/>
      <c r="Z904" s="17"/>
    </row>
    <row r="905" spans="1:26" ht="12.75">
      <c r="A905" s="1"/>
      <c r="B905" s="4"/>
      <c r="C905" s="1"/>
      <c r="D905" s="17"/>
      <c r="E905" s="17"/>
      <c r="F905" s="17"/>
      <c r="G905" s="17"/>
      <c r="H905" s="14"/>
      <c r="I905" s="17"/>
      <c r="J905" s="17"/>
      <c r="K905" s="17"/>
      <c r="L905" s="17"/>
      <c r="M905" s="17"/>
      <c r="N905" s="17"/>
      <c r="O905" s="17"/>
      <c r="P905" s="17"/>
      <c r="Q905" s="17"/>
      <c r="R905" s="17"/>
      <c r="S905" s="17"/>
      <c r="T905" s="17"/>
      <c r="U905" s="17"/>
      <c r="V905" s="17"/>
      <c r="W905" s="17"/>
      <c r="X905" s="17"/>
      <c r="Y905" s="217"/>
      <c r="Z905" s="17"/>
    </row>
    <row r="906" spans="1:26" ht="12.75">
      <c r="A906" s="1"/>
      <c r="B906" s="4"/>
      <c r="C906" s="1"/>
      <c r="D906" s="17"/>
      <c r="E906" s="17"/>
      <c r="F906" s="17"/>
      <c r="G906" s="17"/>
      <c r="H906" s="14"/>
      <c r="I906" s="17"/>
      <c r="J906" s="17"/>
      <c r="K906" s="17"/>
      <c r="L906" s="17"/>
      <c r="M906" s="17"/>
      <c r="N906" s="17"/>
      <c r="O906" s="17"/>
      <c r="P906" s="17"/>
      <c r="Q906" s="17"/>
      <c r="R906" s="17"/>
      <c r="S906" s="17"/>
      <c r="T906" s="17"/>
      <c r="U906" s="17"/>
      <c r="V906" s="17"/>
      <c r="W906" s="17"/>
      <c r="X906" s="17"/>
      <c r="Y906" s="217"/>
      <c r="Z906" s="17"/>
    </row>
    <row r="907" spans="1:26" ht="12.75">
      <c r="A907" s="1"/>
      <c r="B907" s="4"/>
      <c r="C907" s="1"/>
      <c r="D907" s="17"/>
      <c r="E907" s="17"/>
      <c r="F907" s="17"/>
      <c r="G907" s="17"/>
      <c r="H907" s="14"/>
      <c r="I907" s="17"/>
      <c r="J907" s="17"/>
      <c r="K907" s="17"/>
      <c r="L907" s="17"/>
      <c r="M907" s="17"/>
      <c r="N907" s="17"/>
      <c r="O907" s="17"/>
      <c r="P907" s="17"/>
      <c r="Q907" s="17"/>
      <c r="R907" s="17"/>
      <c r="S907" s="17"/>
      <c r="T907" s="17"/>
      <c r="U907" s="17"/>
      <c r="V907" s="17"/>
      <c r="W907" s="17"/>
      <c r="X907" s="17"/>
      <c r="Y907" s="217"/>
      <c r="Z907" s="17"/>
    </row>
    <row r="908" spans="1:26" ht="12.75">
      <c r="A908" s="1"/>
      <c r="B908" s="4"/>
      <c r="C908" s="1"/>
      <c r="D908" s="17"/>
      <c r="E908" s="17"/>
      <c r="F908" s="17"/>
      <c r="G908" s="17"/>
      <c r="H908" s="14"/>
      <c r="I908" s="17"/>
      <c r="J908" s="17"/>
      <c r="K908" s="17"/>
      <c r="L908" s="17"/>
      <c r="M908" s="17"/>
      <c r="N908" s="17"/>
      <c r="O908" s="17"/>
      <c r="P908" s="17"/>
      <c r="Q908" s="17"/>
      <c r="R908" s="17"/>
      <c r="S908" s="17"/>
      <c r="T908" s="17"/>
      <c r="U908" s="17"/>
      <c r="V908" s="17"/>
      <c r="W908" s="17"/>
      <c r="X908" s="17"/>
      <c r="Y908" s="217"/>
      <c r="Z908" s="17"/>
    </row>
    <row r="909" spans="1:26" ht="12.75">
      <c r="A909" s="1"/>
      <c r="B909" s="4"/>
      <c r="C909" s="1"/>
      <c r="D909" s="17"/>
      <c r="E909" s="17"/>
      <c r="F909" s="17"/>
      <c r="G909" s="17"/>
      <c r="H909" s="14"/>
      <c r="I909" s="17"/>
      <c r="J909" s="17"/>
      <c r="K909" s="17"/>
      <c r="L909" s="17"/>
      <c r="M909" s="17"/>
      <c r="N909" s="17"/>
      <c r="O909" s="17"/>
      <c r="P909" s="17"/>
      <c r="Q909" s="17"/>
      <c r="R909" s="17"/>
      <c r="S909" s="17"/>
      <c r="T909" s="17"/>
      <c r="U909" s="17"/>
      <c r="V909" s="17"/>
      <c r="W909" s="17"/>
      <c r="X909" s="17"/>
      <c r="Y909" s="217"/>
      <c r="Z909" s="17"/>
    </row>
    <row r="910" spans="1:26" ht="12.75">
      <c r="A910" s="1"/>
      <c r="B910" s="4"/>
      <c r="C910" s="1"/>
      <c r="D910" s="17"/>
      <c r="E910" s="17"/>
      <c r="F910" s="17"/>
      <c r="G910" s="17"/>
      <c r="H910" s="14"/>
      <c r="I910" s="17"/>
      <c r="J910" s="17"/>
      <c r="K910" s="17"/>
      <c r="L910" s="17"/>
      <c r="M910" s="17"/>
      <c r="N910" s="17"/>
      <c r="O910" s="17"/>
      <c r="P910" s="17"/>
      <c r="Q910" s="17"/>
      <c r="R910" s="17"/>
      <c r="S910" s="17"/>
      <c r="T910" s="17"/>
      <c r="U910" s="17"/>
      <c r="V910" s="17"/>
      <c r="W910" s="17"/>
      <c r="X910" s="17"/>
      <c r="Y910" s="217"/>
      <c r="Z910" s="17"/>
    </row>
    <row r="911" spans="1:26">
      <c r="A911" s="1"/>
      <c r="B911" s="9"/>
      <c r="C911" s="1"/>
      <c r="D911" s="17"/>
      <c r="E911" s="17"/>
      <c r="F911" s="17"/>
      <c r="G911" s="17"/>
      <c r="H911" s="14"/>
      <c r="I911" s="17"/>
      <c r="J911" s="17"/>
      <c r="K911" s="17"/>
      <c r="L911" s="17"/>
      <c r="M911" s="17"/>
      <c r="N911" s="17"/>
      <c r="O911" s="17"/>
      <c r="P911" s="17"/>
      <c r="Q911" s="17"/>
      <c r="R911" s="17"/>
      <c r="S911" s="17"/>
      <c r="T911" s="17"/>
      <c r="U911" s="17"/>
      <c r="V911" s="17"/>
      <c r="W911" s="17"/>
      <c r="X911" s="17"/>
      <c r="Y911" s="217"/>
      <c r="Z911" s="17"/>
    </row>
    <row r="912" spans="1:26" ht="15.75">
      <c r="A912" s="1"/>
      <c r="B912" s="7"/>
      <c r="C912" s="1"/>
      <c r="D912" s="17"/>
      <c r="E912" s="17"/>
      <c r="F912" s="17"/>
      <c r="G912" s="17"/>
      <c r="H912" s="14"/>
      <c r="I912" s="17"/>
      <c r="J912" s="17"/>
      <c r="K912" s="17"/>
      <c r="L912" s="17"/>
      <c r="M912" s="17"/>
      <c r="N912" s="17"/>
      <c r="O912" s="17"/>
      <c r="P912" s="17"/>
      <c r="Q912" s="17"/>
      <c r="R912" s="17"/>
      <c r="S912" s="17"/>
      <c r="T912" s="17"/>
      <c r="U912" s="17"/>
      <c r="V912" s="17"/>
      <c r="W912" s="17"/>
      <c r="X912" s="17"/>
      <c r="Y912" s="217"/>
      <c r="Z912" s="17"/>
    </row>
    <row r="913" spans="1:26" ht="12.75">
      <c r="A913" s="1"/>
      <c r="B913" s="4"/>
      <c r="C913" s="1"/>
      <c r="D913" s="17"/>
      <c r="E913" s="17"/>
      <c r="F913" s="17"/>
      <c r="G913" s="17"/>
      <c r="H913" s="14"/>
      <c r="I913" s="17"/>
      <c r="J913" s="17"/>
      <c r="K913" s="17"/>
      <c r="L913" s="17"/>
      <c r="M913" s="17"/>
      <c r="N913" s="17"/>
      <c r="O913" s="17"/>
      <c r="P913" s="17"/>
      <c r="Q913" s="17"/>
      <c r="R913" s="17"/>
      <c r="S913" s="17"/>
      <c r="T913" s="17"/>
      <c r="U913" s="17"/>
      <c r="V913" s="17"/>
      <c r="W913" s="17"/>
      <c r="X913" s="17"/>
      <c r="Y913" s="217"/>
      <c r="Z913" s="17"/>
    </row>
    <row r="914" spans="1:26" ht="12.75">
      <c r="A914" s="1"/>
      <c r="B914" s="11"/>
      <c r="C914" s="1"/>
      <c r="D914" s="17"/>
      <c r="E914" s="17"/>
      <c r="F914" s="17"/>
      <c r="G914" s="17"/>
      <c r="H914" s="14"/>
      <c r="I914" s="17"/>
      <c r="J914" s="17"/>
      <c r="K914" s="17"/>
      <c r="L914" s="17"/>
      <c r="M914" s="17"/>
      <c r="N914" s="17"/>
      <c r="O914" s="17"/>
      <c r="P914" s="17"/>
      <c r="Q914" s="17"/>
      <c r="R914" s="17"/>
      <c r="S914" s="17"/>
      <c r="T914" s="17"/>
      <c r="U914" s="17"/>
      <c r="V914" s="17"/>
      <c r="W914" s="17"/>
      <c r="X914" s="17"/>
      <c r="Y914" s="217"/>
      <c r="Z914" s="17"/>
    </row>
    <row r="915" spans="1:26" ht="12.75">
      <c r="A915" s="1"/>
      <c r="B915" s="4"/>
      <c r="C915" s="1"/>
      <c r="D915" s="17"/>
      <c r="E915" s="17"/>
      <c r="F915" s="17"/>
      <c r="G915" s="17"/>
      <c r="H915" s="14"/>
      <c r="I915" s="17"/>
      <c r="J915" s="17"/>
      <c r="K915" s="17"/>
      <c r="L915" s="17"/>
      <c r="M915" s="17"/>
      <c r="N915" s="17"/>
      <c r="O915" s="17"/>
      <c r="P915" s="17"/>
      <c r="Q915" s="17"/>
      <c r="R915" s="17"/>
      <c r="S915" s="17"/>
      <c r="T915" s="17"/>
      <c r="U915" s="17"/>
      <c r="V915" s="17"/>
      <c r="W915" s="17"/>
      <c r="X915" s="17"/>
      <c r="Y915" s="217"/>
      <c r="Z915" s="17"/>
    </row>
    <row r="916" spans="1:26" ht="15.75">
      <c r="A916" s="1"/>
      <c r="B916" s="12"/>
      <c r="C916" s="1"/>
      <c r="D916" s="17"/>
      <c r="E916" s="17"/>
      <c r="F916" s="17"/>
      <c r="G916" s="17"/>
      <c r="H916" s="14"/>
      <c r="I916" s="17"/>
      <c r="J916" s="17"/>
      <c r="K916" s="17"/>
      <c r="L916" s="17"/>
      <c r="M916" s="17"/>
      <c r="N916" s="17"/>
      <c r="O916" s="17"/>
      <c r="P916" s="17"/>
      <c r="Q916" s="17"/>
      <c r="R916" s="17"/>
      <c r="S916" s="17"/>
      <c r="T916" s="17"/>
      <c r="U916" s="17"/>
      <c r="V916" s="17"/>
      <c r="W916" s="17"/>
      <c r="X916" s="17"/>
      <c r="Y916" s="217"/>
      <c r="Z916" s="17"/>
    </row>
    <row r="917" spans="1:26" ht="12.75">
      <c r="A917" s="1"/>
      <c r="B917" s="4"/>
      <c r="C917" s="1"/>
      <c r="D917" s="17"/>
      <c r="E917" s="17"/>
      <c r="F917" s="17"/>
      <c r="G917" s="17"/>
      <c r="H917" s="14"/>
      <c r="I917" s="17"/>
      <c r="J917" s="17"/>
      <c r="K917" s="17"/>
      <c r="L917" s="17"/>
      <c r="M917" s="17"/>
      <c r="N917" s="17"/>
      <c r="O917" s="17"/>
      <c r="P917" s="17"/>
      <c r="Q917" s="17"/>
      <c r="R917" s="17"/>
      <c r="S917" s="17"/>
      <c r="T917" s="17"/>
      <c r="U917" s="17"/>
      <c r="V917" s="17"/>
      <c r="W917" s="17"/>
      <c r="X917" s="17"/>
      <c r="Y917" s="217"/>
      <c r="Z917" s="17"/>
    </row>
    <row r="918" spans="1:26">
      <c r="A918" s="1"/>
      <c r="B918" s="9"/>
      <c r="C918" s="1"/>
      <c r="D918" s="17"/>
      <c r="E918" s="17"/>
      <c r="F918" s="17"/>
      <c r="G918" s="17"/>
      <c r="H918" s="14"/>
      <c r="I918" s="17"/>
      <c r="J918" s="17"/>
      <c r="K918" s="17"/>
      <c r="L918" s="17"/>
      <c r="M918" s="17"/>
      <c r="N918" s="17"/>
      <c r="O918" s="17"/>
      <c r="P918" s="17"/>
      <c r="Q918" s="17"/>
      <c r="R918" s="17"/>
      <c r="S918" s="17"/>
      <c r="T918" s="17"/>
      <c r="U918" s="17"/>
      <c r="V918" s="17"/>
      <c r="W918" s="17"/>
      <c r="X918" s="17"/>
      <c r="Y918" s="217"/>
      <c r="Z918" s="17"/>
    </row>
    <row r="919" spans="1:26" ht="15.75">
      <c r="A919" s="1"/>
      <c r="B919" s="7"/>
      <c r="C919" s="1"/>
      <c r="D919" s="17"/>
      <c r="E919" s="17"/>
      <c r="F919" s="17"/>
      <c r="G919" s="17"/>
      <c r="H919" s="14"/>
      <c r="I919" s="17"/>
      <c r="J919" s="17"/>
      <c r="K919" s="17"/>
      <c r="L919" s="17"/>
      <c r="M919" s="17"/>
      <c r="N919" s="17"/>
      <c r="O919" s="17"/>
      <c r="P919" s="17"/>
      <c r="Q919" s="17"/>
      <c r="R919" s="17"/>
      <c r="S919" s="17"/>
      <c r="T919" s="17"/>
      <c r="U919" s="17"/>
      <c r="V919" s="17"/>
      <c r="W919" s="17"/>
      <c r="X919" s="17"/>
      <c r="Y919" s="217"/>
      <c r="Z919" s="17"/>
    </row>
    <row r="920" spans="1:26" ht="12.75">
      <c r="A920" s="1"/>
      <c r="B920" s="4"/>
      <c r="C920" s="1"/>
      <c r="D920" s="17"/>
      <c r="E920" s="17"/>
      <c r="F920" s="17"/>
      <c r="G920" s="17"/>
      <c r="H920" s="14"/>
      <c r="I920" s="17"/>
      <c r="J920" s="17"/>
      <c r="K920" s="17"/>
      <c r="L920" s="17"/>
      <c r="M920" s="17"/>
      <c r="N920" s="17"/>
      <c r="O920" s="17"/>
      <c r="P920" s="17"/>
      <c r="Q920" s="17"/>
      <c r="R920" s="17"/>
      <c r="S920" s="17"/>
      <c r="T920" s="17"/>
      <c r="U920" s="17"/>
      <c r="V920" s="17"/>
      <c r="W920" s="17"/>
      <c r="X920" s="17"/>
      <c r="Y920" s="217"/>
      <c r="Z920" s="17"/>
    </row>
    <row r="921" spans="1:26">
      <c r="A921" s="1"/>
      <c r="B921" s="9"/>
      <c r="C921" s="1"/>
      <c r="D921" s="17"/>
      <c r="E921" s="17"/>
      <c r="F921" s="17"/>
      <c r="G921" s="17"/>
      <c r="H921" s="14"/>
      <c r="I921" s="17"/>
      <c r="J921" s="17"/>
      <c r="K921" s="17"/>
      <c r="L921" s="17"/>
      <c r="M921" s="17"/>
      <c r="N921" s="17"/>
      <c r="O921" s="17"/>
      <c r="P921" s="17"/>
      <c r="Q921" s="17"/>
      <c r="R921" s="17"/>
      <c r="S921" s="17"/>
      <c r="T921" s="17"/>
      <c r="U921" s="17"/>
      <c r="V921" s="17"/>
      <c r="W921" s="17"/>
      <c r="X921" s="17"/>
      <c r="Y921" s="217"/>
      <c r="Z921" s="17"/>
    </row>
    <row r="922" spans="1:26" ht="15.75">
      <c r="A922" s="1"/>
      <c r="B922" s="7"/>
      <c r="C922" s="1"/>
      <c r="D922" s="17"/>
      <c r="E922" s="17"/>
      <c r="F922" s="17"/>
      <c r="G922" s="17"/>
      <c r="H922" s="14"/>
      <c r="I922" s="17"/>
      <c r="J922" s="17"/>
      <c r="K922" s="17"/>
      <c r="L922" s="17"/>
      <c r="M922" s="17"/>
      <c r="N922" s="17"/>
      <c r="O922" s="17"/>
      <c r="P922" s="17"/>
      <c r="Q922" s="17"/>
      <c r="R922" s="17"/>
      <c r="S922" s="17"/>
      <c r="T922" s="17"/>
      <c r="U922" s="17"/>
      <c r="V922" s="17"/>
      <c r="W922" s="17"/>
      <c r="X922" s="17"/>
      <c r="Y922" s="217"/>
      <c r="Z922" s="17"/>
    </row>
    <row r="923" spans="1:26" ht="12.75">
      <c r="A923" s="1"/>
      <c r="B923" s="4"/>
      <c r="C923" s="1"/>
      <c r="D923" s="17"/>
      <c r="E923" s="17"/>
      <c r="F923" s="17"/>
      <c r="G923" s="17"/>
      <c r="H923" s="14"/>
      <c r="I923" s="17"/>
      <c r="J923" s="17"/>
      <c r="K923" s="17"/>
      <c r="L923" s="17"/>
      <c r="M923" s="17"/>
      <c r="N923" s="17"/>
      <c r="O923" s="17"/>
      <c r="P923" s="17"/>
      <c r="Q923" s="17"/>
      <c r="R923" s="17"/>
      <c r="S923" s="17"/>
      <c r="T923" s="17"/>
      <c r="U923" s="17"/>
      <c r="V923" s="17"/>
      <c r="W923" s="17"/>
      <c r="X923" s="17"/>
      <c r="Y923" s="217"/>
      <c r="Z923" s="17"/>
    </row>
    <row r="924" spans="1:26" ht="12.75">
      <c r="A924" s="1"/>
      <c r="B924" s="4"/>
      <c r="C924" s="1"/>
      <c r="D924" s="17"/>
      <c r="E924" s="17"/>
      <c r="F924" s="17"/>
      <c r="G924" s="17"/>
      <c r="H924" s="14"/>
      <c r="I924" s="17"/>
      <c r="J924" s="17"/>
      <c r="K924" s="17"/>
      <c r="L924" s="17"/>
      <c r="M924" s="17"/>
      <c r="N924" s="17"/>
      <c r="O924" s="17"/>
      <c r="P924" s="17"/>
      <c r="Q924" s="17"/>
      <c r="R924" s="17"/>
      <c r="S924" s="17"/>
      <c r="T924" s="17"/>
      <c r="U924" s="17"/>
      <c r="V924" s="17"/>
      <c r="W924" s="17"/>
      <c r="X924" s="17"/>
      <c r="Y924" s="217"/>
      <c r="Z924" s="17"/>
    </row>
    <row r="925" spans="1:26" ht="12.75">
      <c r="A925" s="1"/>
      <c r="B925" s="4"/>
      <c r="C925" s="1"/>
      <c r="D925" s="17"/>
      <c r="E925" s="17"/>
      <c r="F925" s="17"/>
      <c r="G925" s="17"/>
      <c r="H925" s="14"/>
      <c r="I925" s="17"/>
      <c r="J925" s="17"/>
      <c r="K925" s="17"/>
      <c r="L925" s="17"/>
      <c r="M925" s="17"/>
      <c r="N925" s="17"/>
      <c r="O925" s="17"/>
      <c r="P925" s="17"/>
      <c r="Q925" s="17"/>
      <c r="R925" s="17"/>
      <c r="S925" s="17"/>
      <c r="T925" s="17"/>
      <c r="U925" s="17"/>
      <c r="V925" s="17"/>
      <c r="W925" s="17"/>
      <c r="X925" s="17"/>
      <c r="Y925" s="217"/>
      <c r="Z925" s="17"/>
    </row>
    <row r="926" spans="1:26" ht="12.75">
      <c r="A926" s="1"/>
      <c r="B926" s="4"/>
      <c r="C926" s="1"/>
      <c r="D926" s="17"/>
      <c r="E926" s="17"/>
      <c r="F926" s="17"/>
      <c r="G926" s="17"/>
      <c r="H926" s="14"/>
      <c r="I926" s="17"/>
      <c r="J926" s="17"/>
      <c r="K926" s="17"/>
      <c r="L926" s="17"/>
      <c r="M926" s="17"/>
      <c r="N926" s="17"/>
      <c r="O926" s="17"/>
      <c r="P926" s="17"/>
      <c r="Q926" s="17"/>
      <c r="R926" s="17"/>
      <c r="S926" s="17"/>
      <c r="T926" s="17"/>
      <c r="U926" s="17"/>
      <c r="V926" s="17"/>
      <c r="W926" s="17"/>
      <c r="X926" s="17"/>
      <c r="Y926" s="217"/>
      <c r="Z926" s="17"/>
    </row>
    <row r="927" spans="1:26" ht="12.75">
      <c r="A927" s="1"/>
      <c r="B927" s="4"/>
      <c r="C927" s="1"/>
      <c r="D927" s="17"/>
      <c r="E927" s="17"/>
      <c r="F927" s="17"/>
      <c r="G927" s="17"/>
      <c r="H927" s="14"/>
      <c r="I927" s="17"/>
      <c r="J927" s="17"/>
      <c r="K927" s="17"/>
      <c r="L927" s="17"/>
      <c r="M927" s="17"/>
      <c r="N927" s="17"/>
      <c r="O927" s="17"/>
      <c r="P927" s="17"/>
      <c r="Q927" s="17"/>
      <c r="R927" s="17"/>
      <c r="S927" s="17"/>
      <c r="T927" s="17"/>
      <c r="U927" s="17"/>
      <c r="V927" s="17"/>
      <c r="W927" s="17"/>
      <c r="X927" s="17"/>
      <c r="Y927" s="217"/>
      <c r="Z927" s="17"/>
    </row>
    <row r="928" spans="1:26">
      <c r="A928" s="1"/>
      <c r="B928" s="9"/>
      <c r="C928" s="1"/>
      <c r="D928" s="17"/>
      <c r="E928" s="17"/>
      <c r="F928" s="17"/>
      <c r="G928" s="17"/>
      <c r="H928" s="14"/>
      <c r="I928" s="17"/>
      <c r="J928" s="17"/>
      <c r="K928" s="17"/>
      <c r="L928" s="17"/>
      <c r="M928" s="17"/>
      <c r="N928" s="17"/>
      <c r="O928" s="17"/>
      <c r="P928" s="17"/>
      <c r="Q928" s="17"/>
      <c r="R928" s="17"/>
      <c r="S928" s="17"/>
      <c r="T928" s="17"/>
      <c r="U928" s="17"/>
      <c r="V928" s="17"/>
      <c r="W928" s="17"/>
      <c r="X928" s="17"/>
      <c r="Y928" s="217"/>
      <c r="Z928" s="17"/>
    </row>
    <row r="929" spans="1:26" ht="15.75">
      <c r="A929" s="1"/>
      <c r="B929" s="7"/>
      <c r="C929" s="1"/>
      <c r="D929" s="17"/>
      <c r="E929" s="17"/>
      <c r="F929" s="17"/>
      <c r="G929" s="17"/>
      <c r="H929" s="14"/>
      <c r="I929" s="17"/>
      <c r="J929" s="17"/>
      <c r="K929" s="17"/>
      <c r="L929" s="17"/>
      <c r="M929" s="17"/>
      <c r="N929" s="17"/>
      <c r="O929" s="17"/>
      <c r="P929" s="17"/>
      <c r="Q929" s="17"/>
      <c r="R929" s="17"/>
      <c r="S929" s="17"/>
      <c r="T929" s="17"/>
      <c r="U929" s="17"/>
      <c r="V929" s="17"/>
      <c r="W929" s="17"/>
      <c r="X929" s="17"/>
      <c r="Y929" s="217"/>
      <c r="Z929" s="17"/>
    </row>
    <row r="930" spans="1:26" ht="12.75">
      <c r="A930" s="1"/>
      <c r="B930" s="4"/>
      <c r="C930" s="1"/>
      <c r="D930" s="17"/>
      <c r="E930" s="17"/>
      <c r="F930" s="17"/>
      <c r="G930" s="17"/>
      <c r="H930" s="14"/>
      <c r="I930" s="17"/>
      <c r="J930" s="17"/>
      <c r="K930" s="17"/>
      <c r="L930" s="17"/>
      <c r="M930" s="17"/>
      <c r="N930" s="17"/>
      <c r="O930" s="17"/>
      <c r="P930" s="17"/>
      <c r="Q930" s="17"/>
      <c r="R930" s="17"/>
      <c r="S930" s="17"/>
      <c r="T930" s="17"/>
      <c r="U930" s="17"/>
      <c r="V930" s="17"/>
      <c r="W930" s="17"/>
      <c r="X930" s="17"/>
      <c r="Y930" s="217"/>
      <c r="Z930" s="17"/>
    </row>
    <row r="931" spans="1:26" ht="12.75">
      <c r="A931" s="1"/>
      <c r="B931" s="4"/>
      <c r="C931" s="1"/>
      <c r="D931" s="17"/>
      <c r="E931" s="17"/>
      <c r="F931" s="17"/>
      <c r="G931" s="17"/>
      <c r="H931" s="14"/>
      <c r="I931" s="17"/>
      <c r="J931" s="17"/>
      <c r="K931" s="17"/>
      <c r="L931" s="17"/>
      <c r="M931" s="17"/>
      <c r="N931" s="17"/>
      <c r="O931" s="17"/>
      <c r="P931" s="17"/>
      <c r="Q931" s="17"/>
      <c r="R931" s="17"/>
      <c r="S931" s="17"/>
      <c r="T931" s="17"/>
      <c r="U931" s="17"/>
      <c r="V931" s="17"/>
      <c r="W931" s="17"/>
      <c r="X931" s="17"/>
      <c r="Y931" s="217"/>
      <c r="Z931" s="17"/>
    </row>
    <row r="932" spans="1:26" ht="12.75">
      <c r="A932" s="1"/>
      <c r="B932" s="4"/>
      <c r="C932" s="1"/>
      <c r="D932" s="17"/>
      <c r="E932" s="17"/>
      <c r="F932" s="17"/>
      <c r="G932" s="17"/>
      <c r="H932" s="14"/>
      <c r="I932" s="17"/>
      <c r="J932" s="17"/>
      <c r="K932" s="17"/>
      <c r="L932" s="17"/>
      <c r="M932" s="17"/>
      <c r="N932" s="17"/>
      <c r="O932" s="17"/>
      <c r="P932" s="17"/>
      <c r="Q932" s="17"/>
      <c r="R932" s="17"/>
      <c r="S932" s="17"/>
      <c r="T932" s="17"/>
      <c r="U932" s="17"/>
      <c r="V932" s="17"/>
      <c r="W932" s="17"/>
      <c r="X932" s="17"/>
      <c r="Y932" s="217"/>
      <c r="Z932" s="17"/>
    </row>
    <row r="933" spans="1:26" ht="12.75">
      <c r="A933" s="1"/>
      <c r="B933" s="4"/>
      <c r="C933" s="1"/>
      <c r="D933" s="17"/>
      <c r="E933" s="17"/>
      <c r="F933" s="17"/>
      <c r="G933" s="17"/>
      <c r="H933" s="14"/>
      <c r="I933" s="17"/>
      <c r="J933" s="17"/>
      <c r="K933" s="17"/>
      <c r="L933" s="17"/>
      <c r="M933" s="17"/>
      <c r="N933" s="17"/>
      <c r="O933" s="17"/>
      <c r="P933" s="17"/>
      <c r="Q933" s="17"/>
      <c r="R933" s="17"/>
      <c r="S933" s="17"/>
      <c r="T933" s="17"/>
      <c r="U933" s="17"/>
      <c r="V933" s="17"/>
      <c r="W933" s="17"/>
      <c r="X933" s="17"/>
      <c r="Y933" s="217"/>
      <c r="Z933" s="17"/>
    </row>
    <row r="934" spans="1:26" ht="12.75">
      <c r="A934" s="1"/>
      <c r="B934" s="66"/>
      <c r="C934" s="1"/>
      <c r="D934" s="17"/>
      <c r="E934" s="17"/>
      <c r="F934" s="17"/>
      <c r="G934" s="17"/>
      <c r="H934" s="14"/>
      <c r="I934" s="17"/>
      <c r="J934" s="17"/>
      <c r="K934" s="17"/>
      <c r="L934" s="17"/>
      <c r="M934" s="17"/>
      <c r="N934" s="17"/>
      <c r="O934" s="17"/>
      <c r="P934" s="17"/>
      <c r="Q934" s="17"/>
      <c r="R934" s="17"/>
      <c r="S934" s="17"/>
      <c r="T934" s="17"/>
      <c r="U934" s="17"/>
      <c r="V934" s="17"/>
      <c r="W934" s="17"/>
      <c r="X934" s="17"/>
      <c r="Y934" s="217"/>
      <c r="Z934" s="17"/>
    </row>
    <row r="935" spans="1:26" ht="12.75">
      <c r="A935" s="1"/>
      <c r="B935" s="4"/>
      <c r="C935" s="1"/>
      <c r="D935" s="17"/>
      <c r="E935" s="17"/>
      <c r="F935" s="17"/>
      <c r="G935" s="17"/>
      <c r="H935" s="14"/>
      <c r="I935" s="17"/>
      <c r="J935" s="17"/>
      <c r="K935" s="17"/>
      <c r="L935" s="17"/>
      <c r="M935" s="17"/>
      <c r="N935" s="17"/>
      <c r="O935" s="17"/>
      <c r="P935" s="17"/>
      <c r="Q935" s="17"/>
      <c r="R935" s="17"/>
      <c r="S935" s="17"/>
      <c r="T935" s="17"/>
      <c r="U935" s="17"/>
      <c r="V935" s="17"/>
      <c r="W935" s="17"/>
      <c r="X935" s="17"/>
      <c r="Y935" s="217"/>
      <c r="Z935" s="17"/>
    </row>
    <row r="936" spans="1:26">
      <c r="A936" s="1"/>
      <c r="B936" s="9"/>
      <c r="C936" s="1"/>
      <c r="D936" s="17"/>
      <c r="E936" s="17"/>
      <c r="F936" s="17"/>
      <c r="G936" s="17"/>
      <c r="H936" s="14"/>
      <c r="I936" s="17"/>
      <c r="J936" s="17"/>
      <c r="K936" s="17"/>
      <c r="L936" s="17"/>
      <c r="M936" s="17"/>
      <c r="N936" s="17"/>
      <c r="O936" s="17"/>
      <c r="P936" s="17"/>
      <c r="Q936" s="17"/>
      <c r="R936" s="17"/>
      <c r="S936" s="17"/>
      <c r="T936" s="17"/>
      <c r="U936" s="17"/>
      <c r="V936" s="17"/>
      <c r="W936" s="17"/>
      <c r="X936" s="17"/>
      <c r="Y936" s="217"/>
      <c r="Z936" s="17"/>
    </row>
    <row r="937" spans="1:26" ht="15.75">
      <c r="A937" s="1"/>
      <c r="B937" s="7"/>
      <c r="C937" s="1"/>
      <c r="D937" s="17"/>
      <c r="E937" s="17"/>
      <c r="F937" s="17"/>
      <c r="G937" s="17"/>
      <c r="H937" s="14"/>
      <c r="I937" s="17"/>
      <c r="J937" s="17"/>
      <c r="K937" s="17"/>
      <c r="L937" s="17"/>
      <c r="M937" s="17"/>
      <c r="N937" s="17"/>
      <c r="O937" s="17"/>
      <c r="P937" s="17"/>
      <c r="Q937" s="17"/>
      <c r="R937" s="17"/>
      <c r="S937" s="17"/>
      <c r="T937" s="17"/>
      <c r="U937" s="17"/>
      <c r="V937" s="17"/>
      <c r="W937" s="17"/>
      <c r="X937" s="17"/>
      <c r="Y937" s="217"/>
      <c r="Z937" s="17"/>
    </row>
    <row r="938" spans="1:26" ht="12.75">
      <c r="A938" s="1"/>
      <c r="B938" s="4"/>
      <c r="C938" s="1"/>
      <c r="D938" s="17"/>
      <c r="E938" s="17"/>
      <c r="F938" s="17"/>
      <c r="G938" s="17"/>
      <c r="H938" s="14"/>
      <c r="I938" s="17"/>
      <c r="J938" s="17"/>
      <c r="K938" s="17"/>
      <c r="L938" s="17"/>
      <c r="M938" s="17"/>
      <c r="N938" s="17"/>
      <c r="O938" s="17"/>
      <c r="P938" s="17"/>
      <c r="Q938" s="17"/>
      <c r="R938" s="17"/>
      <c r="S938" s="17"/>
      <c r="T938" s="17"/>
      <c r="U938" s="17"/>
      <c r="V938" s="17"/>
      <c r="W938" s="17"/>
      <c r="X938" s="17"/>
      <c r="Y938" s="217"/>
      <c r="Z938" s="17"/>
    </row>
    <row r="939" spans="1:26" ht="12.75">
      <c r="A939" s="1"/>
      <c r="B939" s="4"/>
      <c r="C939" s="1"/>
      <c r="D939" s="17"/>
      <c r="E939" s="17"/>
      <c r="F939" s="17"/>
      <c r="G939" s="17"/>
      <c r="H939" s="14"/>
      <c r="I939" s="17"/>
      <c r="J939" s="17"/>
      <c r="K939" s="17"/>
      <c r="L939" s="17"/>
      <c r="M939" s="17"/>
      <c r="N939" s="17"/>
      <c r="O939" s="17"/>
      <c r="P939" s="17"/>
      <c r="Q939" s="17"/>
      <c r="R939" s="17"/>
      <c r="S939" s="17"/>
      <c r="T939" s="17"/>
      <c r="U939" s="17"/>
      <c r="V939" s="17"/>
      <c r="W939" s="17"/>
      <c r="X939" s="17"/>
      <c r="Y939" s="217"/>
      <c r="Z939" s="17"/>
    </row>
    <row r="940" spans="1:26" ht="12.75">
      <c r="A940" s="1"/>
      <c r="B940" s="4"/>
      <c r="C940" s="1"/>
      <c r="D940" s="17"/>
      <c r="E940" s="17"/>
      <c r="F940" s="17"/>
      <c r="G940" s="17"/>
      <c r="H940" s="14"/>
      <c r="I940" s="17"/>
      <c r="J940" s="17"/>
      <c r="K940" s="17"/>
      <c r="L940" s="17"/>
      <c r="M940" s="17"/>
      <c r="N940" s="17"/>
      <c r="O940" s="17"/>
      <c r="P940" s="17"/>
      <c r="Q940" s="17"/>
      <c r="R940" s="17"/>
      <c r="S940" s="17"/>
      <c r="T940" s="17"/>
      <c r="U940" s="17"/>
      <c r="V940" s="17"/>
      <c r="W940" s="17"/>
      <c r="X940" s="17"/>
      <c r="Y940" s="217"/>
      <c r="Z940" s="17"/>
    </row>
    <row r="941" spans="1:26" ht="12.75">
      <c r="A941" s="1"/>
      <c r="B941" s="4"/>
      <c r="C941" s="1"/>
      <c r="D941" s="17"/>
      <c r="E941" s="17"/>
      <c r="F941" s="17"/>
      <c r="G941" s="17"/>
      <c r="H941" s="14"/>
      <c r="I941" s="17"/>
      <c r="J941" s="17"/>
      <c r="K941" s="17"/>
      <c r="L941" s="17"/>
      <c r="M941" s="17"/>
      <c r="N941" s="17"/>
      <c r="O941" s="17"/>
      <c r="P941" s="17"/>
      <c r="Q941" s="17"/>
      <c r="R941" s="17"/>
      <c r="S941" s="17"/>
      <c r="T941" s="17"/>
      <c r="U941" s="17"/>
      <c r="V941" s="17"/>
      <c r="W941" s="17"/>
      <c r="X941" s="17"/>
      <c r="Y941" s="217"/>
      <c r="Z941" s="17"/>
    </row>
    <row r="942" spans="1:26" ht="12.75">
      <c r="A942" s="1"/>
      <c r="B942" s="4"/>
      <c r="C942" s="1"/>
      <c r="D942" s="17"/>
      <c r="E942" s="17"/>
      <c r="F942" s="17"/>
      <c r="G942" s="17"/>
      <c r="H942" s="14"/>
      <c r="I942" s="17"/>
      <c r="J942" s="17"/>
      <c r="K942" s="17"/>
      <c r="L942" s="17"/>
      <c r="M942" s="17"/>
      <c r="N942" s="17"/>
      <c r="O942" s="17"/>
      <c r="P942" s="17"/>
      <c r="Q942" s="17"/>
      <c r="R942" s="17"/>
      <c r="S942" s="17"/>
      <c r="T942" s="17"/>
      <c r="U942" s="17"/>
      <c r="V942" s="17"/>
      <c r="W942" s="17"/>
      <c r="X942" s="17"/>
      <c r="Y942" s="217"/>
      <c r="Z942" s="17"/>
    </row>
    <row r="943" spans="1:26" ht="12.75">
      <c r="A943" s="1"/>
      <c r="B943" s="4"/>
      <c r="C943" s="1"/>
      <c r="D943" s="17"/>
      <c r="E943" s="17"/>
      <c r="F943" s="17"/>
      <c r="G943" s="17"/>
      <c r="H943" s="14"/>
      <c r="I943" s="17"/>
      <c r="J943" s="17"/>
      <c r="K943" s="17"/>
      <c r="L943" s="17"/>
      <c r="M943" s="17"/>
      <c r="N943" s="17"/>
      <c r="O943" s="17"/>
      <c r="P943" s="17"/>
      <c r="Q943" s="17"/>
      <c r="R943" s="17"/>
      <c r="S943" s="17"/>
      <c r="T943" s="17"/>
      <c r="U943" s="17"/>
      <c r="V943" s="17"/>
      <c r="W943" s="17"/>
      <c r="X943" s="17"/>
      <c r="Y943" s="217"/>
      <c r="Z943" s="17"/>
    </row>
    <row r="944" spans="1:26">
      <c r="A944" s="1"/>
      <c r="B944" s="9"/>
      <c r="C944" s="1"/>
      <c r="D944" s="17"/>
      <c r="E944" s="17"/>
      <c r="F944" s="17"/>
      <c r="G944" s="17"/>
      <c r="H944" s="14"/>
      <c r="I944" s="17"/>
      <c r="J944" s="17"/>
      <c r="K944" s="17"/>
      <c r="L944" s="17"/>
      <c r="M944" s="17"/>
      <c r="N944" s="17"/>
      <c r="O944" s="17"/>
      <c r="P944" s="17"/>
      <c r="Q944" s="17"/>
      <c r="R944" s="17"/>
      <c r="S944" s="17"/>
      <c r="T944" s="17"/>
      <c r="U944" s="17"/>
      <c r="V944" s="17"/>
      <c r="W944" s="17"/>
      <c r="X944" s="17"/>
      <c r="Y944" s="217"/>
      <c r="Z944" s="17"/>
    </row>
    <row r="945" spans="1:26" ht="15.75">
      <c r="A945" s="1"/>
      <c r="B945" s="7"/>
      <c r="C945" s="1"/>
      <c r="D945" s="17"/>
      <c r="E945" s="17"/>
      <c r="F945" s="17"/>
      <c r="G945" s="17"/>
      <c r="H945" s="14"/>
      <c r="I945" s="17"/>
      <c r="J945" s="17"/>
      <c r="K945" s="17"/>
      <c r="L945" s="17"/>
      <c r="M945" s="17"/>
      <c r="N945" s="17"/>
      <c r="O945" s="17"/>
      <c r="P945" s="17"/>
      <c r="Q945" s="17"/>
      <c r="R945" s="17"/>
      <c r="S945" s="17"/>
      <c r="T945" s="17"/>
      <c r="U945" s="17"/>
      <c r="V945" s="17"/>
      <c r="W945" s="17"/>
      <c r="X945" s="17"/>
      <c r="Y945" s="217"/>
      <c r="Z945" s="17"/>
    </row>
    <row r="946" spans="1:26" ht="12.75">
      <c r="A946" s="1"/>
      <c r="B946" s="4"/>
      <c r="C946" s="1"/>
      <c r="D946" s="17"/>
      <c r="E946" s="17"/>
      <c r="F946" s="17"/>
      <c r="G946" s="17"/>
      <c r="H946" s="14"/>
      <c r="I946" s="17"/>
      <c r="J946" s="17"/>
      <c r="K946" s="17"/>
      <c r="L946" s="17"/>
      <c r="M946" s="17"/>
      <c r="N946" s="17"/>
      <c r="O946" s="17"/>
      <c r="P946" s="17"/>
      <c r="Q946" s="17"/>
      <c r="R946" s="17"/>
      <c r="S946" s="17"/>
      <c r="T946" s="17"/>
      <c r="U946" s="17"/>
      <c r="V946" s="17"/>
      <c r="W946" s="17"/>
      <c r="X946" s="17"/>
      <c r="Y946" s="217"/>
      <c r="Z946" s="17"/>
    </row>
    <row r="947" spans="1:26" ht="12.75">
      <c r="A947" s="1"/>
      <c r="B947" s="11"/>
      <c r="C947" s="1"/>
      <c r="D947" s="17"/>
      <c r="E947" s="17"/>
      <c r="F947" s="17"/>
      <c r="G947" s="17"/>
      <c r="H947" s="14"/>
      <c r="I947" s="17"/>
      <c r="J947" s="17"/>
      <c r="K947" s="17"/>
      <c r="L947" s="17"/>
      <c r="M947" s="17"/>
      <c r="N947" s="17"/>
      <c r="O947" s="17"/>
      <c r="P947" s="17"/>
      <c r="Q947" s="17"/>
      <c r="R947" s="17"/>
      <c r="S947" s="17"/>
      <c r="T947" s="17"/>
      <c r="U947" s="17"/>
      <c r="V947" s="17"/>
      <c r="W947" s="17"/>
      <c r="X947" s="17"/>
      <c r="Y947" s="217"/>
      <c r="Z947" s="17"/>
    </row>
    <row r="948" spans="1:26" ht="12.75">
      <c r="A948" s="1"/>
      <c r="B948" s="4"/>
      <c r="C948" s="1"/>
      <c r="D948" s="17"/>
      <c r="E948" s="17"/>
      <c r="F948" s="17"/>
      <c r="G948" s="17"/>
      <c r="H948" s="14"/>
      <c r="I948" s="17"/>
      <c r="J948" s="17"/>
      <c r="K948" s="17"/>
      <c r="L948" s="17"/>
      <c r="M948" s="17"/>
      <c r="N948" s="17"/>
      <c r="O948" s="17"/>
      <c r="P948" s="17"/>
      <c r="Q948" s="17"/>
      <c r="R948" s="17"/>
      <c r="S948" s="17"/>
      <c r="T948" s="17"/>
      <c r="U948" s="17"/>
      <c r="V948" s="17"/>
      <c r="W948" s="17"/>
      <c r="X948" s="17"/>
      <c r="Y948" s="217"/>
      <c r="Z948" s="17"/>
    </row>
    <row r="949" spans="1:26" ht="15.75">
      <c r="A949" s="1"/>
      <c r="B949" s="12"/>
      <c r="C949" s="1"/>
      <c r="D949" s="17"/>
      <c r="E949" s="17"/>
      <c r="F949" s="17"/>
      <c r="G949" s="17"/>
      <c r="H949" s="14"/>
      <c r="I949" s="17"/>
      <c r="J949" s="17"/>
      <c r="K949" s="17"/>
      <c r="L949" s="17"/>
      <c r="M949" s="17"/>
      <c r="N949" s="17"/>
      <c r="O949" s="17"/>
      <c r="P949" s="17"/>
      <c r="Q949" s="17"/>
      <c r="R949" s="17"/>
      <c r="S949" s="17"/>
      <c r="T949" s="17"/>
      <c r="U949" s="17"/>
      <c r="V949" s="17"/>
      <c r="W949" s="17"/>
      <c r="X949" s="17"/>
      <c r="Y949" s="217"/>
      <c r="Z949" s="17"/>
    </row>
    <row r="950" spans="1:26" ht="12.75">
      <c r="A950" s="1"/>
      <c r="B950" s="4"/>
      <c r="C950" s="1"/>
      <c r="D950" s="17"/>
      <c r="E950" s="17"/>
      <c r="F950" s="17"/>
      <c r="G950" s="17"/>
      <c r="H950" s="14"/>
      <c r="I950" s="17"/>
      <c r="J950" s="17"/>
      <c r="K950" s="17"/>
      <c r="L950" s="17"/>
      <c r="M950" s="17"/>
      <c r="N950" s="17"/>
      <c r="O950" s="17"/>
      <c r="P950" s="17"/>
      <c r="Q950" s="17"/>
      <c r="R950" s="17"/>
      <c r="S950" s="17"/>
      <c r="T950" s="17"/>
      <c r="U950" s="17"/>
      <c r="V950" s="17"/>
      <c r="W950" s="17"/>
      <c r="X950" s="17"/>
      <c r="Y950" s="217"/>
      <c r="Z950" s="17"/>
    </row>
    <row r="951" spans="1:26">
      <c r="A951" s="1"/>
      <c r="B951" s="9"/>
      <c r="C951" s="1"/>
      <c r="D951" s="17"/>
      <c r="E951" s="17"/>
      <c r="F951" s="17"/>
      <c r="G951" s="17"/>
      <c r="H951" s="14"/>
      <c r="I951" s="17"/>
      <c r="J951" s="17"/>
      <c r="K951" s="17"/>
      <c r="L951" s="17"/>
      <c r="M951" s="17"/>
      <c r="N951" s="17"/>
      <c r="O951" s="17"/>
      <c r="P951" s="17"/>
      <c r="Q951" s="17"/>
      <c r="R951" s="17"/>
      <c r="S951" s="17"/>
      <c r="T951" s="17"/>
      <c r="U951" s="17"/>
      <c r="V951" s="17"/>
      <c r="W951" s="17"/>
      <c r="X951" s="17"/>
      <c r="Y951" s="217"/>
      <c r="Z951" s="17"/>
    </row>
    <row r="952" spans="1:26" ht="15.75">
      <c r="A952" s="1"/>
      <c r="B952" s="7"/>
      <c r="C952" s="1"/>
      <c r="D952" s="17"/>
      <c r="E952" s="17"/>
      <c r="F952" s="17"/>
      <c r="G952" s="17"/>
      <c r="H952" s="14"/>
      <c r="I952" s="17"/>
      <c r="J952" s="17"/>
      <c r="K952" s="17"/>
      <c r="L952" s="17"/>
      <c r="M952" s="17"/>
      <c r="N952" s="17"/>
      <c r="O952" s="17"/>
      <c r="P952" s="17"/>
      <c r="Q952" s="17"/>
      <c r="R952" s="17"/>
      <c r="S952" s="17"/>
      <c r="T952" s="17"/>
      <c r="U952" s="17"/>
      <c r="V952" s="17"/>
      <c r="W952" s="17"/>
      <c r="X952" s="17"/>
      <c r="Y952" s="217"/>
      <c r="Z952" s="17"/>
    </row>
    <row r="953" spans="1:26" ht="12.75">
      <c r="A953" s="1"/>
      <c r="B953" s="4"/>
      <c r="C953" s="1"/>
      <c r="D953" s="17"/>
      <c r="E953" s="17"/>
      <c r="F953" s="17"/>
      <c r="G953" s="17"/>
      <c r="H953" s="14"/>
      <c r="I953" s="17"/>
      <c r="J953" s="17"/>
      <c r="K953" s="17"/>
      <c r="L953" s="17"/>
      <c r="M953" s="17"/>
      <c r="N953" s="17"/>
      <c r="O953" s="17"/>
      <c r="P953" s="17"/>
      <c r="Q953" s="17"/>
      <c r="R953" s="17"/>
      <c r="S953" s="17"/>
      <c r="T953" s="17"/>
      <c r="U953" s="17"/>
      <c r="V953" s="17"/>
      <c r="W953" s="17"/>
      <c r="X953" s="17"/>
      <c r="Y953" s="217"/>
      <c r="Z953" s="17"/>
    </row>
    <row r="954" spans="1:26">
      <c r="A954" s="1"/>
      <c r="B954" s="9"/>
      <c r="C954" s="1"/>
      <c r="D954" s="17"/>
      <c r="E954" s="17"/>
      <c r="F954" s="17"/>
      <c r="G954" s="17"/>
      <c r="H954" s="14"/>
      <c r="I954" s="17"/>
      <c r="J954" s="17"/>
      <c r="K954" s="17"/>
      <c r="L954" s="17"/>
      <c r="M954" s="17"/>
      <c r="N954" s="17"/>
      <c r="O954" s="17"/>
      <c r="P954" s="17"/>
      <c r="Q954" s="17"/>
      <c r="R954" s="17"/>
      <c r="S954" s="17"/>
      <c r="T954" s="17"/>
      <c r="U954" s="17"/>
      <c r="V954" s="17"/>
      <c r="W954" s="17"/>
      <c r="X954" s="17"/>
      <c r="Y954" s="217"/>
      <c r="Z954" s="17"/>
    </row>
    <row r="955" spans="1:26" ht="15.75">
      <c r="A955" s="1"/>
      <c r="B955" s="7"/>
      <c r="C955" s="1"/>
      <c r="D955" s="17"/>
      <c r="E955" s="17"/>
      <c r="F955" s="17"/>
      <c r="G955" s="17"/>
      <c r="H955" s="14"/>
      <c r="I955" s="17"/>
      <c r="J955" s="17"/>
      <c r="K955" s="17"/>
      <c r="L955" s="17"/>
      <c r="M955" s="17"/>
      <c r="N955" s="17"/>
      <c r="O955" s="17"/>
      <c r="P955" s="17"/>
      <c r="Q955" s="17"/>
      <c r="R955" s="17"/>
      <c r="S955" s="17"/>
      <c r="T955" s="17"/>
      <c r="U955" s="17"/>
      <c r="V955" s="17"/>
      <c r="W955" s="17"/>
      <c r="X955" s="17"/>
      <c r="Y955" s="217"/>
      <c r="Z955" s="17"/>
    </row>
    <row r="956" spans="1:26" ht="12.75">
      <c r="A956" s="1"/>
      <c r="B956" s="4"/>
      <c r="C956" s="1"/>
      <c r="D956" s="17"/>
      <c r="E956" s="17"/>
      <c r="F956" s="17"/>
      <c r="G956" s="17"/>
      <c r="H956" s="14"/>
      <c r="I956" s="17"/>
      <c r="J956" s="17"/>
      <c r="K956" s="17"/>
      <c r="L956" s="17"/>
      <c r="M956" s="17"/>
      <c r="N956" s="17"/>
      <c r="O956" s="17"/>
      <c r="P956" s="17"/>
      <c r="Q956" s="17"/>
      <c r="R956" s="17"/>
      <c r="S956" s="17"/>
      <c r="T956" s="17"/>
      <c r="U956" s="17"/>
      <c r="V956" s="17"/>
      <c r="W956" s="17"/>
      <c r="X956" s="17"/>
      <c r="Y956" s="217"/>
      <c r="Z956" s="17"/>
    </row>
    <row r="957" spans="1:26" ht="12.75">
      <c r="A957" s="1"/>
      <c r="B957" s="4"/>
      <c r="C957" s="1"/>
      <c r="D957" s="17"/>
      <c r="E957" s="17"/>
      <c r="F957" s="17"/>
      <c r="G957" s="17"/>
      <c r="H957" s="14"/>
      <c r="I957" s="17"/>
      <c r="J957" s="17"/>
      <c r="K957" s="17"/>
      <c r="L957" s="17"/>
      <c r="M957" s="17"/>
      <c r="N957" s="17"/>
      <c r="O957" s="17"/>
      <c r="P957" s="17"/>
      <c r="Q957" s="17"/>
      <c r="R957" s="17"/>
      <c r="S957" s="17"/>
      <c r="T957" s="17"/>
      <c r="U957" s="17"/>
      <c r="V957" s="17"/>
      <c r="W957" s="17"/>
      <c r="X957" s="17"/>
      <c r="Y957" s="217"/>
      <c r="Z957" s="17"/>
    </row>
    <row r="958" spans="1:26" ht="12.75">
      <c r="A958" s="1"/>
      <c r="B958" s="4"/>
      <c r="C958" s="1"/>
      <c r="D958" s="17"/>
      <c r="E958" s="17"/>
      <c r="F958" s="17"/>
      <c r="G958" s="17"/>
      <c r="H958" s="14"/>
      <c r="I958" s="17"/>
      <c r="J958" s="17"/>
      <c r="K958" s="17"/>
      <c r="L958" s="17"/>
      <c r="M958" s="17"/>
      <c r="N958" s="17"/>
      <c r="O958" s="17"/>
      <c r="P958" s="17"/>
      <c r="Q958" s="17"/>
      <c r="R958" s="17"/>
      <c r="S958" s="17"/>
      <c r="T958" s="17"/>
      <c r="U958" s="17"/>
      <c r="V958" s="17"/>
      <c r="W958" s="17"/>
      <c r="X958" s="17"/>
      <c r="Y958" s="217"/>
      <c r="Z958" s="17"/>
    </row>
    <row r="959" spans="1:26" ht="12.75">
      <c r="A959" s="1"/>
      <c r="B959" s="4"/>
      <c r="C959" s="1"/>
      <c r="D959" s="17"/>
      <c r="E959" s="17"/>
      <c r="F959" s="17"/>
      <c r="G959" s="17"/>
      <c r="H959" s="14"/>
      <c r="I959" s="17"/>
      <c r="J959" s="17"/>
      <c r="K959" s="17"/>
      <c r="L959" s="17"/>
      <c r="M959" s="17"/>
      <c r="N959" s="17"/>
      <c r="O959" s="17"/>
      <c r="P959" s="17"/>
      <c r="Q959" s="17"/>
      <c r="R959" s="17"/>
      <c r="S959" s="17"/>
      <c r="T959" s="17"/>
      <c r="U959" s="17"/>
      <c r="V959" s="17"/>
      <c r="W959" s="17"/>
      <c r="X959" s="17"/>
      <c r="Y959" s="217"/>
      <c r="Z959" s="17"/>
    </row>
    <row r="960" spans="1:26" ht="12.75">
      <c r="A960" s="1"/>
      <c r="B960" s="4"/>
      <c r="C960" s="1"/>
      <c r="D960" s="17"/>
      <c r="E960" s="17"/>
      <c r="F960" s="17"/>
      <c r="G960" s="17"/>
      <c r="H960" s="14"/>
      <c r="I960" s="17"/>
      <c r="J960" s="17"/>
      <c r="K960" s="17"/>
      <c r="L960" s="17"/>
      <c r="M960" s="17"/>
      <c r="N960" s="17"/>
      <c r="O960" s="17"/>
      <c r="P960" s="17"/>
      <c r="Q960" s="17"/>
      <c r="R960" s="17"/>
      <c r="S960" s="17"/>
      <c r="T960" s="17"/>
      <c r="U960" s="17"/>
      <c r="V960" s="17"/>
      <c r="W960" s="17"/>
      <c r="X960" s="17"/>
      <c r="Y960" s="217"/>
      <c r="Z960" s="17"/>
    </row>
    <row r="961" spans="1:26">
      <c r="A961" s="1"/>
      <c r="B961" s="9"/>
      <c r="C961" s="1"/>
      <c r="D961" s="17"/>
      <c r="E961" s="17"/>
      <c r="F961" s="17"/>
      <c r="G961" s="17"/>
      <c r="H961" s="14"/>
      <c r="I961" s="17"/>
      <c r="J961" s="17"/>
      <c r="K961" s="17"/>
      <c r="L961" s="17"/>
      <c r="M961" s="17"/>
      <c r="N961" s="17"/>
      <c r="O961" s="17"/>
      <c r="P961" s="17"/>
      <c r="Q961" s="17"/>
      <c r="R961" s="17"/>
      <c r="S961" s="17"/>
      <c r="T961" s="17"/>
      <c r="U961" s="17"/>
      <c r="V961" s="17"/>
      <c r="W961" s="17"/>
      <c r="X961" s="17"/>
      <c r="Y961" s="217"/>
      <c r="Z961" s="17"/>
    </row>
    <row r="962" spans="1:26" ht="15.75">
      <c r="A962" s="1"/>
      <c r="B962" s="7"/>
      <c r="C962" s="1"/>
      <c r="D962" s="17"/>
      <c r="E962" s="17"/>
      <c r="F962" s="17"/>
      <c r="G962" s="17"/>
      <c r="H962" s="14"/>
      <c r="I962" s="17"/>
      <c r="J962" s="17"/>
      <c r="K962" s="17"/>
      <c r="L962" s="17"/>
      <c r="M962" s="17"/>
      <c r="N962" s="17"/>
      <c r="O962" s="17"/>
      <c r="P962" s="17"/>
      <c r="Q962" s="17"/>
      <c r="R962" s="17"/>
      <c r="S962" s="17"/>
      <c r="T962" s="17"/>
      <c r="U962" s="17"/>
      <c r="V962" s="17"/>
      <c r="W962" s="17"/>
      <c r="X962" s="17"/>
      <c r="Y962" s="217"/>
      <c r="Z962" s="17"/>
    </row>
    <row r="963" spans="1:26" ht="12.75">
      <c r="A963" s="1"/>
      <c r="B963" s="4"/>
      <c r="C963" s="1"/>
      <c r="D963" s="17"/>
      <c r="E963" s="17"/>
      <c r="F963" s="17"/>
      <c r="G963" s="17"/>
      <c r="H963" s="14"/>
      <c r="I963" s="17"/>
      <c r="J963" s="17"/>
      <c r="K963" s="17"/>
      <c r="L963" s="17"/>
      <c r="M963" s="17"/>
      <c r="N963" s="17"/>
      <c r="O963" s="17"/>
      <c r="P963" s="17"/>
      <c r="Q963" s="17"/>
      <c r="R963" s="17"/>
      <c r="S963" s="17"/>
      <c r="T963" s="17"/>
      <c r="U963" s="17"/>
      <c r="V963" s="17"/>
      <c r="W963" s="17"/>
      <c r="X963" s="17"/>
      <c r="Y963" s="217"/>
      <c r="Z963" s="17"/>
    </row>
    <row r="964" spans="1:26" ht="12.75">
      <c r="A964" s="1"/>
      <c r="B964" s="4"/>
      <c r="C964" s="1"/>
      <c r="D964" s="17"/>
      <c r="E964" s="17"/>
      <c r="F964" s="17"/>
      <c r="G964" s="17"/>
      <c r="H964" s="14"/>
      <c r="I964" s="17"/>
      <c r="J964" s="17"/>
      <c r="K964" s="17"/>
      <c r="L964" s="17"/>
      <c r="M964" s="17"/>
      <c r="N964" s="17"/>
      <c r="O964" s="17"/>
      <c r="P964" s="17"/>
      <c r="Q964" s="17"/>
      <c r="R964" s="17"/>
      <c r="S964" s="17"/>
      <c r="T964" s="17"/>
      <c r="U964" s="17"/>
      <c r="V964" s="17"/>
      <c r="W964" s="17"/>
      <c r="X964" s="17"/>
      <c r="Y964" s="217"/>
      <c r="Z964" s="17"/>
    </row>
    <row r="965" spans="1:26" ht="12.75">
      <c r="A965" s="1"/>
      <c r="B965" s="4"/>
      <c r="C965" s="1"/>
      <c r="D965" s="17"/>
      <c r="E965" s="17"/>
      <c r="F965" s="17"/>
      <c r="G965" s="17"/>
      <c r="H965" s="14"/>
      <c r="I965" s="17"/>
      <c r="J965" s="17"/>
      <c r="K965" s="17"/>
      <c r="L965" s="17"/>
      <c r="M965" s="17"/>
      <c r="N965" s="17"/>
      <c r="O965" s="17"/>
      <c r="P965" s="17"/>
      <c r="Q965" s="17"/>
      <c r="R965" s="17"/>
      <c r="S965" s="17"/>
      <c r="T965" s="17"/>
      <c r="U965" s="17"/>
      <c r="V965" s="17"/>
      <c r="W965" s="17"/>
      <c r="X965" s="17"/>
      <c r="Y965" s="217"/>
      <c r="Z965" s="17"/>
    </row>
    <row r="966" spans="1:26" ht="12.75">
      <c r="A966" s="1"/>
      <c r="B966" s="4"/>
      <c r="C966" s="1"/>
      <c r="D966" s="17"/>
      <c r="E966" s="17"/>
      <c r="F966" s="17"/>
      <c r="G966" s="17"/>
      <c r="H966" s="14"/>
      <c r="I966" s="17"/>
      <c r="J966" s="17"/>
      <c r="K966" s="17"/>
      <c r="L966" s="17"/>
      <c r="M966" s="17"/>
      <c r="N966" s="17"/>
      <c r="O966" s="17"/>
      <c r="P966" s="17"/>
      <c r="Q966" s="17"/>
      <c r="R966" s="17"/>
      <c r="S966" s="17"/>
      <c r="T966" s="17"/>
      <c r="U966" s="17"/>
      <c r="V966" s="17"/>
      <c r="W966" s="17"/>
      <c r="X966" s="17"/>
      <c r="Y966" s="217"/>
      <c r="Z966" s="17"/>
    </row>
    <row r="967" spans="1:26" ht="12.75">
      <c r="A967" s="1"/>
      <c r="B967" s="66"/>
      <c r="C967" s="1"/>
      <c r="D967" s="17"/>
      <c r="E967" s="17"/>
      <c r="F967" s="17"/>
      <c r="G967" s="17"/>
      <c r="H967" s="14"/>
      <c r="I967" s="17"/>
      <c r="J967" s="17"/>
      <c r="K967" s="17"/>
      <c r="L967" s="17"/>
      <c r="M967" s="17"/>
      <c r="N967" s="17"/>
      <c r="O967" s="17"/>
      <c r="P967" s="17"/>
      <c r="Q967" s="17"/>
      <c r="R967" s="17"/>
      <c r="S967" s="17"/>
      <c r="T967" s="17"/>
      <c r="U967" s="17"/>
      <c r="V967" s="17"/>
      <c r="W967" s="17"/>
      <c r="X967" s="17"/>
      <c r="Y967" s="217"/>
      <c r="Z967" s="17"/>
    </row>
    <row r="968" spans="1:26" ht="12.75">
      <c r="A968" s="1"/>
      <c r="B968" s="4"/>
      <c r="C968" s="1"/>
      <c r="D968" s="17"/>
      <c r="E968" s="17"/>
      <c r="F968" s="17"/>
      <c r="G968" s="17"/>
      <c r="H968" s="14"/>
      <c r="I968" s="17"/>
      <c r="J968" s="17"/>
      <c r="K968" s="17"/>
      <c r="L968" s="17"/>
      <c r="M968" s="17"/>
      <c r="N968" s="17"/>
      <c r="O968" s="17"/>
      <c r="P968" s="17"/>
      <c r="Q968" s="17"/>
      <c r="R968" s="17"/>
      <c r="S968" s="17"/>
      <c r="T968" s="17"/>
      <c r="U968" s="17"/>
      <c r="V968" s="17"/>
      <c r="W968" s="17"/>
      <c r="X968" s="17"/>
      <c r="Y968" s="217"/>
      <c r="Z968" s="17"/>
    </row>
    <row r="969" spans="1:26">
      <c r="A969" s="1"/>
      <c r="B969" s="9"/>
      <c r="C969" s="1"/>
      <c r="D969" s="17"/>
      <c r="E969" s="17"/>
      <c r="F969" s="17"/>
      <c r="G969" s="17"/>
      <c r="H969" s="14"/>
      <c r="I969" s="17"/>
      <c r="J969" s="17"/>
      <c r="K969" s="17"/>
      <c r="L969" s="17"/>
      <c r="M969" s="17"/>
      <c r="N969" s="17"/>
      <c r="O969" s="17"/>
      <c r="P969" s="17"/>
      <c r="Q969" s="17"/>
      <c r="R969" s="17"/>
      <c r="S969" s="17"/>
      <c r="T969" s="17"/>
      <c r="U969" s="17"/>
      <c r="V969" s="17"/>
      <c r="W969" s="17"/>
      <c r="X969" s="17"/>
      <c r="Y969" s="217"/>
      <c r="Z969" s="17"/>
    </row>
    <row r="970" spans="1:26" ht="15.75">
      <c r="A970" s="1"/>
      <c r="B970" s="7"/>
      <c r="C970" s="1"/>
      <c r="D970" s="17"/>
      <c r="E970" s="17"/>
      <c r="F970" s="17"/>
      <c r="G970" s="17"/>
      <c r="H970" s="14"/>
      <c r="I970" s="17"/>
      <c r="J970" s="17"/>
      <c r="K970" s="17"/>
      <c r="L970" s="17"/>
      <c r="M970" s="17"/>
      <c r="N970" s="17"/>
      <c r="O970" s="17"/>
      <c r="P970" s="17"/>
      <c r="Q970" s="17"/>
      <c r="R970" s="17"/>
      <c r="S970" s="17"/>
      <c r="T970" s="17"/>
      <c r="U970" s="17"/>
      <c r="V970" s="17"/>
      <c r="W970" s="17"/>
      <c r="X970" s="17"/>
      <c r="Y970" s="217"/>
      <c r="Z970" s="17"/>
    </row>
    <row r="971" spans="1:26" ht="12.75">
      <c r="A971" s="1"/>
      <c r="B971" s="4"/>
      <c r="C971" s="1"/>
      <c r="D971" s="17"/>
      <c r="E971" s="17"/>
      <c r="F971" s="17"/>
      <c r="G971" s="17"/>
      <c r="H971" s="14"/>
      <c r="I971" s="17"/>
      <c r="J971" s="17"/>
      <c r="K971" s="17"/>
      <c r="L971" s="17"/>
      <c r="M971" s="17"/>
      <c r="N971" s="17"/>
      <c r="O971" s="17"/>
      <c r="P971" s="17"/>
      <c r="Q971" s="17"/>
      <c r="R971" s="17"/>
      <c r="S971" s="17"/>
      <c r="T971" s="17"/>
      <c r="U971" s="17"/>
      <c r="V971" s="17"/>
      <c r="W971" s="17"/>
      <c r="X971" s="17"/>
      <c r="Y971" s="217"/>
      <c r="Z971" s="17"/>
    </row>
    <row r="972" spans="1:26" ht="12.75">
      <c r="A972" s="1"/>
      <c r="B972" s="4"/>
      <c r="C972" s="1"/>
      <c r="D972" s="17"/>
      <c r="E972" s="17"/>
      <c r="F972" s="17"/>
      <c r="G972" s="17"/>
      <c r="H972" s="14"/>
      <c r="I972" s="17"/>
      <c r="J972" s="17"/>
      <c r="K972" s="17"/>
      <c r="L972" s="17"/>
      <c r="M972" s="17"/>
      <c r="N972" s="17"/>
      <c r="O972" s="17"/>
      <c r="P972" s="17"/>
      <c r="Q972" s="17"/>
      <c r="R972" s="17"/>
      <c r="S972" s="17"/>
      <c r="T972" s="17"/>
      <c r="U972" s="17"/>
      <c r="V972" s="17"/>
      <c r="W972" s="17"/>
      <c r="X972" s="17"/>
      <c r="Y972" s="217"/>
      <c r="Z972" s="17"/>
    </row>
    <row r="973" spans="1:26" ht="12.75">
      <c r="A973" s="1"/>
      <c r="B973" s="4"/>
      <c r="C973" s="1"/>
      <c r="D973" s="17"/>
      <c r="E973" s="17"/>
      <c r="F973" s="17"/>
      <c r="G973" s="17"/>
      <c r="H973" s="14"/>
      <c r="I973" s="17"/>
      <c r="J973" s="17"/>
      <c r="K973" s="17"/>
      <c r="L973" s="17"/>
      <c r="M973" s="17"/>
      <c r="N973" s="17"/>
      <c r="O973" s="17"/>
      <c r="P973" s="17"/>
      <c r="Q973" s="17"/>
      <c r="R973" s="17"/>
      <c r="S973" s="17"/>
      <c r="T973" s="17"/>
      <c r="U973" s="17"/>
      <c r="V973" s="17"/>
      <c r="W973" s="17"/>
      <c r="X973" s="17"/>
      <c r="Y973" s="217"/>
      <c r="Z973" s="17"/>
    </row>
    <row r="974" spans="1:26" ht="12.75">
      <c r="A974" s="1"/>
      <c r="B974" s="4"/>
      <c r="C974" s="1"/>
      <c r="D974" s="17"/>
      <c r="E974" s="17"/>
      <c r="F974" s="17"/>
      <c r="G974" s="17"/>
      <c r="H974" s="14"/>
      <c r="I974" s="17"/>
      <c r="J974" s="17"/>
      <c r="K974" s="17"/>
      <c r="L974" s="17"/>
      <c r="M974" s="17"/>
      <c r="N974" s="17"/>
      <c r="O974" s="17"/>
      <c r="P974" s="17"/>
      <c r="Q974" s="17"/>
      <c r="R974" s="17"/>
      <c r="S974" s="17"/>
      <c r="T974" s="17"/>
      <c r="U974" s="17"/>
      <c r="V974" s="17"/>
      <c r="W974" s="17"/>
      <c r="X974" s="17"/>
      <c r="Y974" s="217"/>
      <c r="Z974" s="17"/>
    </row>
    <row r="975" spans="1:26" ht="12.75">
      <c r="A975" s="1"/>
      <c r="B975" s="4"/>
      <c r="C975" s="1"/>
      <c r="D975" s="17"/>
      <c r="E975" s="17"/>
      <c r="F975" s="17"/>
      <c r="G975" s="17"/>
      <c r="H975" s="14"/>
      <c r="I975" s="17"/>
      <c r="J975" s="17"/>
      <c r="K975" s="17"/>
      <c r="L975" s="17"/>
      <c r="M975" s="17"/>
      <c r="N975" s="17"/>
      <c r="O975" s="17"/>
      <c r="P975" s="17"/>
      <c r="Q975" s="17"/>
      <c r="R975" s="17"/>
      <c r="S975" s="17"/>
      <c r="T975" s="17"/>
      <c r="U975" s="17"/>
      <c r="V975" s="17"/>
      <c r="W975" s="17"/>
      <c r="X975" s="17"/>
      <c r="Y975" s="217"/>
      <c r="Z975" s="17"/>
    </row>
    <row r="976" spans="1:26" ht="12.75">
      <c r="A976" s="1"/>
      <c r="B976" s="4"/>
      <c r="C976" s="1"/>
      <c r="D976" s="17"/>
      <c r="E976" s="17"/>
      <c r="F976" s="17"/>
      <c r="G976" s="17"/>
      <c r="H976" s="14"/>
      <c r="I976" s="17"/>
      <c r="J976" s="17"/>
      <c r="K976" s="17"/>
      <c r="L976" s="17"/>
      <c r="M976" s="17"/>
      <c r="N976" s="17"/>
      <c r="O976" s="17"/>
      <c r="P976" s="17"/>
      <c r="Q976" s="17"/>
      <c r="R976" s="17"/>
      <c r="S976" s="17"/>
      <c r="T976" s="17"/>
      <c r="U976" s="17"/>
      <c r="V976" s="17"/>
      <c r="W976" s="17"/>
      <c r="X976" s="17"/>
      <c r="Y976" s="217"/>
      <c r="Z976" s="17"/>
    </row>
    <row r="977" spans="1:26">
      <c r="A977" s="1"/>
      <c r="B977" s="9"/>
      <c r="C977" s="1"/>
      <c r="D977" s="17"/>
      <c r="E977" s="17"/>
      <c r="F977" s="17"/>
      <c r="G977" s="17"/>
      <c r="H977" s="14"/>
      <c r="I977" s="17"/>
      <c r="J977" s="17"/>
      <c r="K977" s="17"/>
      <c r="L977" s="17"/>
      <c r="M977" s="17"/>
      <c r="N977" s="17"/>
      <c r="O977" s="17"/>
      <c r="P977" s="17"/>
      <c r="Q977" s="17"/>
      <c r="R977" s="17"/>
      <c r="S977" s="17"/>
      <c r="T977" s="17"/>
      <c r="U977" s="17"/>
      <c r="V977" s="17"/>
      <c r="W977" s="17"/>
      <c r="X977" s="17"/>
      <c r="Y977" s="217"/>
      <c r="Z977" s="17"/>
    </row>
    <row r="978" spans="1:26" ht="15.75">
      <c r="A978" s="1"/>
      <c r="B978" s="7"/>
      <c r="C978" s="1"/>
      <c r="D978" s="17"/>
      <c r="E978" s="17"/>
      <c r="F978" s="17"/>
      <c r="G978" s="17"/>
      <c r="H978" s="14"/>
      <c r="I978" s="17"/>
      <c r="J978" s="17"/>
      <c r="K978" s="17"/>
      <c r="L978" s="17"/>
      <c r="M978" s="17"/>
      <c r="N978" s="17"/>
      <c r="O978" s="17"/>
      <c r="P978" s="17"/>
      <c r="Q978" s="17"/>
      <c r="R978" s="17"/>
      <c r="S978" s="17"/>
      <c r="T978" s="17"/>
      <c r="U978" s="17"/>
      <c r="V978" s="17"/>
      <c r="W978" s="17"/>
      <c r="X978" s="17"/>
      <c r="Y978" s="217"/>
      <c r="Z978" s="17"/>
    </row>
    <row r="979" spans="1:26" ht="12.75">
      <c r="A979" s="1"/>
      <c r="B979" s="4"/>
      <c r="C979" s="1"/>
      <c r="D979" s="17"/>
      <c r="E979" s="17"/>
      <c r="F979" s="17"/>
      <c r="G979" s="17"/>
      <c r="H979" s="14"/>
      <c r="I979" s="17"/>
      <c r="J979" s="17"/>
      <c r="K979" s="17"/>
      <c r="L979" s="17"/>
      <c r="M979" s="17"/>
      <c r="N979" s="17"/>
      <c r="O979" s="17"/>
      <c r="P979" s="17"/>
      <c r="Q979" s="17"/>
      <c r="R979" s="17"/>
      <c r="S979" s="17"/>
      <c r="T979" s="17"/>
      <c r="U979" s="17"/>
      <c r="V979" s="17"/>
      <c r="W979" s="17"/>
      <c r="X979" s="17"/>
      <c r="Y979" s="217"/>
      <c r="Z979" s="17"/>
    </row>
    <row r="980" spans="1:26" ht="12.75">
      <c r="A980" s="1"/>
      <c r="B980" s="11"/>
      <c r="C980" s="1"/>
      <c r="D980" s="17"/>
      <c r="E980" s="17"/>
      <c r="F980" s="17"/>
      <c r="G980" s="17"/>
      <c r="H980" s="14"/>
      <c r="I980" s="17"/>
      <c r="J980" s="17"/>
      <c r="K980" s="17"/>
      <c r="L980" s="17"/>
      <c r="M980" s="17"/>
      <c r="N980" s="17"/>
      <c r="O980" s="17"/>
      <c r="P980" s="17"/>
      <c r="Q980" s="17"/>
      <c r="R980" s="17"/>
      <c r="S980" s="17"/>
      <c r="T980" s="17"/>
      <c r="U980" s="17"/>
      <c r="V980" s="17"/>
      <c r="W980" s="17"/>
      <c r="X980" s="17"/>
      <c r="Y980" s="217"/>
      <c r="Z980" s="17"/>
    </row>
    <row r="981" spans="1:26" ht="12.75">
      <c r="A981" s="1"/>
      <c r="B981" s="4"/>
      <c r="C981" s="1"/>
      <c r="D981" s="17"/>
      <c r="E981" s="17"/>
      <c r="F981" s="17"/>
      <c r="G981" s="17"/>
      <c r="H981" s="14"/>
      <c r="I981" s="17"/>
      <c r="J981" s="17"/>
      <c r="K981" s="17"/>
      <c r="L981" s="17"/>
      <c r="M981" s="17"/>
      <c r="N981" s="17"/>
      <c r="O981" s="17"/>
      <c r="P981" s="17"/>
      <c r="Q981" s="17"/>
      <c r="R981" s="17"/>
      <c r="S981" s="17"/>
      <c r="T981" s="17"/>
      <c r="U981" s="17"/>
      <c r="V981" s="17"/>
      <c r="W981" s="17"/>
      <c r="X981" s="17"/>
      <c r="Y981" s="217"/>
      <c r="Z981" s="17"/>
    </row>
    <row r="982" spans="1:26" ht="15.75">
      <c r="A982" s="1"/>
      <c r="B982" s="12"/>
      <c r="C982" s="1"/>
      <c r="D982" s="17"/>
      <c r="E982" s="17"/>
      <c r="F982" s="17"/>
      <c r="G982" s="17"/>
      <c r="H982" s="14"/>
      <c r="I982" s="17"/>
      <c r="J982" s="17"/>
      <c r="K982" s="17"/>
      <c r="L982" s="17"/>
      <c r="M982" s="17"/>
      <c r="N982" s="17"/>
      <c r="O982" s="17"/>
      <c r="P982" s="17"/>
      <c r="Q982" s="17"/>
      <c r="R982" s="17"/>
      <c r="S982" s="17"/>
      <c r="T982" s="17"/>
      <c r="U982" s="17"/>
      <c r="V982" s="17"/>
      <c r="W982" s="17"/>
      <c r="X982" s="17"/>
      <c r="Y982" s="217"/>
      <c r="Z982" s="17"/>
    </row>
    <row r="983" spans="1:26" ht="12.75">
      <c r="A983" s="1"/>
      <c r="B983" s="4"/>
      <c r="C983" s="1"/>
      <c r="D983" s="17"/>
      <c r="E983" s="17"/>
      <c r="F983" s="17"/>
      <c r="G983" s="17"/>
      <c r="H983" s="14"/>
      <c r="I983" s="17"/>
      <c r="J983" s="17"/>
      <c r="K983" s="17"/>
      <c r="L983" s="17"/>
      <c r="M983" s="17"/>
      <c r="N983" s="17"/>
      <c r="O983" s="17"/>
      <c r="P983" s="17"/>
      <c r="Q983" s="17"/>
      <c r="R983" s="17"/>
      <c r="S983" s="17"/>
      <c r="T983" s="17"/>
      <c r="U983" s="17"/>
      <c r="V983" s="17"/>
      <c r="W983" s="17"/>
      <c r="X983" s="17"/>
      <c r="Y983" s="217"/>
      <c r="Z983" s="17"/>
    </row>
    <row r="984" spans="1:26">
      <c r="A984" s="1"/>
      <c r="B984" s="9"/>
      <c r="C984" s="1"/>
      <c r="D984" s="17"/>
      <c r="E984" s="17"/>
      <c r="F984" s="17"/>
      <c r="G984" s="17"/>
      <c r="H984" s="14"/>
      <c r="I984" s="17"/>
      <c r="J984" s="17"/>
      <c r="K984" s="17"/>
      <c r="L984" s="17"/>
      <c r="M984" s="17"/>
      <c r="N984" s="17"/>
      <c r="O984" s="17"/>
      <c r="P984" s="17"/>
      <c r="Q984" s="17"/>
      <c r="R984" s="17"/>
      <c r="S984" s="17"/>
      <c r="T984" s="17"/>
      <c r="U984" s="17"/>
      <c r="V984" s="17"/>
      <c r="W984" s="17"/>
      <c r="X984" s="17"/>
      <c r="Y984" s="217"/>
      <c r="Z984" s="17"/>
    </row>
    <row r="985" spans="1:26" ht="15.75">
      <c r="A985" s="1"/>
      <c r="B985" s="7"/>
      <c r="C985" s="1"/>
      <c r="D985" s="17"/>
      <c r="E985" s="17"/>
      <c r="F985" s="17"/>
      <c r="G985" s="17"/>
      <c r="H985" s="14"/>
      <c r="I985" s="17"/>
      <c r="J985" s="17"/>
      <c r="K985" s="17"/>
      <c r="L985" s="17"/>
      <c r="M985" s="17"/>
      <c r="N985" s="17"/>
      <c r="O985" s="17"/>
      <c r="P985" s="17"/>
      <c r="Q985" s="17"/>
      <c r="R985" s="17"/>
      <c r="S985" s="17"/>
      <c r="T985" s="17"/>
      <c r="U985" s="17"/>
      <c r="V985" s="17"/>
      <c r="W985" s="17"/>
      <c r="X985" s="17"/>
      <c r="Y985" s="217"/>
      <c r="Z985" s="17"/>
    </row>
    <row r="986" spans="1:26" ht="12.75">
      <c r="A986" s="1"/>
      <c r="B986" s="4"/>
      <c r="C986" s="1"/>
      <c r="D986" s="17"/>
      <c r="E986" s="17"/>
      <c r="F986" s="17"/>
      <c r="G986" s="17"/>
      <c r="H986" s="14"/>
      <c r="I986" s="17"/>
      <c r="J986" s="17"/>
      <c r="K986" s="17"/>
      <c r="L986" s="17"/>
      <c r="M986" s="17"/>
      <c r="N986" s="17"/>
      <c r="O986" s="17"/>
      <c r="P986" s="17"/>
      <c r="Q986" s="17"/>
      <c r="R986" s="17"/>
      <c r="S986" s="17"/>
      <c r="T986" s="17"/>
      <c r="U986" s="17"/>
      <c r="V986" s="17"/>
      <c r="W986" s="17"/>
      <c r="X986" s="17"/>
      <c r="Y986" s="217"/>
      <c r="Z986" s="17"/>
    </row>
    <row r="987" spans="1:26">
      <c r="A987" s="1"/>
      <c r="B987" s="9"/>
      <c r="C987" s="1"/>
      <c r="D987" s="17"/>
      <c r="E987" s="17"/>
      <c r="F987" s="17"/>
      <c r="G987" s="17"/>
      <c r="H987" s="14"/>
      <c r="I987" s="17"/>
      <c r="J987" s="17"/>
      <c r="K987" s="17"/>
      <c r="L987" s="17"/>
      <c r="M987" s="17"/>
      <c r="N987" s="17"/>
      <c r="O987" s="17"/>
      <c r="P987" s="17"/>
      <c r="Q987" s="17"/>
      <c r="R987" s="17"/>
      <c r="S987" s="17"/>
      <c r="T987" s="17"/>
      <c r="U987" s="17"/>
      <c r="V987" s="17"/>
      <c r="W987" s="17"/>
      <c r="X987" s="17"/>
      <c r="Y987" s="217"/>
      <c r="Z987" s="17"/>
    </row>
    <row r="988" spans="1:26" ht="15.75">
      <c r="A988" s="1"/>
      <c r="B988" s="7"/>
      <c r="C988" s="1"/>
      <c r="D988" s="17"/>
      <c r="E988" s="17"/>
      <c r="F988" s="17"/>
      <c r="G988" s="17"/>
      <c r="H988" s="14"/>
      <c r="I988" s="17"/>
      <c r="J988" s="17"/>
      <c r="K988" s="17"/>
      <c r="L988" s="17"/>
      <c r="M988" s="17"/>
      <c r="N988" s="17"/>
      <c r="O988" s="17"/>
      <c r="P988" s="17"/>
      <c r="Q988" s="17"/>
      <c r="R988" s="17"/>
      <c r="S988" s="17"/>
      <c r="T988" s="17"/>
      <c r="U988" s="17"/>
      <c r="V988" s="17"/>
      <c r="W988" s="17"/>
      <c r="X988" s="17"/>
      <c r="Y988" s="217"/>
      <c r="Z988" s="17"/>
    </row>
    <row r="989" spans="1:26" ht="12.75">
      <c r="A989" s="1"/>
      <c r="B989" s="4"/>
      <c r="C989" s="1"/>
      <c r="D989" s="17"/>
      <c r="E989" s="17"/>
      <c r="F989" s="17"/>
      <c r="G989" s="17"/>
      <c r="H989" s="14"/>
      <c r="I989" s="17"/>
      <c r="J989" s="17"/>
      <c r="K989" s="17"/>
      <c r="L989" s="17"/>
      <c r="M989" s="17"/>
      <c r="N989" s="17"/>
      <c r="O989" s="17"/>
      <c r="P989" s="17"/>
      <c r="Q989" s="17"/>
      <c r="R989" s="17"/>
      <c r="S989" s="17"/>
      <c r="T989" s="17"/>
      <c r="U989" s="17"/>
      <c r="V989" s="17"/>
      <c r="W989" s="17"/>
      <c r="X989" s="17"/>
      <c r="Y989" s="217"/>
      <c r="Z989" s="17"/>
    </row>
    <row r="990" spans="1:26" ht="12.75">
      <c r="A990" s="1"/>
      <c r="B990" s="4"/>
      <c r="C990" s="1"/>
      <c r="D990" s="17"/>
      <c r="E990" s="17"/>
      <c r="F990" s="17"/>
      <c r="G990" s="17"/>
      <c r="H990" s="14"/>
      <c r="I990" s="17"/>
      <c r="J990" s="17"/>
      <c r="K990" s="17"/>
      <c r="L990" s="17"/>
      <c r="M990" s="17"/>
      <c r="N990" s="17"/>
      <c r="O990" s="17"/>
      <c r="P990" s="17"/>
      <c r="Q990" s="17"/>
      <c r="R990" s="17"/>
      <c r="S990" s="17"/>
      <c r="T990" s="17"/>
      <c r="U990" s="17"/>
      <c r="V990" s="17"/>
      <c r="W990" s="17"/>
      <c r="X990" s="17"/>
      <c r="Y990" s="217"/>
      <c r="Z990" s="17"/>
    </row>
    <row r="991" spans="1:26" ht="12.75">
      <c r="A991" s="1"/>
      <c r="B991" s="4"/>
      <c r="C991" s="1"/>
      <c r="D991" s="17"/>
      <c r="E991" s="17"/>
      <c r="F991" s="17"/>
      <c r="G991" s="17"/>
      <c r="H991" s="14"/>
      <c r="I991" s="17"/>
      <c r="J991" s="17"/>
      <c r="K991" s="17"/>
      <c r="L991" s="17"/>
      <c r="M991" s="17"/>
      <c r="N991" s="17"/>
      <c r="O991" s="17"/>
      <c r="P991" s="17"/>
      <c r="Q991" s="17"/>
      <c r="R991" s="17"/>
      <c r="S991" s="17"/>
      <c r="T991" s="17"/>
      <c r="U991" s="17"/>
      <c r="V991" s="17"/>
      <c r="W991" s="17"/>
      <c r="X991" s="17"/>
      <c r="Y991" s="217"/>
      <c r="Z991" s="17"/>
    </row>
    <row r="992" spans="1:26" ht="12.75">
      <c r="A992" s="1"/>
      <c r="B992" s="4"/>
      <c r="C992" s="1"/>
      <c r="D992" s="17"/>
      <c r="E992" s="17"/>
      <c r="F992" s="17"/>
      <c r="G992" s="17"/>
      <c r="H992" s="14"/>
      <c r="I992" s="17"/>
      <c r="J992" s="17"/>
      <c r="K992" s="17"/>
      <c r="L992" s="17"/>
      <c r="M992" s="17"/>
      <c r="N992" s="17"/>
      <c r="O992" s="17"/>
      <c r="P992" s="17"/>
      <c r="Q992" s="17"/>
      <c r="R992" s="17"/>
      <c r="S992" s="17"/>
      <c r="T992" s="17"/>
      <c r="U992" s="17"/>
      <c r="V992" s="17"/>
      <c r="W992" s="17"/>
      <c r="X992" s="17"/>
      <c r="Y992" s="217"/>
      <c r="Z992" s="17"/>
    </row>
    <row r="993" spans="1:26" ht="12.75">
      <c r="A993" s="1"/>
      <c r="B993" s="4"/>
      <c r="C993" s="1"/>
      <c r="D993" s="17"/>
      <c r="E993" s="17"/>
      <c r="F993" s="17"/>
      <c r="G993" s="17"/>
      <c r="H993" s="14"/>
      <c r="I993" s="17"/>
      <c r="J993" s="17"/>
      <c r="K993" s="17"/>
      <c r="L993" s="17"/>
      <c r="M993" s="17"/>
      <c r="N993" s="17"/>
      <c r="O993" s="17"/>
      <c r="P993" s="17"/>
      <c r="Q993" s="17"/>
      <c r="R993" s="17"/>
      <c r="S993" s="17"/>
      <c r="T993" s="17"/>
      <c r="U993" s="17"/>
      <c r="V993" s="17"/>
      <c r="W993" s="17"/>
      <c r="X993" s="17"/>
      <c r="Y993" s="217"/>
      <c r="Z993" s="17"/>
    </row>
    <row r="994" spans="1:26">
      <c r="A994" s="1"/>
      <c r="B994" s="9"/>
      <c r="C994" s="1"/>
      <c r="D994" s="17"/>
      <c r="E994" s="17"/>
      <c r="F994" s="17"/>
      <c r="G994" s="17"/>
      <c r="H994" s="14"/>
      <c r="I994" s="17"/>
      <c r="J994" s="17"/>
      <c r="K994" s="17"/>
      <c r="L994" s="17"/>
      <c r="M994" s="17"/>
      <c r="N994" s="17"/>
      <c r="O994" s="17"/>
      <c r="P994" s="17"/>
      <c r="Q994" s="17"/>
      <c r="R994" s="17"/>
      <c r="S994" s="17"/>
      <c r="T994" s="17"/>
      <c r="U994" s="17"/>
      <c r="V994" s="17"/>
      <c r="W994" s="17"/>
      <c r="X994" s="17"/>
      <c r="Y994" s="217"/>
      <c r="Z994" s="17"/>
    </row>
    <row r="995" spans="1:26" ht="15.75">
      <c r="A995" s="1"/>
      <c r="B995" s="7"/>
      <c r="C995" s="1"/>
      <c r="D995" s="17"/>
      <c r="E995" s="17"/>
      <c r="F995" s="17"/>
      <c r="G995" s="17"/>
      <c r="H995" s="14"/>
      <c r="I995" s="17"/>
      <c r="J995" s="17"/>
      <c r="K995" s="17"/>
      <c r="L995" s="17"/>
      <c r="M995" s="17"/>
      <c r="N995" s="17"/>
      <c r="O995" s="17"/>
      <c r="P995" s="17"/>
      <c r="Q995" s="17"/>
      <c r="R995" s="17"/>
      <c r="S995" s="17"/>
      <c r="T995" s="17"/>
      <c r="U995" s="17"/>
      <c r="V995" s="17"/>
      <c r="W995" s="17"/>
      <c r="X995" s="17"/>
      <c r="Y995" s="217"/>
      <c r="Z995" s="17"/>
    </row>
    <row r="996" spans="1:26" ht="12.75">
      <c r="A996" s="1"/>
      <c r="B996" s="4"/>
      <c r="C996" s="1"/>
      <c r="D996" s="17"/>
      <c r="E996" s="17"/>
      <c r="F996" s="17"/>
      <c r="G996" s="17"/>
      <c r="H996" s="14"/>
      <c r="I996" s="17"/>
      <c r="J996" s="17"/>
      <c r="K996" s="17"/>
      <c r="L996" s="17"/>
      <c r="M996" s="17"/>
      <c r="N996" s="17"/>
      <c r="O996" s="17"/>
      <c r="P996" s="17"/>
      <c r="Q996" s="17"/>
      <c r="R996" s="17"/>
      <c r="S996" s="17"/>
      <c r="T996" s="17"/>
      <c r="U996" s="17"/>
      <c r="V996" s="17"/>
      <c r="W996" s="17"/>
      <c r="X996" s="17"/>
      <c r="Y996" s="217"/>
      <c r="Z996" s="17"/>
    </row>
    <row r="997" spans="1:26" ht="12.75">
      <c r="A997" s="1"/>
      <c r="B997" s="4"/>
      <c r="C997" s="1"/>
      <c r="D997" s="17"/>
      <c r="E997" s="17"/>
      <c r="F997" s="17"/>
      <c r="G997" s="17"/>
      <c r="H997" s="14"/>
      <c r="I997" s="17"/>
      <c r="J997" s="17"/>
      <c r="K997" s="17"/>
      <c r="L997" s="17"/>
      <c r="M997" s="17"/>
      <c r="N997" s="17"/>
      <c r="O997" s="17"/>
      <c r="P997" s="17"/>
      <c r="Q997" s="17"/>
      <c r="R997" s="17"/>
      <c r="S997" s="17"/>
      <c r="T997" s="17"/>
      <c r="U997" s="17"/>
      <c r="V997" s="17"/>
      <c r="W997" s="17"/>
      <c r="X997" s="17"/>
      <c r="Y997" s="217"/>
      <c r="Z997" s="17"/>
    </row>
    <row r="998" spans="1:26" ht="12.75">
      <c r="A998" s="1"/>
      <c r="B998" s="4"/>
      <c r="C998" s="1"/>
      <c r="D998" s="17"/>
      <c r="E998" s="17"/>
      <c r="F998" s="17"/>
      <c r="G998" s="17"/>
      <c r="H998" s="14"/>
      <c r="I998" s="17"/>
      <c r="J998" s="17"/>
      <c r="K998" s="17"/>
      <c r="L998" s="17"/>
      <c r="M998" s="17"/>
      <c r="N998" s="17"/>
      <c r="O998" s="17"/>
      <c r="P998" s="17"/>
      <c r="Q998" s="17"/>
      <c r="R998" s="17"/>
      <c r="S998" s="17"/>
      <c r="T998" s="17"/>
      <c r="U998" s="17"/>
      <c r="V998" s="17"/>
      <c r="W998" s="17"/>
      <c r="X998" s="17"/>
      <c r="Y998" s="217"/>
      <c r="Z998" s="17"/>
    </row>
    <row r="999" spans="1:26" ht="12.75">
      <c r="A999" s="1"/>
      <c r="B999" s="4"/>
      <c r="C999" s="1"/>
      <c r="D999" s="17"/>
      <c r="E999" s="17"/>
      <c r="F999" s="17"/>
      <c r="G999" s="17"/>
      <c r="H999" s="14"/>
      <c r="I999" s="17"/>
      <c r="J999" s="17"/>
      <c r="K999" s="17"/>
      <c r="L999" s="17"/>
      <c r="M999" s="17"/>
      <c r="N999" s="17"/>
      <c r="O999" s="17"/>
      <c r="P999" s="17"/>
      <c r="Q999" s="17"/>
      <c r="R999" s="17"/>
      <c r="S999" s="17"/>
      <c r="T999" s="17"/>
      <c r="U999" s="17"/>
      <c r="V999" s="17"/>
      <c r="W999" s="17"/>
      <c r="X999" s="17"/>
      <c r="Y999" s="217"/>
      <c r="Z999" s="17"/>
    </row>
    <row r="1000" spans="1:26" ht="12.75">
      <c r="A1000" s="1"/>
      <c r="B1000" s="66"/>
      <c r="C1000" s="1"/>
      <c r="D1000" s="17"/>
      <c r="E1000" s="17"/>
      <c r="F1000" s="17"/>
      <c r="G1000" s="17"/>
      <c r="H1000" s="14"/>
      <c r="I1000" s="17"/>
      <c r="J1000" s="17"/>
      <c r="K1000" s="17"/>
      <c r="L1000" s="17"/>
      <c r="M1000" s="17"/>
      <c r="N1000" s="17"/>
      <c r="O1000" s="17"/>
      <c r="P1000" s="17"/>
      <c r="Q1000" s="17"/>
      <c r="R1000" s="17"/>
      <c r="S1000" s="17"/>
      <c r="T1000" s="17"/>
      <c r="U1000" s="17"/>
      <c r="V1000" s="17"/>
      <c r="W1000" s="17"/>
      <c r="X1000" s="17"/>
      <c r="Y1000" s="217"/>
      <c r="Z1000" s="17"/>
    </row>
    <row r="1001" spans="1:26" ht="12.75">
      <c r="A1001" s="1"/>
      <c r="B1001" s="4"/>
      <c r="C1001" s="1"/>
      <c r="D1001" s="17"/>
      <c r="E1001" s="17"/>
      <c r="F1001" s="17"/>
      <c r="G1001" s="17"/>
      <c r="H1001" s="14"/>
      <c r="I1001" s="17"/>
      <c r="J1001" s="17"/>
      <c r="K1001" s="17"/>
      <c r="L1001" s="17"/>
      <c r="M1001" s="17"/>
      <c r="N1001" s="17"/>
      <c r="O1001" s="17"/>
      <c r="P1001" s="17"/>
      <c r="Q1001" s="17"/>
      <c r="R1001" s="17"/>
      <c r="S1001" s="17"/>
      <c r="T1001" s="17"/>
      <c r="U1001" s="17"/>
      <c r="V1001" s="17"/>
      <c r="W1001" s="17"/>
      <c r="X1001" s="17"/>
      <c r="Y1001" s="217"/>
      <c r="Z1001" s="17"/>
    </row>
    <row r="1002" spans="1:26">
      <c r="A1002" s="1"/>
      <c r="B1002" s="9"/>
      <c r="C1002" s="1"/>
      <c r="D1002" s="17"/>
      <c r="E1002" s="17"/>
      <c r="F1002" s="17"/>
      <c r="G1002" s="17"/>
      <c r="H1002" s="14"/>
      <c r="I1002" s="17"/>
      <c r="J1002" s="17"/>
      <c r="K1002" s="17"/>
      <c r="L1002" s="17"/>
      <c r="M1002" s="17"/>
      <c r="N1002" s="17"/>
      <c r="O1002" s="17"/>
      <c r="P1002" s="17"/>
      <c r="Q1002" s="17"/>
      <c r="R1002" s="17"/>
      <c r="S1002" s="17"/>
      <c r="T1002" s="17"/>
      <c r="U1002" s="17"/>
      <c r="V1002" s="17"/>
      <c r="W1002" s="17"/>
      <c r="X1002" s="17"/>
      <c r="Y1002" s="217"/>
      <c r="Z1002" s="17"/>
    </row>
    <row r="1003" spans="1:26" ht="15.75">
      <c r="A1003" s="1"/>
      <c r="B1003" s="7"/>
      <c r="C1003" s="1"/>
      <c r="D1003" s="17"/>
      <c r="E1003" s="17"/>
      <c r="F1003" s="17"/>
      <c r="G1003" s="17"/>
      <c r="H1003" s="14"/>
      <c r="I1003" s="17"/>
      <c r="J1003" s="17"/>
      <c r="K1003" s="17"/>
      <c r="L1003" s="17"/>
      <c r="M1003" s="17"/>
      <c r="N1003" s="17"/>
      <c r="O1003" s="17"/>
      <c r="P1003" s="17"/>
      <c r="Q1003" s="17"/>
      <c r="R1003" s="17"/>
      <c r="S1003" s="17"/>
      <c r="T1003" s="17"/>
      <c r="U1003" s="17"/>
      <c r="V1003" s="17"/>
      <c r="W1003" s="17"/>
      <c r="X1003" s="17"/>
      <c r="Y1003" s="217"/>
      <c r="Z1003" s="17"/>
    </row>
    <row r="1004" spans="1:26" ht="12.75">
      <c r="A1004" s="1"/>
      <c r="B1004" s="4"/>
      <c r="C1004" s="1"/>
      <c r="D1004" s="17"/>
      <c r="E1004" s="17"/>
      <c r="F1004" s="17"/>
      <c r="G1004" s="17"/>
      <c r="H1004" s="14"/>
      <c r="I1004" s="17"/>
      <c r="J1004" s="17"/>
      <c r="K1004" s="17"/>
      <c r="L1004" s="17"/>
      <c r="M1004" s="17"/>
      <c r="N1004" s="17"/>
      <c r="O1004" s="17"/>
      <c r="P1004" s="17"/>
      <c r="Q1004" s="17"/>
      <c r="R1004" s="17"/>
      <c r="S1004" s="17"/>
      <c r="T1004" s="17"/>
      <c r="U1004" s="17"/>
      <c r="V1004" s="17"/>
      <c r="W1004" s="17"/>
      <c r="X1004" s="17"/>
      <c r="Y1004" s="217"/>
      <c r="Z1004" s="17"/>
    </row>
    <row r="1005" spans="1:26" ht="12.75">
      <c r="A1005" s="1"/>
      <c r="B1005" s="4"/>
      <c r="C1005" s="1"/>
      <c r="D1005" s="17"/>
      <c r="E1005" s="17"/>
      <c r="F1005" s="17"/>
      <c r="G1005" s="17"/>
      <c r="H1005" s="14"/>
      <c r="I1005" s="17"/>
      <c r="J1005" s="17"/>
      <c r="K1005" s="17"/>
      <c r="L1005" s="17"/>
      <c r="M1005" s="17"/>
      <c r="N1005" s="17"/>
      <c r="O1005" s="17"/>
      <c r="P1005" s="17"/>
      <c r="Q1005" s="17"/>
      <c r="R1005" s="17"/>
      <c r="S1005" s="17"/>
      <c r="T1005" s="17"/>
      <c r="U1005" s="17"/>
      <c r="V1005" s="17"/>
      <c r="W1005" s="17"/>
      <c r="X1005" s="17"/>
      <c r="Y1005" s="217"/>
      <c r="Z1005" s="17"/>
    </row>
    <row r="1006" spans="1:26" ht="12.75">
      <c r="A1006" s="1"/>
      <c r="B1006" s="4"/>
      <c r="C1006" s="1"/>
      <c r="D1006" s="17"/>
      <c r="E1006" s="17"/>
      <c r="F1006" s="17"/>
      <c r="G1006" s="17"/>
      <c r="H1006" s="14"/>
      <c r="I1006" s="17"/>
      <c r="J1006" s="17"/>
      <c r="K1006" s="17"/>
      <c r="L1006" s="17"/>
      <c r="M1006" s="17"/>
      <c r="N1006" s="17"/>
      <c r="O1006" s="17"/>
      <c r="P1006" s="17"/>
      <c r="Q1006" s="17"/>
      <c r="R1006" s="17"/>
      <c r="S1006" s="17"/>
      <c r="T1006" s="17"/>
      <c r="U1006" s="17"/>
      <c r="V1006" s="17"/>
      <c r="W1006" s="17"/>
      <c r="X1006" s="17"/>
      <c r="Y1006" s="217"/>
      <c r="Z1006" s="17"/>
    </row>
    <row r="1007" spans="1:26" ht="12.75">
      <c r="A1007" s="1"/>
      <c r="B1007" s="4"/>
      <c r="C1007" s="1"/>
      <c r="D1007" s="17"/>
      <c r="E1007" s="17"/>
      <c r="F1007" s="17"/>
      <c r="G1007" s="17"/>
      <c r="H1007" s="14"/>
      <c r="I1007" s="17"/>
      <c r="J1007" s="17"/>
      <c r="K1007" s="17"/>
      <c r="L1007" s="17"/>
      <c r="M1007" s="17"/>
      <c r="N1007" s="17"/>
      <c r="O1007" s="17"/>
      <c r="P1007" s="17"/>
      <c r="Q1007" s="17"/>
      <c r="R1007" s="17"/>
      <c r="S1007" s="17"/>
      <c r="T1007" s="17"/>
      <c r="U1007" s="17"/>
      <c r="V1007" s="17"/>
      <c r="W1007" s="17"/>
      <c r="X1007" s="17"/>
      <c r="Y1007" s="217"/>
      <c r="Z1007" s="17"/>
    </row>
    <row r="1008" spans="1:26" ht="12.75">
      <c r="A1008" s="1"/>
      <c r="B1008" s="4"/>
      <c r="C1008" s="1"/>
      <c r="D1008" s="17"/>
      <c r="E1008" s="17"/>
      <c r="F1008" s="17"/>
      <c r="G1008" s="17"/>
      <c r="H1008" s="14"/>
      <c r="I1008" s="17"/>
      <c r="J1008" s="17"/>
      <c r="K1008" s="17"/>
      <c r="L1008" s="17"/>
      <c r="M1008" s="17"/>
      <c r="N1008" s="17"/>
      <c r="O1008" s="17"/>
      <c r="P1008" s="17"/>
      <c r="Q1008" s="17"/>
      <c r="R1008" s="17"/>
      <c r="S1008" s="17"/>
      <c r="T1008" s="17"/>
      <c r="U1008" s="17"/>
      <c r="V1008" s="17"/>
      <c r="W1008" s="17"/>
      <c r="X1008" s="17"/>
      <c r="Y1008" s="217"/>
      <c r="Z1008" s="17"/>
    </row>
    <row r="1009" spans="1:26" ht="12.75">
      <c r="A1009" s="1"/>
      <c r="B1009" s="4"/>
      <c r="C1009" s="1"/>
      <c r="D1009" s="17"/>
      <c r="E1009" s="17"/>
      <c r="F1009" s="17"/>
      <c r="G1009" s="17"/>
      <c r="H1009" s="14"/>
      <c r="I1009" s="17"/>
      <c r="J1009" s="17"/>
      <c r="K1009" s="17"/>
      <c r="L1009" s="17"/>
      <c r="M1009" s="17"/>
      <c r="N1009" s="17"/>
      <c r="O1009" s="17"/>
      <c r="P1009" s="17"/>
      <c r="Q1009" s="17"/>
      <c r="R1009" s="17"/>
      <c r="S1009" s="17"/>
      <c r="T1009" s="17"/>
      <c r="U1009" s="17"/>
      <c r="V1009" s="17"/>
      <c r="W1009" s="17"/>
      <c r="X1009" s="17"/>
      <c r="Y1009" s="217"/>
      <c r="Z1009" s="17"/>
    </row>
    <row r="1010" spans="1:26">
      <c r="A1010" s="1"/>
      <c r="B1010" s="9"/>
      <c r="C1010" s="1"/>
      <c r="D1010" s="17"/>
      <c r="E1010" s="17"/>
      <c r="F1010" s="17"/>
      <c r="G1010" s="17"/>
      <c r="H1010" s="14"/>
      <c r="I1010" s="17"/>
      <c r="J1010" s="17"/>
      <c r="K1010" s="17"/>
      <c r="L1010" s="17"/>
      <c r="M1010" s="17"/>
      <c r="N1010" s="17"/>
      <c r="O1010" s="17"/>
      <c r="P1010" s="17"/>
      <c r="Q1010" s="17"/>
      <c r="R1010" s="17"/>
      <c r="S1010" s="17"/>
      <c r="T1010" s="17"/>
      <c r="U1010" s="17"/>
      <c r="V1010" s="17"/>
      <c r="W1010" s="17"/>
      <c r="X1010" s="17"/>
      <c r="Y1010" s="217"/>
      <c r="Z1010" s="17"/>
    </row>
    <row r="1011" spans="1:26" ht="15.75">
      <c r="A1011" s="1"/>
      <c r="B1011" s="7"/>
      <c r="C1011" s="1"/>
      <c r="D1011" s="17"/>
      <c r="E1011" s="17"/>
      <c r="F1011" s="17"/>
      <c r="G1011" s="17"/>
      <c r="H1011" s="14"/>
      <c r="I1011" s="17"/>
      <c r="J1011" s="17"/>
      <c r="K1011" s="17"/>
      <c r="L1011" s="17"/>
      <c r="M1011" s="17"/>
      <c r="N1011" s="17"/>
      <c r="O1011" s="17"/>
      <c r="P1011" s="17"/>
      <c r="Q1011" s="17"/>
      <c r="R1011" s="17"/>
      <c r="S1011" s="17"/>
      <c r="T1011" s="17"/>
      <c r="U1011" s="17"/>
      <c r="V1011" s="17"/>
      <c r="W1011" s="17"/>
      <c r="X1011" s="17"/>
      <c r="Y1011" s="217"/>
      <c r="Z1011" s="17"/>
    </row>
    <row r="1012" spans="1:26" ht="12.75">
      <c r="A1012" s="1"/>
      <c r="B1012" s="4"/>
      <c r="C1012" s="1"/>
      <c r="D1012" s="17"/>
      <c r="E1012" s="17"/>
      <c r="F1012" s="17"/>
      <c r="G1012" s="17"/>
      <c r="H1012" s="14"/>
      <c r="I1012" s="17"/>
      <c r="J1012" s="17"/>
      <c r="K1012" s="17"/>
      <c r="L1012" s="17"/>
      <c r="M1012" s="17"/>
      <c r="N1012" s="17"/>
      <c r="O1012" s="17"/>
      <c r="P1012" s="17"/>
      <c r="Q1012" s="17"/>
      <c r="R1012" s="17"/>
      <c r="S1012" s="17"/>
      <c r="T1012" s="17"/>
      <c r="U1012" s="17"/>
      <c r="V1012" s="17"/>
      <c r="W1012" s="17"/>
      <c r="X1012" s="17"/>
      <c r="Y1012" s="217"/>
      <c r="Z1012" s="17"/>
    </row>
    <row r="1013" spans="1:26" ht="12.75">
      <c r="A1013" s="1"/>
      <c r="B1013" s="11"/>
      <c r="C1013" s="1"/>
      <c r="D1013" s="17"/>
      <c r="E1013" s="17"/>
      <c r="F1013" s="17"/>
      <c r="G1013" s="17"/>
      <c r="H1013" s="14"/>
      <c r="I1013" s="17"/>
      <c r="J1013" s="17"/>
      <c r="K1013" s="17"/>
      <c r="L1013" s="17"/>
      <c r="M1013" s="17"/>
      <c r="N1013" s="17"/>
      <c r="O1013" s="17"/>
      <c r="P1013" s="17"/>
      <c r="Q1013" s="17"/>
      <c r="R1013" s="17"/>
      <c r="S1013" s="17"/>
      <c r="T1013" s="17"/>
      <c r="U1013" s="17"/>
      <c r="V1013" s="17"/>
      <c r="W1013" s="17"/>
      <c r="X1013" s="17"/>
      <c r="Y1013" s="217"/>
      <c r="Z1013" s="17"/>
    </row>
    <row r="1014" spans="1:26" ht="12.75">
      <c r="A1014" s="1"/>
      <c r="B1014" s="4"/>
      <c r="C1014" s="1"/>
      <c r="D1014" s="17"/>
      <c r="E1014" s="17"/>
      <c r="F1014" s="17"/>
      <c r="G1014" s="17"/>
      <c r="H1014" s="14"/>
      <c r="I1014" s="17"/>
      <c r="J1014" s="17"/>
      <c r="K1014" s="17"/>
      <c r="L1014" s="17"/>
      <c r="M1014" s="17"/>
      <c r="N1014" s="17"/>
      <c r="O1014" s="17"/>
      <c r="P1014" s="17"/>
      <c r="Q1014" s="17"/>
      <c r="R1014" s="17"/>
      <c r="S1014" s="17"/>
      <c r="T1014" s="17"/>
      <c r="U1014" s="17"/>
      <c r="V1014" s="17"/>
      <c r="W1014" s="17"/>
      <c r="X1014" s="17"/>
      <c r="Y1014" s="217"/>
      <c r="Z1014" s="17"/>
    </row>
    <row r="1015" spans="1:26" ht="15.75">
      <c r="A1015" s="1"/>
      <c r="B1015" s="12"/>
      <c r="C1015" s="1"/>
      <c r="D1015" s="17"/>
      <c r="E1015" s="17"/>
      <c r="F1015" s="17"/>
      <c r="G1015" s="17"/>
      <c r="H1015" s="14"/>
      <c r="I1015" s="17"/>
      <c r="J1015" s="17"/>
      <c r="K1015" s="17"/>
      <c r="L1015" s="17"/>
      <c r="M1015" s="17"/>
      <c r="N1015" s="17"/>
      <c r="O1015" s="17"/>
      <c r="P1015" s="17"/>
      <c r="Q1015" s="17"/>
      <c r="R1015" s="17"/>
      <c r="S1015" s="17"/>
      <c r="T1015" s="17"/>
      <c r="U1015" s="17"/>
      <c r="V1015" s="17"/>
      <c r="W1015" s="17"/>
      <c r="X1015" s="17"/>
      <c r="Y1015" s="217"/>
      <c r="Z1015" s="17"/>
    </row>
    <row r="1016" spans="1:26" ht="12.75">
      <c r="A1016" s="1"/>
      <c r="B1016" s="4"/>
      <c r="C1016" s="1"/>
      <c r="D1016" s="17"/>
      <c r="E1016" s="17"/>
      <c r="F1016" s="17"/>
      <c r="G1016" s="17"/>
      <c r="H1016" s="14"/>
      <c r="I1016" s="17"/>
      <c r="J1016" s="17"/>
      <c r="K1016" s="17"/>
      <c r="L1016" s="17"/>
      <c r="M1016" s="17"/>
      <c r="N1016" s="17"/>
      <c r="O1016" s="17"/>
      <c r="P1016" s="17"/>
      <c r="Q1016" s="17"/>
      <c r="R1016" s="17"/>
      <c r="S1016" s="17"/>
      <c r="T1016" s="17"/>
      <c r="U1016" s="17"/>
      <c r="V1016" s="17"/>
      <c r="W1016" s="17"/>
      <c r="X1016" s="17"/>
      <c r="Y1016" s="217"/>
      <c r="Z1016" s="17"/>
    </row>
    <row r="1017" spans="1:26">
      <c r="A1017" s="1"/>
      <c r="B1017" s="9"/>
      <c r="C1017" s="1"/>
      <c r="D1017" s="17"/>
      <c r="E1017" s="17"/>
      <c r="F1017" s="17"/>
      <c r="G1017" s="17"/>
      <c r="H1017" s="14"/>
      <c r="I1017" s="17"/>
      <c r="J1017" s="17"/>
      <c r="K1017" s="17"/>
      <c r="L1017" s="17"/>
      <c r="M1017" s="17"/>
      <c r="N1017" s="17"/>
      <c r="O1017" s="17"/>
      <c r="P1017" s="17"/>
      <c r="Q1017" s="17"/>
      <c r="R1017" s="17"/>
      <c r="S1017" s="17"/>
      <c r="T1017" s="17"/>
      <c r="U1017" s="17"/>
      <c r="V1017" s="17"/>
      <c r="W1017" s="17"/>
      <c r="X1017" s="17"/>
      <c r="Y1017" s="217"/>
      <c r="Z1017" s="17"/>
    </row>
    <row r="1018" spans="1:26" ht="15.75">
      <c r="A1018" s="1"/>
      <c r="B1018" s="7"/>
      <c r="C1018" s="1"/>
      <c r="D1018" s="17"/>
      <c r="E1018" s="17"/>
      <c r="F1018" s="17"/>
      <c r="G1018" s="17"/>
      <c r="H1018" s="14"/>
      <c r="I1018" s="17"/>
      <c r="J1018" s="17"/>
      <c r="K1018" s="17"/>
      <c r="L1018" s="17"/>
      <c r="M1018" s="17"/>
      <c r="N1018" s="17"/>
      <c r="O1018" s="17"/>
      <c r="P1018" s="17"/>
      <c r="Q1018" s="17"/>
      <c r="R1018" s="17"/>
      <c r="S1018" s="17"/>
      <c r="T1018" s="17"/>
      <c r="U1018" s="17"/>
      <c r="V1018" s="17"/>
      <c r="W1018" s="17"/>
      <c r="X1018" s="17"/>
      <c r="Y1018" s="217"/>
      <c r="Z1018" s="17"/>
    </row>
    <row r="1019" spans="1:26" ht="12.75">
      <c r="A1019" s="1"/>
      <c r="B1019" s="4"/>
      <c r="C1019" s="1"/>
      <c r="D1019" s="17"/>
      <c r="E1019" s="17"/>
      <c r="F1019" s="17"/>
      <c r="G1019" s="17"/>
      <c r="H1019" s="14"/>
      <c r="I1019" s="17"/>
      <c r="J1019" s="17"/>
      <c r="K1019" s="17"/>
      <c r="L1019" s="17"/>
      <c r="M1019" s="17"/>
      <c r="N1019" s="17"/>
      <c r="O1019" s="17"/>
      <c r="P1019" s="17"/>
      <c r="Q1019" s="17"/>
      <c r="R1019" s="17"/>
      <c r="S1019" s="17"/>
      <c r="T1019" s="17"/>
      <c r="U1019" s="17"/>
      <c r="V1019" s="17"/>
      <c r="W1019" s="17"/>
      <c r="X1019" s="17"/>
      <c r="Y1019" s="217"/>
      <c r="Z1019" s="17"/>
    </row>
    <row r="1020" spans="1:26">
      <c r="A1020" s="1"/>
      <c r="B1020" s="9"/>
      <c r="C1020" s="1"/>
      <c r="D1020" s="17"/>
      <c r="E1020" s="17"/>
      <c r="F1020" s="17"/>
      <c r="G1020" s="17"/>
      <c r="H1020" s="14"/>
      <c r="I1020" s="17"/>
      <c r="J1020" s="17"/>
      <c r="K1020" s="17"/>
      <c r="L1020" s="17"/>
      <c r="M1020" s="17"/>
      <c r="N1020" s="17"/>
      <c r="O1020" s="17"/>
      <c r="P1020" s="17"/>
      <c r="Q1020" s="17"/>
      <c r="R1020" s="17"/>
      <c r="S1020" s="17"/>
      <c r="T1020" s="17"/>
      <c r="U1020" s="17"/>
      <c r="V1020" s="17"/>
      <c r="W1020" s="17"/>
      <c r="X1020" s="17"/>
      <c r="Y1020" s="217"/>
      <c r="Z1020" s="17"/>
    </row>
    <row r="1021" spans="1:26" ht="15.75">
      <c r="A1021" s="1"/>
      <c r="B1021" s="7"/>
      <c r="C1021" s="1"/>
      <c r="D1021" s="17"/>
      <c r="E1021" s="17"/>
      <c r="F1021" s="17"/>
      <c r="G1021" s="17"/>
      <c r="H1021" s="14"/>
      <c r="I1021" s="17"/>
      <c r="J1021" s="17"/>
      <c r="K1021" s="17"/>
      <c r="L1021" s="17"/>
      <c r="M1021" s="17"/>
      <c r="N1021" s="17"/>
      <c r="O1021" s="17"/>
      <c r="P1021" s="17"/>
      <c r="Q1021" s="17"/>
      <c r="R1021" s="17"/>
      <c r="S1021" s="17"/>
      <c r="T1021" s="17"/>
      <c r="U1021" s="17"/>
      <c r="V1021" s="17"/>
      <c r="W1021" s="17"/>
      <c r="X1021" s="17"/>
      <c r="Y1021" s="217"/>
      <c r="Z1021" s="17"/>
    </row>
    <row r="1022" spans="1:26" ht="12.75">
      <c r="A1022" s="1"/>
      <c r="B1022" s="4"/>
      <c r="C1022" s="1"/>
      <c r="D1022" s="17"/>
      <c r="E1022" s="17"/>
      <c r="F1022" s="17"/>
      <c r="G1022" s="17"/>
      <c r="H1022" s="14"/>
      <c r="I1022" s="17"/>
      <c r="J1022" s="17"/>
      <c r="K1022" s="17"/>
      <c r="L1022" s="17"/>
      <c r="M1022" s="17"/>
      <c r="N1022" s="17"/>
      <c r="O1022" s="17"/>
      <c r="P1022" s="17"/>
      <c r="Q1022" s="17"/>
      <c r="R1022" s="17"/>
      <c r="S1022" s="17"/>
      <c r="T1022" s="17"/>
      <c r="U1022" s="17"/>
      <c r="V1022" s="17"/>
      <c r="W1022" s="17"/>
      <c r="X1022" s="17"/>
      <c r="Y1022" s="217"/>
      <c r="Z1022" s="17"/>
    </row>
    <row r="1023" spans="1:26" ht="12.75">
      <c r="A1023" s="1"/>
      <c r="B1023" s="4"/>
      <c r="C1023" s="1"/>
      <c r="D1023" s="17"/>
      <c r="E1023" s="17"/>
      <c r="F1023" s="17"/>
      <c r="G1023" s="17"/>
      <c r="H1023" s="14"/>
      <c r="I1023" s="17"/>
      <c r="J1023" s="17"/>
      <c r="K1023" s="17"/>
      <c r="L1023" s="17"/>
      <c r="M1023" s="17"/>
      <c r="N1023" s="17"/>
      <c r="O1023" s="17"/>
      <c r="P1023" s="17"/>
      <c r="Q1023" s="17"/>
      <c r="R1023" s="17"/>
      <c r="S1023" s="17"/>
      <c r="T1023" s="17"/>
      <c r="U1023" s="17"/>
      <c r="V1023" s="17"/>
      <c r="W1023" s="17"/>
      <c r="X1023" s="17"/>
      <c r="Y1023" s="217"/>
      <c r="Z1023" s="17"/>
    </row>
    <row r="1024" spans="1:26" ht="12.75">
      <c r="A1024" s="1"/>
      <c r="B1024" s="4"/>
      <c r="C1024" s="1"/>
      <c r="D1024" s="17"/>
      <c r="E1024" s="17"/>
      <c r="F1024" s="17"/>
      <c r="G1024" s="17"/>
      <c r="H1024" s="14"/>
      <c r="I1024" s="17"/>
      <c r="J1024" s="17"/>
      <c r="K1024" s="17"/>
      <c r="L1024" s="17"/>
      <c r="M1024" s="17"/>
      <c r="N1024" s="17"/>
      <c r="O1024" s="17"/>
      <c r="P1024" s="17"/>
      <c r="Q1024" s="17"/>
      <c r="R1024" s="17"/>
      <c r="S1024" s="17"/>
      <c r="T1024" s="17"/>
      <c r="U1024" s="17"/>
      <c r="V1024" s="17"/>
      <c r="W1024" s="17"/>
      <c r="X1024" s="17"/>
      <c r="Y1024" s="217"/>
      <c r="Z1024" s="17"/>
    </row>
    <row r="1025" spans="1:26" ht="12.75">
      <c r="A1025" s="1"/>
      <c r="B1025" s="4"/>
      <c r="C1025" s="1"/>
      <c r="D1025" s="17"/>
      <c r="E1025" s="17"/>
      <c r="F1025" s="17"/>
      <c r="G1025" s="17"/>
      <c r="H1025" s="14"/>
      <c r="I1025" s="17"/>
      <c r="J1025" s="17"/>
      <c r="K1025" s="17"/>
      <c r="L1025" s="17"/>
      <c r="M1025" s="17"/>
      <c r="N1025" s="17"/>
      <c r="O1025" s="17"/>
      <c r="P1025" s="17"/>
      <c r="Q1025" s="17"/>
      <c r="R1025" s="17"/>
      <c r="S1025" s="17"/>
      <c r="T1025" s="17"/>
      <c r="U1025" s="17"/>
      <c r="V1025" s="17"/>
      <c r="W1025" s="17"/>
      <c r="X1025" s="17"/>
      <c r="Y1025" s="217"/>
      <c r="Z1025" s="17"/>
    </row>
    <row r="1026" spans="1:26" ht="12.75">
      <c r="A1026" s="1"/>
      <c r="B1026" s="4"/>
      <c r="C1026" s="1"/>
      <c r="D1026" s="17"/>
      <c r="E1026" s="17"/>
      <c r="F1026" s="17"/>
      <c r="G1026" s="17"/>
      <c r="H1026" s="14"/>
      <c r="I1026" s="17"/>
      <c r="J1026" s="17"/>
      <c r="K1026" s="17"/>
      <c r="L1026" s="17"/>
      <c r="M1026" s="17"/>
      <c r="N1026" s="17"/>
      <c r="O1026" s="17"/>
      <c r="P1026" s="17"/>
      <c r="Q1026" s="17"/>
      <c r="R1026" s="17"/>
      <c r="S1026" s="17"/>
      <c r="T1026" s="17"/>
      <c r="U1026" s="17"/>
      <c r="V1026" s="17"/>
      <c r="W1026" s="17"/>
      <c r="X1026" s="17"/>
      <c r="Y1026" s="217"/>
      <c r="Z1026" s="17"/>
    </row>
    <row r="1027" spans="1:26">
      <c r="A1027" s="1"/>
      <c r="B1027" s="9"/>
      <c r="C1027" s="1"/>
      <c r="D1027" s="17"/>
      <c r="E1027" s="17"/>
      <c r="F1027" s="17"/>
      <c r="G1027" s="17"/>
      <c r="H1027" s="14"/>
      <c r="I1027" s="17"/>
      <c r="J1027" s="17"/>
      <c r="K1027" s="17"/>
      <c r="L1027" s="17"/>
      <c r="M1027" s="17"/>
      <c r="N1027" s="17"/>
      <c r="O1027" s="17"/>
      <c r="P1027" s="17"/>
      <c r="Q1027" s="17"/>
      <c r="R1027" s="17"/>
      <c r="S1027" s="17"/>
      <c r="T1027" s="17"/>
      <c r="U1027" s="17"/>
      <c r="V1027" s="17"/>
      <c r="W1027" s="17"/>
      <c r="X1027" s="17"/>
      <c r="Y1027" s="217"/>
      <c r="Z1027" s="17"/>
    </row>
    <row r="1028" spans="1:26" ht="15.75">
      <c r="A1028" s="1"/>
      <c r="B1028" s="7"/>
      <c r="C1028" s="1"/>
      <c r="D1028" s="17"/>
      <c r="E1028" s="17"/>
      <c r="F1028" s="17"/>
      <c r="G1028" s="17"/>
      <c r="H1028" s="14"/>
      <c r="I1028" s="17"/>
      <c r="J1028" s="17"/>
      <c r="K1028" s="17"/>
      <c r="L1028" s="17"/>
      <c r="M1028" s="17"/>
      <c r="N1028" s="17"/>
      <c r="O1028" s="17"/>
      <c r="P1028" s="17"/>
      <c r="Q1028" s="17"/>
      <c r="R1028" s="17"/>
      <c r="S1028" s="17"/>
      <c r="T1028" s="17"/>
      <c r="U1028" s="17"/>
      <c r="V1028" s="17"/>
      <c r="W1028" s="17"/>
      <c r="X1028" s="17"/>
      <c r="Y1028" s="217"/>
      <c r="Z1028" s="17"/>
    </row>
    <row r="1029" spans="1:26" ht="12.75">
      <c r="A1029" s="1"/>
      <c r="B1029" s="4"/>
      <c r="C1029" s="1"/>
      <c r="D1029" s="17"/>
      <c r="E1029" s="17"/>
      <c r="F1029" s="17"/>
      <c r="G1029" s="17"/>
      <c r="H1029" s="14"/>
      <c r="I1029" s="17"/>
      <c r="J1029" s="17"/>
      <c r="K1029" s="17"/>
      <c r="L1029" s="17"/>
      <c r="M1029" s="17"/>
      <c r="N1029" s="17"/>
      <c r="O1029" s="17"/>
      <c r="P1029" s="17"/>
      <c r="Q1029" s="17"/>
      <c r="R1029" s="17"/>
      <c r="S1029" s="17"/>
      <c r="T1029" s="17"/>
      <c r="U1029" s="17"/>
      <c r="V1029" s="17"/>
      <c r="W1029" s="17"/>
      <c r="X1029" s="17"/>
      <c r="Y1029" s="217"/>
      <c r="Z1029" s="17"/>
    </row>
    <row r="1030" spans="1:26" ht="12.75">
      <c r="A1030" s="1"/>
      <c r="B1030" s="4"/>
      <c r="C1030" s="1"/>
      <c r="D1030" s="17"/>
      <c r="E1030" s="17"/>
      <c r="F1030" s="17"/>
      <c r="G1030" s="17"/>
      <c r="H1030" s="14"/>
      <c r="I1030" s="17"/>
      <c r="J1030" s="17"/>
      <c r="K1030" s="17"/>
      <c r="L1030" s="17"/>
      <c r="M1030" s="17"/>
      <c r="N1030" s="17"/>
      <c r="O1030" s="17"/>
      <c r="P1030" s="17"/>
      <c r="Q1030" s="17"/>
      <c r="R1030" s="17"/>
      <c r="S1030" s="17"/>
      <c r="T1030" s="17"/>
      <c r="U1030" s="17"/>
      <c r="V1030" s="17"/>
      <c r="W1030" s="17"/>
      <c r="X1030" s="17"/>
      <c r="Y1030" s="217"/>
      <c r="Z1030" s="17"/>
    </row>
    <row r="1031" spans="1:26" ht="12.75">
      <c r="A1031" s="1"/>
      <c r="B1031" s="4"/>
      <c r="C1031" s="1"/>
      <c r="D1031" s="17"/>
      <c r="E1031" s="17"/>
      <c r="F1031" s="17"/>
      <c r="G1031" s="17"/>
      <c r="H1031" s="14"/>
      <c r="I1031" s="17"/>
      <c r="J1031" s="17"/>
      <c r="K1031" s="17"/>
      <c r="L1031" s="17"/>
      <c r="M1031" s="17"/>
      <c r="N1031" s="17"/>
      <c r="O1031" s="17"/>
      <c r="P1031" s="17"/>
      <c r="Q1031" s="17"/>
      <c r="R1031" s="17"/>
      <c r="S1031" s="17"/>
      <c r="T1031" s="17"/>
      <c r="U1031" s="17"/>
      <c r="V1031" s="17"/>
      <c r="W1031" s="17"/>
      <c r="X1031" s="17"/>
      <c r="Y1031" s="217"/>
      <c r="Z1031" s="17"/>
    </row>
    <row r="1032" spans="1:26" ht="12.75">
      <c r="A1032" s="1"/>
      <c r="B1032" s="4"/>
      <c r="C1032" s="1"/>
      <c r="D1032" s="17"/>
      <c r="E1032" s="17"/>
      <c r="F1032" s="17"/>
      <c r="G1032" s="17"/>
      <c r="H1032" s="14"/>
      <c r="I1032" s="17"/>
      <c r="J1032" s="17"/>
      <c r="K1032" s="17"/>
      <c r="L1032" s="17"/>
      <c r="M1032" s="17"/>
      <c r="N1032" s="17"/>
      <c r="O1032" s="17"/>
      <c r="P1032" s="17"/>
      <c r="Q1032" s="17"/>
      <c r="R1032" s="17"/>
      <c r="S1032" s="17"/>
      <c r="T1032" s="17"/>
      <c r="U1032" s="17"/>
      <c r="V1032" s="17"/>
      <c r="W1032" s="17"/>
      <c r="X1032" s="17"/>
      <c r="Y1032" s="217"/>
      <c r="Z1032" s="17"/>
    </row>
    <row r="1033" spans="1:26" ht="12.75">
      <c r="A1033" s="1"/>
      <c r="B1033" s="66"/>
      <c r="C1033" s="1"/>
      <c r="D1033" s="17"/>
      <c r="E1033" s="17"/>
      <c r="F1033" s="17"/>
      <c r="G1033" s="17"/>
      <c r="H1033" s="14"/>
      <c r="I1033" s="17"/>
      <c r="J1033" s="17"/>
      <c r="K1033" s="17"/>
      <c r="L1033" s="17"/>
      <c r="M1033" s="17"/>
      <c r="N1033" s="17"/>
      <c r="O1033" s="17"/>
      <c r="P1033" s="17"/>
      <c r="Q1033" s="17"/>
      <c r="R1033" s="17"/>
      <c r="S1033" s="17"/>
      <c r="T1033" s="17"/>
      <c r="U1033" s="17"/>
      <c r="V1033" s="17"/>
      <c r="W1033" s="17"/>
      <c r="X1033" s="17"/>
      <c r="Y1033" s="217"/>
      <c r="Z1033" s="17"/>
    </row>
    <row r="1034" spans="1:26" ht="12.75">
      <c r="A1034" s="1"/>
      <c r="B1034" s="4"/>
      <c r="C1034" s="1"/>
      <c r="D1034" s="17"/>
      <c r="E1034" s="17"/>
      <c r="F1034" s="17"/>
      <c r="G1034" s="17"/>
      <c r="H1034" s="14"/>
      <c r="I1034" s="17"/>
      <c r="J1034" s="17"/>
      <c r="K1034" s="17"/>
      <c r="L1034" s="17"/>
      <c r="M1034" s="17"/>
      <c r="N1034" s="17"/>
      <c r="O1034" s="17"/>
      <c r="P1034" s="17"/>
      <c r="Q1034" s="17"/>
      <c r="R1034" s="17"/>
      <c r="S1034" s="17"/>
      <c r="T1034" s="17"/>
      <c r="U1034" s="17"/>
      <c r="V1034" s="17"/>
      <c r="W1034" s="17"/>
      <c r="X1034" s="17"/>
      <c r="Y1034" s="217"/>
      <c r="Z1034" s="17"/>
    </row>
    <row r="1035" spans="1:26">
      <c r="A1035" s="1"/>
      <c r="B1035" s="9"/>
      <c r="C1035" s="1"/>
      <c r="D1035" s="17"/>
      <c r="E1035" s="17"/>
      <c r="F1035" s="17"/>
      <c r="G1035" s="17"/>
      <c r="H1035" s="14"/>
      <c r="I1035" s="17"/>
      <c r="J1035" s="17"/>
      <c r="K1035" s="17"/>
      <c r="L1035" s="17"/>
      <c r="M1035" s="17"/>
      <c r="N1035" s="17"/>
      <c r="O1035" s="17"/>
      <c r="P1035" s="17"/>
      <c r="Q1035" s="17"/>
      <c r="R1035" s="17"/>
      <c r="S1035" s="17"/>
      <c r="T1035" s="17"/>
      <c r="U1035" s="17"/>
      <c r="V1035" s="17"/>
      <c r="W1035" s="17"/>
      <c r="X1035" s="17"/>
      <c r="Y1035" s="217"/>
      <c r="Z1035" s="17"/>
    </row>
    <row r="1036" spans="1:26" ht="15.75">
      <c r="A1036" s="1"/>
      <c r="B1036" s="7"/>
      <c r="C1036" s="1"/>
      <c r="D1036" s="17"/>
      <c r="E1036" s="17"/>
      <c r="F1036" s="17"/>
      <c r="G1036" s="17"/>
      <c r="H1036" s="14"/>
      <c r="I1036" s="17"/>
      <c r="J1036" s="17"/>
      <c r="K1036" s="17"/>
      <c r="L1036" s="17"/>
      <c r="M1036" s="17"/>
      <c r="N1036" s="17"/>
      <c r="O1036" s="17"/>
      <c r="P1036" s="17"/>
      <c r="Q1036" s="17"/>
      <c r="R1036" s="17"/>
      <c r="S1036" s="17"/>
      <c r="T1036" s="17"/>
      <c r="U1036" s="17"/>
      <c r="V1036" s="17"/>
      <c r="W1036" s="17"/>
      <c r="X1036" s="17"/>
      <c r="Y1036" s="217"/>
      <c r="Z1036" s="17"/>
    </row>
    <row r="1037" spans="1:26" ht="12.75">
      <c r="A1037" s="1"/>
      <c r="B1037" s="4"/>
      <c r="C1037" s="1"/>
      <c r="D1037" s="17"/>
      <c r="E1037" s="17"/>
      <c r="F1037" s="17"/>
      <c r="G1037" s="17"/>
      <c r="H1037" s="14"/>
      <c r="I1037" s="17"/>
      <c r="J1037" s="17"/>
      <c r="K1037" s="17"/>
      <c r="L1037" s="17"/>
      <c r="M1037" s="17"/>
      <c r="N1037" s="17"/>
      <c r="O1037" s="17"/>
      <c r="P1037" s="17"/>
      <c r="Q1037" s="17"/>
      <c r="R1037" s="17"/>
      <c r="S1037" s="17"/>
      <c r="T1037" s="17"/>
      <c r="U1037" s="17"/>
      <c r="V1037" s="17"/>
      <c r="W1037" s="17"/>
      <c r="X1037" s="17"/>
      <c r="Y1037" s="217"/>
      <c r="Z1037" s="17"/>
    </row>
    <row r="1038" spans="1:26" ht="12.75">
      <c r="A1038" s="1"/>
      <c r="B1038" s="4"/>
      <c r="C1038" s="1"/>
      <c r="D1038" s="17"/>
      <c r="E1038" s="17"/>
      <c r="F1038" s="17"/>
      <c r="G1038" s="17"/>
      <c r="H1038" s="14"/>
      <c r="I1038" s="17"/>
      <c r="J1038" s="17"/>
      <c r="K1038" s="17"/>
      <c r="L1038" s="17"/>
      <c r="M1038" s="17"/>
      <c r="N1038" s="17"/>
      <c r="O1038" s="17"/>
      <c r="P1038" s="17"/>
      <c r="Q1038" s="17"/>
      <c r="R1038" s="17"/>
      <c r="S1038" s="17"/>
      <c r="T1038" s="17"/>
      <c r="U1038" s="17"/>
      <c r="V1038" s="17"/>
      <c r="W1038" s="17"/>
      <c r="X1038" s="17"/>
      <c r="Y1038" s="217"/>
      <c r="Z1038" s="17"/>
    </row>
    <row r="1039" spans="1:26" ht="12.75">
      <c r="A1039" s="1"/>
      <c r="B1039" s="4"/>
      <c r="C1039" s="1"/>
      <c r="D1039" s="17"/>
      <c r="E1039" s="17"/>
      <c r="F1039" s="17"/>
      <c r="G1039" s="17"/>
      <c r="H1039" s="14"/>
      <c r="I1039" s="17"/>
      <c r="J1039" s="17"/>
      <c r="K1039" s="17"/>
      <c r="L1039" s="17"/>
      <c r="M1039" s="17"/>
      <c r="N1039" s="17"/>
      <c r="O1039" s="17"/>
      <c r="P1039" s="17"/>
      <c r="Q1039" s="17"/>
      <c r="R1039" s="17"/>
      <c r="S1039" s="17"/>
      <c r="T1039" s="17"/>
      <c r="U1039" s="17"/>
      <c r="V1039" s="17"/>
      <c r="W1039" s="17"/>
      <c r="X1039" s="17"/>
      <c r="Y1039" s="217"/>
      <c r="Z1039" s="17"/>
    </row>
    <row r="1040" spans="1:26" ht="12.75">
      <c r="A1040" s="1"/>
      <c r="B1040" s="4"/>
      <c r="C1040" s="1"/>
      <c r="D1040" s="17"/>
      <c r="E1040" s="17"/>
      <c r="F1040" s="17"/>
      <c r="G1040" s="17"/>
      <c r="H1040" s="14"/>
      <c r="I1040" s="17"/>
      <c r="J1040" s="17"/>
      <c r="K1040" s="17"/>
      <c r="L1040" s="17"/>
      <c r="M1040" s="17"/>
      <c r="N1040" s="17"/>
      <c r="O1040" s="17"/>
      <c r="P1040" s="17"/>
      <c r="Q1040" s="17"/>
      <c r="R1040" s="17"/>
      <c r="S1040" s="17"/>
      <c r="T1040" s="17"/>
      <c r="U1040" s="17"/>
      <c r="V1040" s="17"/>
      <c r="W1040" s="17"/>
      <c r="X1040" s="17"/>
      <c r="Y1040" s="217"/>
      <c r="Z1040" s="17"/>
    </row>
    <row r="1041" spans="1:26" ht="12.75">
      <c r="A1041" s="1"/>
      <c r="B1041" s="4"/>
      <c r="C1041" s="1"/>
      <c r="D1041" s="17"/>
      <c r="E1041" s="17"/>
      <c r="F1041" s="17"/>
      <c r="G1041" s="17"/>
      <c r="H1041" s="14"/>
      <c r="I1041" s="17"/>
      <c r="J1041" s="17"/>
      <c r="K1041" s="17"/>
      <c r="L1041" s="17"/>
      <c r="M1041" s="17"/>
      <c r="N1041" s="17"/>
      <c r="O1041" s="17"/>
      <c r="P1041" s="17"/>
      <c r="Q1041" s="17"/>
      <c r="R1041" s="17"/>
      <c r="S1041" s="17"/>
      <c r="T1041" s="17"/>
      <c r="U1041" s="17"/>
      <c r="V1041" s="17"/>
      <c r="W1041" s="17"/>
      <c r="X1041" s="17"/>
      <c r="Y1041" s="217"/>
      <c r="Z1041" s="17"/>
    </row>
    <row r="1042" spans="1:26" ht="12.75">
      <c r="A1042" s="1"/>
      <c r="B1042" s="4"/>
      <c r="C1042" s="1"/>
      <c r="D1042" s="17"/>
      <c r="E1042" s="17"/>
      <c r="F1042" s="17"/>
      <c r="G1042" s="17"/>
      <c r="H1042" s="14"/>
      <c r="I1042" s="17"/>
      <c r="J1042" s="17"/>
      <c r="K1042" s="17"/>
      <c r="L1042" s="17"/>
      <c r="M1042" s="17"/>
      <c r="N1042" s="17"/>
      <c r="O1042" s="17"/>
      <c r="P1042" s="17"/>
      <c r="Q1042" s="17"/>
      <c r="R1042" s="17"/>
      <c r="S1042" s="17"/>
      <c r="T1042" s="17"/>
      <c r="U1042" s="17"/>
      <c r="V1042" s="17"/>
      <c r="W1042" s="17"/>
      <c r="X1042" s="17"/>
      <c r="Y1042" s="217"/>
      <c r="Z1042" s="17"/>
    </row>
    <row r="1043" spans="1:26">
      <c r="A1043" s="1"/>
      <c r="B1043" s="9"/>
      <c r="C1043" s="1"/>
      <c r="D1043" s="17"/>
      <c r="E1043" s="17"/>
      <c r="F1043" s="17"/>
      <c r="G1043" s="17"/>
      <c r="H1043" s="14"/>
      <c r="I1043" s="17"/>
      <c r="J1043" s="17"/>
      <c r="K1043" s="17"/>
      <c r="L1043" s="17"/>
      <c r="M1043" s="17"/>
      <c r="N1043" s="17"/>
      <c r="O1043" s="17"/>
      <c r="P1043" s="17"/>
      <c r="Q1043" s="17"/>
      <c r="R1043" s="17"/>
      <c r="S1043" s="17"/>
      <c r="T1043" s="17"/>
      <c r="U1043" s="17"/>
      <c r="V1043" s="17"/>
      <c r="W1043" s="17"/>
      <c r="X1043" s="17"/>
      <c r="Y1043" s="217"/>
      <c r="Z1043" s="17"/>
    </row>
    <row r="1044" spans="1:26" ht="15.75">
      <c r="A1044" s="1"/>
      <c r="B1044" s="7"/>
      <c r="C1044" s="1"/>
      <c r="D1044" s="17"/>
      <c r="E1044" s="17"/>
      <c r="F1044" s="17"/>
      <c r="G1044" s="17"/>
      <c r="H1044" s="14"/>
      <c r="I1044" s="17"/>
      <c r="J1044" s="17"/>
      <c r="K1044" s="17"/>
      <c r="L1044" s="17"/>
      <c r="M1044" s="17"/>
      <c r="N1044" s="17"/>
      <c r="O1044" s="17"/>
      <c r="P1044" s="17"/>
      <c r="Q1044" s="17"/>
      <c r="R1044" s="17"/>
      <c r="S1044" s="17"/>
      <c r="T1044" s="17"/>
      <c r="U1044" s="17"/>
      <c r="V1044" s="17"/>
      <c r="W1044" s="17"/>
      <c r="X1044" s="17"/>
      <c r="Y1044" s="217"/>
      <c r="Z1044" s="17"/>
    </row>
    <row r="1045" spans="1:26" ht="12.75">
      <c r="A1045" s="1"/>
      <c r="B1045" s="4"/>
      <c r="C1045" s="1"/>
      <c r="D1045" s="17"/>
      <c r="E1045" s="17"/>
      <c r="F1045" s="17"/>
      <c r="G1045" s="17"/>
      <c r="H1045" s="14"/>
      <c r="I1045" s="17"/>
      <c r="J1045" s="17"/>
      <c r="K1045" s="17"/>
      <c r="L1045" s="17"/>
      <c r="M1045" s="17"/>
      <c r="N1045" s="17"/>
      <c r="O1045" s="17"/>
      <c r="P1045" s="17"/>
      <c r="Q1045" s="17"/>
      <c r="R1045" s="17"/>
      <c r="S1045" s="17"/>
      <c r="T1045" s="17"/>
      <c r="U1045" s="17"/>
      <c r="V1045" s="17"/>
      <c r="W1045" s="17"/>
      <c r="X1045" s="17"/>
      <c r="Y1045" s="217"/>
      <c r="Z1045" s="17"/>
    </row>
    <row r="1046" spans="1:26" ht="12.75">
      <c r="A1046" s="1"/>
      <c r="B1046" s="4"/>
      <c r="C1046" s="1"/>
      <c r="D1046" s="17"/>
      <c r="E1046" s="17"/>
      <c r="F1046" s="17"/>
      <c r="G1046" s="17"/>
      <c r="H1046" s="14"/>
      <c r="I1046" s="17"/>
      <c r="J1046" s="17"/>
      <c r="K1046" s="17"/>
      <c r="L1046" s="17"/>
      <c r="M1046" s="17"/>
      <c r="N1046" s="17"/>
      <c r="O1046" s="17"/>
      <c r="P1046" s="17"/>
      <c r="Q1046" s="17"/>
      <c r="R1046" s="17"/>
      <c r="S1046" s="17"/>
      <c r="T1046" s="17"/>
      <c r="U1046" s="17"/>
      <c r="V1046" s="17"/>
      <c r="W1046" s="17"/>
      <c r="X1046" s="17"/>
      <c r="Y1046" s="217"/>
      <c r="Z1046" s="17"/>
    </row>
    <row r="1047" spans="1:26" ht="12.75">
      <c r="A1047" s="1"/>
      <c r="B1047" s="4"/>
      <c r="C1047" s="1"/>
      <c r="D1047" s="17"/>
      <c r="E1047" s="17"/>
      <c r="F1047" s="17"/>
      <c r="G1047" s="17"/>
      <c r="H1047" s="14"/>
      <c r="I1047" s="17"/>
      <c r="J1047" s="17"/>
      <c r="K1047" s="17"/>
      <c r="L1047" s="17"/>
      <c r="M1047" s="17"/>
      <c r="N1047" s="17"/>
      <c r="O1047" s="17"/>
      <c r="P1047" s="17"/>
      <c r="Q1047" s="17"/>
      <c r="R1047" s="17"/>
      <c r="S1047" s="17"/>
      <c r="T1047" s="17"/>
      <c r="U1047" s="17"/>
      <c r="V1047" s="17"/>
      <c r="W1047" s="17"/>
      <c r="X1047" s="17"/>
      <c r="Y1047" s="217"/>
      <c r="Z1047" s="17"/>
    </row>
    <row r="1048" spans="1:26" ht="12.75">
      <c r="A1048" s="1"/>
      <c r="B1048" s="4"/>
      <c r="C1048" s="1"/>
      <c r="D1048" s="17"/>
      <c r="E1048" s="17"/>
      <c r="F1048" s="17"/>
      <c r="G1048" s="17"/>
      <c r="H1048" s="14"/>
      <c r="I1048" s="17"/>
      <c r="J1048" s="17"/>
      <c r="K1048" s="17"/>
      <c r="L1048" s="17"/>
      <c r="M1048" s="17"/>
      <c r="N1048" s="17"/>
      <c r="O1048" s="17"/>
      <c r="P1048" s="17"/>
      <c r="Q1048" s="17"/>
      <c r="R1048" s="17"/>
      <c r="S1048" s="17"/>
      <c r="T1048" s="17"/>
      <c r="U1048" s="17"/>
      <c r="V1048" s="17"/>
      <c r="W1048" s="17"/>
      <c r="X1048" s="17"/>
      <c r="Y1048" s="217"/>
      <c r="Z1048" s="17"/>
    </row>
    <row r="1049" spans="1:26" ht="12.75">
      <c r="A1049" s="1"/>
      <c r="B1049" s="4"/>
      <c r="C1049" s="1"/>
      <c r="D1049" s="17"/>
      <c r="E1049" s="17"/>
      <c r="F1049" s="17"/>
      <c r="G1049" s="17"/>
      <c r="H1049" s="14"/>
      <c r="I1049" s="17"/>
      <c r="J1049" s="17"/>
      <c r="K1049" s="17"/>
      <c r="L1049" s="17"/>
      <c r="M1049" s="17"/>
      <c r="N1049" s="17"/>
      <c r="O1049" s="17"/>
      <c r="P1049" s="17"/>
      <c r="Q1049" s="17"/>
      <c r="R1049" s="17"/>
      <c r="S1049" s="17"/>
      <c r="T1049" s="17"/>
      <c r="U1049" s="17"/>
      <c r="V1049" s="17"/>
      <c r="W1049" s="17"/>
      <c r="X1049" s="17"/>
      <c r="Y1049" s="217"/>
      <c r="Z1049" s="17"/>
    </row>
    <row r="1050" spans="1:26" ht="12.75">
      <c r="A1050" s="1"/>
      <c r="B1050" s="4"/>
      <c r="C1050" s="1"/>
      <c r="D1050" s="17"/>
      <c r="E1050" s="17"/>
      <c r="F1050" s="17"/>
      <c r="G1050" s="17"/>
      <c r="H1050" s="14"/>
      <c r="I1050" s="17"/>
      <c r="J1050" s="17"/>
      <c r="K1050" s="17"/>
      <c r="L1050" s="17"/>
      <c r="M1050" s="17"/>
      <c r="N1050" s="17"/>
      <c r="O1050" s="17"/>
      <c r="P1050" s="17"/>
      <c r="Q1050" s="17"/>
      <c r="R1050" s="17"/>
      <c r="S1050" s="17"/>
      <c r="T1050" s="17"/>
      <c r="U1050" s="17"/>
      <c r="V1050" s="17"/>
      <c r="W1050" s="17"/>
      <c r="X1050" s="17"/>
      <c r="Y1050" s="217"/>
      <c r="Z1050" s="17"/>
    </row>
    <row r="1051" spans="1:26" ht="12.75">
      <c r="A1051" s="1"/>
      <c r="B1051" s="4"/>
      <c r="C1051" s="1"/>
      <c r="D1051" s="17"/>
      <c r="E1051" s="17"/>
      <c r="F1051" s="17"/>
      <c r="G1051" s="17"/>
      <c r="H1051" s="14"/>
      <c r="I1051" s="17"/>
      <c r="J1051" s="17"/>
      <c r="K1051" s="17"/>
      <c r="L1051" s="17"/>
      <c r="M1051" s="17"/>
      <c r="N1051" s="17"/>
      <c r="O1051" s="17"/>
      <c r="P1051" s="17"/>
      <c r="Q1051" s="17"/>
      <c r="R1051" s="17"/>
      <c r="S1051" s="17"/>
      <c r="T1051" s="17"/>
      <c r="U1051" s="17"/>
      <c r="V1051" s="17"/>
      <c r="W1051" s="17"/>
      <c r="X1051" s="17"/>
      <c r="Y1051" s="217"/>
      <c r="Z1051" s="17"/>
    </row>
    <row r="1052" spans="1:26" ht="12.75">
      <c r="A1052" s="1"/>
      <c r="B1052" s="4"/>
      <c r="C1052" s="1"/>
      <c r="D1052" s="17"/>
      <c r="E1052" s="17"/>
      <c r="F1052" s="17"/>
      <c r="G1052" s="17"/>
      <c r="H1052" s="14"/>
      <c r="I1052" s="17"/>
      <c r="J1052" s="17"/>
      <c r="K1052" s="17"/>
      <c r="L1052" s="17"/>
      <c r="M1052" s="17"/>
      <c r="N1052" s="17"/>
      <c r="O1052" s="17"/>
      <c r="P1052" s="17"/>
      <c r="Q1052" s="17"/>
      <c r="R1052" s="17"/>
      <c r="S1052" s="17"/>
      <c r="T1052" s="17"/>
      <c r="U1052" s="17"/>
      <c r="V1052" s="17"/>
      <c r="W1052" s="17"/>
      <c r="X1052" s="17"/>
      <c r="Y1052" s="217"/>
      <c r="Z1052" s="17"/>
    </row>
    <row r="1053" spans="1:26" ht="12.75">
      <c r="A1053" s="1"/>
      <c r="B1053" s="4"/>
      <c r="C1053" s="1"/>
      <c r="D1053" s="17"/>
      <c r="E1053" s="17"/>
      <c r="F1053" s="17"/>
      <c r="G1053" s="17"/>
      <c r="H1053" s="14"/>
      <c r="I1053" s="17"/>
      <c r="J1053" s="17"/>
      <c r="K1053" s="17"/>
      <c r="L1053" s="17"/>
      <c r="M1053" s="17"/>
      <c r="N1053" s="17"/>
      <c r="O1053" s="17"/>
      <c r="P1053" s="17"/>
      <c r="Q1053" s="17"/>
      <c r="R1053" s="17"/>
      <c r="S1053" s="17"/>
      <c r="T1053" s="17"/>
      <c r="U1053" s="17"/>
      <c r="V1053" s="17"/>
      <c r="W1053" s="17"/>
      <c r="X1053" s="17"/>
      <c r="Y1053" s="217"/>
      <c r="Z1053" s="17"/>
    </row>
    <row r="1054" spans="1:26" ht="12.75">
      <c r="A1054" s="1"/>
      <c r="B1054" s="4"/>
      <c r="C1054" s="1"/>
      <c r="D1054" s="17"/>
      <c r="E1054" s="17"/>
      <c r="F1054" s="17"/>
      <c r="G1054" s="17"/>
      <c r="H1054" s="14"/>
      <c r="I1054" s="17"/>
      <c r="J1054" s="17"/>
      <c r="K1054" s="17"/>
      <c r="L1054" s="17"/>
      <c r="M1054" s="17"/>
      <c r="N1054" s="17"/>
      <c r="O1054" s="17"/>
      <c r="P1054" s="17"/>
      <c r="Q1054" s="17"/>
      <c r="R1054" s="17"/>
      <c r="S1054" s="17"/>
      <c r="T1054" s="17"/>
      <c r="U1054" s="17"/>
      <c r="V1054" s="17"/>
      <c r="W1054" s="17"/>
      <c r="X1054" s="17"/>
      <c r="Y1054" s="217"/>
      <c r="Z1054" s="17"/>
    </row>
    <row r="1055" spans="1:26" ht="12.75">
      <c r="A1055" s="1"/>
      <c r="B1055" s="4"/>
      <c r="C1055" s="1"/>
      <c r="D1055" s="17"/>
      <c r="E1055" s="17"/>
      <c r="F1055" s="17"/>
      <c r="G1055" s="17"/>
      <c r="H1055" s="14"/>
      <c r="I1055" s="17"/>
      <c r="J1055" s="17"/>
      <c r="K1055" s="17"/>
      <c r="L1055" s="17"/>
      <c r="M1055" s="17"/>
      <c r="N1055" s="17"/>
      <c r="O1055" s="17"/>
      <c r="P1055" s="17"/>
      <c r="Q1055" s="17"/>
      <c r="R1055" s="17"/>
      <c r="S1055" s="17"/>
      <c r="T1055" s="17"/>
      <c r="U1055" s="17"/>
      <c r="V1055" s="17"/>
      <c r="W1055" s="17"/>
      <c r="X1055" s="17"/>
      <c r="Y1055" s="217"/>
      <c r="Z1055" s="17"/>
    </row>
    <row r="1056" spans="1:26" ht="12.75">
      <c r="A1056" s="1"/>
      <c r="B1056" s="4"/>
      <c r="C1056" s="1"/>
      <c r="D1056" s="17"/>
      <c r="E1056" s="17"/>
      <c r="F1056" s="17"/>
      <c r="G1056" s="17"/>
      <c r="H1056" s="14"/>
      <c r="I1056" s="17"/>
      <c r="J1056" s="17"/>
      <c r="K1056" s="17"/>
      <c r="L1056" s="17"/>
      <c r="M1056" s="17"/>
      <c r="N1056" s="17"/>
      <c r="O1056" s="17"/>
      <c r="P1056" s="17"/>
      <c r="Q1056" s="17"/>
      <c r="R1056" s="17"/>
      <c r="S1056" s="17"/>
      <c r="T1056" s="17"/>
      <c r="U1056" s="17"/>
      <c r="V1056" s="17"/>
      <c r="W1056" s="17"/>
      <c r="X1056" s="17"/>
      <c r="Y1056" s="217"/>
      <c r="Z1056" s="17"/>
    </row>
  </sheetData>
  <sheetProtection algorithmName="SHA-512" hashValue="3bNeMEnTf+LHtPWNCyTp1YYWaQ5jYa6sWpz366XIUsbq1CfKHgRa14N8dtqeuKW17UTb8QwFNS+t2T6mccIwyA==" saltValue="ZAG4u3+pUZzcUFhVl3yRvw==" spinCount="100000" sheet="1" objects="1" scenarios="1"/>
  <mergeCells count="117">
    <mergeCell ref="E524:L530"/>
    <mergeCell ref="E532:P532"/>
    <mergeCell ref="E539:P539"/>
    <mergeCell ref="E494:J503"/>
    <mergeCell ref="E507:N507"/>
    <mergeCell ref="E511:I511"/>
    <mergeCell ref="E512:G512"/>
    <mergeCell ref="E249:L278"/>
    <mergeCell ref="E283:L292"/>
    <mergeCell ref="E297:L298"/>
    <mergeCell ref="E304:L307"/>
    <mergeCell ref="E310:F311"/>
    <mergeCell ref="G310:J310"/>
    <mergeCell ref="E312:F312"/>
    <mergeCell ref="E313:F313"/>
    <mergeCell ref="E314:F314"/>
    <mergeCell ref="E315:F315"/>
    <mergeCell ref="E316:F316"/>
    <mergeCell ref="E317:F317"/>
    <mergeCell ref="E468:H477"/>
    <mergeCell ref="E481:L481"/>
    <mergeCell ref="E483:J483"/>
    <mergeCell ref="E484:H484"/>
    <mergeCell ref="E513:G513"/>
    <mergeCell ref="E517:I519"/>
    <mergeCell ref="E522:S522"/>
    <mergeCell ref="E443:M443"/>
    <mergeCell ref="E444:G444"/>
    <mergeCell ref="E457:L462"/>
    <mergeCell ref="E464:H464"/>
    <mergeCell ref="E465:F466"/>
    <mergeCell ref="G465:H465"/>
    <mergeCell ref="G466:H466"/>
    <mergeCell ref="E467:F467"/>
    <mergeCell ref="G467:H467"/>
    <mergeCell ref="E410:M410"/>
    <mergeCell ref="E412:K414"/>
    <mergeCell ref="E416:K416"/>
    <mergeCell ref="F417:G417"/>
    <mergeCell ref="E421:K424"/>
    <mergeCell ref="E428:S428"/>
    <mergeCell ref="E430:L441"/>
    <mergeCell ref="E514:G514"/>
    <mergeCell ref="E515:G515"/>
    <mergeCell ref="H87:N98"/>
    <mergeCell ref="I237:K237"/>
    <mergeCell ref="I238:K238"/>
    <mergeCell ref="E227:L234"/>
    <mergeCell ref="E237:G237"/>
    <mergeCell ref="E238:G238"/>
    <mergeCell ref="H99:N117"/>
    <mergeCell ref="H119:N136"/>
    <mergeCell ref="E406:K407"/>
    <mergeCell ref="E239:G239"/>
    <mergeCell ref="I239:K239"/>
    <mergeCell ref="E240:G240"/>
    <mergeCell ref="I240:K240"/>
    <mergeCell ref="E242:K244"/>
    <mergeCell ref="E248:M248"/>
    <mergeCell ref="E392:K397"/>
    <mergeCell ref="E399:K399"/>
    <mergeCell ref="E321:L321"/>
    <mergeCell ref="E322:L322"/>
    <mergeCell ref="E323:L330"/>
    <mergeCell ref="E333:L333"/>
    <mergeCell ref="E335:L345"/>
    <mergeCell ref="E349:K349"/>
    <mergeCell ref="E355:L363"/>
    <mergeCell ref="E88:F98"/>
    <mergeCell ref="E100:F117"/>
    <mergeCell ref="E119:F136"/>
    <mergeCell ref="G119:G136"/>
    <mergeCell ref="G137:G159"/>
    <mergeCell ref="E138:F159"/>
    <mergeCell ref="E161:F173"/>
    <mergeCell ref="E400:G400"/>
    <mergeCell ref="E211:F219"/>
    <mergeCell ref="E365:G366"/>
    <mergeCell ref="E187:F197"/>
    <mergeCell ref="G187:G197"/>
    <mergeCell ref="G87:G98"/>
    <mergeCell ref="G99:G117"/>
    <mergeCell ref="E175:F185"/>
    <mergeCell ref="E2:N8"/>
    <mergeCell ref="E9:G9"/>
    <mergeCell ref="E11:F11"/>
    <mergeCell ref="H11:N11"/>
    <mergeCell ref="E12:N12"/>
    <mergeCell ref="G13:G22"/>
    <mergeCell ref="H13:N22"/>
    <mergeCell ref="G74:G86"/>
    <mergeCell ref="E75:F86"/>
    <mergeCell ref="E13:F22"/>
    <mergeCell ref="E23:F33"/>
    <mergeCell ref="G23:G33"/>
    <mergeCell ref="G34:G56"/>
    <mergeCell ref="E35:F56"/>
    <mergeCell ref="E58:F73"/>
    <mergeCell ref="G58:G73"/>
    <mergeCell ref="H23:N33"/>
    <mergeCell ref="H34:N56"/>
    <mergeCell ref="H58:N73"/>
    <mergeCell ref="H74:N86"/>
    <mergeCell ref="E57:N57"/>
    <mergeCell ref="H137:N159"/>
    <mergeCell ref="H160:N173"/>
    <mergeCell ref="H174:N185"/>
    <mergeCell ref="H187:N197"/>
    <mergeCell ref="H198:N209"/>
    <mergeCell ref="H210:N219"/>
    <mergeCell ref="E118:N118"/>
    <mergeCell ref="G160:G173"/>
    <mergeCell ref="G174:G185"/>
    <mergeCell ref="E186:N186"/>
    <mergeCell ref="G198:G209"/>
    <mergeCell ref="E199:F209"/>
    <mergeCell ref="G210:G219"/>
  </mergeCells>
  <conditionalFormatting sqref="B985:B1056">
    <cfRule type="notContainsBlanks" dxfId="32" priority="1">
      <formula>LEN(TRIM(B985))&gt;0</formula>
    </cfRule>
  </conditionalFormatting>
  <conditionalFormatting sqref="B1009 B1016 B4 B37 B54 B70 B103:B104 B136 B154 B169 B203 B205 B234 B259 B277 B301 B333 B336 B376 B380 B408:B410 B448 B466 B469 B510 B523 B529 B554 B559 B577 B587 B609 B620 B627 B653 B659 B677 B686 B709 B719 B752 B759 B761 B785 B809 B811 B818 B851 B859 B861 B884 B909 B911 B917 B950 B959 B983">
    <cfRule type="notContainsBlanks" dxfId="31" priority="3">
      <formula>LEN(TRIM(B4))&gt;0</formula>
    </cfRule>
  </conditionalFormatting>
  <conditionalFormatting sqref="B1049:B1056">
    <cfRule type="containsBlanks" dxfId="30" priority="2">
      <formula>LEN(TRIM(B1049))=0</formula>
    </cfRule>
  </conditionalFormatting>
  <hyperlinks>
    <hyperlink ref="B3" location="Materialidade!A1" display="Materialidade" xr:uid="{00000000-0004-0000-0900-000000000000}"/>
    <hyperlink ref="B6" location="'Compromissos 2030'!A1" display="Compromissos 2030" xr:uid="{00000000-0004-0000-0900-000001000000}"/>
    <hyperlink ref="E9" r:id="rId1" xr:uid="{00000000-0004-0000-0900-000002000000}"/>
    <hyperlink ref="B10" location="'Governança Corporativa'!A1" display="Governança Corporativa" xr:uid="{00000000-0004-0000-0900-000003000000}"/>
    <hyperlink ref="B11" location="'Reputação, Governo e Engajament'!A1" display="Reputação, Governo e Engajamento" xr:uid="{00000000-0004-0000-0900-000004000000}"/>
    <hyperlink ref="B12" location="'Cadeia de Valor'!A1" display="Cadeia de Valor " xr:uid="{00000000-0004-0000-0900-000005000000}"/>
    <hyperlink ref="B13" location="'Inovação, Tecnologia e Dados'!A1" display="Inovação, Tecnologia e Dados" xr:uid="{00000000-0004-0000-0900-000006000000}"/>
    <hyperlink ref="B17" location="'Biodiversidade e clima'!A1" display="Biodiversidade e Clima" xr:uid="{00000000-0004-0000-0900-000007000000}"/>
    <hyperlink ref="B18" location="Energia!A1" display="Energia" xr:uid="{00000000-0004-0000-0900-000008000000}"/>
    <hyperlink ref="B19" location="'Recursos Hídricos'!A1" display="Recursos Hídricos" xr:uid="{00000000-0004-0000-0900-000009000000}"/>
    <hyperlink ref="B20" location="'Resíduos'!A1" display="Resíduos" xr:uid="{00000000-0004-0000-0900-00000A000000}"/>
    <hyperlink ref="B21" location="'Circularidade e Ecodesign'!A1" display="Circularidade e Ecodesign" xr:uid="{00000000-0004-0000-0900-00000B000000}"/>
    <hyperlink ref="B25" location="'Pessoas Colaboradoras'!A1" display="Pessoas Colaboradoras" xr:uid="{00000000-0004-0000-0900-00000C000000}"/>
    <hyperlink ref="B26" location="'Saúde, Segurança e Bem-Estar'!A1" display="Saúde, Segurança e Bem-Estar" xr:uid="{00000000-0004-0000-0900-00000D000000}"/>
    <hyperlink ref="B27" location="'Direitos Humanos'!A1" display="Direitos Humanos" xr:uid="{00000000-0004-0000-0900-00000E000000}"/>
    <hyperlink ref="B28" location="'Impacto Social'!A1" display="Impacto Social" xr:uid="{00000000-0004-0000-0900-00000F000000}"/>
    <hyperlink ref="B29" location="'Experiência do Cliente'!A1" display="Experiência do Cliente" xr:uid="{00000000-0004-0000-0900-000010000000}"/>
    <hyperlink ref="B33" location="'Verificação Externa'!A1" display="Verificação Externa" xr:uid="{00000000-0004-0000-0900-000011000000}"/>
    <hyperlink ref="H187" r:id="rId2" xr:uid="{00000000-0004-0000-0900-000012000000}"/>
    <hyperlink ref="B32" location="Sumário!A1" display="Sumário" xr:uid="{AE70A18F-A6F4-4120-9745-8D188A60EF48}"/>
  </hyperlinks>
  <pageMargins left="0.511811024" right="0.511811024" top="0.78740157499999996" bottom="0.78740157499999996" header="0.31496062000000002" footer="0.31496062000000002"/>
  <drawing r:id="rId3"/>
  <tableParts count="1">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Z1013"/>
  <sheetViews>
    <sheetView showGridLines="0" showRowColHeaders="0" zoomScale="80" zoomScaleNormal="80" workbookViewId="0">
      <selection activeCell="B32" sqref="B32"/>
    </sheetView>
  </sheetViews>
  <sheetFormatPr defaultColWidth="11.125" defaultRowHeight="15" customHeight="1"/>
  <cols>
    <col min="1" max="1" width="1.875" customWidth="1"/>
    <col min="2" max="2" width="30.875" customWidth="1"/>
    <col min="3" max="3" width="1.875" customWidth="1"/>
    <col min="4" max="4" width="2.375" customWidth="1"/>
    <col min="5" max="5" width="13.5" customWidth="1"/>
    <col min="6" max="7" width="14.5" customWidth="1"/>
    <col min="8" max="8" width="15.875" customWidth="1"/>
    <col min="9" max="9" width="13.875" customWidth="1"/>
    <col min="10" max="10" width="14.5" customWidth="1"/>
    <col min="11" max="11" width="13.625" customWidth="1"/>
    <col min="12" max="12" width="15.125" customWidth="1"/>
    <col min="13" max="13" width="14" customWidth="1"/>
    <col min="15" max="26" width="11.125" hidden="1"/>
  </cols>
  <sheetData>
    <row r="1" spans="1:12" ht="36.75" customHeight="1">
      <c r="A1" s="1"/>
      <c r="B1" s="2"/>
      <c r="C1" s="1"/>
      <c r="E1" s="484"/>
      <c r="F1" s="484"/>
      <c r="G1" s="484"/>
      <c r="H1" s="484"/>
      <c r="I1" s="484"/>
      <c r="J1" s="484"/>
      <c r="K1" s="485"/>
      <c r="L1" s="485"/>
    </row>
    <row r="2" spans="1:12" ht="14.25">
      <c r="A2" s="1"/>
      <c r="B2" s="6"/>
      <c r="C2" s="1"/>
      <c r="E2" s="1701" t="s">
        <v>965</v>
      </c>
      <c r="F2" s="1411"/>
      <c r="G2" s="1411"/>
      <c r="H2" s="1411"/>
      <c r="I2" s="1411"/>
      <c r="J2" s="1411"/>
      <c r="K2" s="485"/>
      <c r="L2" s="485"/>
    </row>
    <row r="3" spans="1:12" ht="15.75">
      <c r="A3" s="6"/>
      <c r="B3" s="19" t="s">
        <v>1</v>
      </c>
      <c r="C3" s="6"/>
    </row>
    <row r="4" spans="1:12" ht="12.75">
      <c r="A4" s="1"/>
      <c r="B4" s="21"/>
      <c r="C4" s="1"/>
      <c r="E4" s="1717" t="s">
        <v>1529</v>
      </c>
      <c r="F4" s="1411"/>
      <c r="G4" s="1411"/>
      <c r="H4" s="1411"/>
      <c r="I4" s="1411"/>
      <c r="J4" s="1411"/>
      <c r="K4" s="1411"/>
      <c r="L4" s="1411"/>
    </row>
    <row r="5" spans="1:12" ht="12.75">
      <c r="A5" s="1"/>
      <c r="B5" s="6"/>
      <c r="C5" s="1"/>
      <c r="E5" s="1411"/>
      <c r="F5" s="1411"/>
      <c r="G5" s="1411"/>
      <c r="H5" s="1411"/>
      <c r="I5" s="1411"/>
      <c r="J5" s="1411"/>
      <c r="K5" s="1411"/>
      <c r="L5" s="1411"/>
    </row>
    <row r="6" spans="1:12" ht="15.75">
      <c r="A6" s="1"/>
      <c r="B6" s="19" t="s">
        <v>966</v>
      </c>
      <c r="C6" s="1"/>
      <c r="E6" s="1411"/>
      <c r="F6" s="1411"/>
      <c r="G6" s="1411"/>
      <c r="H6" s="1411"/>
      <c r="I6" s="1411"/>
      <c r="J6" s="1411"/>
      <c r="K6" s="1411"/>
      <c r="L6" s="1411"/>
    </row>
    <row r="7" spans="1:12" ht="12.75">
      <c r="A7" s="1"/>
      <c r="B7" s="21"/>
      <c r="C7" s="1"/>
      <c r="E7" s="1411"/>
      <c r="F7" s="1411"/>
      <c r="G7" s="1411"/>
      <c r="H7" s="1411"/>
      <c r="I7" s="1411"/>
      <c r="J7" s="1411"/>
      <c r="K7" s="1411"/>
      <c r="L7" s="1411"/>
    </row>
    <row r="8" spans="1:12" ht="12.75">
      <c r="A8" s="10"/>
      <c r="B8" s="6"/>
      <c r="C8" s="10"/>
      <c r="E8" s="1329"/>
      <c r="F8" s="1330"/>
      <c r="G8" s="1330"/>
      <c r="H8" s="1330"/>
      <c r="I8" s="1330"/>
    </row>
    <row r="9" spans="1:12" ht="15.75">
      <c r="A9" s="1"/>
      <c r="B9" s="19" t="s">
        <v>3</v>
      </c>
      <c r="C9" s="1"/>
      <c r="E9" s="1595" t="s">
        <v>1577</v>
      </c>
      <c r="F9" s="1595"/>
      <c r="G9" s="1595"/>
      <c r="H9" s="1595"/>
      <c r="I9" s="1595"/>
    </row>
    <row r="10" spans="1:12" ht="12.75">
      <c r="A10" s="1"/>
      <c r="B10" s="27" t="s">
        <v>4</v>
      </c>
      <c r="C10" s="1"/>
      <c r="E10" s="1595"/>
      <c r="F10" s="1595"/>
      <c r="G10" s="1595"/>
      <c r="H10" s="1595"/>
      <c r="I10" s="1595"/>
    </row>
    <row r="11" spans="1:12" ht="12.75">
      <c r="A11" s="1"/>
      <c r="B11" s="1392" t="s">
        <v>5</v>
      </c>
      <c r="C11" s="1"/>
      <c r="E11" s="1796" t="s">
        <v>967</v>
      </c>
      <c r="F11" s="1569" t="s">
        <v>968</v>
      </c>
      <c r="G11" s="1411"/>
      <c r="H11" s="1411"/>
      <c r="I11" s="1411"/>
    </row>
    <row r="12" spans="1:12" ht="12.75">
      <c r="A12" s="1"/>
      <c r="B12" s="27" t="s">
        <v>6</v>
      </c>
      <c r="C12" s="1"/>
      <c r="E12" s="1797"/>
      <c r="F12" s="168" t="s">
        <v>969</v>
      </c>
      <c r="G12" s="168" t="s">
        <v>970</v>
      </c>
      <c r="H12" s="168" t="s">
        <v>607</v>
      </c>
      <c r="I12" s="168" t="s">
        <v>914</v>
      </c>
    </row>
    <row r="13" spans="1:12" ht="12.75">
      <c r="A13" s="1"/>
      <c r="B13" s="27" t="s">
        <v>7</v>
      </c>
      <c r="C13" s="1"/>
      <c r="E13" s="154" t="s">
        <v>971</v>
      </c>
      <c r="F13" s="486">
        <v>57907.07</v>
      </c>
      <c r="G13" s="486">
        <v>48550.82</v>
      </c>
      <c r="H13" s="486">
        <v>40830.46</v>
      </c>
      <c r="I13" s="487">
        <v>31415.08</v>
      </c>
    </row>
    <row r="14" spans="1:12" ht="12.75">
      <c r="A14" s="1"/>
      <c r="B14" s="21"/>
      <c r="C14" s="1"/>
      <c r="E14" s="161" t="s">
        <v>972</v>
      </c>
      <c r="F14" s="488">
        <v>6548.6</v>
      </c>
      <c r="G14" s="488">
        <v>5218.29</v>
      </c>
      <c r="H14" s="488">
        <v>13206.94</v>
      </c>
      <c r="I14" s="489">
        <v>9627.92</v>
      </c>
    </row>
    <row r="15" spans="1:12" ht="12.75">
      <c r="A15" s="1"/>
      <c r="B15" s="6"/>
      <c r="C15" s="1"/>
      <c r="E15" s="154" t="s">
        <v>973</v>
      </c>
      <c r="F15" s="486">
        <v>6033.09</v>
      </c>
      <c r="G15" s="486">
        <v>6661.99</v>
      </c>
      <c r="H15" s="486">
        <v>8902.23</v>
      </c>
      <c r="I15" s="487">
        <v>9877.06</v>
      </c>
    </row>
    <row r="16" spans="1:12" ht="15.75">
      <c r="A16" s="1"/>
      <c r="B16" s="19" t="s">
        <v>8</v>
      </c>
      <c r="C16" s="1"/>
      <c r="E16" s="490" t="s">
        <v>614</v>
      </c>
      <c r="F16" s="491">
        <v>70488.759999999995</v>
      </c>
      <c r="G16" s="491">
        <v>60431.1</v>
      </c>
      <c r="H16" s="491">
        <v>62939.63</v>
      </c>
      <c r="I16" s="492">
        <v>50920.06</v>
      </c>
      <c r="J16" s="17"/>
    </row>
    <row r="17" spans="1:12" ht="12.6" customHeight="1">
      <c r="A17" s="1"/>
      <c r="B17" s="27" t="s">
        <v>9</v>
      </c>
      <c r="C17" s="1"/>
    </row>
    <row r="18" spans="1:12" ht="12.75">
      <c r="A18" s="1"/>
      <c r="B18" s="342" t="s">
        <v>10</v>
      </c>
      <c r="C18" s="1"/>
      <c r="E18" s="1553" t="s">
        <v>1530</v>
      </c>
      <c r="F18" s="1553"/>
      <c r="G18" s="1553"/>
      <c r="H18" s="1553"/>
      <c r="I18" s="1553"/>
    </row>
    <row r="19" spans="1:12" ht="12.75">
      <c r="A19" s="1"/>
      <c r="B19" s="27" t="s">
        <v>11</v>
      </c>
      <c r="C19" s="1"/>
      <c r="E19" s="1553"/>
      <c r="F19" s="1553"/>
      <c r="G19" s="1553"/>
      <c r="H19" s="1553"/>
      <c r="I19" s="1553"/>
    </row>
    <row r="20" spans="1:12" ht="12.75">
      <c r="A20" s="1"/>
      <c r="B20" s="27" t="s">
        <v>12</v>
      </c>
      <c r="C20" s="1"/>
      <c r="E20" s="1553"/>
      <c r="F20" s="1553"/>
      <c r="G20" s="1553"/>
      <c r="H20" s="1553"/>
      <c r="I20" s="1553"/>
    </row>
    <row r="21" spans="1:12" ht="12.75">
      <c r="A21" s="1"/>
      <c r="B21" s="27" t="s">
        <v>13</v>
      </c>
      <c r="C21" s="1"/>
      <c r="E21" s="1553"/>
      <c r="F21" s="1553"/>
      <c r="G21" s="1553"/>
      <c r="H21" s="1553"/>
      <c r="I21" s="1553"/>
    </row>
    <row r="22" spans="1:12" ht="12.75">
      <c r="A22" s="1"/>
      <c r="B22" s="21"/>
      <c r="C22" s="1"/>
      <c r="E22" s="1553"/>
      <c r="F22" s="1553"/>
      <c r="G22" s="1553"/>
      <c r="H22" s="1553"/>
      <c r="I22" s="1553"/>
    </row>
    <row r="23" spans="1:12" ht="12.75">
      <c r="A23" s="1"/>
      <c r="B23" s="6"/>
      <c r="C23" s="1"/>
      <c r="E23" s="1553"/>
      <c r="F23" s="1553"/>
      <c r="G23" s="1553"/>
      <c r="H23" s="1553"/>
      <c r="I23" s="1553"/>
    </row>
    <row r="24" spans="1:12" ht="15.75">
      <c r="A24" s="1"/>
      <c r="B24" s="19" t="s">
        <v>14</v>
      </c>
      <c r="C24" s="1"/>
      <c r="E24" s="1553"/>
      <c r="F24" s="1553"/>
      <c r="G24" s="1553"/>
      <c r="H24" s="1553"/>
      <c r="I24" s="1553"/>
    </row>
    <row r="25" spans="1:12" ht="12.75">
      <c r="A25" s="1"/>
      <c r="B25" s="1266" t="s">
        <v>15</v>
      </c>
      <c r="C25" s="1"/>
      <c r="E25" s="1553"/>
      <c r="F25" s="1553"/>
      <c r="G25" s="1553"/>
      <c r="H25" s="1553"/>
      <c r="I25" s="1553"/>
    </row>
    <row r="26" spans="1:12" ht="13.5" customHeight="1">
      <c r="A26" s="1"/>
      <c r="B26" s="1266" t="s">
        <v>16</v>
      </c>
      <c r="C26" s="1"/>
      <c r="E26" s="1553"/>
      <c r="F26" s="1553"/>
      <c r="G26" s="1553"/>
      <c r="H26" s="1553"/>
      <c r="I26" s="1553"/>
    </row>
    <row r="27" spans="1:12" ht="12.75">
      <c r="A27" s="1"/>
      <c r="B27" s="1266" t="s">
        <v>17</v>
      </c>
      <c r="C27" s="1"/>
      <c r="E27" s="1553"/>
      <c r="F27" s="1553"/>
      <c r="G27" s="1553"/>
      <c r="H27" s="1553"/>
      <c r="I27" s="1553"/>
    </row>
    <row r="28" spans="1:12" ht="12.75">
      <c r="A28" s="1"/>
      <c r="B28" s="1266" t="s">
        <v>18</v>
      </c>
      <c r="C28" s="1"/>
      <c r="E28" s="1553"/>
      <c r="F28" s="1553"/>
      <c r="G28" s="1553"/>
      <c r="H28" s="1553"/>
      <c r="I28" s="1553"/>
    </row>
    <row r="29" spans="1:12" ht="12.75">
      <c r="A29" s="1"/>
      <c r="B29" s="1266" t="s">
        <v>19</v>
      </c>
      <c r="C29" s="1"/>
      <c r="E29" s="1553"/>
      <c r="F29" s="1553"/>
      <c r="G29" s="1553"/>
      <c r="H29" s="1553"/>
      <c r="I29" s="1553"/>
    </row>
    <row r="30" spans="1:12" ht="12.75">
      <c r="A30" s="1"/>
      <c r="B30" s="21"/>
      <c r="C30" s="1"/>
      <c r="E30" s="1553"/>
      <c r="F30" s="1553"/>
      <c r="G30" s="1553"/>
      <c r="H30" s="1553"/>
      <c r="I30" s="1553"/>
    </row>
    <row r="31" spans="1:12" ht="12.75">
      <c r="A31" s="1"/>
      <c r="B31" s="6"/>
      <c r="C31" s="1"/>
      <c r="E31" s="1553"/>
      <c r="F31" s="1553"/>
      <c r="G31" s="1553"/>
      <c r="H31" s="1553"/>
      <c r="I31" s="1553"/>
    </row>
    <row r="32" spans="1:12" ht="15.75">
      <c r="A32" s="1"/>
      <c r="B32" s="1404" t="s">
        <v>20</v>
      </c>
      <c r="C32" s="1"/>
      <c r="E32" s="1553"/>
      <c r="F32" s="1553"/>
      <c r="G32" s="1553"/>
      <c r="H32" s="1553"/>
      <c r="I32" s="1553"/>
      <c r="J32" s="212"/>
      <c r="K32" s="212"/>
      <c r="L32" s="493"/>
    </row>
    <row r="33" spans="1:13" ht="12.75">
      <c r="A33" s="1"/>
      <c r="B33" s="4" t="s">
        <v>21</v>
      </c>
      <c r="C33" s="1"/>
      <c r="E33" s="1595" t="s">
        <v>1578</v>
      </c>
      <c r="F33" s="1595"/>
      <c r="G33" s="1595"/>
      <c r="H33" s="1595"/>
      <c r="I33" s="1595"/>
      <c r="J33" s="212"/>
      <c r="K33" s="212"/>
      <c r="L33" s="493"/>
    </row>
    <row r="34" spans="1:13" ht="12.75">
      <c r="A34" s="1"/>
      <c r="B34" s="4"/>
      <c r="C34" s="1"/>
      <c r="E34" s="1595"/>
      <c r="F34" s="1595"/>
      <c r="G34" s="1595"/>
      <c r="H34" s="1595"/>
      <c r="I34" s="1595"/>
      <c r="L34" s="493"/>
    </row>
    <row r="35" spans="1:13" ht="15.75">
      <c r="A35" s="1"/>
      <c r="B35" s="19"/>
      <c r="C35" s="1"/>
      <c r="E35" s="1768" t="s">
        <v>974</v>
      </c>
      <c r="F35" s="271">
        <v>2022</v>
      </c>
      <c r="G35" s="271">
        <v>2023</v>
      </c>
      <c r="H35" s="271">
        <v>2024</v>
      </c>
      <c r="I35" s="271" t="s">
        <v>914</v>
      </c>
      <c r="J35" s="17"/>
    </row>
    <row r="36" spans="1:13" ht="12.75">
      <c r="A36" s="1"/>
      <c r="B36" s="4"/>
      <c r="C36" s="1"/>
      <c r="E36" s="1411"/>
      <c r="F36" s="1569" t="s">
        <v>968</v>
      </c>
      <c r="G36" s="1411"/>
      <c r="H36" s="1411"/>
      <c r="I36" s="1411"/>
      <c r="J36" s="17"/>
    </row>
    <row r="37" spans="1:13" ht="15.75">
      <c r="A37" s="1"/>
      <c r="B37" s="19"/>
      <c r="C37" s="1"/>
      <c r="E37" s="177" t="s">
        <v>975</v>
      </c>
      <c r="F37" s="487">
        <v>61055.28</v>
      </c>
      <c r="G37" s="487">
        <v>59642.12</v>
      </c>
      <c r="H37" s="487">
        <v>64016.59</v>
      </c>
      <c r="I37" s="487">
        <v>45261.86</v>
      </c>
      <c r="J37" s="17"/>
    </row>
    <row r="38" spans="1:13" ht="22.5">
      <c r="A38" s="1"/>
      <c r="B38" s="27"/>
      <c r="C38" s="1"/>
      <c r="E38" s="862" t="s">
        <v>976</v>
      </c>
      <c r="F38" s="489">
        <v>67254.81</v>
      </c>
      <c r="G38" s="489">
        <v>54177.57</v>
      </c>
      <c r="H38" s="489">
        <v>49201.9</v>
      </c>
      <c r="I38" s="489">
        <v>39629.67</v>
      </c>
      <c r="J38" s="17"/>
    </row>
    <row r="39" spans="1:13" ht="12.75">
      <c r="A39" s="1"/>
      <c r="B39" s="4"/>
      <c r="C39" s="1"/>
      <c r="E39" s="177" t="s">
        <v>977</v>
      </c>
      <c r="F39" s="487">
        <v>0</v>
      </c>
      <c r="G39" s="487">
        <v>1900.74</v>
      </c>
      <c r="H39" s="487">
        <v>1640.66</v>
      </c>
      <c r="I39" s="487">
        <v>30514.81</v>
      </c>
      <c r="J39" s="17"/>
    </row>
    <row r="40" spans="1:13" ht="18.75" customHeight="1">
      <c r="A40" s="1"/>
      <c r="B40" s="11"/>
      <c r="C40" s="1"/>
      <c r="E40" s="494" t="s">
        <v>978</v>
      </c>
      <c r="F40" s="489">
        <v>0</v>
      </c>
      <c r="G40" s="489">
        <v>395349.8</v>
      </c>
      <c r="H40" s="489">
        <v>419120.86</v>
      </c>
      <c r="I40" s="489" t="s">
        <v>717</v>
      </c>
      <c r="J40" s="17"/>
    </row>
    <row r="41" spans="1:13" ht="18.75" customHeight="1">
      <c r="A41" s="1"/>
      <c r="B41" s="11"/>
      <c r="C41" s="1"/>
      <c r="E41" s="177" t="s">
        <v>979</v>
      </c>
      <c r="F41" s="487">
        <v>0</v>
      </c>
      <c r="G41" s="487">
        <v>416.97</v>
      </c>
      <c r="H41" s="487">
        <v>85.73</v>
      </c>
      <c r="I41" s="487" t="s">
        <v>717</v>
      </c>
      <c r="J41" s="17"/>
    </row>
    <row r="42" spans="1:13" ht="18.75" customHeight="1">
      <c r="A42" s="1"/>
      <c r="B42" s="11"/>
      <c r="C42" s="1"/>
      <c r="E42" s="875" t="s">
        <v>614</v>
      </c>
      <c r="F42" s="372">
        <v>128310.09</v>
      </c>
      <c r="G42" s="372">
        <v>511487.19999999995</v>
      </c>
      <c r="H42" s="372">
        <v>534065.74</v>
      </c>
      <c r="I42" s="372">
        <v>115406.34</v>
      </c>
      <c r="J42" s="17"/>
    </row>
    <row r="43" spans="1:13">
      <c r="A43" s="1"/>
      <c r="B43" s="4"/>
      <c r="C43" s="1"/>
      <c r="E43" s="495"/>
      <c r="F43" s="496"/>
      <c r="G43" s="497"/>
      <c r="H43" s="497"/>
      <c r="I43" s="497"/>
      <c r="J43" s="17"/>
    </row>
    <row r="44" spans="1:13" ht="15.75" customHeight="1">
      <c r="A44" s="1"/>
      <c r="B44" s="12"/>
      <c r="C44" s="1"/>
      <c r="E44" s="1632" t="s">
        <v>980</v>
      </c>
      <c r="F44" s="1632"/>
      <c r="G44" s="1632"/>
      <c r="H44" s="1632"/>
      <c r="I44" s="1632"/>
      <c r="J44" s="1632"/>
    </row>
    <row r="45" spans="1:13" ht="15.75" customHeight="1">
      <c r="A45" s="1"/>
      <c r="B45" s="12"/>
      <c r="C45" s="1"/>
      <c r="E45" s="1632"/>
      <c r="F45" s="1632"/>
      <c r="G45" s="1632"/>
      <c r="H45" s="1632"/>
      <c r="I45" s="1632"/>
      <c r="J45" s="1632"/>
    </row>
    <row r="46" spans="1:13">
      <c r="A46" s="1"/>
      <c r="B46" s="9"/>
      <c r="C46" s="1"/>
      <c r="E46" s="1632"/>
      <c r="F46" s="1632"/>
      <c r="G46" s="1632"/>
      <c r="H46" s="1632"/>
      <c r="I46" s="1632"/>
      <c r="J46" s="1632"/>
    </row>
    <row r="47" spans="1:13" ht="15.75">
      <c r="A47" s="1"/>
      <c r="B47" s="7"/>
      <c r="C47" s="1"/>
      <c r="J47" s="17"/>
    </row>
    <row r="48" spans="1:13" ht="12.6" customHeight="1">
      <c r="A48" s="1"/>
      <c r="B48" s="4"/>
      <c r="C48" s="1"/>
      <c r="E48" s="1331" t="s">
        <v>981</v>
      </c>
      <c r="F48" s="1293"/>
      <c r="G48" s="1293"/>
      <c r="H48" s="1293"/>
      <c r="I48" s="1293"/>
      <c r="J48" s="1293"/>
      <c r="K48" s="1293"/>
      <c r="L48" s="1293"/>
      <c r="M48" s="1293"/>
    </row>
    <row r="49" spans="1:13">
      <c r="A49" s="1"/>
      <c r="B49" s="9"/>
      <c r="C49" s="1"/>
      <c r="E49" s="1799" t="s">
        <v>982</v>
      </c>
      <c r="F49" s="1798">
        <v>2022</v>
      </c>
      <c r="G49" s="1411"/>
      <c r="H49" s="1798">
        <v>2023</v>
      </c>
      <c r="I49" s="1411"/>
      <c r="J49" s="1798" t="s">
        <v>983</v>
      </c>
      <c r="K49" s="1411"/>
      <c r="L49" s="1798" t="s">
        <v>709</v>
      </c>
      <c r="M49" s="1411"/>
    </row>
    <row r="50" spans="1:13" ht="15.75">
      <c r="A50" s="1"/>
      <c r="B50" s="7"/>
      <c r="C50" s="1"/>
      <c r="E50" s="1800"/>
      <c r="F50" s="168" t="s">
        <v>984</v>
      </c>
      <c r="G50" s="271" t="s">
        <v>985</v>
      </c>
      <c r="H50" s="168" t="s">
        <v>984</v>
      </c>
      <c r="I50" s="271" t="s">
        <v>986</v>
      </c>
      <c r="J50" s="168" t="s">
        <v>984</v>
      </c>
      <c r="K50" s="271" t="s">
        <v>985</v>
      </c>
      <c r="L50" s="168" t="s">
        <v>984</v>
      </c>
      <c r="M50" s="271" t="s">
        <v>985</v>
      </c>
    </row>
    <row r="51" spans="1:13" ht="12.75">
      <c r="A51" s="1"/>
      <c r="B51" s="4"/>
      <c r="C51" s="1"/>
      <c r="E51" s="177" t="s">
        <v>978</v>
      </c>
      <c r="F51" s="487">
        <v>85272200</v>
      </c>
      <c r="G51" s="487">
        <v>306979.92</v>
      </c>
      <c r="H51" s="487">
        <v>83814066.349999994</v>
      </c>
      <c r="I51" s="487">
        <v>301730.64</v>
      </c>
      <c r="J51" s="487">
        <v>90985441.670000002</v>
      </c>
      <c r="K51" s="487">
        <v>327547.59000000003</v>
      </c>
      <c r="L51" s="487">
        <v>105850666</v>
      </c>
      <c r="M51" s="487">
        <v>381062.40000000002</v>
      </c>
    </row>
    <row r="52" spans="1:13" ht="12.75">
      <c r="A52" s="1"/>
      <c r="B52" s="4"/>
      <c r="C52" s="1"/>
      <c r="E52" s="127" t="s">
        <v>987</v>
      </c>
      <c r="F52" s="489">
        <v>3700320</v>
      </c>
      <c r="G52" s="489">
        <v>13321.15</v>
      </c>
      <c r="H52" s="489">
        <v>3987363.42</v>
      </c>
      <c r="I52" s="489">
        <v>14354.51</v>
      </c>
      <c r="J52" s="489">
        <v>3939338.89</v>
      </c>
      <c r="K52" s="489">
        <v>14181.62</v>
      </c>
      <c r="L52" s="489">
        <v>1416350</v>
      </c>
      <c r="M52" s="489">
        <v>5098.8599999999997</v>
      </c>
    </row>
    <row r="53" spans="1:13" ht="12.75">
      <c r="A53" s="1"/>
      <c r="B53" s="4"/>
      <c r="C53" s="1"/>
      <c r="E53" s="177" t="s">
        <v>988</v>
      </c>
      <c r="F53" s="487">
        <v>27817710</v>
      </c>
      <c r="G53" s="487">
        <v>100143.76</v>
      </c>
      <c r="H53" s="487">
        <v>27938022.120000001</v>
      </c>
      <c r="I53" s="487">
        <v>100576.88</v>
      </c>
      <c r="J53" s="487">
        <v>25755463.890000001</v>
      </c>
      <c r="K53" s="487">
        <v>92719.67</v>
      </c>
      <c r="L53" s="487">
        <v>26462666.5</v>
      </c>
      <c r="M53" s="487">
        <v>95265.600000000006</v>
      </c>
    </row>
    <row r="54" spans="1:13" ht="12.75">
      <c r="A54" s="1"/>
      <c r="B54" s="4"/>
      <c r="C54" s="1"/>
      <c r="E54" s="127" t="s">
        <v>989</v>
      </c>
      <c r="F54" s="489">
        <v>49702530</v>
      </c>
      <c r="G54" s="489">
        <v>178929.11</v>
      </c>
      <c r="H54" s="489">
        <v>49699895.579999998</v>
      </c>
      <c r="I54" s="489">
        <v>178919.62</v>
      </c>
      <c r="J54" s="489">
        <v>42858850.259999998</v>
      </c>
      <c r="K54" s="489">
        <f>J54*0.0036</f>
        <v>154291.86093599998</v>
      </c>
      <c r="L54" s="489">
        <v>9987652</v>
      </c>
      <c r="M54" s="489">
        <v>35955.550000000003</v>
      </c>
    </row>
    <row r="55" spans="1:13" ht="21.75" customHeight="1">
      <c r="A55" s="1"/>
      <c r="B55" s="4"/>
      <c r="C55" s="1"/>
      <c r="E55" s="498" t="s">
        <v>614</v>
      </c>
      <c r="F55" s="499">
        <v>166492760</v>
      </c>
      <c r="G55" s="499">
        <v>599373.93999999994</v>
      </c>
      <c r="H55" s="499">
        <v>165439347.47</v>
      </c>
      <c r="I55" s="499">
        <v>595581.65</v>
      </c>
      <c r="J55" s="499">
        <v>163539094.71000001</v>
      </c>
      <c r="K55" s="499">
        <v>588740.74093600002</v>
      </c>
      <c r="L55" s="499">
        <v>143717334.5</v>
      </c>
      <c r="M55" s="499">
        <v>517382.40000000002</v>
      </c>
    </row>
    <row r="56" spans="1:13">
      <c r="A56" s="1"/>
      <c r="B56" s="9"/>
      <c r="C56" s="1"/>
      <c r="E56" s="500"/>
      <c r="F56" s="500"/>
      <c r="G56" s="500"/>
      <c r="H56" s="500"/>
      <c r="I56" s="500"/>
      <c r="J56" s="500"/>
      <c r="K56" s="500"/>
      <c r="L56" s="500"/>
      <c r="M56" s="500"/>
    </row>
    <row r="57" spans="1:13" ht="16.350000000000001" customHeight="1">
      <c r="A57" s="1"/>
      <c r="B57" s="7"/>
      <c r="C57" s="1"/>
      <c r="E57" s="1801" t="s">
        <v>1531</v>
      </c>
      <c r="F57" s="1802"/>
      <c r="G57" s="1802"/>
      <c r="H57" s="1802"/>
      <c r="I57" s="1802"/>
      <c r="J57" s="1802"/>
      <c r="K57" s="1802"/>
      <c r="L57" s="1802"/>
      <c r="M57" s="1803"/>
    </row>
    <row r="58" spans="1:13" ht="12.75">
      <c r="A58" s="1"/>
      <c r="B58" s="4"/>
      <c r="C58" s="1"/>
      <c r="E58" s="1804"/>
      <c r="F58" s="1805"/>
      <c r="G58" s="1805"/>
      <c r="H58" s="1805"/>
      <c r="I58" s="1805"/>
      <c r="J58" s="1805"/>
      <c r="K58" s="1805"/>
      <c r="L58" s="1805"/>
      <c r="M58" s="1806"/>
    </row>
    <row r="59" spans="1:13" ht="12.75">
      <c r="A59" s="1"/>
      <c r="B59" s="4"/>
      <c r="C59" s="1"/>
      <c r="E59" s="1804"/>
      <c r="F59" s="1805"/>
      <c r="G59" s="1805"/>
      <c r="H59" s="1805"/>
      <c r="I59" s="1805"/>
      <c r="J59" s="1805"/>
      <c r="K59" s="1805"/>
      <c r="L59" s="1805"/>
      <c r="M59" s="1806"/>
    </row>
    <row r="60" spans="1:13" ht="28.35" customHeight="1">
      <c r="A60" s="1"/>
      <c r="B60" s="4"/>
      <c r="C60" s="1"/>
      <c r="E60" s="1804"/>
      <c r="F60" s="1805"/>
      <c r="G60" s="1805"/>
      <c r="H60" s="1805"/>
      <c r="I60" s="1805"/>
      <c r="J60" s="1805"/>
      <c r="K60" s="1805"/>
      <c r="L60" s="1805"/>
      <c r="M60" s="1806"/>
    </row>
    <row r="61" spans="1:13" ht="12.75">
      <c r="A61" s="1"/>
      <c r="B61" s="66"/>
      <c r="C61" s="1"/>
      <c r="E61" s="1804"/>
      <c r="F61" s="1805"/>
      <c r="G61" s="1805"/>
      <c r="H61" s="1805"/>
      <c r="I61" s="1805"/>
      <c r="J61" s="1805"/>
      <c r="K61" s="1805"/>
      <c r="L61" s="1805"/>
      <c r="M61" s="1806"/>
    </row>
    <row r="62" spans="1:13" ht="12.75">
      <c r="A62" s="1"/>
      <c r="B62" s="4"/>
      <c r="C62" s="1"/>
      <c r="E62" s="1807"/>
      <c r="F62" s="1808"/>
      <c r="G62" s="1808"/>
      <c r="H62" s="1808"/>
      <c r="I62" s="1808"/>
      <c r="J62" s="1808"/>
      <c r="K62" s="1808"/>
      <c r="L62" s="1808"/>
      <c r="M62" s="1809"/>
    </row>
    <row r="63" spans="1:13">
      <c r="A63" s="1"/>
      <c r="B63" s="9"/>
      <c r="C63" s="1"/>
      <c r="E63" s="17"/>
      <c r="F63" s="17"/>
      <c r="G63" s="17"/>
      <c r="H63" s="17"/>
      <c r="I63" s="17"/>
      <c r="J63" s="17"/>
    </row>
    <row r="64" spans="1:13" ht="15.75">
      <c r="A64" s="1"/>
      <c r="B64" s="7"/>
      <c r="C64" s="1"/>
      <c r="E64" s="349" t="s">
        <v>990</v>
      </c>
      <c r="F64" s="1293"/>
      <c r="G64" s="1293"/>
      <c r="H64" s="1293"/>
      <c r="I64" s="1293"/>
      <c r="J64" s="1293"/>
      <c r="K64" s="1332"/>
    </row>
    <row r="65" spans="1:14" ht="12.75">
      <c r="A65" s="1"/>
      <c r="B65" s="4"/>
      <c r="C65" s="1"/>
      <c r="E65" s="1810" t="s">
        <v>991</v>
      </c>
      <c r="F65" s="1411"/>
      <c r="G65" s="1411"/>
      <c r="H65" s="271">
        <v>2022</v>
      </c>
      <c r="I65" s="271" t="s">
        <v>864</v>
      </c>
      <c r="J65" s="271" t="s">
        <v>742</v>
      </c>
      <c r="K65" s="271">
        <v>2025</v>
      </c>
      <c r="N65" s="357" t="s">
        <v>501</v>
      </c>
    </row>
    <row r="66" spans="1:14" ht="12.75">
      <c r="A66" s="1"/>
      <c r="B66" s="4"/>
      <c r="C66" s="1"/>
      <c r="E66" s="1411"/>
      <c r="F66" s="1411"/>
      <c r="G66" s="1411"/>
      <c r="H66" s="271" t="s">
        <v>985</v>
      </c>
      <c r="I66" s="271" t="s">
        <v>985</v>
      </c>
      <c r="J66" s="271" t="s">
        <v>985</v>
      </c>
      <c r="K66" s="271" t="s">
        <v>985</v>
      </c>
    </row>
    <row r="67" spans="1:14" ht="12.75">
      <c r="A67" s="1"/>
      <c r="B67" s="4"/>
      <c r="C67" s="1"/>
      <c r="E67" s="1811" t="s">
        <v>992</v>
      </c>
      <c r="F67" s="1416"/>
      <c r="G67" s="1416"/>
      <c r="H67" s="487">
        <v>70488.759999999995</v>
      </c>
      <c r="I67" s="487">
        <f>G16</f>
        <v>60431.1</v>
      </c>
      <c r="J67" s="487">
        <f>H16</f>
        <v>62939.63</v>
      </c>
      <c r="K67" s="487">
        <v>50920.06</v>
      </c>
    </row>
    <row r="68" spans="1:14" ht="12.75">
      <c r="A68" s="1"/>
      <c r="B68" s="4"/>
      <c r="C68" s="1"/>
      <c r="E68" s="1812" t="s">
        <v>993</v>
      </c>
      <c r="F68" s="1416"/>
      <c r="G68" s="1416"/>
      <c r="H68" s="489">
        <v>128310.09</v>
      </c>
      <c r="I68" s="489">
        <f t="shared" ref="I68:J68" si="0">G42</f>
        <v>511487.19999999995</v>
      </c>
      <c r="J68" s="489">
        <f t="shared" si="0"/>
        <v>534065.74</v>
      </c>
      <c r="K68" s="489">
        <v>115406.34</v>
      </c>
    </row>
    <row r="69" spans="1:14" ht="27.75" customHeight="1">
      <c r="A69" s="1"/>
      <c r="B69" s="4"/>
      <c r="C69" s="1"/>
      <c r="E69" s="1811" t="s">
        <v>994</v>
      </c>
      <c r="F69" s="1416"/>
      <c r="G69" s="1416"/>
      <c r="H69" s="487">
        <f>G55</f>
        <v>599373.93999999994</v>
      </c>
      <c r="I69" s="487">
        <f>I55</f>
        <v>595581.65</v>
      </c>
      <c r="J69" s="487">
        <f>K55</f>
        <v>588740.74093600002</v>
      </c>
      <c r="K69" s="487">
        <v>517382.40000000002</v>
      </c>
    </row>
    <row r="70" spans="1:14" ht="27.75" customHeight="1">
      <c r="A70" s="1"/>
      <c r="B70" s="4"/>
      <c r="C70" s="1"/>
      <c r="E70" s="1812" t="s">
        <v>995</v>
      </c>
      <c r="F70" s="1416"/>
      <c r="G70" s="1416"/>
      <c r="H70" s="489">
        <v>0</v>
      </c>
      <c r="I70" s="489">
        <v>0</v>
      </c>
      <c r="J70" s="489">
        <v>0</v>
      </c>
      <c r="K70" s="489">
        <v>0</v>
      </c>
    </row>
    <row r="71" spans="1:14" ht="18.75" customHeight="1">
      <c r="A71" s="1"/>
      <c r="B71" s="9"/>
      <c r="C71" s="1"/>
      <c r="E71" s="1813" t="s">
        <v>614</v>
      </c>
      <c r="F71" s="1416"/>
      <c r="G71" s="1416"/>
      <c r="H71" s="499">
        <f t="shared" ref="H71:K71" si="1">SUM(H67:H70)</f>
        <v>798172.78999999992</v>
      </c>
      <c r="I71" s="499">
        <f t="shared" si="1"/>
        <v>1167499.95</v>
      </c>
      <c r="J71" s="499">
        <f t="shared" si="1"/>
        <v>1185746.110936</v>
      </c>
      <c r="K71" s="499">
        <f t="shared" si="1"/>
        <v>683708.8</v>
      </c>
    </row>
    <row r="72" spans="1:14" ht="15.75">
      <c r="A72" s="1"/>
      <c r="B72" s="7"/>
      <c r="C72" s="1"/>
      <c r="E72" s="143"/>
      <c r="F72" s="143"/>
      <c r="G72" s="143"/>
      <c r="H72" s="143"/>
      <c r="I72" s="143"/>
      <c r="J72" s="143"/>
      <c r="K72" s="293"/>
    </row>
    <row r="73" spans="1:14" ht="12.75">
      <c r="A73" s="1"/>
      <c r="B73" s="4"/>
      <c r="C73" s="1"/>
      <c r="E73" s="1553" t="s">
        <v>1579</v>
      </c>
      <c r="F73" s="1553"/>
      <c r="G73" s="1553"/>
      <c r="H73" s="1553"/>
      <c r="I73" s="1553"/>
      <c r="J73" s="1553"/>
      <c r="K73" s="1553"/>
    </row>
    <row r="74" spans="1:14" ht="12.75">
      <c r="A74" s="1"/>
      <c r="B74" s="11"/>
      <c r="C74" s="1"/>
      <c r="E74" s="1553"/>
      <c r="F74" s="1553"/>
      <c r="G74" s="1553"/>
      <c r="H74" s="1553"/>
      <c r="I74" s="1553"/>
      <c r="J74" s="1553"/>
      <c r="K74" s="1553"/>
    </row>
    <row r="75" spans="1:14" ht="29.1" customHeight="1">
      <c r="A75" s="1"/>
      <c r="B75" s="11"/>
      <c r="C75" s="1"/>
      <c r="E75" s="1553"/>
      <c r="F75" s="1553"/>
      <c r="G75" s="1553"/>
      <c r="H75" s="1553"/>
      <c r="I75" s="1553"/>
      <c r="J75" s="1553"/>
      <c r="K75" s="1553"/>
    </row>
    <row r="76" spans="1:14" ht="15.75">
      <c r="A76" s="1"/>
      <c r="B76" s="12"/>
      <c r="C76" s="1"/>
      <c r="E76" s="315"/>
      <c r="F76" s="315"/>
      <c r="G76" s="315"/>
      <c r="H76" s="315"/>
      <c r="I76" s="315"/>
      <c r="J76" s="315"/>
    </row>
    <row r="77" spans="1:14" ht="15.75">
      <c r="A77" s="1"/>
      <c r="B77" s="12"/>
      <c r="C77" s="1"/>
      <c r="E77" s="315"/>
      <c r="F77" s="315"/>
      <c r="G77" s="315"/>
      <c r="H77" s="315"/>
      <c r="I77" s="315"/>
      <c r="J77" s="315"/>
    </row>
    <row r="78" spans="1:14" ht="14.25">
      <c r="A78" s="1"/>
      <c r="B78" s="4"/>
      <c r="C78" s="1"/>
      <c r="E78" s="1701" t="s">
        <v>996</v>
      </c>
      <c r="F78" s="1411"/>
      <c r="G78" s="1411"/>
      <c r="H78" s="1411"/>
      <c r="I78" s="1411"/>
      <c r="J78" s="1411"/>
    </row>
    <row r="79" spans="1:14" ht="14.25">
      <c r="A79" s="1"/>
      <c r="B79" s="4"/>
      <c r="C79" s="1"/>
      <c r="E79" s="115"/>
      <c r="F79" s="115"/>
      <c r="G79" s="115"/>
      <c r="H79" s="115"/>
      <c r="I79" s="115"/>
      <c r="J79" s="115"/>
    </row>
    <row r="80" spans="1:14" ht="18" customHeight="1">
      <c r="A80" s="1"/>
      <c r="B80" s="9"/>
      <c r="C80" s="1"/>
      <c r="E80" s="1595" t="s">
        <v>997</v>
      </c>
      <c r="F80" s="1411"/>
      <c r="G80" s="1411"/>
      <c r="H80" s="1411"/>
      <c r="I80" s="1411"/>
      <c r="J80" s="501"/>
    </row>
    <row r="81" spans="1:19" ht="18" customHeight="1">
      <c r="A81" s="1"/>
      <c r="B81" s="7"/>
      <c r="C81" s="1"/>
      <c r="E81" s="1768" t="s">
        <v>998</v>
      </c>
      <c r="F81" s="1411"/>
      <c r="G81" s="271" t="s">
        <v>970</v>
      </c>
      <c r="H81" s="271" t="s">
        <v>731</v>
      </c>
      <c r="I81" s="271">
        <v>2025</v>
      </c>
    </row>
    <row r="82" spans="1:19" ht="18" customHeight="1">
      <c r="A82" s="1"/>
      <c r="B82" s="4"/>
      <c r="C82" s="1"/>
      <c r="E82" s="1576" t="s">
        <v>999</v>
      </c>
      <c r="F82" s="1416"/>
      <c r="G82" s="487">
        <v>723.78</v>
      </c>
      <c r="H82" s="487">
        <v>50.48</v>
      </c>
      <c r="I82" s="487">
        <v>14.21</v>
      </c>
      <c r="J82" s="502"/>
    </row>
    <row r="83" spans="1:19" ht="18" customHeight="1">
      <c r="A83" s="1"/>
      <c r="B83" s="4"/>
      <c r="C83" s="1"/>
      <c r="E83" s="1814" t="s">
        <v>978</v>
      </c>
      <c r="F83" s="1416"/>
      <c r="G83" s="489">
        <v>70631.88</v>
      </c>
      <c r="H83" s="489">
        <v>49184.39</v>
      </c>
      <c r="I83" s="489">
        <v>61540.43</v>
      </c>
      <c r="J83" s="503"/>
    </row>
    <row r="84" spans="1:19" ht="18" customHeight="1">
      <c r="A84" s="1"/>
      <c r="B84" s="4"/>
      <c r="C84" s="1"/>
      <c r="E84" s="1576" t="s">
        <v>1000</v>
      </c>
      <c r="F84" s="1416"/>
      <c r="G84" s="487">
        <v>18331.240000000002</v>
      </c>
      <c r="H84" s="487" t="s">
        <v>717</v>
      </c>
      <c r="I84" s="487">
        <v>13608.82</v>
      </c>
      <c r="J84" s="504"/>
    </row>
    <row r="85" spans="1:19" ht="18" customHeight="1">
      <c r="A85" s="1"/>
      <c r="B85" s="4"/>
      <c r="C85" s="1"/>
      <c r="E85" s="1814" t="s">
        <v>973</v>
      </c>
      <c r="F85" s="1416"/>
      <c r="G85" s="489">
        <v>1380.71</v>
      </c>
      <c r="H85" s="489">
        <v>504.66</v>
      </c>
      <c r="I85" s="489">
        <v>1491.98</v>
      </c>
      <c r="J85" s="504"/>
      <c r="N85" s="1458"/>
      <c r="O85" s="1411"/>
      <c r="P85" s="1411"/>
      <c r="Q85" s="1411"/>
      <c r="R85" s="1411"/>
      <c r="S85" s="1411"/>
    </row>
    <row r="86" spans="1:19" ht="18" customHeight="1">
      <c r="A86" s="1"/>
      <c r="B86" s="66"/>
      <c r="C86" s="1"/>
      <c r="E86" s="1813" t="s">
        <v>614</v>
      </c>
      <c r="F86" s="1416"/>
      <c r="G86" s="499">
        <f t="shared" ref="G86:I86" si="2">SUM(G82:G85)</f>
        <v>91067.610000000015</v>
      </c>
      <c r="H86" s="499">
        <f t="shared" si="2"/>
        <v>49739.530000000006</v>
      </c>
      <c r="I86" s="499">
        <f t="shared" si="2"/>
        <v>76655.439999999988</v>
      </c>
      <c r="J86" s="505"/>
    </row>
    <row r="87" spans="1:19" ht="12.75">
      <c r="A87" s="1"/>
      <c r="B87" s="4"/>
      <c r="C87" s="1"/>
      <c r="E87" s="493"/>
      <c r="F87" s="493"/>
      <c r="G87" s="493"/>
      <c r="H87" s="493"/>
      <c r="I87" s="493"/>
      <c r="J87" s="493"/>
      <c r="K87" s="493"/>
    </row>
    <row r="88" spans="1:19" ht="15" customHeight="1">
      <c r="A88" s="1"/>
      <c r="B88" s="9"/>
      <c r="C88" s="1"/>
      <c r="E88" s="1333" t="s">
        <v>1532</v>
      </c>
      <c r="J88" s="506"/>
      <c r="K88" s="506"/>
    </row>
    <row r="89" spans="1:19" ht="21.6" customHeight="1">
      <c r="A89" s="1"/>
      <c r="B89" s="7"/>
      <c r="C89" s="1"/>
      <c r="E89" s="590" t="s">
        <v>1001</v>
      </c>
      <c r="J89" s="506"/>
      <c r="K89" s="506"/>
    </row>
    <row r="90" spans="1:19" ht="15" customHeight="1">
      <c r="A90" s="1"/>
      <c r="B90" s="4"/>
      <c r="C90" s="1"/>
      <c r="E90" s="1815" t="s">
        <v>1002</v>
      </c>
      <c r="F90" s="1816"/>
      <c r="G90" s="1816"/>
      <c r="H90" s="1816"/>
      <c r="I90" s="1816"/>
      <c r="J90" s="507"/>
      <c r="K90" s="507"/>
    </row>
    <row r="91" spans="1:19" ht="33.6" customHeight="1">
      <c r="A91" s="1"/>
      <c r="B91" s="4"/>
      <c r="C91" s="1"/>
      <c r="E91" s="1817"/>
      <c r="F91" s="1818"/>
      <c r="G91" s="1818"/>
      <c r="H91" s="1818"/>
      <c r="I91" s="1818"/>
      <c r="J91" s="506"/>
      <c r="K91" s="506"/>
    </row>
    <row r="92" spans="1:19" ht="16.5" customHeight="1">
      <c r="A92" s="1"/>
      <c r="B92" s="4"/>
      <c r="C92" s="1"/>
      <c r="E92" s="1820" t="s">
        <v>1003</v>
      </c>
      <c r="F92" s="1411"/>
      <c r="G92" s="1411"/>
      <c r="H92" s="1411"/>
      <c r="I92" s="1411"/>
      <c r="J92" s="164"/>
      <c r="K92" s="164"/>
    </row>
    <row r="93" spans="1:19" ht="16.5" customHeight="1">
      <c r="A93" s="1"/>
      <c r="B93" s="4"/>
      <c r="C93" s="1"/>
      <c r="E93" s="164"/>
      <c r="F93" s="164"/>
      <c r="G93" s="164"/>
      <c r="H93" s="164"/>
      <c r="I93" s="164"/>
      <c r="J93" s="164"/>
      <c r="K93" s="164"/>
    </row>
    <row r="94" spans="1:19" ht="16.5" customHeight="1">
      <c r="A94" s="1"/>
      <c r="B94" s="4"/>
      <c r="C94" s="1"/>
      <c r="E94" s="164"/>
      <c r="F94" s="164"/>
      <c r="G94" s="164"/>
      <c r="H94" s="164"/>
      <c r="I94" s="164"/>
      <c r="J94" s="164"/>
      <c r="K94" s="164"/>
    </row>
    <row r="95" spans="1:19" ht="16.5" customHeight="1">
      <c r="A95" s="1"/>
      <c r="B95" s="4"/>
      <c r="C95" s="1"/>
      <c r="E95" s="1583" t="s">
        <v>1004</v>
      </c>
      <c r="F95" s="1411"/>
      <c r="G95" s="1411"/>
      <c r="H95" s="1411"/>
      <c r="I95" s="1411"/>
      <c r="J95" s="1411"/>
      <c r="K95" s="1411"/>
      <c r="L95" s="1411"/>
    </row>
    <row r="96" spans="1:19" ht="16.5" customHeight="1">
      <c r="A96" s="1"/>
      <c r="B96" s="9"/>
      <c r="C96" s="1"/>
    </row>
    <row r="97" spans="1:12" ht="15.75">
      <c r="A97" s="1"/>
      <c r="B97" s="7"/>
      <c r="C97" s="1"/>
      <c r="E97" s="1543" t="s">
        <v>1533</v>
      </c>
      <c r="F97" s="1411"/>
      <c r="G97" s="1411"/>
      <c r="H97" s="1411"/>
      <c r="I97" s="1411"/>
      <c r="J97" s="1411"/>
      <c r="K97" s="1411"/>
      <c r="L97" s="1411"/>
    </row>
    <row r="98" spans="1:12" ht="12.75">
      <c r="A98" s="1"/>
      <c r="B98" s="4"/>
      <c r="C98" s="1"/>
      <c r="E98" s="1411"/>
      <c r="F98" s="1411"/>
      <c r="G98" s="1411"/>
      <c r="H98" s="1411"/>
      <c r="I98" s="1411"/>
      <c r="J98" s="1411"/>
      <c r="K98" s="1411"/>
      <c r="L98" s="1411"/>
    </row>
    <row r="99" spans="1:12" ht="12.75">
      <c r="A99" s="1"/>
      <c r="B99" s="11"/>
      <c r="C99" s="1"/>
      <c r="E99" s="1411"/>
      <c r="F99" s="1411"/>
      <c r="G99" s="1411"/>
      <c r="H99" s="1411"/>
      <c r="I99" s="1411"/>
      <c r="J99" s="1411"/>
      <c r="K99" s="1411"/>
      <c r="L99" s="1411"/>
    </row>
    <row r="100" spans="1:12" ht="12.75">
      <c r="A100" s="1"/>
      <c r="B100" s="4"/>
      <c r="C100" s="1"/>
      <c r="E100" s="1411"/>
      <c r="F100" s="1411"/>
      <c r="G100" s="1411"/>
      <c r="H100" s="1411"/>
      <c r="I100" s="1411"/>
      <c r="J100" s="1411"/>
      <c r="K100" s="1411"/>
      <c r="L100" s="1411"/>
    </row>
    <row r="101" spans="1:12" ht="15.75">
      <c r="A101" s="1"/>
      <c r="B101" s="12"/>
      <c r="C101" s="1"/>
      <c r="E101" s="1411"/>
      <c r="F101" s="1411"/>
      <c r="G101" s="1411"/>
      <c r="H101" s="1411"/>
      <c r="I101" s="1411"/>
      <c r="J101" s="1411"/>
      <c r="K101" s="1411"/>
      <c r="L101" s="1411"/>
    </row>
    <row r="102" spans="1:12" ht="12.75">
      <c r="A102" s="1"/>
      <c r="B102" s="4"/>
      <c r="C102" s="1"/>
      <c r="E102" s="1411"/>
      <c r="F102" s="1411"/>
      <c r="G102" s="1411"/>
      <c r="H102" s="1411"/>
      <c r="I102" s="1411"/>
      <c r="J102" s="1411"/>
      <c r="K102" s="1411"/>
      <c r="L102" s="1411"/>
    </row>
    <row r="103" spans="1:12">
      <c r="A103" s="1"/>
      <c r="B103" s="9"/>
      <c r="C103" s="1"/>
      <c r="E103" s="1411"/>
      <c r="F103" s="1411"/>
      <c r="G103" s="1411"/>
      <c r="H103" s="1411"/>
      <c r="I103" s="1411"/>
      <c r="J103" s="1411"/>
      <c r="K103" s="1411"/>
      <c r="L103" s="1411"/>
    </row>
    <row r="104" spans="1:12" ht="15.75">
      <c r="A104" s="1"/>
      <c r="B104" s="7"/>
      <c r="C104" s="1"/>
      <c r="E104" s="1411"/>
      <c r="F104" s="1411"/>
      <c r="G104" s="1411"/>
      <c r="H104" s="1411"/>
      <c r="I104" s="1411"/>
      <c r="J104" s="1411"/>
      <c r="K104" s="1411"/>
      <c r="L104" s="1411"/>
    </row>
    <row r="105" spans="1:12" ht="22.35" customHeight="1">
      <c r="A105" s="1"/>
      <c r="B105" s="4"/>
      <c r="C105" s="1"/>
      <c r="E105" s="1411"/>
      <c r="F105" s="1411"/>
      <c r="G105" s="1411"/>
      <c r="H105" s="1411"/>
      <c r="I105" s="1411"/>
      <c r="J105" s="1411"/>
      <c r="K105" s="1411"/>
      <c r="L105" s="1411"/>
    </row>
    <row r="106" spans="1:12" ht="12.75">
      <c r="A106" s="1"/>
      <c r="B106" s="4"/>
      <c r="C106" s="1"/>
      <c r="E106" s="17"/>
      <c r="F106" s="17"/>
      <c r="G106" s="17"/>
      <c r="H106" s="17"/>
      <c r="I106" s="17"/>
      <c r="J106" s="17"/>
    </row>
    <row r="107" spans="1:12">
      <c r="A107" s="1"/>
      <c r="B107" s="9"/>
      <c r="C107" s="1"/>
      <c r="E107" s="1334" t="s">
        <v>1005</v>
      </c>
      <c r="F107" s="1293"/>
      <c r="G107" s="1293"/>
      <c r="H107" s="1293"/>
      <c r="I107" s="1293"/>
      <c r="J107" s="1293"/>
    </row>
    <row r="108" spans="1:12" ht="15.75">
      <c r="A108" s="1"/>
      <c r="B108" s="7"/>
      <c r="C108" s="1"/>
      <c r="E108" s="1810" t="s">
        <v>1006</v>
      </c>
      <c r="F108" s="1411"/>
      <c r="G108" s="360"/>
      <c r="H108" s="360"/>
      <c r="I108" s="360"/>
      <c r="J108" s="360"/>
    </row>
    <row r="109" spans="1:12" ht="15.75">
      <c r="A109" s="1"/>
      <c r="B109" s="7"/>
      <c r="C109" s="1"/>
      <c r="E109" s="1411"/>
      <c r="F109" s="1411"/>
      <c r="G109" s="168">
        <v>2022</v>
      </c>
      <c r="H109" s="168" t="s">
        <v>970</v>
      </c>
      <c r="I109" s="168" t="s">
        <v>607</v>
      </c>
      <c r="J109" s="168">
        <v>2025</v>
      </c>
    </row>
    <row r="110" spans="1:12" ht="12.75">
      <c r="A110" s="1"/>
      <c r="B110" s="4"/>
      <c r="C110" s="1"/>
      <c r="E110" s="1811" t="s">
        <v>1007</v>
      </c>
      <c r="F110" s="1416"/>
      <c r="G110" s="508">
        <f>(G111/G115)*1000000</f>
        <v>564.45050715976936</v>
      </c>
      <c r="H110" s="508">
        <f t="shared" ref="H110:J110" si="3">(H111/H115)*1000000</f>
        <v>825.63067438881922</v>
      </c>
      <c r="I110" s="508">
        <f t="shared" si="3"/>
        <v>880.51598845470335</v>
      </c>
      <c r="J110" s="508">
        <f t="shared" si="3"/>
        <v>535.74339712578046</v>
      </c>
    </row>
    <row r="111" spans="1:12" ht="12.75">
      <c r="A111" s="1"/>
      <c r="B111" s="4"/>
      <c r="C111" s="1"/>
      <c r="E111" s="1821" t="s">
        <v>1008</v>
      </c>
      <c r="F111" s="1442"/>
      <c r="G111" s="1819">
        <f>H71</f>
        <v>798172.78999999992</v>
      </c>
      <c r="H111" s="1819">
        <f>I71</f>
        <v>1167499.95</v>
      </c>
      <c r="I111" s="1819">
        <f>J71</f>
        <v>1185746.110936</v>
      </c>
      <c r="J111" s="1819">
        <f>K71</f>
        <v>683708.8</v>
      </c>
    </row>
    <row r="112" spans="1:12" ht="12.75">
      <c r="A112" s="1"/>
      <c r="B112" s="4"/>
      <c r="C112" s="1"/>
      <c r="E112" s="1416"/>
      <c r="F112" s="1416"/>
      <c r="G112" s="1416"/>
      <c r="H112" s="1416"/>
      <c r="I112" s="1416"/>
      <c r="J112" s="1416"/>
    </row>
    <row r="113" spans="1:10" ht="12.75">
      <c r="A113" s="1"/>
      <c r="B113" s="4"/>
      <c r="C113" s="1"/>
      <c r="E113" s="1822" t="s">
        <v>1009</v>
      </c>
      <c r="F113" s="1442"/>
      <c r="G113" s="1825" t="s">
        <v>1010</v>
      </c>
      <c r="H113" s="1442"/>
      <c r="I113" s="1442"/>
      <c r="J113" s="1550"/>
    </row>
    <row r="114" spans="1:10" ht="12.75">
      <c r="A114" s="1"/>
      <c r="B114" s="4"/>
      <c r="C114" s="1"/>
      <c r="E114" s="1416"/>
      <c r="F114" s="1416"/>
      <c r="G114" s="1416"/>
      <c r="H114" s="1416"/>
      <c r="I114" s="1416"/>
      <c r="J114" s="1551"/>
    </row>
    <row r="115" spans="1:10">
      <c r="A115" s="1"/>
      <c r="B115" s="9"/>
      <c r="C115" s="1"/>
      <c r="E115" s="1821" t="s">
        <v>1011</v>
      </c>
      <c r="F115" s="1442"/>
      <c r="G115" s="1657">
        <v>1414070463</v>
      </c>
      <c r="H115" s="1657">
        <v>1414070463</v>
      </c>
      <c r="I115" s="1657">
        <v>1346649154</v>
      </c>
      <c r="J115" s="1824">
        <v>1276187077</v>
      </c>
    </row>
    <row r="116" spans="1:10" ht="15.75">
      <c r="A116" s="1"/>
      <c r="B116" s="7"/>
      <c r="C116" s="1"/>
      <c r="E116" s="1416"/>
      <c r="F116" s="1416"/>
      <c r="G116" s="1416"/>
      <c r="H116" s="1416"/>
      <c r="I116" s="1416"/>
      <c r="J116" s="1551"/>
    </row>
    <row r="117" spans="1:10" ht="12.75">
      <c r="A117" s="1"/>
      <c r="B117" s="4"/>
      <c r="C117" s="1"/>
      <c r="E117" s="1822" t="s">
        <v>1012</v>
      </c>
      <c r="F117" s="1442"/>
      <c r="G117" s="1825" t="s">
        <v>1013</v>
      </c>
      <c r="H117" s="1442"/>
      <c r="I117" s="1442"/>
      <c r="J117" s="1550"/>
    </row>
    <row r="118" spans="1:10" ht="12.75">
      <c r="A118" s="1"/>
      <c r="B118" s="4"/>
      <c r="C118" s="1"/>
      <c r="E118" s="363" t="s">
        <v>1014</v>
      </c>
      <c r="F118" s="865"/>
      <c r="G118" s="865"/>
      <c r="H118" s="865"/>
      <c r="I118" s="865"/>
      <c r="J118" s="865"/>
    </row>
    <row r="119" spans="1:10" ht="12.75">
      <c r="A119" s="1"/>
      <c r="B119" s="4"/>
      <c r="C119" s="1"/>
      <c r="E119" s="1811" t="s">
        <v>1007</v>
      </c>
      <c r="F119" s="1416"/>
      <c r="G119" s="487">
        <f t="shared" ref="G119:I119" si="4">(G120/G124)*1000000</f>
        <v>240.07334328202438</v>
      </c>
      <c r="H119" s="487">
        <f t="shared" si="4"/>
        <v>822.29818790231559</v>
      </c>
      <c r="I119" s="487">
        <f t="shared" si="4"/>
        <v>1019.9593829224337</v>
      </c>
      <c r="J119" s="487">
        <v>1000.5850102613706</v>
      </c>
    </row>
    <row r="120" spans="1:10" ht="12.75">
      <c r="A120" s="1"/>
      <c r="B120" s="4"/>
      <c r="C120" s="1"/>
      <c r="E120" s="1821" t="s">
        <v>1015</v>
      </c>
      <c r="F120" s="1442"/>
      <c r="G120" s="1819">
        <v>43913.06</v>
      </c>
      <c r="H120" s="1819">
        <f t="shared" ref="H120:J120" si="5">G86</f>
        <v>91067.610000000015</v>
      </c>
      <c r="I120" s="1819">
        <f t="shared" si="5"/>
        <v>49739.530000000006</v>
      </c>
      <c r="J120" s="1819">
        <f t="shared" si="5"/>
        <v>76655.439999999988</v>
      </c>
    </row>
    <row r="121" spans="1:10" ht="12.75">
      <c r="A121" s="1"/>
      <c r="B121" s="66"/>
      <c r="C121" s="1"/>
      <c r="E121" s="1416"/>
      <c r="F121" s="1416"/>
      <c r="G121" s="1416"/>
      <c r="H121" s="1416"/>
      <c r="I121" s="1416"/>
      <c r="J121" s="1416"/>
    </row>
    <row r="122" spans="1:10" ht="12.75">
      <c r="A122" s="1"/>
      <c r="B122" s="4"/>
      <c r="C122" s="1"/>
      <c r="E122" s="1822" t="s">
        <v>1009</v>
      </c>
      <c r="F122" s="1442"/>
      <c r="G122" s="1666" t="s">
        <v>1010</v>
      </c>
      <c r="H122" s="1442"/>
      <c r="I122" s="1442"/>
      <c r="J122" s="1550"/>
    </row>
    <row r="123" spans="1:10">
      <c r="A123" s="1"/>
      <c r="B123" s="9"/>
      <c r="C123" s="1"/>
      <c r="E123" s="1416"/>
      <c r="F123" s="1416"/>
      <c r="G123" s="1416"/>
      <c r="H123" s="1416"/>
      <c r="I123" s="1416"/>
      <c r="J123" s="1551"/>
    </row>
    <row r="124" spans="1:10" ht="15.75">
      <c r="A124" s="1"/>
      <c r="B124" s="7"/>
      <c r="C124" s="1"/>
      <c r="E124" s="1821" t="s">
        <v>1011</v>
      </c>
      <c r="F124" s="1442"/>
      <c r="G124" s="1657">
        <v>182915185</v>
      </c>
      <c r="H124" s="1657">
        <v>110747672</v>
      </c>
      <c r="I124" s="1657">
        <v>48766187</v>
      </c>
      <c r="J124" s="1824">
        <v>76610622</v>
      </c>
    </row>
    <row r="125" spans="1:10" ht="12.75">
      <c r="A125" s="1"/>
      <c r="B125" s="4"/>
      <c r="C125" s="1"/>
      <c r="E125" s="1416"/>
      <c r="F125" s="1416"/>
      <c r="G125" s="1416"/>
      <c r="H125" s="1416"/>
      <c r="I125" s="1416"/>
      <c r="J125" s="1551"/>
    </row>
    <row r="126" spans="1:10" ht="12.75">
      <c r="A126" s="1"/>
      <c r="B126" s="4"/>
      <c r="C126" s="1"/>
      <c r="E126" s="1822" t="s">
        <v>1012</v>
      </c>
      <c r="F126" s="1442"/>
      <c r="G126" s="1666" t="s">
        <v>1016</v>
      </c>
      <c r="H126" s="1442"/>
      <c r="I126" s="1442"/>
      <c r="J126" s="1550"/>
    </row>
    <row r="127" spans="1:10" ht="12.75">
      <c r="A127" s="1"/>
      <c r="B127" s="4"/>
      <c r="C127" s="1"/>
      <c r="E127" s="363" t="s">
        <v>1017</v>
      </c>
      <c r="F127" s="865"/>
      <c r="G127" s="865"/>
      <c r="H127" s="865"/>
      <c r="I127" s="865"/>
      <c r="J127" s="865"/>
    </row>
    <row r="128" spans="1:10" ht="12.75">
      <c r="A128" s="1"/>
      <c r="B128" s="4"/>
      <c r="C128" s="1"/>
      <c r="E128" s="1811" t="s">
        <v>1007</v>
      </c>
      <c r="F128" s="1416"/>
      <c r="G128" s="487">
        <f>(G129/G132)*1000000</f>
        <v>527.2970681074022</v>
      </c>
      <c r="H128" s="487">
        <v>825.38863560932134</v>
      </c>
      <c r="I128" s="487">
        <v>885.38917742627859</v>
      </c>
      <c r="J128" s="487">
        <v>562.06795780482776</v>
      </c>
    </row>
    <row r="129" spans="1:16" ht="12.75">
      <c r="A129" s="1"/>
      <c r="B129" s="4"/>
      <c r="C129" s="1"/>
      <c r="E129" s="1823" t="s">
        <v>1018</v>
      </c>
      <c r="F129" s="1439"/>
      <c r="G129" s="509">
        <f>G111+G120</f>
        <v>842085.84999999986</v>
      </c>
      <c r="H129" s="509">
        <v>1258567.56</v>
      </c>
      <c r="I129" s="509">
        <v>1235485.640936</v>
      </c>
      <c r="J129" s="509">
        <v>760364.24</v>
      </c>
    </row>
    <row r="130" spans="1:16" ht="12.75">
      <c r="A130" s="1"/>
      <c r="B130" s="4"/>
      <c r="C130" s="1"/>
      <c r="E130" s="1822" t="s">
        <v>1009</v>
      </c>
      <c r="F130" s="1442"/>
      <c r="G130" s="1666" t="s">
        <v>1010</v>
      </c>
      <c r="H130" s="1442"/>
      <c r="I130" s="1442"/>
      <c r="J130" s="1550"/>
    </row>
    <row r="131" spans="1:16">
      <c r="A131" s="1"/>
      <c r="B131" s="9"/>
      <c r="C131" s="1"/>
      <c r="E131" s="1416"/>
      <c r="F131" s="1416"/>
      <c r="G131" s="1416"/>
      <c r="H131" s="1416"/>
      <c r="I131" s="1416"/>
      <c r="J131" s="1551"/>
    </row>
    <row r="132" spans="1:16" ht="15.75">
      <c r="A132" s="1"/>
      <c r="B132" s="7"/>
      <c r="C132" s="1"/>
      <c r="E132" s="1821" t="s">
        <v>1011</v>
      </c>
      <c r="F132" s="1442"/>
      <c r="G132" s="1657">
        <v>1596985648</v>
      </c>
      <c r="H132" s="1657">
        <v>1524818135</v>
      </c>
      <c r="I132" s="1657">
        <v>1395415341</v>
      </c>
      <c r="J132" s="1657">
        <v>1352797699</v>
      </c>
    </row>
    <row r="133" spans="1:16" ht="12.75">
      <c r="A133" s="1"/>
      <c r="B133" s="4"/>
      <c r="C133" s="1"/>
      <c r="E133" s="1416"/>
      <c r="F133" s="1416"/>
      <c r="G133" s="1416"/>
      <c r="H133" s="1416"/>
      <c r="I133" s="1416"/>
      <c r="J133" s="1416"/>
    </row>
    <row r="134" spans="1:16" ht="12.75">
      <c r="A134" s="1"/>
      <c r="B134" s="11"/>
      <c r="C134" s="1"/>
      <c r="E134" s="1826"/>
      <c r="F134" s="1411"/>
      <c r="G134" s="1411"/>
      <c r="H134" s="1411"/>
      <c r="I134" s="1411"/>
      <c r="J134" s="1411"/>
    </row>
    <row r="135" spans="1:16" ht="20.25" customHeight="1">
      <c r="A135" s="1"/>
      <c r="B135" s="4"/>
      <c r="C135" s="1"/>
      <c r="E135" s="1815" t="s">
        <v>1534</v>
      </c>
      <c r="F135" s="1660"/>
      <c r="G135" s="1660"/>
      <c r="H135" s="1660"/>
      <c r="I135" s="1660"/>
      <c r="J135" s="1660"/>
    </row>
    <row r="136" spans="1:16" ht="20.25" customHeight="1">
      <c r="A136" s="1"/>
      <c r="B136" s="4"/>
      <c r="C136" s="1"/>
      <c r="E136" s="1827"/>
      <c r="F136" s="1828"/>
      <c r="G136" s="1828"/>
      <c r="H136" s="1828"/>
      <c r="I136" s="1828"/>
      <c r="J136" s="1828"/>
    </row>
    <row r="137" spans="1:16" ht="20.25" customHeight="1">
      <c r="A137" s="1"/>
      <c r="B137" s="12"/>
      <c r="C137" s="1"/>
      <c r="E137" s="1661"/>
      <c r="F137" s="1411"/>
      <c r="G137" s="1411"/>
      <c r="H137" s="1411"/>
      <c r="I137" s="1411"/>
      <c r="J137" s="1411"/>
    </row>
    <row r="138" spans="1:16" ht="15.75" customHeight="1">
      <c r="A138" s="1"/>
      <c r="B138" s="12"/>
      <c r="C138" s="1"/>
      <c r="E138" s="17"/>
      <c r="F138" s="17"/>
      <c r="G138" s="17"/>
      <c r="H138" s="17"/>
      <c r="I138" s="17"/>
      <c r="J138" s="17"/>
    </row>
    <row r="139" spans="1:16" ht="15.75" customHeight="1">
      <c r="A139" s="1"/>
      <c r="B139" s="12"/>
      <c r="C139" s="1"/>
      <c r="E139" s="17"/>
      <c r="F139" s="17"/>
      <c r="G139" s="17"/>
      <c r="H139" s="17"/>
      <c r="I139" s="17"/>
      <c r="J139" s="17"/>
    </row>
    <row r="140" spans="1:16" ht="12.75">
      <c r="A140" s="1"/>
      <c r="B140" s="4"/>
      <c r="C140" s="1"/>
      <c r="E140" s="1590" t="s">
        <v>1019</v>
      </c>
      <c r="F140" s="1411"/>
      <c r="G140" s="1411"/>
      <c r="H140" s="1411"/>
      <c r="I140" s="1411"/>
      <c r="J140" s="1411"/>
      <c r="K140" s="1411"/>
    </row>
    <row r="141" spans="1:16" ht="18" customHeight="1">
      <c r="A141" s="1"/>
      <c r="B141" s="9"/>
      <c r="C141" s="1"/>
      <c r="E141" s="1590"/>
      <c r="F141" s="1411"/>
      <c r="G141" s="1411"/>
      <c r="H141" s="1411"/>
      <c r="I141" s="1411"/>
      <c r="J141" s="17"/>
    </row>
    <row r="142" spans="1:16" ht="17.25" customHeight="1">
      <c r="A142" s="1"/>
      <c r="B142" s="7"/>
      <c r="C142" s="1"/>
      <c r="E142" s="1659" t="s">
        <v>1535</v>
      </c>
      <c r="F142" s="1660"/>
      <c r="G142" s="1660"/>
      <c r="H142" s="1660"/>
      <c r="I142" s="1660"/>
      <c r="J142" s="1660"/>
      <c r="K142" s="1660"/>
      <c r="L142" s="1660"/>
      <c r="M142" s="510"/>
      <c r="N142" s="510"/>
      <c r="O142" s="510"/>
      <c r="P142" s="510"/>
    </row>
    <row r="143" spans="1:16" ht="12.75">
      <c r="A143" s="1"/>
      <c r="B143" s="4"/>
      <c r="C143" s="1"/>
      <c r="E143" s="1661"/>
      <c r="F143" s="1411"/>
      <c r="G143" s="1411"/>
      <c r="H143" s="1411"/>
      <c r="I143" s="1411"/>
      <c r="J143" s="1411"/>
      <c r="K143" s="1411"/>
      <c r="L143" s="1411"/>
      <c r="M143" s="350"/>
      <c r="N143" s="350"/>
      <c r="O143" s="350"/>
      <c r="P143" s="350"/>
    </row>
    <row r="144" spans="1:16">
      <c r="A144" s="1"/>
      <c r="B144" s="9"/>
      <c r="C144" s="1"/>
      <c r="E144" s="1661"/>
      <c r="F144" s="1411"/>
      <c r="G144" s="1411"/>
      <c r="H144" s="1411"/>
      <c r="I144" s="1411"/>
      <c r="J144" s="1411"/>
      <c r="K144" s="1411"/>
      <c r="L144" s="1411"/>
      <c r="M144" s="350"/>
      <c r="N144" s="350"/>
      <c r="O144" s="350"/>
      <c r="P144" s="350"/>
    </row>
    <row r="145" spans="1:16" ht="15.75">
      <c r="A145" s="1"/>
      <c r="B145" s="7"/>
      <c r="C145" s="1"/>
      <c r="E145" s="1661"/>
      <c r="F145" s="1411"/>
      <c r="G145" s="1411"/>
      <c r="H145" s="1411"/>
      <c r="I145" s="1411"/>
      <c r="J145" s="1411"/>
      <c r="K145" s="1411"/>
      <c r="L145" s="1411"/>
      <c r="M145" s="350"/>
      <c r="N145" s="350"/>
      <c r="O145" s="350"/>
      <c r="P145" s="350"/>
    </row>
    <row r="146" spans="1:16" ht="12.75">
      <c r="A146" s="1"/>
      <c r="B146" s="4"/>
      <c r="C146" s="1"/>
      <c r="E146" s="1661"/>
      <c r="F146" s="1411"/>
      <c r="G146" s="1411"/>
      <c r="H146" s="1411"/>
      <c r="I146" s="1411"/>
      <c r="J146" s="1411"/>
      <c r="K146" s="1411"/>
      <c r="L146" s="1411"/>
      <c r="M146" s="350"/>
      <c r="N146" s="350"/>
      <c r="O146" s="350"/>
      <c r="P146" s="350"/>
    </row>
    <row r="147" spans="1:16" ht="27.6" customHeight="1">
      <c r="A147" s="1"/>
      <c r="B147" s="4"/>
      <c r="C147" s="1"/>
      <c r="E147" s="1661"/>
      <c r="F147" s="1411"/>
      <c r="G147" s="1411"/>
      <c r="H147" s="1411"/>
      <c r="I147" s="1411"/>
      <c r="J147" s="1411"/>
      <c r="K147" s="1411"/>
      <c r="L147" s="1411"/>
    </row>
    <row r="148" spans="1:16" ht="12.75">
      <c r="A148" s="1"/>
      <c r="B148" s="4"/>
      <c r="C148" s="1"/>
      <c r="E148" s="1661"/>
      <c r="F148" s="1411"/>
      <c r="G148" s="1411"/>
      <c r="H148" s="1411"/>
      <c r="I148" s="1411"/>
      <c r="J148" s="1411"/>
      <c r="K148" s="1411"/>
      <c r="L148" s="1411"/>
    </row>
    <row r="149" spans="1:16" ht="12.75">
      <c r="A149" s="1"/>
      <c r="B149" s="4"/>
      <c r="C149" s="1"/>
      <c r="E149" s="848"/>
    </row>
    <row r="150" spans="1:16" ht="14.25">
      <c r="A150" s="1"/>
      <c r="B150" s="4"/>
      <c r="C150" s="1"/>
      <c r="E150" s="511"/>
      <c r="F150" s="511"/>
      <c r="G150" s="511"/>
      <c r="H150" s="511"/>
      <c r="I150" s="511"/>
      <c r="J150" s="511"/>
      <c r="K150" s="511"/>
      <c r="L150" s="511"/>
      <c r="M150" s="511"/>
      <c r="N150" s="511"/>
    </row>
    <row r="151" spans="1:16" ht="14.25">
      <c r="A151" s="1"/>
      <c r="B151" s="4"/>
      <c r="C151" s="1"/>
      <c r="E151" s="1829" t="s">
        <v>1020</v>
      </c>
      <c r="F151" s="1411"/>
      <c r="G151" s="1411"/>
      <c r="H151" s="1411"/>
      <c r="I151" s="1411"/>
      <c r="J151" s="1411"/>
      <c r="K151" s="1411"/>
      <c r="L151" s="1411"/>
      <c r="M151" s="511"/>
      <c r="N151" s="511"/>
    </row>
    <row r="152" spans="1:16" ht="12.75">
      <c r="A152" s="1"/>
      <c r="B152" s="4"/>
      <c r="C152" s="1"/>
      <c r="E152" s="17"/>
      <c r="F152" s="17"/>
      <c r="G152" s="17"/>
      <c r="H152" s="17"/>
      <c r="I152" s="17"/>
      <c r="J152" s="17"/>
    </row>
    <row r="153" spans="1:16" ht="12.75">
      <c r="A153" s="1"/>
      <c r="B153" s="4"/>
      <c r="C153" s="1"/>
      <c r="E153" s="1337" t="s">
        <v>1021</v>
      </c>
      <c r="F153" s="1336"/>
      <c r="G153" s="1336"/>
      <c r="H153" s="1336"/>
      <c r="I153" s="1336"/>
      <c r="J153" s="17"/>
    </row>
    <row r="154" spans="1:16">
      <c r="A154" s="1"/>
      <c r="B154" s="9"/>
      <c r="C154" s="1"/>
      <c r="E154" s="846" t="s">
        <v>1022</v>
      </c>
      <c r="F154" s="1335"/>
      <c r="G154" s="1325"/>
      <c r="H154" s="321">
        <v>2024</v>
      </c>
      <c r="I154" s="321">
        <v>2025</v>
      </c>
      <c r="J154" s="17"/>
    </row>
    <row r="155" spans="1:16" ht="12.75">
      <c r="A155" s="1"/>
      <c r="B155" s="4"/>
      <c r="C155" s="1"/>
      <c r="E155" s="1504" t="s">
        <v>1023</v>
      </c>
      <c r="F155" s="1416"/>
      <c r="G155" s="1551"/>
      <c r="H155" s="512" t="s">
        <v>1024</v>
      </c>
      <c r="I155" s="513">
        <v>0.36</v>
      </c>
      <c r="J155" s="114"/>
    </row>
    <row r="156" spans="1:16" ht="12.75">
      <c r="A156" s="1"/>
      <c r="B156" s="4"/>
      <c r="C156" s="1"/>
      <c r="E156" s="114"/>
      <c r="F156" s="114"/>
      <c r="G156" s="114"/>
      <c r="H156" s="114"/>
      <c r="I156" s="114"/>
      <c r="J156" s="114"/>
    </row>
    <row r="157" spans="1:16">
      <c r="A157" s="1"/>
      <c r="B157" s="4"/>
      <c r="C157" s="1"/>
      <c r="E157" s="1815" t="s">
        <v>1536</v>
      </c>
      <c r="F157" s="1660"/>
      <c r="G157" s="1660"/>
      <c r="H157" s="1660"/>
      <c r="I157" s="1778"/>
      <c r="J157" s="514"/>
      <c r="K157" s="515"/>
    </row>
    <row r="158" spans="1:16">
      <c r="A158" s="1"/>
      <c r="B158" s="4"/>
      <c r="C158" s="1"/>
      <c r="E158" s="1661"/>
      <c r="F158" s="1411"/>
      <c r="G158" s="1411"/>
      <c r="H158" s="1411"/>
      <c r="I158" s="1830"/>
      <c r="J158" s="516"/>
      <c r="K158" s="515"/>
    </row>
    <row r="159" spans="1:16">
      <c r="A159" s="1"/>
      <c r="B159" s="4"/>
      <c r="C159" s="1"/>
      <c r="E159" s="1661"/>
      <c r="F159" s="1411"/>
      <c r="G159" s="1411"/>
      <c r="H159" s="1411"/>
      <c r="I159" s="1830"/>
      <c r="J159" s="516"/>
      <c r="K159" s="515"/>
    </row>
    <row r="160" spans="1:16" ht="23.45" customHeight="1">
      <c r="A160" s="1"/>
      <c r="B160" s="4"/>
      <c r="C160" s="1"/>
      <c r="E160" s="1831"/>
      <c r="F160" s="1832"/>
      <c r="G160" s="1832"/>
      <c r="H160" s="1832"/>
      <c r="I160" s="1833"/>
      <c r="J160" s="516"/>
      <c r="K160" s="515"/>
    </row>
    <row r="161" spans="1:13">
      <c r="A161" s="1"/>
      <c r="B161" s="4"/>
      <c r="C161" s="1"/>
      <c r="E161" s="1815" t="s">
        <v>1025</v>
      </c>
      <c r="F161" s="1660"/>
      <c r="G161" s="1660"/>
      <c r="H161" s="1660"/>
      <c r="I161" s="1660"/>
      <c r="J161" s="516"/>
      <c r="K161" s="515"/>
    </row>
    <row r="162" spans="1:13" ht="18.600000000000001" customHeight="1">
      <c r="A162" s="1"/>
      <c r="B162" s="66"/>
      <c r="C162" s="1"/>
      <c r="E162" s="1831"/>
      <c r="F162" s="1832"/>
      <c r="G162" s="1832"/>
      <c r="H162" s="1832"/>
      <c r="I162" s="1832"/>
      <c r="J162" s="517"/>
      <c r="K162" s="518"/>
    </row>
    <row r="163" spans="1:13" ht="12.75">
      <c r="A163" s="1"/>
      <c r="B163" s="66"/>
      <c r="C163" s="1"/>
      <c r="E163" s="848"/>
      <c r="F163" s="848"/>
      <c r="G163" s="848"/>
      <c r="H163" s="848"/>
      <c r="I163" s="848"/>
      <c r="J163" s="863"/>
      <c r="K163" s="864"/>
    </row>
    <row r="164" spans="1:13" ht="12.75">
      <c r="A164" s="1"/>
      <c r="B164" s="66"/>
      <c r="C164" s="1"/>
      <c r="E164" s="848"/>
      <c r="F164" s="848"/>
      <c r="G164" s="848"/>
      <c r="H164" s="848"/>
      <c r="I164" s="848"/>
      <c r="J164" s="863"/>
      <c r="K164" s="864"/>
    </row>
    <row r="165" spans="1:13">
      <c r="A165" s="1"/>
      <c r="B165" s="9"/>
      <c r="C165" s="1"/>
      <c r="E165" s="164"/>
      <c r="F165" s="164"/>
      <c r="G165" s="164"/>
      <c r="H165" s="164"/>
      <c r="I165" s="164"/>
      <c r="J165" s="164"/>
    </row>
    <row r="166" spans="1:13">
      <c r="A166" s="1"/>
      <c r="B166" s="9"/>
      <c r="C166" s="1"/>
      <c r="E166" s="1583" t="s">
        <v>1026</v>
      </c>
      <c r="F166" s="1411"/>
      <c r="G166" s="1411"/>
      <c r="H166" s="1411"/>
      <c r="I166" s="1411"/>
      <c r="J166" s="1411"/>
    </row>
    <row r="167" spans="1:13" ht="15.75">
      <c r="A167" s="1"/>
      <c r="B167" s="7"/>
      <c r="C167" s="1"/>
      <c r="E167" s="331"/>
      <c r="F167" s="331"/>
      <c r="G167" s="331"/>
      <c r="H167" s="331"/>
      <c r="I167" s="331"/>
      <c r="J167" s="331"/>
      <c r="K167" s="331"/>
      <c r="L167" s="331"/>
      <c r="M167" s="519"/>
    </row>
    <row r="168" spans="1:13" ht="15.75">
      <c r="A168" s="1"/>
      <c r="B168" s="7"/>
      <c r="C168" s="1"/>
      <c r="E168" s="1659" t="s">
        <v>1027</v>
      </c>
      <c r="F168" s="1660"/>
      <c r="G168" s="1660"/>
      <c r="H168" s="1660"/>
      <c r="I168" s="1660"/>
      <c r="J168" s="1660"/>
      <c r="K168" s="1660"/>
      <c r="L168" s="1660"/>
      <c r="M168" s="519"/>
    </row>
    <row r="169" spans="1:13" ht="12.75">
      <c r="A169" s="1"/>
      <c r="B169" s="4"/>
      <c r="C169" s="1"/>
      <c r="E169" s="1661"/>
      <c r="F169" s="1411"/>
      <c r="G169" s="1411"/>
      <c r="H169" s="1411"/>
      <c r="I169" s="1411"/>
      <c r="J169" s="1411"/>
      <c r="K169" s="1411"/>
      <c r="L169" s="1411"/>
      <c r="M169" s="519"/>
    </row>
    <row r="170" spans="1:13" ht="12.75">
      <c r="A170" s="1"/>
      <c r="B170" s="4"/>
      <c r="C170" s="1"/>
      <c r="E170" s="1661"/>
      <c r="F170" s="1411"/>
      <c r="G170" s="1411"/>
      <c r="H170" s="1411"/>
      <c r="I170" s="1411"/>
      <c r="J170" s="1411"/>
      <c r="K170" s="1411"/>
      <c r="L170" s="1411"/>
      <c r="M170" s="520"/>
    </row>
    <row r="171" spans="1:13" ht="12.75">
      <c r="A171" s="1"/>
      <c r="B171" s="4"/>
      <c r="C171" s="1"/>
      <c r="E171" s="521"/>
      <c r="F171" s="519"/>
      <c r="G171" s="519"/>
      <c r="H171" s="519"/>
      <c r="I171" s="519"/>
      <c r="J171" s="519"/>
      <c r="K171" s="522"/>
      <c r="L171" s="522"/>
      <c r="M171" s="522"/>
    </row>
    <row r="172" spans="1:13" ht="12.75">
      <c r="A172" s="1"/>
      <c r="B172" s="4"/>
      <c r="C172" s="1"/>
      <c r="E172" s="1595" t="s">
        <v>1028</v>
      </c>
      <c r="F172" s="1411"/>
      <c r="G172" s="271">
        <v>2023</v>
      </c>
      <c r="H172" s="271" t="s">
        <v>731</v>
      </c>
      <c r="I172" s="271" t="s">
        <v>709</v>
      </c>
    </row>
    <row r="173" spans="1:13" ht="12.75">
      <c r="A173" s="1"/>
      <c r="B173" s="4"/>
      <c r="C173" s="1"/>
      <c r="E173" s="1411"/>
      <c r="F173" s="1411"/>
      <c r="G173" s="523" t="s">
        <v>1029</v>
      </c>
      <c r="H173" s="524">
        <v>116472</v>
      </c>
      <c r="I173" s="524">
        <v>109372</v>
      </c>
    </row>
    <row r="174" spans="1:13" ht="12.75">
      <c r="A174" s="1"/>
      <c r="B174" s="4"/>
      <c r="C174" s="1"/>
      <c r="E174" s="17"/>
      <c r="F174" s="17"/>
      <c r="G174" s="17"/>
      <c r="H174" s="17"/>
      <c r="I174" s="17"/>
      <c r="J174" s="17"/>
    </row>
    <row r="175" spans="1:13">
      <c r="A175" s="1"/>
      <c r="B175" s="9"/>
      <c r="C175" s="1"/>
      <c r="E175" s="1596" t="s">
        <v>1537</v>
      </c>
      <c r="F175" s="1411"/>
      <c r="G175" s="1411"/>
      <c r="H175" s="1411"/>
      <c r="I175" s="1411"/>
      <c r="J175" s="17"/>
    </row>
    <row r="176" spans="1:13" ht="15.75">
      <c r="A176" s="1"/>
      <c r="B176" s="7"/>
      <c r="C176" s="1"/>
      <c r="E176" s="1411"/>
      <c r="F176" s="1411"/>
      <c r="G176" s="1411"/>
      <c r="H176" s="1411"/>
      <c r="I176" s="1411"/>
      <c r="J176" s="17"/>
    </row>
    <row r="177" spans="1:10" ht="12.75">
      <c r="A177" s="1"/>
      <c r="B177" s="4"/>
      <c r="C177" s="1"/>
      <c r="E177" s="1411"/>
      <c r="F177" s="1411"/>
      <c r="G177" s="1411"/>
      <c r="H177" s="1411"/>
      <c r="I177" s="1411"/>
      <c r="J177" s="17"/>
    </row>
    <row r="178" spans="1:10" ht="32.1" customHeight="1">
      <c r="A178" s="1"/>
      <c r="B178" s="4"/>
      <c r="C178" s="1"/>
      <c r="E178" s="1411"/>
      <c r="F178" s="1411"/>
      <c r="G178" s="1411"/>
      <c r="H178" s="1411"/>
      <c r="I178" s="1411"/>
      <c r="J178" s="17"/>
    </row>
    <row r="179" spans="1:10" ht="12.75">
      <c r="A179" s="1"/>
      <c r="B179" s="11"/>
      <c r="C179" s="1"/>
      <c r="E179" s="17"/>
      <c r="F179" s="17"/>
      <c r="G179" s="17"/>
      <c r="H179" s="17"/>
      <c r="I179" s="17"/>
      <c r="J179" s="17"/>
    </row>
    <row r="180" spans="1:10" ht="12.75">
      <c r="A180" s="1"/>
      <c r="B180" s="4"/>
      <c r="C180" s="1"/>
      <c r="E180" s="17"/>
      <c r="F180" s="17"/>
      <c r="G180" s="17"/>
      <c r="H180" s="17"/>
      <c r="I180" s="17"/>
      <c r="J180" s="17"/>
    </row>
    <row r="181" spans="1:10" ht="15.75">
      <c r="A181" s="1"/>
      <c r="B181" s="12"/>
      <c r="C181" s="1"/>
      <c r="E181" s="17"/>
      <c r="F181" s="17"/>
      <c r="G181" s="17"/>
      <c r="H181" s="17"/>
      <c r="I181" s="17"/>
      <c r="J181" s="17"/>
    </row>
    <row r="182" spans="1:10" ht="12.75">
      <c r="A182" s="1"/>
      <c r="B182" s="4"/>
      <c r="C182" s="1"/>
      <c r="E182" s="17"/>
      <c r="F182" s="17"/>
      <c r="G182" s="17"/>
      <c r="H182" s="17"/>
      <c r="I182" s="17"/>
      <c r="J182" s="17"/>
    </row>
    <row r="183" spans="1:10">
      <c r="A183" s="1"/>
      <c r="B183" s="9"/>
      <c r="C183" s="1"/>
      <c r="E183" s="17"/>
      <c r="F183" s="17"/>
      <c r="G183" s="17"/>
      <c r="H183" s="17"/>
      <c r="I183" s="17"/>
      <c r="J183" s="17"/>
    </row>
    <row r="184" spans="1:10" ht="15.75">
      <c r="A184" s="1"/>
      <c r="B184" s="7"/>
      <c r="C184" s="1"/>
      <c r="E184" s="17"/>
      <c r="F184" s="17"/>
      <c r="G184" s="17"/>
      <c r="H184" s="17"/>
      <c r="I184" s="17"/>
      <c r="J184" s="17"/>
    </row>
    <row r="185" spans="1:10" ht="12.75">
      <c r="A185" s="1"/>
      <c r="B185" s="4"/>
      <c r="C185" s="1"/>
      <c r="E185" s="17"/>
      <c r="F185" s="17"/>
      <c r="G185" s="17"/>
      <c r="H185" s="17"/>
      <c r="I185" s="17"/>
      <c r="J185" s="17"/>
    </row>
    <row r="186" spans="1:10">
      <c r="A186" s="1"/>
      <c r="B186" s="9"/>
      <c r="C186" s="1"/>
      <c r="E186" s="17"/>
      <c r="F186" s="17"/>
      <c r="G186" s="17"/>
      <c r="H186" s="17"/>
      <c r="I186" s="17"/>
      <c r="J186" s="17"/>
    </row>
    <row r="187" spans="1:10" ht="15.75">
      <c r="A187" s="1"/>
      <c r="B187" s="7"/>
      <c r="C187" s="1"/>
      <c r="E187" s="17"/>
      <c r="F187" s="17"/>
      <c r="G187" s="17"/>
      <c r="H187" s="17"/>
      <c r="I187" s="17"/>
      <c r="J187" s="17"/>
    </row>
    <row r="188" spans="1:10" ht="12.75">
      <c r="A188" s="1"/>
      <c r="B188" s="4"/>
      <c r="C188" s="1"/>
      <c r="E188" s="17"/>
      <c r="F188" s="17"/>
      <c r="G188" s="17"/>
      <c r="H188" s="17"/>
      <c r="I188" s="17"/>
      <c r="J188" s="17"/>
    </row>
    <row r="189" spans="1:10" ht="12.75">
      <c r="A189" s="1"/>
      <c r="B189" s="4"/>
      <c r="C189" s="1"/>
      <c r="E189" s="17"/>
      <c r="F189" s="17"/>
      <c r="G189" s="17"/>
      <c r="H189" s="17"/>
      <c r="I189" s="17"/>
      <c r="J189" s="17"/>
    </row>
    <row r="190" spans="1:10" ht="12.75">
      <c r="A190" s="1"/>
      <c r="B190" s="4"/>
      <c r="C190" s="1"/>
      <c r="E190" s="17"/>
      <c r="F190" s="17"/>
      <c r="G190" s="17"/>
      <c r="H190" s="17"/>
      <c r="I190" s="17"/>
      <c r="J190" s="17"/>
    </row>
    <row r="191" spans="1:10" ht="12.75">
      <c r="A191" s="1"/>
      <c r="B191" s="4"/>
      <c r="C191" s="1"/>
      <c r="E191" s="17"/>
      <c r="F191" s="17"/>
      <c r="G191" s="17"/>
      <c r="H191" s="17"/>
      <c r="I191" s="17"/>
      <c r="J191" s="17"/>
    </row>
    <row r="192" spans="1:10" ht="12.75">
      <c r="A192" s="1"/>
      <c r="B192" s="4"/>
      <c r="C192" s="1"/>
      <c r="E192" s="17"/>
      <c r="F192" s="17"/>
      <c r="G192" s="17"/>
      <c r="H192" s="17"/>
      <c r="I192" s="17"/>
      <c r="J192" s="17"/>
    </row>
    <row r="193" spans="1:10">
      <c r="A193" s="1"/>
      <c r="B193" s="9"/>
      <c r="C193" s="1"/>
      <c r="E193" s="17"/>
      <c r="F193" s="17"/>
      <c r="G193" s="17"/>
      <c r="H193" s="17"/>
      <c r="I193" s="17"/>
      <c r="J193" s="17"/>
    </row>
    <row r="194" spans="1:10" ht="15.75">
      <c r="A194" s="1"/>
      <c r="B194" s="7"/>
      <c r="C194" s="1"/>
      <c r="E194" s="17"/>
      <c r="F194" s="17"/>
      <c r="G194" s="17"/>
      <c r="H194" s="17"/>
      <c r="I194" s="17"/>
      <c r="J194" s="17"/>
    </row>
    <row r="195" spans="1:10" ht="12.75">
      <c r="A195" s="1"/>
      <c r="B195" s="4"/>
      <c r="C195" s="1"/>
      <c r="E195" s="17"/>
      <c r="F195" s="17"/>
      <c r="G195" s="17"/>
      <c r="H195" s="17"/>
      <c r="I195" s="17"/>
      <c r="J195" s="17"/>
    </row>
    <row r="196" spans="1:10" ht="12.75">
      <c r="A196" s="1"/>
      <c r="B196" s="4"/>
      <c r="C196" s="1"/>
      <c r="E196" s="17"/>
      <c r="F196" s="17"/>
      <c r="G196" s="17"/>
      <c r="H196" s="17"/>
      <c r="I196" s="17"/>
      <c r="J196" s="17"/>
    </row>
    <row r="197" spans="1:10" ht="12.75">
      <c r="A197" s="1"/>
      <c r="B197" s="4"/>
      <c r="C197" s="1"/>
      <c r="E197" s="17"/>
      <c r="F197" s="17"/>
      <c r="G197" s="17"/>
      <c r="H197" s="17"/>
      <c r="I197" s="17"/>
      <c r="J197" s="17"/>
    </row>
    <row r="198" spans="1:10" ht="12.75">
      <c r="A198" s="1"/>
      <c r="B198" s="4"/>
      <c r="C198" s="1"/>
      <c r="E198" s="17"/>
      <c r="F198" s="17"/>
      <c r="G198" s="17"/>
      <c r="H198" s="17"/>
      <c r="I198" s="17"/>
      <c r="J198" s="17"/>
    </row>
    <row r="199" spans="1:10" ht="12.75">
      <c r="A199" s="1"/>
      <c r="B199" s="66"/>
      <c r="C199" s="1"/>
      <c r="E199" s="17"/>
      <c r="F199" s="17"/>
      <c r="G199" s="17"/>
      <c r="H199" s="17"/>
      <c r="I199" s="17"/>
      <c r="J199" s="17"/>
    </row>
    <row r="200" spans="1:10" ht="12.75">
      <c r="A200" s="1"/>
      <c r="B200" s="4"/>
      <c r="C200" s="1"/>
      <c r="E200" s="17"/>
      <c r="F200" s="17"/>
      <c r="G200" s="17"/>
      <c r="H200" s="17"/>
      <c r="I200" s="17"/>
      <c r="J200" s="17"/>
    </row>
    <row r="201" spans="1:10">
      <c r="A201" s="1"/>
      <c r="B201" s="9"/>
      <c r="C201" s="1"/>
      <c r="E201" s="17"/>
      <c r="F201" s="17"/>
      <c r="G201" s="17"/>
      <c r="H201" s="17"/>
      <c r="I201" s="17"/>
      <c r="J201" s="17"/>
    </row>
    <row r="202" spans="1:10" ht="15.75">
      <c r="A202" s="1"/>
      <c r="B202" s="7"/>
      <c r="C202" s="1"/>
      <c r="E202" s="17"/>
      <c r="F202" s="17"/>
      <c r="G202" s="17"/>
      <c r="H202" s="17"/>
      <c r="I202" s="17"/>
      <c r="J202" s="17"/>
    </row>
    <row r="203" spans="1:10" ht="12.75">
      <c r="A203" s="1"/>
      <c r="B203" s="4"/>
      <c r="C203" s="1"/>
      <c r="E203" s="17"/>
      <c r="F203" s="17"/>
      <c r="G203" s="17"/>
      <c r="H203" s="17"/>
      <c r="I203" s="17"/>
      <c r="J203" s="17"/>
    </row>
    <row r="204" spans="1:10" ht="12.75">
      <c r="A204" s="1"/>
      <c r="B204" s="4"/>
      <c r="C204" s="1"/>
      <c r="E204" s="17"/>
      <c r="F204" s="17"/>
      <c r="G204" s="17"/>
      <c r="H204" s="17"/>
      <c r="I204" s="17"/>
      <c r="J204" s="17"/>
    </row>
    <row r="205" spans="1:10" ht="12.75">
      <c r="A205" s="1"/>
      <c r="B205" s="4"/>
      <c r="C205" s="1"/>
      <c r="E205" s="17"/>
      <c r="F205" s="17"/>
      <c r="G205" s="17"/>
      <c r="H205" s="17"/>
      <c r="I205" s="17"/>
      <c r="J205" s="17"/>
    </row>
    <row r="206" spans="1:10" ht="12.75">
      <c r="A206" s="1"/>
      <c r="B206" s="4"/>
      <c r="C206" s="1"/>
      <c r="E206" s="17"/>
      <c r="F206" s="17"/>
      <c r="G206" s="17"/>
      <c r="H206" s="17"/>
      <c r="I206" s="17"/>
      <c r="J206" s="17"/>
    </row>
    <row r="207" spans="1:10" ht="12.75">
      <c r="A207" s="1"/>
      <c r="B207" s="4"/>
      <c r="C207" s="1"/>
      <c r="E207" s="17"/>
      <c r="F207" s="17"/>
      <c r="G207" s="17"/>
      <c r="H207" s="17"/>
      <c r="I207" s="17"/>
      <c r="J207" s="17"/>
    </row>
    <row r="208" spans="1:10" ht="12.75">
      <c r="A208" s="1"/>
      <c r="B208" s="4"/>
      <c r="C208" s="1"/>
      <c r="E208" s="17"/>
      <c r="F208" s="17"/>
      <c r="G208" s="17"/>
      <c r="H208" s="17"/>
      <c r="I208" s="17"/>
      <c r="J208" s="17"/>
    </row>
    <row r="209" spans="1:10">
      <c r="A209" s="1"/>
      <c r="B209" s="9"/>
      <c r="C209" s="1"/>
      <c r="E209" s="17"/>
      <c r="F209" s="17"/>
      <c r="G209" s="17"/>
      <c r="H209" s="17"/>
      <c r="I209" s="17"/>
      <c r="J209" s="17"/>
    </row>
    <row r="210" spans="1:10" ht="15.75">
      <c r="A210" s="1"/>
      <c r="B210" s="7"/>
      <c r="C210" s="1"/>
      <c r="E210" s="17"/>
      <c r="F210" s="17"/>
      <c r="G210" s="17"/>
      <c r="H210" s="17"/>
      <c r="I210" s="17"/>
      <c r="J210" s="17"/>
    </row>
    <row r="211" spans="1:10" ht="12.75">
      <c r="A211" s="1"/>
      <c r="B211" s="4"/>
      <c r="C211" s="1"/>
      <c r="E211" s="17"/>
      <c r="F211" s="17"/>
      <c r="G211" s="17"/>
      <c r="H211" s="17"/>
      <c r="I211" s="17"/>
      <c r="J211" s="17"/>
    </row>
    <row r="212" spans="1:10" ht="12.75">
      <c r="A212" s="1"/>
      <c r="B212" s="11"/>
      <c r="C212" s="1"/>
      <c r="E212" s="17"/>
      <c r="F212" s="17"/>
      <c r="G212" s="17"/>
      <c r="H212" s="17"/>
      <c r="I212" s="17"/>
      <c r="J212" s="17"/>
    </row>
    <row r="213" spans="1:10" ht="12.75">
      <c r="A213" s="1"/>
      <c r="B213" s="4"/>
      <c r="C213" s="1"/>
      <c r="E213" s="17"/>
      <c r="F213" s="17"/>
      <c r="G213" s="17"/>
      <c r="H213" s="17"/>
      <c r="I213" s="17"/>
      <c r="J213" s="17"/>
    </row>
    <row r="214" spans="1:10" ht="15.75">
      <c r="A214" s="1"/>
      <c r="B214" s="12"/>
      <c r="C214" s="1"/>
      <c r="E214" s="17"/>
      <c r="F214" s="17"/>
      <c r="G214" s="17"/>
      <c r="H214" s="17"/>
      <c r="I214" s="17"/>
      <c r="J214" s="17"/>
    </row>
    <row r="215" spans="1:10" ht="12.75">
      <c r="A215" s="1"/>
      <c r="B215" s="4"/>
      <c r="C215" s="1"/>
      <c r="E215" s="17"/>
      <c r="F215" s="17"/>
      <c r="G215" s="17"/>
      <c r="H215" s="17"/>
      <c r="I215" s="17"/>
      <c r="J215" s="17"/>
    </row>
    <row r="216" spans="1:10">
      <c r="A216" s="1"/>
      <c r="B216" s="9"/>
      <c r="C216" s="1"/>
      <c r="E216" s="17"/>
      <c r="F216" s="17"/>
      <c r="G216" s="17"/>
      <c r="H216" s="17"/>
      <c r="I216" s="17"/>
      <c r="J216" s="17"/>
    </row>
    <row r="217" spans="1:10" ht="15.75">
      <c r="A217" s="1"/>
      <c r="B217" s="7"/>
      <c r="C217" s="1"/>
      <c r="E217" s="17"/>
      <c r="F217" s="17"/>
      <c r="G217" s="17"/>
      <c r="H217" s="17"/>
      <c r="I217" s="17"/>
      <c r="J217" s="17"/>
    </row>
    <row r="218" spans="1:10" ht="12.75">
      <c r="A218" s="1"/>
      <c r="B218" s="4"/>
      <c r="C218" s="1"/>
      <c r="E218" s="17"/>
      <c r="F218" s="17"/>
      <c r="G218" s="17"/>
      <c r="H218" s="17"/>
      <c r="I218" s="17"/>
      <c r="J218" s="17"/>
    </row>
    <row r="219" spans="1:10">
      <c r="A219" s="1"/>
      <c r="B219" s="9"/>
      <c r="C219" s="1"/>
      <c r="E219" s="17"/>
      <c r="F219" s="17"/>
      <c r="G219" s="17"/>
      <c r="H219" s="17"/>
      <c r="I219" s="17"/>
      <c r="J219" s="17"/>
    </row>
    <row r="220" spans="1:10" ht="15.75">
      <c r="A220" s="1"/>
      <c r="B220" s="7"/>
      <c r="C220" s="1"/>
      <c r="E220" s="17"/>
      <c r="F220" s="17"/>
      <c r="G220" s="17"/>
      <c r="H220" s="17"/>
      <c r="I220" s="17"/>
      <c r="J220" s="17"/>
    </row>
    <row r="221" spans="1:10" ht="12.75">
      <c r="A221" s="1"/>
      <c r="B221" s="4"/>
      <c r="C221" s="1"/>
      <c r="E221" s="17"/>
      <c r="F221" s="17"/>
      <c r="G221" s="17"/>
      <c r="H221" s="17"/>
      <c r="I221" s="17"/>
      <c r="J221" s="17"/>
    </row>
    <row r="222" spans="1:10" ht="12.75">
      <c r="A222" s="1"/>
      <c r="B222" s="4"/>
      <c r="C222" s="1"/>
      <c r="E222" s="17"/>
      <c r="F222" s="17"/>
      <c r="G222" s="17"/>
      <c r="H222" s="17"/>
      <c r="I222" s="17"/>
      <c r="J222" s="17"/>
    </row>
    <row r="223" spans="1:10" ht="12.75">
      <c r="A223" s="1"/>
      <c r="B223" s="4"/>
      <c r="C223" s="1"/>
      <c r="E223" s="17"/>
      <c r="F223" s="17"/>
      <c r="G223" s="17"/>
      <c r="H223" s="17"/>
      <c r="I223" s="17"/>
      <c r="J223" s="17"/>
    </row>
    <row r="224" spans="1:10" ht="12.75">
      <c r="A224" s="1"/>
      <c r="B224" s="4"/>
      <c r="C224" s="1"/>
      <c r="E224" s="17"/>
      <c r="F224" s="17"/>
      <c r="G224" s="17"/>
      <c r="H224" s="17"/>
      <c r="I224" s="17"/>
      <c r="J224" s="17"/>
    </row>
    <row r="225" spans="1:10" ht="12.75">
      <c r="A225" s="1"/>
      <c r="B225" s="4"/>
      <c r="C225" s="1"/>
      <c r="E225" s="17"/>
      <c r="F225" s="17"/>
      <c r="G225" s="17"/>
      <c r="H225" s="17"/>
      <c r="I225" s="17"/>
      <c r="J225" s="17"/>
    </row>
    <row r="226" spans="1:10">
      <c r="A226" s="1"/>
      <c r="B226" s="9"/>
      <c r="C226" s="1"/>
      <c r="E226" s="17"/>
      <c r="F226" s="17"/>
      <c r="G226" s="17"/>
      <c r="H226" s="17"/>
      <c r="I226" s="17"/>
      <c r="J226" s="17"/>
    </row>
    <row r="227" spans="1:10" ht="15.75">
      <c r="A227" s="1"/>
      <c r="B227" s="7"/>
      <c r="C227" s="1"/>
      <c r="E227" s="17"/>
      <c r="F227" s="17"/>
      <c r="G227" s="17"/>
      <c r="H227" s="17"/>
      <c r="I227" s="17"/>
      <c r="J227" s="17"/>
    </row>
    <row r="228" spans="1:10" ht="12.75">
      <c r="A228" s="1"/>
      <c r="B228" s="4"/>
      <c r="C228" s="1"/>
      <c r="E228" s="17"/>
      <c r="F228" s="17"/>
      <c r="G228" s="17"/>
      <c r="H228" s="17"/>
      <c r="I228" s="17"/>
      <c r="J228" s="17"/>
    </row>
    <row r="229" spans="1:10" ht="12.75">
      <c r="A229" s="1"/>
      <c r="B229" s="4"/>
      <c r="C229" s="1"/>
      <c r="E229" s="17"/>
      <c r="F229" s="17"/>
      <c r="G229" s="17"/>
      <c r="H229" s="17"/>
      <c r="I229" s="17"/>
      <c r="J229" s="17"/>
    </row>
    <row r="230" spans="1:10" ht="12.75">
      <c r="A230" s="1"/>
      <c r="B230" s="4"/>
      <c r="C230" s="1"/>
      <c r="E230" s="17"/>
      <c r="F230" s="17"/>
      <c r="G230" s="17"/>
      <c r="H230" s="17"/>
      <c r="I230" s="17"/>
      <c r="J230" s="17"/>
    </row>
    <row r="231" spans="1:10" ht="12.75">
      <c r="A231" s="1"/>
      <c r="B231" s="4"/>
      <c r="C231" s="1"/>
      <c r="E231" s="17"/>
      <c r="F231" s="17"/>
      <c r="G231" s="17"/>
      <c r="H231" s="17"/>
      <c r="I231" s="17"/>
      <c r="J231" s="17"/>
    </row>
    <row r="232" spans="1:10" ht="12.75">
      <c r="A232" s="1"/>
      <c r="B232" s="66"/>
      <c r="C232" s="1"/>
      <c r="E232" s="17"/>
      <c r="F232" s="17"/>
      <c r="G232" s="17"/>
      <c r="H232" s="17"/>
      <c r="I232" s="17"/>
      <c r="J232" s="17"/>
    </row>
    <row r="233" spans="1:10" ht="12.75">
      <c r="A233" s="1"/>
      <c r="B233" s="4"/>
      <c r="C233" s="1"/>
      <c r="E233" s="17"/>
      <c r="F233" s="17"/>
      <c r="G233" s="17"/>
      <c r="H233" s="17"/>
      <c r="I233" s="17"/>
      <c r="J233" s="17"/>
    </row>
    <row r="234" spans="1:10">
      <c r="A234" s="1"/>
      <c r="B234" s="9"/>
      <c r="C234" s="1"/>
      <c r="E234" s="17"/>
      <c r="F234" s="17"/>
      <c r="G234" s="17"/>
      <c r="H234" s="17"/>
      <c r="I234" s="17"/>
      <c r="J234" s="17"/>
    </row>
    <row r="235" spans="1:10" ht="15.75">
      <c r="A235" s="1"/>
      <c r="B235" s="7"/>
      <c r="C235" s="1"/>
      <c r="E235" s="17"/>
      <c r="F235" s="17"/>
      <c r="G235" s="17"/>
      <c r="H235" s="17"/>
      <c r="I235" s="17"/>
      <c r="J235" s="17"/>
    </row>
    <row r="236" spans="1:10" ht="12.75">
      <c r="A236" s="1"/>
      <c r="B236" s="4"/>
      <c r="C236" s="1"/>
      <c r="E236" s="17"/>
      <c r="F236" s="17"/>
      <c r="G236" s="17"/>
      <c r="H236" s="17"/>
      <c r="I236" s="17"/>
      <c r="J236" s="17"/>
    </row>
    <row r="237" spans="1:10" ht="12.75">
      <c r="A237" s="1"/>
      <c r="B237" s="4"/>
      <c r="C237" s="1"/>
      <c r="E237" s="17"/>
      <c r="F237" s="17"/>
      <c r="G237" s="17"/>
      <c r="H237" s="17"/>
      <c r="I237" s="17"/>
      <c r="J237" s="17"/>
    </row>
    <row r="238" spans="1:10" ht="12.75">
      <c r="A238" s="1"/>
      <c r="B238" s="4"/>
      <c r="C238" s="1"/>
      <c r="E238" s="17"/>
      <c r="F238" s="17"/>
      <c r="G238" s="17"/>
      <c r="H238" s="17"/>
      <c r="I238" s="17"/>
      <c r="J238" s="17"/>
    </row>
    <row r="239" spans="1:10" ht="12.75">
      <c r="A239" s="1"/>
      <c r="B239" s="4"/>
      <c r="C239" s="1"/>
      <c r="E239" s="17"/>
      <c r="F239" s="17"/>
      <c r="G239" s="17"/>
      <c r="H239" s="17"/>
      <c r="I239" s="17"/>
      <c r="J239" s="17"/>
    </row>
    <row r="240" spans="1:10" ht="12.75">
      <c r="A240" s="1"/>
      <c r="B240" s="4"/>
      <c r="C240" s="1"/>
      <c r="E240" s="17"/>
      <c r="F240" s="17"/>
      <c r="G240" s="17"/>
      <c r="H240" s="17"/>
      <c r="I240" s="17"/>
      <c r="J240" s="17"/>
    </row>
    <row r="241" spans="1:10" ht="12.75">
      <c r="A241" s="1"/>
      <c r="B241" s="4"/>
      <c r="C241" s="1"/>
      <c r="E241" s="17"/>
      <c r="F241" s="17"/>
      <c r="G241" s="17"/>
      <c r="H241" s="17"/>
      <c r="I241" s="17"/>
      <c r="J241" s="17"/>
    </row>
    <row r="242" spans="1:10">
      <c r="A242" s="1"/>
      <c r="B242" s="9"/>
      <c r="C242" s="1"/>
      <c r="E242" s="17"/>
      <c r="F242" s="17"/>
      <c r="G242" s="17"/>
      <c r="H242" s="17"/>
      <c r="I242" s="17"/>
      <c r="J242" s="17"/>
    </row>
    <row r="243" spans="1:10" ht="15.75">
      <c r="A243" s="1"/>
      <c r="B243" s="7"/>
      <c r="C243" s="1"/>
      <c r="E243" s="17"/>
      <c r="F243" s="17"/>
      <c r="G243" s="17"/>
      <c r="H243" s="17"/>
      <c r="I243" s="17"/>
      <c r="J243" s="17"/>
    </row>
    <row r="244" spans="1:10" ht="12.75">
      <c r="A244" s="1"/>
      <c r="B244" s="4"/>
      <c r="C244" s="1"/>
      <c r="E244" s="17"/>
      <c r="F244" s="17"/>
      <c r="G244" s="17"/>
      <c r="H244" s="17"/>
      <c r="I244" s="17"/>
      <c r="J244" s="17"/>
    </row>
    <row r="245" spans="1:10" ht="12.75">
      <c r="A245" s="1"/>
      <c r="B245" s="11"/>
      <c r="C245" s="1"/>
      <c r="E245" s="17"/>
      <c r="F245" s="17"/>
      <c r="G245" s="17"/>
      <c r="H245" s="17"/>
      <c r="I245" s="17"/>
      <c r="J245" s="17"/>
    </row>
    <row r="246" spans="1:10" ht="12.75">
      <c r="A246" s="1"/>
      <c r="B246" s="4"/>
      <c r="C246" s="1"/>
      <c r="E246" s="17"/>
      <c r="F246" s="17"/>
      <c r="G246" s="17"/>
      <c r="H246" s="17"/>
      <c r="I246" s="17"/>
      <c r="J246" s="17"/>
    </row>
    <row r="247" spans="1:10" ht="15.75">
      <c r="A247" s="1"/>
      <c r="B247" s="12"/>
      <c r="C247" s="1"/>
      <c r="E247" s="17"/>
      <c r="F247" s="17"/>
      <c r="G247" s="17"/>
      <c r="H247" s="17"/>
      <c r="I247" s="17"/>
      <c r="J247" s="17"/>
    </row>
    <row r="248" spans="1:10" ht="12.75">
      <c r="A248" s="1"/>
      <c r="B248" s="4"/>
      <c r="C248" s="1"/>
      <c r="E248" s="17"/>
      <c r="F248" s="17"/>
      <c r="G248" s="17"/>
      <c r="H248" s="17"/>
      <c r="I248" s="17"/>
      <c r="J248" s="17"/>
    </row>
    <row r="249" spans="1:10">
      <c r="A249" s="1"/>
      <c r="B249" s="9"/>
      <c r="C249" s="1"/>
      <c r="E249" s="17"/>
      <c r="F249" s="17"/>
      <c r="G249" s="17"/>
      <c r="H249" s="17"/>
      <c r="I249" s="17"/>
      <c r="J249" s="17"/>
    </row>
    <row r="250" spans="1:10" ht="15.75">
      <c r="A250" s="1"/>
      <c r="B250" s="7"/>
      <c r="C250" s="1"/>
      <c r="E250" s="17"/>
      <c r="F250" s="17"/>
      <c r="G250" s="17"/>
      <c r="H250" s="17"/>
      <c r="I250" s="17"/>
      <c r="J250" s="17"/>
    </row>
    <row r="251" spans="1:10" ht="12.75">
      <c r="A251" s="1"/>
      <c r="B251" s="4"/>
      <c r="C251" s="1"/>
      <c r="E251" s="17"/>
      <c r="F251" s="17"/>
      <c r="G251" s="17"/>
      <c r="H251" s="17"/>
      <c r="I251" s="17"/>
      <c r="J251" s="17"/>
    </row>
    <row r="252" spans="1:10">
      <c r="A252" s="1"/>
      <c r="B252" s="9"/>
      <c r="C252" s="1"/>
      <c r="E252" s="17"/>
      <c r="F252" s="17"/>
      <c r="G252" s="17"/>
      <c r="H252" s="17"/>
      <c r="I252" s="17"/>
      <c r="J252" s="17"/>
    </row>
    <row r="253" spans="1:10" ht="15.75">
      <c r="A253" s="1"/>
      <c r="B253" s="7"/>
      <c r="C253" s="1"/>
      <c r="E253" s="17"/>
      <c r="F253" s="17"/>
      <c r="G253" s="17"/>
      <c r="H253" s="17"/>
      <c r="I253" s="17"/>
      <c r="J253" s="17"/>
    </row>
    <row r="254" spans="1:10" ht="12.75">
      <c r="A254" s="1"/>
      <c r="B254" s="4"/>
      <c r="C254" s="1"/>
      <c r="E254" s="17"/>
      <c r="F254" s="17"/>
      <c r="G254" s="17"/>
      <c r="H254" s="17"/>
      <c r="I254" s="17"/>
      <c r="J254" s="17"/>
    </row>
    <row r="255" spans="1:10" ht="12.75">
      <c r="A255" s="1"/>
      <c r="B255" s="4"/>
      <c r="C255" s="1"/>
      <c r="E255" s="17"/>
      <c r="F255" s="17"/>
      <c r="G255" s="17"/>
      <c r="H255" s="17"/>
      <c r="I255" s="17"/>
      <c r="J255" s="17"/>
    </row>
    <row r="256" spans="1:10" ht="12.75">
      <c r="A256" s="1"/>
      <c r="B256" s="4"/>
      <c r="C256" s="1"/>
      <c r="E256" s="17"/>
      <c r="F256" s="17"/>
      <c r="G256" s="17"/>
      <c r="H256" s="17"/>
      <c r="I256" s="17"/>
      <c r="J256" s="17"/>
    </row>
    <row r="257" spans="1:10" ht="12.75">
      <c r="A257" s="1"/>
      <c r="B257" s="4"/>
      <c r="C257" s="1"/>
      <c r="E257" s="17"/>
      <c r="F257" s="17"/>
      <c r="G257" s="17"/>
      <c r="H257" s="17"/>
      <c r="I257" s="17"/>
      <c r="J257" s="17"/>
    </row>
    <row r="258" spans="1:10" ht="12.75">
      <c r="A258" s="1"/>
      <c r="B258" s="4"/>
      <c r="C258" s="1"/>
      <c r="E258" s="17"/>
      <c r="F258" s="17"/>
      <c r="G258" s="17"/>
      <c r="H258" s="17"/>
      <c r="I258" s="17"/>
      <c r="J258" s="17"/>
    </row>
    <row r="259" spans="1:10">
      <c r="A259" s="1"/>
      <c r="B259" s="9"/>
      <c r="C259" s="1"/>
      <c r="E259" s="17"/>
      <c r="F259" s="17"/>
      <c r="G259" s="17"/>
      <c r="H259" s="17"/>
      <c r="I259" s="17"/>
      <c r="J259" s="17"/>
    </row>
    <row r="260" spans="1:10" ht="15.75">
      <c r="A260" s="1"/>
      <c r="B260" s="7"/>
      <c r="C260" s="1"/>
      <c r="E260" s="17"/>
      <c r="F260" s="17"/>
      <c r="G260" s="17"/>
      <c r="H260" s="17"/>
      <c r="I260" s="17"/>
      <c r="J260" s="17"/>
    </row>
    <row r="261" spans="1:10" ht="12.75">
      <c r="A261" s="1"/>
      <c r="B261" s="4"/>
      <c r="C261" s="1"/>
      <c r="E261" s="17"/>
      <c r="F261" s="17"/>
      <c r="G261" s="17"/>
      <c r="H261" s="17"/>
      <c r="I261" s="17"/>
      <c r="J261" s="17"/>
    </row>
    <row r="262" spans="1:10" ht="12.75">
      <c r="A262" s="1"/>
      <c r="B262" s="4"/>
      <c r="C262" s="1"/>
      <c r="E262" s="17"/>
      <c r="F262" s="17"/>
      <c r="G262" s="17"/>
      <c r="H262" s="17"/>
      <c r="I262" s="17"/>
      <c r="J262" s="17"/>
    </row>
    <row r="263" spans="1:10" ht="12.75">
      <c r="A263" s="1"/>
      <c r="B263" s="4"/>
      <c r="C263" s="1"/>
      <c r="E263" s="17"/>
      <c r="F263" s="17"/>
      <c r="G263" s="17"/>
      <c r="H263" s="17"/>
      <c r="I263" s="17"/>
      <c r="J263" s="17"/>
    </row>
    <row r="264" spans="1:10" ht="12.75">
      <c r="A264" s="1"/>
      <c r="B264" s="4"/>
      <c r="C264" s="1"/>
      <c r="E264" s="17"/>
      <c r="F264" s="17"/>
      <c r="G264" s="17"/>
      <c r="H264" s="17"/>
      <c r="I264" s="17"/>
      <c r="J264" s="17"/>
    </row>
    <row r="265" spans="1:10" ht="12.75">
      <c r="A265" s="1"/>
      <c r="B265" s="66"/>
      <c r="C265" s="1"/>
      <c r="E265" s="17"/>
      <c r="F265" s="17"/>
      <c r="G265" s="17"/>
      <c r="H265" s="17"/>
      <c r="I265" s="17"/>
      <c r="J265" s="17"/>
    </row>
    <row r="266" spans="1:10" ht="12.75">
      <c r="A266" s="1"/>
      <c r="B266" s="4"/>
      <c r="C266" s="1"/>
      <c r="E266" s="17"/>
      <c r="F266" s="17"/>
      <c r="G266" s="17"/>
      <c r="H266" s="17"/>
      <c r="I266" s="17"/>
      <c r="J266" s="17"/>
    </row>
    <row r="267" spans="1:10">
      <c r="A267" s="1"/>
      <c r="B267" s="9"/>
      <c r="C267" s="1"/>
      <c r="E267" s="17"/>
      <c r="F267" s="17"/>
      <c r="G267" s="17"/>
      <c r="H267" s="17"/>
      <c r="I267" s="17"/>
      <c r="J267" s="17"/>
    </row>
    <row r="268" spans="1:10" ht="15.75">
      <c r="A268" s="1"/>
      <c r="B268" s="7"/>
      <c r="C268" s="1"/>
      <c r="E268" s="17"/>
      <c r="F268" s="17"/>
      <c r="G268" s="17"/>
      <c r="H268" s="17"/>
      <c r="I268" s="17"/>
      <c r="J268" s="17"/>
    </row>
    <row r="269" spans="1:10" ht="12.75">
      <c r="A269" s="1"/>
      <c r="B269" s="4"/>
      <c r="C269" s="1"/>
      <c r="E269" s="17"/>
      <c r="F269" s="17"/>
      <c r="G269" s="17"/>
      <c r="H269" s="17"/>
      <c r="I269" s="17"/>
      <c r="J269" s="17"/>
    </row>
    <row r="270" spans="1:10" ht="12.75">
      <c r="A270" s="1"/>
      <c r="B270" s="4"/>
      <c r="C270" s="1"/>
      <c r="E270" s="17"/>
      <c r="F270" s="17"/>
      <c r="G270" s="17"/>
      <c r="H270" s="17"/>
      <c r="I270" s="17"/>
      <c r="J270" s="17"/>
    </row>
    <row r="271" spans="1:10" ht="12.75">
      <c r="A271" s="1"/>
      <c r="B271" s="4"/>
      <c r="C271" s="1"/>
      <c r="E271" s="17"/>
      <c r="F271" s="17"/>
      <c r="G271" s="17"/>
      <c r="H271" s="17"/>
      <c r="I271" s="17"/>
      <c r="J271" s="17"/>
    </row>
    <row r="272" spans="1:10" ht="12.75">
      <c r="A272" s="1"/>
      <c r="B272" s="4"/>
      <c r="C272" s="1"/>
      <c r="E272" s="17"/>
      <c r="F272" s="17"/>
      <c r="G272" s="17"/>
      <c r="H272" s="17"/>
      <c r="I272" s="17"/>
      <c r="J272" s="17"/>
    </row>
    <row r="273" spans="1:10" ht="12.75">
      <c r="A273" s="1"/>
      <c r="B273" s="4"/>
      <c r="C273" s="1"/>
      <c r="E273" s="17"/>
      <c r="F273" s="17"/>
      <c r="G273" s="17"/>
      <c r="H273" s="17"/>
      <c r="I273" s="17"/>
      <c r="J273" s="17"/>
    </row>
    <row r="274" spans="1:10" ht="12.75">
      <c r="A274" s="1"/>
      <c r="B274" s="4"/>
      <c r="C274" s="1"/>
      <c r="E274" s="17"/>
      <c r="F274" s="17"/>
      <c r="G274" s="17"/>
      <c r="H274" s="17"/>
      <c r="I274" s="17"/>
      <c r="J274" s="17"/>
    </row>
    <row r="275" spans="1:10">
      <c r="A275" s="1"/>
      <c r="B275" s="9"/>
      <c r="C275" s="1"/>
      <c r="E275" s="17"/>
      <c r="F275" s="17"/>
      <c r="G275" s="17"/>
      <c r="H275" s="17"/>
      <c r="I275" s="17"/>
      <c r="J275" s="17"/>
    </row>
    <row r="276" spans="1:10" ht="15.75">
      <c r="A276" s="1"/>
      <c r="B276" s="7"/>
      <c r="C276" s="1"/>
      <c r="E276" s="17"/>
      <c r="F276" s="17"/>
      <c r="G276" s="17"/>
      <c r="H276" s="17"/>
      <c r="I276" s="17"/>
      <c r="J276" s="17"/>
    </row>
    <row r="277" spans="1:10" ht="12.75">
      <c r="A277" s="1"/>
      <c r="B277" s="4"/>
      <c r="C277" s="1"/>
      <c r="E277" s="17"/>
      <c r="F277" s="17"/>
      <c r="G277" s="17"/>
      <c r="H277" s="17"/>
      <c r="I277" s="17"/>
      <c r="J277" s="17"/>
    </row>
    <row r="278" spans="1:10" ht="12.75">
      <c r="A278" s="1"/>
      <c r="B278" s="11"/>
      <c r="C278" s="1"/>
      <c r="E278" s="17"/>
      <c r="F278" s="17"/>
      <c r="G278" s="17"/>
      <c r="H278" s="17"/>
      <c r="I278" s="17"/>
      <c r="J278" s="17"/>
    </row>
    <row r="279" spans="1:10" ht="12.75">
      <c r="A279" s="1"/>
      <c r="B279" s="4"/>
      <c r="C279" s="1"/>
      <c r="E279" s="17"/>
      <c r="F279" s="17"/>
      <c r="G279" s="17"/>
      <c r="H279" s="17"/>
      <c r="I279" s="17"/>
      <c r="J279" s="17"/>
    </row>
    <row r="280" spans="1:10" ht="15.75">
      <c r="A280" s="1"/>
      <c r="B280" s="12"/>
      <c r="C280" s="1"/>
      <c r="E280" s="17"/>
      <c r="F280" s="17"/>
      <c r="G280" s="17"/>
      <c r="H280" s="17"/>
      <c r="I280" s="17"/>
      <c r="J280" s="17"/>
    </row>
    <row r="281" spans="1:10" ht="12.75">
      <c r="A281" s="1"/>
      <c r="B281" s="4"/>
      <c r="C281" s="1"/>
      <c r="E281" s="17"/>
      <c r="F281" s="17"/>
      <c r="G281" s="17"/>
      <c r="H281" s="17"/>
      <c r="I281" s="17"/>
      <c r="J281" s="17"/>
    </row>
    <row r="282" spans="1:10">
      <c r="A282" s="1"/>
      <c r="B282" s="9"/>
      <c r="C282" s="1"/>
      <c r="E282" s="17"/>
      <c r="F282" s="17"/>
      <c r="G282" s="17"/>
      <c r="H282" s="17"/>
      <c r="I282" s="17"/>
      <c r="J282" s="17"/>
    </row>
    <row r="283" spans="1:10" ht="15.75">
      <c r="A283" s="1"/>
      <c r="B283" s="7"/>
      <c r="C283" s="1"/>
      <c r="E283" s="17"/>
      <c r="F283" s="17"/>
      <c r="G283" s="17"/>
      <c r="H283" s="17"/>
      <c r="I283" s="17"/>
      <c r="J283" s="17"/>
    </row>
    <row r="284" spans="1:10" ht="12.75">
      <c r="A284" s="1"/>
      <c r="B284" s="4"/>
      <c r="C284" s="1"/>
      <c r="E284" s="17"/>
      <c r="F284" s="17"/>
      <c r="G284" s="17"/>
      <c r="H284" s="17"/>
      <c r="I284" s="17"/>
      <c r="J284" s="17"/>
    </row>
    <row r="285" spans="1:10">
      <c r="A285" s="1"/>
      <c r="B285" s="9"/>
      <c r="C285" s="1"/>
      <c r="E285" s="17"/>
      <c r="F285" s="17"/>
      <c r="G285" s="17"/>
      <c r="H285" s="17"/>
      <c r="I285" s="17"/>
      <c r="J285" s="17"/>
    </row>
    <row r="286" spans="1:10" ht="15.75">
      <c r="A286" s="1"/>
      <c r="B286" s="7"/>
      <c r="C286" s="1"/>
      <c r="E286" s="17"/>
      <c r="F286" s="17"/>
      <c r="G286" s="17"/>
      <c r="H286" s="17"/>
      <c r="I286" s="17"/>
      <c r="J286" s="17"/>
    </row>
    <row r="287" spans="1:10" ht="12.75">
      <c r="A287" s="1"/>
      <c r="B287" s="4"/>
      <c r="C287" s="1"/>
      <c r="E287" s="17"/>
      <c r="F287" s="17"/>
      <c r="G287" s="17"/>
      <c r="H287" s="17"/>
      <c r="I287" s="17"/>
      <c r="J287" s="17"/>
    </row>
    <row r="288" spans="1:10" ht="12.75">
      <c r="A288" s="1"/>
      <c r="B288" s="4"/>
      <c r="C288" s="1"/>
      <c r="E288" s="17"/>
      <c r="F288" s="17"/>
      <c r="G288" s="17"/>
      <c r="H288" s="17"/>
      <c r="I288" s="17"/>
      <c r="J288" s="17"/>
    </row>
    <row r="289" spans="1:10" ht="12.75">
      <c r="A289" s="1"/>
      <c r="B289" s="4"/>
      <c r="C289" s="1"/>
      <c r="E289" s="17"/>
      <c r="F289" s="17"/>
      <c r="G289" s="17"/>
      <c r="H289" s="17"/>
      <c r="I289" s="17"/>
      <c r="J289" s="17"/>
    </row>
    <row r="290" spans="1:10" ht="12.75">
      <c r="A290" s="1"/>
      <c r="B290" s="4"/>
      <c r="C290" s="1"/>
      <c r="E290" s="17"/>
      <c r="F290" s="17"/>
      <c r="G290" s="17"/>
      <c r="H290" s="17"/>
      <c r="I290" s="17"/>
      <c r="J290" s="17"/>
    </row>
    <row r="291" spans="1:10" ht="12.75">
      <c r="A291" s="1"/>
      <c r="B291" s="4"/>
      <c r="C291" s="1"/>
      <c r="E291" s="17"/>
      <c r="F291" s="17"/>
      <c r="G291" s="17"/>
      <c r="H291" s="17"/>
      <c r="I291" s="17"/>
      <c r="J291" s="17"/>
    </row>
    <row r="292" spans="1:10">
      <c r="A292" s="1"/>
      <c r="B292" s="9"/>
      <c r="C292" s="1"/>
      <c r="E292" s="17"/>
      <c r="F292" s="17"/>
      <c r="G292" s="17"/>
      <c r="H292" s="17"/>
      <c r="I292" s="17"/>
      <c r="J292" s="17"/>
    </row>
    <row r="293" spans="1:10" ht="15.75">
      <c r="A293" s="1"/>
      <c r="B293" s="7"/>
      <c r="C293" s="1"/>
      <c r="E293" s="17"/>
      <c r="F293" s="17"/>
      <c r="G293" s="17"/>
      <c r="H293" s="17"/>
      <c r="I293" s="17"/>
      <c r="J293" s="17"/>
    </row>
    <row r="294" spans="1:10" ht="12.75">
      <c r="A294" s="1"/>
      <c r="B294" s="4"/>
      <c r="C294" s="1"/>
      <c r="E294" s="17"/>
      <c r="F294" s="17"/>
      <c r="G294" s="17"/>
      <c r="H294" s="17"/>
      <c r="I294" s="17"/>
      <c r="J294" s="17"/>
    </row>
    <row r="295" spans="1:10" ht="12.75">
      <c r="A295" s="1"/>
      <c r="B295" s="4"/>
      <c r="C295" s="1"/>
      <c r="E295" s="17"/>
      <c r="F295" s="17"/>
      <c r="G295" s="17"/>
      <c r="H295" s="17"/>
      <c r="I295" s="17"/>
      <c r="J295" s="17"/>
    </row>
    <row r="296" spans="1:10" ht="12.75">
      <c r="A296" s="1"/>
      <c r="B296" s="4"/>
      <c r="C296" s="1"/>
      <c r="E296" s="17"/>
      <c r="F296" s="17"/>
      <c r="G296" s="17"/>
      <c r="H296" s="17"/>
      <c r="I296" s="17"/>
      <c r="J296" s="17"/>
    </row>
    <row r="297" spans="1:10" ht="12.75">
      <c r="A297" s="1"/>
      <c r="B297" s="4"/>
      <c r="C297" s="1"/>
      <c r="E297" s="17"/>
      <c r="F297" s="17"/>
      <c r="G297" s="17"/>
      <c r="H297" s="17"/>
      <c r="I297" s="17"/>
      <c r="J297" s="17"/>
    </row>
    <row r="298" spans="1:10" ht="12.75">
      <c r="A298" s="1"/>
      <c r="B298" s="66"/>
      <c r="C298" s="1"/>
      <c r="E298" s="17"/>
      <c r="F298" s="17"/>
      <c r="G298" s="17"/>
      <c r="H298" s="17"/>
      <c r="I298" s="17"/>
      <c r="J298" s="17"/>
    </row>
    <row r="299" spans="1:10" ht="12.75">
      <c r="A299" s="1"/>
      <c r="B299" s="4"/>
      <c r="C299" s="1"/>
      <c r="E299" s="17"/>
      <c r="F299" s="17"/>
      <c r="G299" s="17"/>
      <c r="H299" s="17"/>
      <c r="I299" s="17"/>
      <c r="J299" s="17"/>
    </row>
    <row r="300" spans="1:10">
      <c r="A300" s="1"/>
      <c r="B300" s="9"/>
      <c r="C300" s="1"/>
      <c r="E300" s="17"/>
      <c r="F300" s="17"/>
      <c r="G300" s="17"/>
      <c r="H300" s="17"/>
      <c r="I300" s="17"/>
      <c r="J300" s="17"/>
    </row>
    <row r="301" spans="1:10" ht="15.75">
      <c r="A301" s="1"/>
      <c r="B301" s="7"/>
      <c r="C301" s="1"/>
      <c r="E301" s="17"/>
      <c r="F301" s="17"/>
      <c r="G301" s="17"/>
      <c r="H301" s="17"/>
      <c r="I301" s="17"/>
      <c r="J301" s="17"/>
    </row>
    <row r="302" spans="1:10" ht="12.75">
      <c r="A302" s="1"/>
      <c r="B302" s="4"/>
      <c r="C302" s="1"/>
      <c r="E302" s="17"/>
      <c r="F302" s="17"/>
      <c r="G302" s="17"/>
      <c r="H302" s="17"/>
      <c r="I302" s="17"/>
      <c r="J302" s="17"/>
    </row>
    <row r="303" spans="1:10" ht="12.75">
      <c r="A303" s="1"/>
      <c r="B303" s="4"/>
      <c r="C303" s="1"/>
      <c r="E303" s="17"/>
      <c r="F303" s="17"/>
      <c r="G303" s="17"/>
      <c r="H303" s="17"/>
      <c r="I303" s="17"/>
      <c r="J303" s="17"/>
    </row>
    <row r="304" spans="1:10" ht="12.75">
      <c r="A304" s="1"/>
      <c r="B304" s="4"/>
      <c r="C304" s="1"/>
      <c r="E304" s="17"/>
      <c r="F304" s="17"/>
      <c r="G304" s="17"/>
      <c r="H304" s="17"/>
      <c r="I304" s="17"/>
      <c r="J304" s="17"/>
    </row>
    <row r="305" spans="1:10" ht="12.75">
      <c r="A305" s="1"/>
      <c r="B305" s="4"/>
      <c r="C305" s="1"/>
      <c r="E305" s="17"/>
      <c r="F305" s="17"/>
      <c r="G305" s="17"/>
      <c r="H305" s="17"/>
      <c r="I305" s="17"/>
      <c r="J305" s="17"/>
    </row>
    <row r="306" spans="1:10" ht="12.75">
      <c r="A306" s="1"/>
      <c r="B306" s="4"/>
      <c r="C306" s="1"/>
      <c r="E306" s="17"/>
      <c r="F306" s="17"/>
      <c r="G306" s="17"/>
      <c r="H306" s="17"/>
      <c r="I306" s="17"/>
      <c r="J306" s="17"/>
    </row>
    <row r="307" spans="1:10" ht="12.75">
      <c r="A307" s="1"/>
      <c r="B307" s="4"/>
      <c r="C307" s="1"/>
      <c r="E307" s="17"/>
      <c r="F307" s="17"/>
      <c r="G307" s="17"/>
      <c r="H307" s="17"/>
      <c r="I307" s="17"/>
      <c r="J307" s="17"/>
    </row>
    <row r="308" spans="1:10">
      <c r="A308" s="1"/>
      <c r="B308" s="9"/>
      <c r="C308" s="1"/>
      <c r="E308" s="17"/>
      <c r="F308" s="17"/>
      <c r="G308" s="17"/>
      <c r="H308" s="17"/>
      <c r="I308" s="17"/>
      <c r="J308" s="17"/>
    </row>
    <row r="309" spans="1:10" ht="15.75">
      <c r="A309" s="1"/>
      <c r="B309" s="7"/>
      <c r="C309" s="1"/>
      <c r="E309" s="17"/>
      <c r="F309" s="17"/>
      <c r="G309" s="17"/>
      <c r="H309" s="17"/>
      <c r="I309" s="17"/>
      <c r="J309" s="17"/>
    </row>
    <row r="310" spans="1:10" ht="12.75">
      <c r="A310" s="1"/>
      <c r="B310" s="4"/>
      <c r="C310" s="1"/>
      <c r="E310" s="17"/>
      <c r="F310" s="17"/>
      <c r="G310" s="17"/>
      <c r="H310" s="17"/>
      <c r="I310" s="17"/>
      <c r="J310" s="17"/>
    </row>
    <row r="311" spans="1:10" ht="12.75">
      <c r="A311" s="1"/>
      <c r="B311" s="11"/>
      <c r="C311" s="1"/>
      <c r="E311" s="17"/>
      <c r="F311" s="17"/>
      <c r="G311" s="17"/>
      <c r="H311" s="17"/>
      <c r="I311" s="17"/>
      <c r="J311" s="17"/>
    </row>
    <row r="312" spans="1:10" ht="12.75">
      <c r="A312" s="1"/>
      <c r="B312" s="4"/>
      <c r="C312" s="1"/>
      <c r="E312" s="17"/>
      <c r="F312" s="17"/>
      <c r="G312" s="17"/>
      <c r="H312" s="17"/>
      <c r="I312" s="17"/>
      <c r="J312" s="17"/>
    </row>
    <row r="313" spans="1:10" ht="15.75">
      <c r="A313" s="1"/>
      <c r="B313" s="12"/>
      <c r="C313" s="1"/>
      <c r="E313" s="17"/>
      <c r="F313" s="17"/>
      <c r="G313" s="17"/>
      <c r="H313" s="17"/>
      <c r="I313" s="17"/>
      <c r="J313" s="17"/>
    </row>
    <row r="314" spans="1:10" ht="12.75">
      <c r="A314" s="1"/>
      <c r="B314" s="4"/>
      <c r="C314" s="1"/>
      <c r="E314" s="17"/>
      <c r="F314" s="17"/>
      <c r="G314" s="17"/>
      <c r="H314" s="17"/>
      <c r="I314" s="17"/>
      <c r="J314" s="17"/>
    </row>
    <row r="315" spans="1:10">
      <c r="A315" s="1"/>
      <c r="B315" s="9"/>
      <c r="C315" s="1"/>
      <c r="E315" s="17"/>
      <c r="F315" s="17"/>
      <c r="G315" s="17"/>
      <c r="H315" s="17"/>
      <c r="I315" s="17"/>
      <c r="J315" s="17"/>
    </row>
    <row r="316" spans="1:10" ht="15.75">
      <c r="A316" s="1"/>
      <c r="B316" s="7"/>
      <c r="C316" s="1"/>
      <c r="E316" s="17"/>
      <c r="F316" s="17"/>
      <c r="G316" s="17"/>
      <c r="H316" s="17"/>
      <c r="I316" s="17"/>
      <c r="J316" s="17"/>
    </row>
    <row r="317" spans="1:10" ht="12.75">
      <c r="A317" s="1"/>
      <c r="B317" s="4"/>
      <c r="C317" s="1"/>
      <c r="E317" s="17"/>
      <c r="F317" s="17"/>
      <c r="G317" s="17"/>
      <c r="H317" s="17"/>
      <c r="I317" s="17"/>
      <c r="J317" s="17"/>
    </row>
    <row r="318" spans="1:10">
      <c r="A318" s="1"/>
      <c r="B318" s="9"/>
      <c r="C318" s="1"/>
      <c r="E318" s="17"/>
      <c r="F318" s="17"/>
      <c r="G318" s="17"/>
      <c r="H318" s="17"/>
      <c r="I318" s="17"/>
      <c r="J318" s="17"/>
    </row>
    <row r="319" spans="1:10" ht="15.75">
      <c r="A319" s="1"/>
      <c r="B319" s="7"/>
      <c r="C319" s="1"/>
      <c r="E319" s="17"/>
      <c r="F319" s="17"/>
      <c r="G319" s="17"/>
      <c r="H319" s="17"/>
      <c r="I319" s="17"/>
      <c r="J319" s="17"/>
    </row>
    <row r="320" spans="1:10" ht="12.75">
      <c r="A320" s="1"/>
      <c r="B320" s="4"/>
      <c r="C320" s="1"/>
      <c r="E320" s="17"/>
      <c r="F320" s="17"/>
      <c r="G320" s="17"/>
      <c r="H320" s="17"/>
      <c r="I320" s="17"/>
      <c r="J320" s="17"/>
    </row>
    <row r="321" spans="1:10" ht="12.75">
      <c r="A321" s="1"/>
      <c r="B321" s="4"/>
      <c r="C321" s="1"/>
      <c r="E321" s="17"/>
      <c r="F321" s="17"/>
      <c r="G321" s="17"/>
      <c r="H321" s="17"/>
      <c r="I321" s="17"/>
      <c r="J321" s="17"/>
    </row>
    <row r="322" spans="1:10" ht="12.75">
      <c r="A322" s="1"/>
      <c r="B322" s="4"/>
      <c r="C322" s="1"/>
      <c r="E322" s="17"/>
      <c r="F322" s="17"/>
      <c r="G322" s="17"/>
      <c r="H322" s="17"/>
      <c r="I322" s="17"/>
      <c r="J322" s="17"/>
    </row>
    <row r="323" spans="1:10" ht="12.75">
      <c r="A323" s="1"/>
      <c r="B323" s="4"/>
      <c r="C323" s="1"/>
      <c r="E323" s="17"/>
      <c r="F323" s="17"/>
      <c r="G323" s="17"/>
      <c r="H323" s="17"/>
      <c r="I323" s="17"/>
      <c r="J323" s="17"/>
    </row>
    <row r="324" spans="1:10" ht="12.75">
      <c r="A324" s="1"/>
      <c r="B324" s="4"/>
      <c r="C324" s="1"/>
      <c r="E324" s="17"/>
      <c r="F324" s="17"/>
      <c r="G324" s="17"/>
      <c r="H324" s="17"/>
      <c r="I324" s="17"/>
      <c r="J324" s="17"/>
    </row>
    <row r="325" spans="1:10">
      <c r="A325" s="1"/>
      <c r="B325" s="9"/>
      <c r="C325" s="1"/>
      <c r="E325" s="17"/>
      <c r="F325" s="17"/>
      <c r="G325" s="17"/>
      <c r="H325" s="17"/>
      <c r="I325" s="17"/>
      <c r="J325" s="17"/>
    </row>
    <row r="326" spans="1:10" ht="15.75">
      <c r="A326" s="1"/>
      <c r="B326" s="7"/>
      <c r="C326" s="1"/>
      <c r="E326" s="17"/>
      <c r="F326" s="17"/>
      <c r="G326" s="17"/>
      <c r="H326" s="17"/>
      <c r="I326" s="17"/>
      <c r="J326" s="17"/>
    </row>
    <row r="327" spans="1:10" ht="12.75">
      <c r="A327" s="1"/>
      <c r="B327" s="4"/>
      <c r="C327" s="1"/>
      <c r="E327" s="17"/>
      <c r="F327" s="17"/>
      <c r="G327" s="17"/>
      <c r="H327" s="17"/>
      <c r="I327" s="17"/>
      <c r="J327" s="17"/>
    </row>
    <row r="328" spans="1:10" ht="12.75">
      <c r="A328" s="1"/>
      <c r="B328" s="4"/>
      <c r="C328" s="1"/>
      <c r="E328" s="17"/>
      <c r="F328" s="17"/>
      <c r="G328" s="17"/>
      <c r="H328" s="17"/>
      <c r="I328" s="17"/>
      <c r="J328" s="17"/>
    </row>
    <row r="329" spans="1:10" ht="12.75">
      <c r="A329" s="1"/>
      <c r="B329" s="4"/>
      <c r="C329" s="1"/>
      <c r="E329" s="17"/>
      <c r="F329" s="17"/>
      <c r="G329" s="17"/>
      <c r="H329" s="17"/>
      <c r="I329" s="17"/>
      <c r="J329" s="17"/>
    </row>
    <row r="330" spans="1:10" ht="12.75">
      <c r="A330" s="1"/>
      <c r="B330" s="4"/>
      <c r="C330" s="1"/>
      <c r="E330" s="17"/>
      <c r="F330" s="17"/>
      <c r="G330" s="17"/>
      <c r="H330" s="17"/>
      <c r="I330" s="17"/>
      <c r="J330" s="17"/>
    </row>
    <row r="331" spans="1:10" ht="12.75">
      <c r="A331" s="1"/>
      <c r="B331" s="66"/>
      <c r="C331" s="1"/>
      <c r="E331" s="17"/>
      <c r="F331" s="17"/>
      <c r="G331" s="17"/>
      <c r="H331" s="17"/>
      <c r="I331" s="17"/>
      <c r="J331" s="17"/>
    </row>
    <row r="332" spans="1:10" ht="12.75">
      <c r="A332" s="1"/>
      <c r="B332" s="4"/>
      <c r="C332" s="1"/>
      <c r="E332" s="17"/>
      <c r="F332" s="17"/>
      <c r="G332" s="17"/>
      <c r="H332" s="17"/>
      <c r="I332" s="17"/>
      <c r="J332" s="17"/>
    </row>
    <row r="333" spans="1:10">
      <c r="A333" s="1"/>
      <c r="B333" s="9"/>
      <c r="C333" s="1"/>
      <c r="E333" s="17"/>
      <c r="F333" s="17"/>
      <c r="G333" s="17"/>
      <c r="H333" s="17"/>
      <c r="I333" s="17"/>
      <c r="J333" s="17"/>
    </row>
    <row r="334" spans="1:10" ht="15.75">
      <c r="A334" s="1"/>
      <c r="B334" s="7"/>
      <c r="C334" s="1"/>
      <c r="E334" s="17"/>
      <c r="F334" s="17"/>
      <c r="G334" s="17"/>
      <c r="H334" s="17"/>
      <c r="I334" s="17"/>
      <c r="J334" s="17"/>
    </row>
    <row r="335" spans="1:10" ht="12.75">
      <c r="A335" s="1"/>
      <c r="B335" s="4"/>
      <c r="C335" s="1"/>
      <c r="E335" s="17"/>
      <c r="F335" s="17"/>
      <c r="G335" s="17"/>
      <c r="H335" s="17"/>
      <c r="I335" s="17"/>
      <c r="J335" s="17"/>
    </row>
    <row r="336" spans="1:10" ht="12.75">
      <c r="A336" s="1"/>
      <c r="B336" s="4"/>
      <c r="C336" s="1"/>
      <c r="E336" s="17"/>
      <c r="F336" s="17"/>
      <c r="G336" s="17"/>
      <c r="H336" s="17"/>
      <c r="I336" s="17"/>
      <c r="J336" s="17"/>
    </row>
    <row r="337" spans="1:10" ht="12.75">
      <c r="A337" s="1"/>
      <c r="B337" s="4"/>
      <c r="C337" s="1"/>
      <c r="E337" s="17"/>
      <c r="F337" s="17"/>
      <c r="G337" s="17"/>
      <c r="H337" s="17"/>
      <c r="I337" s="17"/>
      <c r="J337" s="17"/>
    </row>
    <row r="338" spans="1:10" ht="12.75">
      <c r="A338" s="1"/>
      <c r="B338" s="4"/>
      <c r="C338" s="1"/>
      <c r="E338" s="17"/>
      <c r="F338" s="17"/>
      <c r="G338" s="17"/>
      <c r="H338" s="17"/>
      <c r="I338" s="17"/>
      <c r="J338" s="17"/>
    </row>
    <row r="339" spans="1:10" ht="12.75">
      <c r="A339" s="1"/>
      <c r="B339" s="4"/>
      <c r="C339" s="1"/>
      <c r="E339" s="17"/>
      <c r="F339" s="17"/>
      <c r="G339" s="17"/>
      <c r="H339" s="17"/>
      <c r="I339" s="17"/>
      <c r="J339" s="17"/>
    </row>
    <row r="340" spans="1:10" ht="12.75">
      <c r="A340" s="1"/>
      <c r="B340" s="4"/>
      <c r="C340" s="1"/>
      <c r="E340" s="17"/>
      <c r="F340" s="17"/>
      <c r="G340" s="17"/>
      <c r="H340" s="17"/>
      <c r="I340" s="17"/>
      <c r="J340" s="17"/>
    </row>
    <row r="341" spans="1:10">
      <c r="A341" s="1"/>
      <c r="B341" s="9"/>
      <c r="C341" s="1"/>
      <c r="E341" s="17"/>
      <c r="F341" s="17"/>
      <c r="G341" s="17"/>
      <c r="H341" s="17"/>
      <c r="I341" s="17"/>
      <c r="J341" s="17"/>
    </row>
    <row r="342" spans="1:10" ht="15.75">
      <c r="A342" s="1"/>
      <c r="B342" s="7"/>
      <c r="C342" s="1"/>
      <c r="E342" s="17"/>
      <c r="F342" s="17"/>
      <c r="G342" s="17"/>
      <c r="H342" s="17"/>
      <c r="I342" s="17"/>
      <c r="J342" s="17"/>
    </row>
    <row r="343" spans="1:10" ht="12.75">
      <c r="A343" s="1"/>
      <c r="B343" s="4"/>
      <c r="C343" s="1"/>
      <c r="E343" s="17"/>
      <c r="F343" s="17"/>
      <c r="G343" s="17"/>
      <c r="H343" s="17"/>
      <c r="I343" s="17"/>
      <c r="J343" s="17"/>
    </row>
    <row r="344" spans="1:10" ht="12.75">
      <c r="A344" s="1"/>
      <c r="B344" s="11"/>
      <c r="C344" s="1"/>
      <c r="E344" s="17"/>
      <c r="F344" s="17"/>
      <c r="G344" s="17"/>
      <c r="H344" s="17"/>
      <c r="I344" s="17"/>
      <c r="J344" s="17"/>
    </row>
    <row r="345" spans="1:10" ht="12.75">
      <c r="A345" s="1"/>
      <c r="B345" s="4"/>
      <c r="C345" s="1"/>
      <c r="E345" s="17"/>
      <c r="F345" s="17"/>
      <c r="G345" s="17"/>
      <c r="H345" s="17"/>
      <c r="I345" s="17"/>
      <c r="J345" s="17"/>
    </row>
    <row r="346" spans="1:10" ht="15.75">
      <c r="A346" s="1"/>
      <c r="B346" s="12"/>
      <c r="C346" s="1"/>
      <c r="E346" s="17"/>
      <c r="F346" s="17"/>
      <c r="G346" s="17"/>
      <c r="H346" s="17"/>
      <c r="I346" s="17"/>
      <c r="J346" s="17"/>
    </row>
    <row r="347" spans="1:10" ht="12.75">
      <c r="A347" s="1"/>
      <c r="B347" s="4"/>
      <c r="C347" s="1"/>
      <c r="E347" s="17"/>
      <c r="F347" s="17"/>
      <c r="G347" s="17"/>
      <c r="H347" s="17"/>
      <c r="I347" s="17"/>
      <c r="J347" s="17"/>
    </row>
    <row r="348" spans="1:10">
      <c r="A348" s="1"/>
      <c r="B348" s="9"/>
      <c r="C348" s="1"/>
      <c r="E348" s="17"/>
      <c r="F348" s="17"/>
      <c r="G348" s="17"/>
      <c r="H348" s="17"/>
      <c r="I348" s="17"/>
      <c r="J348" s="17"/>
    </row>
    <row r="349" spans="1:10" ht="15.75">
      <c r="A349" s="1"/>
      <c r="B349" s="7"/>
      <c r="C349" s="1"/>
      <c r="E349" s="17"/>
      <c r="F349" s="17"/>
      <c r="G349" s="17"/>
      <c r="H349" s="17"/>
      <c r="I349" s="17"/>
      <c r="J349" s="17"/>
    </row>
    <row r="350" spans="1:10" ht="12.75">
      <c r="A350" s="1"/>
      <c r="B350" s="4"/>
      <c r="C350" s="1"/>
      <c r="E350" s="17"/>
      <c r="F350" s="17"/>
      <c r="G350" s="17"/>
      <c r="H350" s="17"/>
      <c r="I350" s="17"/>
      <c r="J350" s="17"/>
    </row>
    <row r="351" spans="1:10">
      <c r="A351" s="1"/>
      <c r="B351" s="9"/>
      <c r="C351" s="1"/>
      <c r="E351" s="17"/>
      <c r="F351" s="17"/>
      <c r="G351" s="17"/>
      <c r="H351" s="17"/>
      <c r="I351" s="17"/>
      <c r="J351" s="17"/>
    </row>
    <row r="352" spans="1:10" ht="15.75">
      <c r="A352" s="1"/>
      <c r="B352" s="7"/>
      <c r="C352" s="1"/>
      <c r="E352" s="17"/>
      <c r="F352" s="17"/>
      <c r="G352" s="17"/>
      <c r="H352" s="17"/>
      <c r="I352" s="17"/>
      <c r="J352" s="17"/>
    </row>
    <row r="353" spans="1:10" ht="12.75">
      <c r="A353" s="1"/>
      <c r="B353" s="4"/>
      <c r="C353" s="1"/>
      <c r="E353" s="17"/>
      <c r="F353" s="17"/>
      <c r="G353" s="17"/>
      <c r="H353" s="17"/>
      <c r="I353" s="17"/>
      <c r="J353" s="17"/>
    </row>
    <row r="354" spans="1:10" ht="12.75">
      <c r="A354" s="1"/>
      <c r="B354" s="4"/>
      <c r="C354" s="1"/>
      <c r="E354" s="17"/>
      <c r="F354" s="17"/>
      <c r="G354" s="17"/>
      <c r="H354" s="17"/>
      <c r="I354" s="17"/>
      <c r="J354" s="17"/>
    </row>
    <row r="355" spans="1:10" ht="12.75">
      <c r="A355" s="1"/>
      <c r="B355" s="4"/>
      <c r="C355" s="1"/>
      <c r="E355" s="17"/>
      <c r="F355" s="17"/>
      <c r="G355" s="17"/>
      <c r="H355" s="17"/>
      <c r="I355" s="17"/>
      <c r="J355" s="17"/>
    </row>
    <row r="356" spans="1:10" ht="12.75">
      <c r="A356" s="1"/>
      <c r="B356" s="4"/>
      <c r="C356" s="1"/>
      <c r="E356" s="17"/>
      <c r="F356" s="17"/>
      <c r="G356" s="17"/>
      <c r="H356" s="17"/>
      <c r="I356" s="17"/>
      <c r="J356" s="17"/>
    </row>
    <row r="357" spans="1:10" ht="12.75">
      <c r="A357" s="1"/>
      <c r="B357" s="4"/>
      <c r="C357" s="1"/>
      <c r="E357" s="17"/>
      <c r="F357" s="17"/>
      <c r="G357" s="17"/>
      <c r="H357" s="17"/>
      <c r="I357" s="17"/>
      <c r="J357" s="17"/>
    </row>
    <row r="358" spans="1:10">
      <c r="A358" s="1"/>
      <c r="B358" s="9"/>
      <c r="C358" s="1"/>
      <c r="E358" s="17"/>
      <c r="F358" s="17"/>
      <c r="G358" s="17"/>
      <c r="H358" s="17"/>
      <c r="I358" s="17"/>
      <c r="J358" s="17"/>
    </row>
    <row r="359" spans="1:10" ht="15.75">
      <c r="A359" s="1"/>
      <c r="B359" s="7"/>
      <c r="C359" s="1"/>
      <c r="E359" s="17"/>
      <c r="F359" s="17"/>
      <c r="G359" s="17"/>
      <c r="H359" s="17"/>
      <c r="I359" s="17"/>
      <c r="J359" s="17"/>
    </row>
    <row r="360" spans="1:10" ht="12.75">
      <c r="A360" s="1"/>
      <c r="B360" s="4"/>
      <c r="C360" s="1"/>
      <c r="E360" s="17"/>
      <c r="F360" s="17"/>
      <c r="G360" s="17"/>
      <c r="H360" s="17"/>
      <c r="I360" s="17"/>
      <c r="J360" s="17"/>
    </row>
    <row r="361" spans="1:10" ht="12.75">
      <c r="A361" s="1"/>
      <c r="B361" s="4"/>
      <c r="C361" s="1"/>
      <c r="E361" s="17"/>
      <c r="F361" s="17"/>
      <c r="G361" s="17"/>
      <c r="H361" s="17"/>
      <c r="I361" s="17"/>
      <c r="J361" s="17"/>
    </row>
    <row r="362" spans="1:10" ht="12.75">
      <c r="A362" s="1"/>
      <c r="B362" s="4"/>
      <c r="C362" s="1"/>
      <c r="E362" s="17"/>
      <c r="F362" s="17"/>
      <c r="G362" s="17"/>
      <c r="H362" s="17"/>
      <c r="I362" s="17"/>
      <c r="J362" s="17"/>
    </row>
    <row r="363" spans="1:10" ht="12.75">
      <c r="A363" s="1"/>
      <c r="B363" s="4"/>
      <c r="C363" s="1"/>
      <c r="E363" s="17"/>
      <c r="F363" s="17"/>
      <c r="G363" s="17"/>
      <c r="H363" s="17"/>
      <c r="I363" s="17"/>
      <c r="J363" s="17"/>
    </row>
    <row r="364" spans="1:10" ht="12.75">
      <c r="A364" s="1"/>
      <c r="B364" s="66"/>
      <c r="C364" s="1"/>
      <c r="E364" s="17"/>
      <c r="F364" s="17"/>
      <c r="G364" s="17"/>
      <c r="H364" s="17"/>
      <c r="I364" s="17"/>
      <c r="J364" s="17"/>
    </row>
    <row r="365" spans="1:10" ht="12.75">
      <c r="A365" s="1"/>
      <c r="B365" s="4"/>
      <c r="C365" s="1"/>
      <c r="E365" s="17"/>
      <c r="F365" s="17"/>
      <c r="G365" s="17"/>
      <c r="H365" s="17"/>
      <c r="I365" s="17"/>
      <c r="J365" s="17"/>
    </row>
    <row r="366" spans="1:10">
      <c r="A366" s="1"/>
      <c r="B366" s="9"/>
      <c r="C366" s="1"/>
      <c r="E366" s="17"/>
      <c r="F366" s="17"/>
      <c r="G366" s="17"/>
      <c r="H366" s="17"/>
      <c r="I366" s="17"/>
      <c r="J366" s="17"/>
    </row>
    <row r="367" spans="1:10" ht="15.75">
      <c r="A367" s="1"/>
      <c r="B367" s="7"/>
      <c r="C367" s="1"/>
      <c r="E367" s="17"/>
      <c r="F367" s="17"/>
      <c r="G367" s="17"/>
      <c r="H367" s="17"/>
      <c r="I367" s="17"/>
      <c r="J367" s="17"/>
    </row>
    <row r="368" spans="1:10" ht="12.75">
      <c r="A368" s="1"/>
      <c r="B368" s="4"/>
      <c r="C368" s="1"/>
      <c r="E368" s="17"/>
      <c r="F368" s="17"/>
      <c r="G368" s="17"/>
      <c r="H368" s="17"/>
      <c r="I368" s="17"/>
      <c r="J368" s="17"/>
    </row>
    <row r="369" spans="1:10" ht="12.75">
      <c r="A369" s="1"/>
      <c r="B369" s="4"/>
      <c r="C369" s="1"/>
      <c r="E369" s="17"/>
      <c r="F369" s="17"/>
      <c r="G369" s="17"/>
      <c r="H369" s="17"/>
      <c r="I369" s="17"/>
      <c r="J369" s="17"/>
    </row>
    <row r="370" spans="1:10" ht="12.75">
      <c r="A370" s="1"/>
      <c r="B370" s="4"/>
      <c r="C370" s="1"/>
      <c r="E370" s="17"/>
      <c r="F370" s="17"/>
      <c r="G370" s="17"/>
      <c r="H370" s="17"/>
      <c r="I370" s="17"/>
      <c r="J370" s="17"/>
    </row>
    <row r="371" spans="1:10" ht="12.75">
      <c r="A371" s="1"/>
      <c r="B371" s="4"/>
      <c r="C371" s="1"/>
      <c r="E371" s="17"/>
      <c r="F371" s="17"/>
      <c r="G371" s="17"/>
      <c r="H371" s="17"/>
      <c r="I371" s="17"/>
      <c r="J371" s="17"/>
    </row>
    <row r="372" spans="1:10" ht="12.75">
      <c r="A372" s="1"/>
      <c r="B372" s="4"/>
      <c r="C372" s="1"/>
      <c r="E372" s="17"/>
      <c r="F372" s="17"/>
      <c r="G372" s="17"/>
      <c r="H372" s="17"/>
      <c r="I372" s="17"/>
      <c r="J372" s="17"/>
    </row>
    <row r="373" spans="1:10" ht="12.75">
      <c r="A373" s="1"/>
      <c r="B373" s="4"/>
      <c r="C373" s="1"/>
      <c r="E373" s="17"/>
      <c r="F373" s="17"/>
      <c r="G373" s="17"/>
      <c r="H373" s="17"/>
      <c r="I373" s="17"/>
      <c r="J373" s="17"/>
    </row>
    <row r="374" spans="1:10">
      <c r="A374" s="1"/>
      <c r="B374" s="9"/>
      <c r="C374" s="1"/>
      <c r="E374" s="17"/>
      <c r="F374" s="17"/>
      <c r="G374" s="17"/>
      <c r="H374" s="17"/>
      <c r="I374" s="17"/>
      <c r="J374" s="17"/>
    </row>
    <row r="375" spans="1:10" ht="15.75">
      <c r="A375" s="1"/>
      <c r="B375" s="7"/>
      <c r="C375" s="1"/>
      <c r="E375" s="17"/>
      <c r="F375" s="17"/>
      <c r="G375" s="17"/>
      <c r="H375" s="17"/>
      <c r="I375" s="17"/>
      <c r="J375" s="17"/>
    </row>
    <row r="376" spans="1:10" ht="12.75">
      <c r="A376" s="1"/>
      <c r="B376" s="4"/>
      <c r="C376" s="1"/>
      <c r="E376" s="17"/>
      <c r="F376" s="17"/>
      <c r="G376" s="17"/>
      <c r="H376" s="17"/>
      <c r="I376" s="17"/>
      <c r="J376" s="17"/>
    </row>
    <row r="377" spans="1:10" ht="12.75">
      <c r="A377" s="1"/>
      <c r="B377" s="11"/>
      <c r="C377" s="1"/>
      <c r="E377" s="17"/>
      <c r="F377" s="17"/>
      <c r="G377" s="17"/>
      <c r="H377" s="17"/>
      <c r="I377" s="17"/>
      <c r="J377" s="17"/>
    </row>
    <row r="378" spans="1:10" ht="12.75">
      <c r="A378" s="1"/>
      <c r="B378" s="4"/>
      <c r="C378" s="1"/>
      <c r="E378" s="17"/>
      <c r="F378" s="17"/>
      <c r="G378" s="17"/>
      <c r="H378" s="17"/>
      <c r="I378" s="17"/>
      <c r="J378" s="17"/>
    </row>
    <row r="379" spans="1:10" ht="15.75">
      <c r="A379" s="1"/>
      <c r="B379" s="12"/>
      <c r="C379" s="1"/>
      <c r="E379" s="17"/>
      <c r="F379" s="17"/>
      <c r="G379" s="17"/>
      <c r="H379" s="17"/>
      <c r="I379" s="17"/>
      <c r="J379" s="17"/>
    </row>
    <row r="380" spans="1:10" ht="12.75">
      <c r="A380" s="1"/>
      <c r="B380" s="4"/>
      <c r="C380" s="1"/>
      <c r="E380" s="17"/>
      <c r="F380" s="17"/>
      <c r="G380" s="17"/>
      <c r="H380" s="17"/>
      <c r="I380" s="17"/>
      <c r="J380" s="17"/>
    </row>
    <row r="381" spans="1:10">
      <c r="A381" s="1"/>
      <c r="B381" s="9"/>
      <c r="C381" s="1"/>
      <c r="E381" s="17"/>
      <c r="F381" s="17"/>
      <c r="G381" s="17"/>
      <c r="H381" s="17"/>
      <c r="I381" s="17"/>
      <c r="J381" s="17"/>
    </row>
    <row r="382" spans="1:10" ht="15.75">
      <c r="A382" s="1"/>
      <c r="B382" s="7"/>
      <c r="C382" s="1"/>
      <c r="E382" s="17"/>
      <c r="F382" s="17"/>
      <c r="G382" s="17"/>
      <c r="H382" s="17"/>
      <c r="I382" s="17"/>
      <c r="J382" s="17"/>
    </row>
    <row r="383" spans="1:10" ht="12.75">
      <c r="A383" s="1"/>
      <c r="B383" s="4"/>
      <c r="C383" s="1"/>
      <c r="E383" s="17"/>
      <c r="F383" s="17"/>
      <c r="G383" s="17"/>
      <c r="H383" s="17"/>
      <c r="I383" s="17"/>
      <c r="J383" s="17"/>
    </row>
    <row r="384" spans="1:10">
      <c r="A384" s="1"/>
      <c r="B384" s="9"/>
      <c r="C384" s="1"/>
      <c r="E384" s="17"/>
      <c r="F384" s="17"/>
      <c r="G384" s="17"/>
      <c r="H384" s="17"/>
      <c r="I384" s="17"/>
      <c r="J384" s="17"/>
    </row>
    <row r="385" spans="1:10" ht="15.75">
      <c r="A385" s="1"/>
      <c r="B385" s="7"/>
      <c r="C385" s="1"/>
      <c r="E385" s="17"/>
      <c r="F385" s="17"/>
      <c r="G385" s="17"/>
      <c r="H385" s="17"/>
      <c r="I385" s="17"/>
      <c r="J385" s="17"/>
    </row>
    <row r="386" spans="1:10" ht="12.75">
      <c r="A386" s="1"/>
      <c r="B386" s="4"/>
      <c r="C386" s="1"/>
      <c r="E386" s="17"/>
      <c r="F386" s="17"/>
      <c r="G386" s="17"/>
      <c r="H386" s="17"/>
      <c r="I386" s="17"/>
      <c r="J386" s="17"/>
    </row>
    <row r="387" spans="1:10" ht="12.75">
      <c r="A387" s="1"/>
      <c r="B387" s="4"/>
      <c r="C387" s="1"/>
      <c r="E387" s="17"/>
      <c r="F387" s="17"/>
      <c r="G387" s="17"/>
      <c r="H387" s="17"/>
      <c r="I387" s="17"/>
      <c r="J387" s="17"/>
    </row>
    <row r="388" spans="1:10" ht="12.75">
      <c r="A388" s="1"/>
      <c r="B388" s="4"/>
      <c r="C388" s="1"/>
      <c r="E388" s="17"/>
      <c r="F388" s="17"/>
      <c r="G388" s="17"/>
      <c r="H388" s="17"/>
      <c r="I388" s="17"/>
      <c r="J388" s="17"/>
    </row>
    <row r="389" spans="1:10" ht="12.75">
      <c r="A389" s="1"/>
      <c r="B389" s="4"/>
      <c r="C389" s="1"/>
      <c r="E389" s="17"/>
      <c r="F389" s="17"/>
      <c r="G389" s="17"/>
      <c r="H389" s="17"/>
      <c r="I389" s="17"/>
      <c r="J389" s="17"/>
    </row>
    <row r="390" spans="1:10" ht="12.75">
      <c r="A390" s="1"/>
      <c r="B390" s="4"/>
      <c r="C390" s="1"/>
      <c r="E390" s="17"/>
      <c r="F390" s="17"/>
      <c r="G390" s="17"/>
      <c r="H390" s="17"/>
      <c r="I390" s="17"/>
      <c r="J390" s="17"/>
    </row>
    <row r="391" spans="1:10">
      <c r="A391" s="1"/>
      <c r="B391" s="9"/>
      <c r="C391" s="1"/>
      <c r="E391" s="17"/>
      <c r="F391" s="17"/>
      <c r="G391" s="17"/>
      <c r="H391" s="17"/>
      <c r="I391" s="17"/>
      <c r="J391" s="17"/>
    </row>
    <row r="392" spans="1:10" ht="15.75">
      <c r="A392" s="1"/>
      <c r="B392" s="7"/>
      <c r="C392" s="1"/>
      <c r="E392" s="17"/>
      <c r="F392" s="17"/>
      <c r="G392" s="17"/>
      <c r="H392" s="17"/>
      <c r="I392" s="17"/>
      <c r="J392" s="17"/>
    </row>
    <row r="393" spans="1:10" ht="12.75">
      <c r="A393" s="1"/>
      <c r="B393" s="4"/>
      <c r="C393" s="1"/>
      <c r="E393" s="17"/>
      <c r="F393" s="17"/>
      <c r="G393" s="17"/>
      <c r="H393" s="17"/>
      <c r="I393" s="17"/>
      <c r="J393" s="17"/>
    </row>
    <row r="394" spans="1:10" ht="12.75">
      <c r="A394" s="1"/>
      <c r="B394" s="4"/>
      <c r="C394" s="1"/>
      <c r="E394" s="17"/>
      <c r="F394" s="17"/>
      <c r="G394" s="17"/>
      <c r="H394" s="17"/>
      <c r="I394" s="17"/>
      <c r="J394" s="17"/>
    </row>
    <row r="395" spans="1:10" ht="12.75">
      <c r="A395" s="1"/>
      <c r="B395" s="4"/>
      <c r="C395" s="1"/>
      <c r="E395" s="17"/>
      <c r="F395" s="17"/>
      <c r="G395" s="17"/>
      <c r="H395" s="17"/>
      <c r="I395" s="17"/>
      <c r="J395" s="17"/>
    </row>
    <row r="396" spans="1:10" ht="12.75">
      <c r="A396" s="1"/>
      <c r="B396" s="4"/>
      <c r="C396" s="1"/>
      <c r="E396" s="17"/>
      <c r="F396" s="17"/>
      <c r="G396" s="17"/>
      <c r="H396" s="17"/>
      <c r="I396" s="17"/>
      <c r="J396" s="17"/>
    </row>
    <row r="397" spans="1:10" ht="12.75">
      <c r="A397" s="1"/>
      <c r="B397" s="66"/>
      <c r="C397" s="1"/>
      <c r="E397" s="17"/>
      <c r="F397" s="17"/>
      <c r="G397" s="17"/>
      <c r="H397" s="17"/>
      <c r="I397" s="17"/>
      <c r="J397" s="17"/>
    </row>
    <row r="398" spans="1:10" ht="12.75">
      <c r="A398" s="1"/>
      <c r="B398" s="4"/>
      <c r="C398" s="1"/>
      <c r="E398" s="17"/>
      <c r="F398" s="17"/>
      <c r="G398" s="17"/>
      <c r="H398" s="17"/>
      <c r="I398" s="17"/>
      <c r="J398" s="17"/>
    </row>
    <row r="399" spans="1:10">
      <c r="A399" s="1"/>
      <c r="B399" s="9"/>
      <c r="C399" s="1"/>
      <c r="E399" s="17"/>
      <c r="F399" s="17"/>
      <c r="G399" s="17"/>
      <c r="H399" s="17"/>
      <c r="I399" s="17"/>
      <c r="J399" s="17"/>
    </row>
    <row r="400" spans="1:10" ht="15.75">
      <c r="A400" s="1"/>
      <c r="B400" s="7"/>
      <c r="C400" s="1"/>
      <c r="E400" s="17"/>
      <c r="F400" s="17"/>
      <c r="G400" s="17"/>
      <c r="H400" s="17"/>
      <c r="I400" s="17"/>
      <c r="J400" s="17"/>
    </row>
    <row r="401" spans="1:10" ht="12.75">
      <c r="A401" s="1"/>
      <c r="B401" s="4"/>
      <c r="C401" s="1"/>
      <c r="E401" s="17"/>
      <c r="F401" s="17"/>
      <c r="G401" s="17"/>
      <c r="H401" s="17"/>
      <c r="I401" s="17"/>
      <c r="J401" s="17"/>
    </row>
    <row r="402" spans="1:10" ht="12.75">
      <c r="A402" s="1"/>
      <c r="B402" s="4"/>
      <c r="C402" s="1"/>
      <c r="E402" s="17"/>
      <c r="F402" s="17"/>
      <c r="G402" s="17"/>
      <c r="H402" s="17"/>
      <c r="I402" s="17"/>
      <c r="J402" s="17"/>
    </row>
    <row r="403" spans="1:10" ht="12.75">
      <c r="A403" s="1"/>
      <c r="B403" s="4"/>
      <c r="C403" s="1"/>
      <c r="E403" s="17"/>
      <c r="F403" s="17"/>
      <c r="G403" s="17"/>
      <c r="H403" s="17"/>
      <c r="I403" s="17"/>
      <c r="J403" s="17"/>
    </row>
    <row r="404" spans="1:10" ht="12.75">
      <c r="A404" s="1"/>
      <c r="B404" s="4"/>
      <c r="C404" s="1"/>
      <c r="E404" s="17"/>
      <c r="F404" s="17"/>
      <c r="G404" s="17"/>
      <c r="H404" s="17"/>
      <c r="I404" s="17"/>
      <c r="J404" s="17"/>
    </row>
    <row r="405" spans="1:10" ht="12.75">
      <c r="A405" s="1"/>
      <c r="B405" s="4"/>
      <c r="C405" s="1"/>
      <c r="E405" s="17"/>
      <c r="F405" s="17"/>
      <c r="G405" s="17"/>
      <c r="H405" s="17"/>
      <c r="I405" s="17"/>
      <c r="J405" s="17"/>
    </row>
    <row r="406" spans="1:10" ht="12.75">
      <c r="A406" s="1"/>
      <c r="B406" s="4"/>
      <c r="C406" s="1"/>
      <c r="E406" s="17"/>
      <c r="F406" s="17"/>
      <c r="G406" s="17"/>
      <c r="H406" s="17"/>
      <c r="I406" s="17"/>
      <c r="J406" s="17"/>
    </row>
    <row r="407" spans="1:10">
      <c r="A407" s="1"/>
      <c r="B407" s="9"/>
      <c r="C407" s="1"/>
      <c r="E407" s="17"/>
      <c r="F407" s="17"/>
      <c r="G407" s="17"/>
      <c r="H407" s="17"/>
      <c r="I407" s="17"/>
      <c r="J407" s="17"/>
    </row>
    <row r="408" spans="1:10" ht="15.75">
      <c r="A408" s="1"/>
      <c r="B408" s="7"/>
      <c r="C408" s="1"/>
      <c r="E408" s="17"/>
      <c r="F408" s="17"/>
      <c r="G408" s="17"/>
      <c r="H408" s="17"/>
      <c r="I408" s="17"/>
      <c r="J408" s="17"/>
    </row>
    <row r="409" spans="1:10" ht="12.75">
      <c r="A409" s="1"/>
      <c r="B409" s="4"/>
      <c r="C409" s="1"/>
      <c r="E409" s="17"/>
      <c r="F409" s="17"/>
      <c r="G409" s="17"/>
      <c r="H409" s="17"/>
      <c r="I409" s="17"/>
      <c r="J409" s="17"/>
    </row>
    <row r="410" spans="1:10" ht="12.75">
      <c r="A410" s="1"/>
      <c r="B410" s="11"/>
      <c r="C410" s="1"/>
      <c r="E410" s="17"/>
      <c r="F410" s="17"/>
      <c r="G410" s="17"/>
      <c r="H410" s="17"/>
      <c r="I410" s="17"/>
      <c r="J410" s="17"/>
    </row>
    <row r="411" spans="1:10" ht="12.75">
      <c r="A411" s="1"/>
      <c r="B411" s="4"/>
      <c r="C411" s="1"/>
      <c r="E411" s="17"/>
      <c r="F411" s="17"/>
      <c r="G411" s="17"/>
      <c r="H411" s="17"/>
      <c r="I411" s="17"/>
      <c r="J411" s="17"/>
    </row>
    <row r="412" spans="1:10" ht="15.75">
      <c r="A412" s="1"/>
      <c r="B412" s="12"/>
      <c r="C412" s="1"/>
      <c r="E412" s="17"/>
      <c r="F412" s="17"/>
      <c r="G412" s="17"/>
      <c r="H412" s="17"/>
      <c r="I412" s="17"/>
      <c r="J412" s="17"/>
    </row>
    <row r="413" spans="1:10" ht="12.75">
      <c r="A413" s="1"/>
      <c r="B413" s="4"/>
      <c r="C413" s="1"/>
      <c r="E413" s="17"/>
      <c r="F413" s="17"/>
      <c r="G413" s="17"/>
      <c r="H413" s="17"/>
      <c r="I413" s="17"/>
      <c r="J413" s="17"/>
    </row>
    <row r="414" spans="1:10">
      <c r="A414" s="1"/>
      <c r="B414" s="9"/>
      <c r="C414" s="1"/>
      <c r="E414" s="17"/>
      <c r="F414" s="17"/>
      <c r="G414" s="17"/>
      <c r="H414" s="17"/>
      <c r="I414" s="17"/>
      <c r="J414" s="17"/>
    </row>
    <row r="415" spans="1:10" ht="15.75">
      <c r="A415" s="1"/>
      <c r="B415" s="7"/>
      <c r="C415" s="1"/>
      <c r="E415" s="17"/>
      <c r="F415" s="17"/>
      <c r="G415" s="17"/>
      <c r="H415" s="17"/>
      <c r="I415" s="17"/>
      <c r="J415" s="17"/>
    </row>
    <row r="416" spans="1:10" ht="12.75">
      <c r="A416" s="1"/>
      <c r="B416" s="4"/>
      <c r="C416" s="1"/>
      <c r="E416" s="17"/>
      <c r="F416" s="17"/>
      <c r="G416" s="17"/>
      <c r="H416" s="17"/>
      <c r="I416" s="17"/>
      <c r="J416" s="17"/>
    </row>
    <row r="417" spans="1:10">
      <c r="A417" s="1"/>
      <c r="B417" s="9"/>
      <c r="C417" s="1"/>
      <c r="E417" s="17"/>
      <c r="F417" s="17"/>
      <c r="G417" s="17"/>
      <c r="H417" s="17"/>
      <c r="I417" s="17"/>
      <c r="J417" s="17"/>
    </row>
    <row r="418" spans="1:10" ht="15.75">
      <c r="A418" s="1"/>
      <c r="B418" s="7"/>
      <c r="C418" s="1"/>
      <c r="E418" s="17"/>
      <c r="F418" s="17"/>
      <c r="G418" s="17"/>
      <c r="H418" s="17"/>
      <c r="I418" s="17"/>
      <c r="J418" s="17"/>
    </row>
    <row r="419" spans="1:10" ht="12.75">
      <c r="A419" s="1"/>
      <c r="B419" s="4"/>
      <c r="C419" s="1"/>
      <c r="E419" s="17"/>
      <c r="F419" s="17"/>
      <c r="G419" s="17"/>
      <c r="H419" s="17"/>
      <c r="I419" s="17"/>
      <c r="J419" s="17"/>
    </row>
    <row r="420" spans="1:10" ht="12.75">
      <c r="A420" s="1"/>
      <c r="B420" s="4"/>
      <c r="C420" s="1"/>
      <c r="E420" s="17"/>
      <c r="F420" s="17"/>
      <c r="G420" s="17"/>
      <c r="H420" s="17"/>
      <c r="I420" s="17"/>
      <c r="J420" s="17"/>
    </row>
    <row r="421" spans="1:10" ht="12.75">
      <c r="A421" s="1"/>
      <c r="B421" s="4"/>
      <c r="C421" s="1"/>
      <c r="E421" s="17"/>
      <c r="F421" s="17"/>
      <c r="G421" s="17"/>
      <c r="H421" s="17"/>
      <c r="I421" s="17"/>
      <c r="J421" s="17"/>
    </row>
    <row r="422" spans="1:10" ht="12.75">
      <c r="A422" s="1"/>
      <c r="B422" s="4"/>
      <c r="C422" s="1"/>
      <c r="E422" s="17"/>
      <c r="F422" s="17"/>
      <c r="G422" s="17"/>
      <c r="H422" s="17"/>
      <c r="I422" s="17"/>
      <c r="J422" s="17"/>
    </row>
    <row r="423" spans="1:10" ht="12.75">
      <c r="A423" s="1"/>
      <c r="B423" s="4"/>
      <c r="C423" s="1"/>
      <c r="E423" s="17"/>
      <c r="F423" s="17"/>
      <c r="G423" s="17"/>
      <c r="H423" s="17"/>
      <c r="I423" s="17"/>
      <c r="J423" s="17"/>
    </row>
    <row r="424" spans="1:10">
      <c r="A424" s="1"/>
      <c r="B424" s="9"/>
      <c r="C424" s="1"/>
      <c r="E424" s="17"/>
      <c r="F424" s="17"/>
      <c r="G424" s="17"/>
      <c r="H424" s="17"/>
      <c r="I424" s="17"/>
      <c r="J424" s="17"/>
    </row>
    <row r="425" spans="1:10" ht="15.75">
      <c r="A425" s="1"/>
      <c r="B425" s="7"/>
      <c r="C425" s="1"/>
      <c r="E425" s="17"/>
      <c r="F425" s="17"/>
      <c r="G425" s="17"/>
      <c r="H425" s="17"/>
      <c r="I425" s="17"/>
      <c r="J425" s="17"/>
    </row>
    <row r="426" spans="1:10" ht="12.75">
      <c r="A426" s="1"/>
      <c r="B426" s="4"/>
      <c r="C426" s="1"/>
      <c r="E426" s="17"/>
      <c r="F426" s="17"/>
      <c r="G426" s="17"/>
      <c r="H426" s="17"/>
      <c r="I426" s="17"/>
      <c r="J426" s="17"/>
    </row>
    <row r="427" spans="1:10" ht="12.75">
      <c r="A427" s="1"/>
      <c r="B427" s="4"/>
      <c r="C427" s="1"/>
      <c r="E427" s="17"/>
      <c r="F427" s="17"/>
      <c r="G427" s="17"/>
      <c r="H427" s="17"/>
      <c r="I427" s="17"/>
      <c r="J427" s="17"/>
    </row>
    <row r="428" spans="1:10" ht="12.75">
      <c r="A428" s="1"/>
      <c r="B428" s="4"/>
      <c r="C428" s="1"/>
      <c r="E428" s="17"/>
      <c r="F428" s="17"/>
      <c r="G428" s="17"/>
      <c r="H428" s="17"/>
      <c r="I428" s="17"/>
      <c r="J428" s="17"/>
    </row>
    <row r="429" spans="1:10" ht="12.75">
      <c r="A429" s="1"/>
      <c r="B429" s="4"/>
      <c r="C429" s="1"/>
      <c r="E429" s="17"/>
      <c r="F429" s="17"/>
      <c r="G429" s="17"/>
      <c r="H429" s="17"/>
      <c r="I429" s="17"/>
      <c r="J429" s="17"/>
    </row>
    <row r="430" spans="1:10" ht="12.75">
      <c r="A430" s="1"/>
      <c r="B430" s="66"/>
      <c r="C430" s="1"/>
      <c r="E430" s="17"/>
      <c r="F430" s="17"/>
      <c r="G430" s="17"/>
      <c r="H430" s="17"/>
      <c r="I430" s="17"/>
      <c r="J430" s="17"/>
    </row>
    <row r="431" spans="1:10" ht="12.75">
      <c r="A431" s="1"/>
      <c r="B431" s="4"/>
      <c r="C431" s="1"/>
      <c r="E431" s="17"/>
      <c r="F431" s="17"/>
      <c r="G431" s="17"/>
      <c r="H431" s="17"/>
      <c r="I431" s="17"/>
      <c r="J431" s="17"/>
    </row>
    <row r="432" spans="1:10">
      <c r="A432" s="1"/>
      <c r="B432" s="9"/>
      <c r="C432" s="1"/>
      <c r="E432" s="17"/>
      <c r="F432" s="17"/>
      <c r="G432" s="17"/>
      <c r="H432" s="17"/>
      <c r="I432" s="17"/>
      <c r="J432" s="17"/>
    </row>
    <row r="433" spans="1:10" ht="15.75">
      <c r="A433" s="1"/>
      <c r="B433" s="7"/>
      <c r="C433" s="1"/>
      <c r="E433" s="17"/>
      <c r="F433" s="17"/>
      <c r="G433" s="17"/>
      <c r="H433" s="17"/>
      <c r="I433" s="17"/>
      <c r="J433" s="17"/>
    </row>
    <row r="434" spans="1:10" ht="12.75">
      <c r="A434" s="1"/>
      <c r="B434" s="4"/>
      <c r="C434" s="1"/>
      <c r="E434" s="17"/>
      <c r="F434" s="17"/>
      <c r="G434" s="17"/>
      <c r="H434" s="17"/>
      <c r="I434" s="17"/>
      <c r="J434" s="17"/>
    </row>
    <row r="435" spans="1:10" ht="12.75">
      <c r="A435" s="1"/>
      <c r="B435" s="4"/>
      <c r="C435" s="1"/>
      <c r="E435" s="17"/>
      <c r="F435" s="17"/>
      <c r="G435" s="17"/>
      <c r="H435" s="17"/>
      <c r="I435" s="17"/>
      <c r="J435" s="17"/>
    </row>
    <row r="436" spans="1:10" ht="12.75">
      <c r="A436" s="1"/>
      <c r="B436" s="4"/>
      <c r="C436" s="1"/>
      <c r="E436" s="17"/>
      <c r="F436" s="17"/>
      <c r="G436" s="17"/>
      <c r="H436" s="17"/>
      <c r="I436" s="17"/>
      <c r="J436" s="17"/>
    </row>
    <row r="437" spans="1:10" ht="12.75">
      <c r="A437" s="1"/>
      <c r="B437" s="4"/>
      <c r="C437" s="1"/>
      <c r="E437" s="17"/>
      <c r="F437" s="17"/>
      <c r="G437" s="17"/>
      <c r="H437" s="17"/>
      <c r="I437" s="17"/>
      <c r="J437" s="17"/>
    </row>
    <row r="438" spans="1:10" ht="12.75">
      <c r="A438" s="1"/>
      <c r="B438" s="4"/>
      <c r="C438" s="1"/>
      <c r="E438" s="17"/>
      <c r="F438" s="17"/>
      <c r="G438" s="17"/>
      <c r="H438" s="17"/>
      <c r="I438" s="17"/>
      <c r="J438" s="17"/>
    </row>
    <row r="439" spans="1:10" ht="12.75">
      <c r="A439" s="1"/>
      <c r="B439" s="4"/>
      <c r="C439" s="1"/>
      <c r="E439" s="17"/>
      <c r="F439" s="17"/>
      <c r="G439" s="17"/>
      <c r="H439" s="17"/>
      <c r="I439" s="17"/>
      <c r="J439" s="17"/>
    </row>
    <row r="440" spans="1:10">
      <c r="A440" s="1"/>
      <c r="B440" s="9"/>
      <c r="C440" s="1"/>
      <c r="E440" s="17"/>
      <c r="F440" s="17"/>
      <c r="G440" s="17"/>
      <c r="H440" s="17"/>
      <c r="I440" s="17"/>
      <c r="J440" s="17"/>
    </row>
    <row r="441" spans="1:10" ht="15.75">
      <c r="A441" s="1"/>
      <c r="B441" s="7"/>
      <c r="C441" s="1"/>
      <c r="E441" s="17"/>
      <c r="F441" s="17"/>
      <c r="G441" s="17"/>
      <c r="H441" s="17"/>
      <c r="I441" s="17"/>
      <c r="J441" s="17"/>
    </row>
    <row r="442" spans="1:10" ht="12.75">
      <c r="A442" s="1"/>
      <c r="B442" s="4"/>
      <c r="C442" s="1"/>
      <c r="E442" s="17"/>
      <c r="F442" s="17"/>
      <c r="G442" s="17"/>
      <c r="H442" s="17"/>
      <c r="I442" s="17"/>
      <c r="J442" s="17"/>
    </row>
    <row r="443" spans="1:10" ht="12.75">
      <c r="A443" s="1"/>
      <c r="B443" s="11"/>
      <c r="C443" s="1"/>
      <c r="E443" s="17"/>
      <c r="F443" s="17"/>
      <c r="G443" s="17"/>
      <c r="H443" s="17"/>
      <c r="I443" s="17"/>
      <c r="J443" s="17"/>
    </row>
    <row r="444" spans="1:10" ht="12.75">
      <c r="A444" s="1"/>
      <c r="B444" s="4"/>
      <c r="C444" s="1"/>
      <c r="E444" s="17"/>
      <c r="F444" s="17"/>
      <c r="G444" s="17"/>
      <c r="H444" s="17"/>
      <c r="I444" s="17"/>
      <c r="J444" s="17"/>
    </row>
    <row r="445" spans="1:10" ht="15.75">
      <c r="A445" s="1"/>
      <c r="B445" s="12"/>
      <c r="C445" s="1"/>
      <c r="E445" s="17"/>
      <c r="F445" s="17"/>
      <c r="G445" s="17"/>
      <c r="H445" s="17"/>
      <c r="I445" s="17"/>
      <c r="J445" s="17"/>
    </row>
    <row r="446" spans="1:10" ht="12.75">
      <c r="A446" s="1"/>
      <c r="B446" s="4"/>
      <c r="C446" s="1"/>
      <c r="E446" s="17"/>
      <c r="F446" s="17"/>
      <c r="G446" s="17"/>
      <c r="H446" s="17"/>
      <c r="I446" s="17"/>
      <c r="J446" s="17"/>
    </row>
    <row r="447" spans="1:10">
      <c r="A447" s="1"/>
      <c r="B447" s="9"/>
      <c r="C447" s="1"/>
      <c r="E447" s="17"/>
      <c r="F447" s="17"/>
      <c r="G447" s="17"/>
      <c r="H447" s="17"/>
      <c r="I447" s="17"/>
      <c r="J447" s="17"/>
    </row>
    <row r="448" spans="1:10" ht="15.75">
      <c r="A448" s="1"/>
      <c r="B448" s="7"/>
      <c r="C448" s="1"/>
      <c r="E448" s="17"/>
      <c r="F448" s="17"/>
      <c r="G448" s="17"/>
      <c r="H448" s="17"/>
      <c r="I448" s="17"/>
      <c r="J448" s="17"/>
    </row>
    <row r="449" spans="1:10" ht="12.75">
      <c r="A449" s="1"/>
      <c r="B449" s="4"/>
      <c r="C449" s="1"/>
      <c r="E449" s="17"/>
      <c r="F449" s="17"/>
      <c r="G449" s="17"/>
      <c r="H449" s="17"/>
      <c r="I449" s="17"/>
      <c r="J449" s="17"/>
    </row>
    <row r="450" spans="1:10">
      <c r="A450" s="1"/>
      <c r="B450" s="9"/>
      <c r="C450" s="1"/>
      <c r="E450" s="17"/>
      <c r="F450" s="17"/>
      <c r="G450" s="17"/>
      <c r="H450" s="17"/>
      <c r="I450" s="17"/>
      <c r="J450" s="17"/>
    </row>
    <row r="451" spans="1:10" ht="15.75">
      <c r="A451" s="1"/>
      <c r="B451" s="7"/>
      <c r="C451" s="1"/>
      <c r="E451" s="17"/>
      <c r="F451" s="17"/>
      <c r="G451" s="17"/>
      <c r="H451" s="17"/>
      <c r="I451" s="17"/>
      <c r="J451" s="17"/>
    </row>
    <row r="452" spans="1:10" ht="12.75">
      <c r="A452" s="1"/>
      <c r="B452" s="4"/>
      <c r="C452" s="1"/>
      <c r="E452" s="17"/>
      <c r="F452" s="17"/>
      <c r="G452" s="17"/>
      <c r="H452" s="17"/>
      <c r="I452" s="17"/>
      <c r="J452" s="17"/>
    </row>
    <row r="453" spans="1:10" ht="12.75">
      <c r="A453" s="1"/>
      <c r="B453" s="4"/>
      <c r="C453" s="1"/>
      <c r="E453" s="17"/>
      <c r="F453" s="17"/>
      <c r="G453" s="17"/>
      <c r="H453" s="17"/>
      <c r="I453" s="17"/>
      <c r="J453" s="17"/>
    </row>
    <row r="454" spans="1:10" ht="12.75">
      <c r="A454" s="1"/>
      <c r="B454" s="4"/>
      <c r="C454" s="1"/>
      <c r="E454" s="17"/>
      <c r="F454" s="17"/>
      <c r="G454" s="17"/>
      <c r="H454" s="17"/>
      <c r="I454" s="17"/>
      <c r="J454" s="17"/>
    </row>
    <row r="455" spans="1:10" ht="12.75">
      <c r="A455" s="1"/>
      <c r="B455" s="4"/>
      <c r="C455" s="1"/>
      <c r="E455" s="17"/>
      <c r="F455" s="17"/>
      <c r="G455" s="17"/>
      <c r="H455" s="17"/>
      <c r="I455" s="17"/>
      <c r="J455" s="17"/>
    </row>
    <row r="456" spans="1:10" ht="12.75">
      <c r="A456" s="1"/>
      <c r="B456" s="4"/>
      <c r="C456" s="1"/>
      <c r="E456" s="17"/>
      <c r="F456" s="17"/>
      <c r="G456" s="17"/>
      <c r="H456" s="17"/>
      <c r="I456" s="17"/>
      <c r="J456" s="17"/>
    </row>
    <row r="457" spans="1:10">
      <c r="A457" s="1"/>
      <c r="B457" s="9"/>
      <c r="C457" s="1"/>
      <c r="E457" s="17"/>
      <c r="F457" s="17"/>
      <c r="G457" s="17"/>
      <c r="H457" s="17"/>
      <c r="I457" s="17"/>
      <c r="J457" s="17"/>
    </row>
    <row r="458" spans="1:10" ht="15.75">
      <c r="A458" s="1"/>
      <c r="B458" s="7"/>
      <c r="C458" s="1"/>
      <c r="E458" s="17"/>
      <c r="F458" s="17"/>
      <c r="G458" s="17"/>
      <c r="H458" s="17"/>
      <c r="I458" s="17"/>
      <c r="J458" s="17"/>
    </row>
    <row r="459" spans="1:10" ht="12.75">
      <c r="A459" s="1"/>
      <c r="B459" s="4"/>
      <c r="C459" s="1"/>
      <c r="E459" s="17"/>
      <c r="F459" s="17"/>
      <c r="G459" s="17"/>
      <c r="H459" s="17"/>
      <c r="I459" s="17"/>
      <c r="J459" s="17"/>
    </row>
    <row r="460" spans="1:10" ht="12.75">
      <c r="A460" s="1"/>
      <c r="B460" s="4"/>
      <c r="C460" s="1"/>
      <c r="E460" s="17"/>
      <c r="F460" s="17"/>
      <c r="G460" s="17"/>
      <c r="H460" s="17"/>
      <c r="I460" s="17"/>
      <c r="J460" s="17"/>
    </row>
    <row r="461" spans="1:10" ht="12.75">
      <c r="A461" s="1"/>
      <c r="B461" s="4"/>
      <c r="C461" s="1"/>
      <c r="E461" s="17"/>
      <c r="F461" s="17"/>
      <c r="G461" s="17"/>
      <c r="H461" s="17"/>
      <c r="I461" s="17"/>
      <c r="J461" s="17"/>
    </row>
    <row r="462" spans="1:10" ht="12.75">
      <c r="A462" s="1"/>
      <c r="B462" s="4"/>
      <c r="C462" s="1"/>
      <c r="E462" s="17"/>
      <c r="F462" s="17"/>
      <c r="G462" s="17"/>
      <c r="H462" s="17"/>
      <c r="I462" s="17"/>
      <c r="J462" s="17"/>
    </row>
    <row r="463" spans="1:10" ht="12.75">
      <c r="A463" s="1"/>
      <c r="B463" s="66"/>
      <c r="C463" s="1"/>
      <c r="E463" s="17"/>
      <c r="F463" s="17"/>
      <c r="G463" s="17"/>
      <c r="H463" s="17"/>
      <c r="I463" s="17"/>
      <c r="J463" s="17"/>
    </row>
    <row r="464" spans="1:10" ht="12.75">
      <c r="A464" s="1"/>
      <c r="B464" s="4"/>
      <c r="C464" s="1"/>
      <c r="E464" s="17"/>
      <c r="F464" s="17"/>
      <c r="G464" s="17"/>
      <c r="H464" s="17"/>
      <c r="I464" s="17"/>
      <c r="J464" s="17"/>
    </row>
    <row r="465" spans="1:10">
      <c r="A465" s="1"/>
      <c r="B465" s="9"/>
      <c r="C465" s="1"/>
      <c r="E465" s="17"/>
      <c r="F465" s="17"/>
      <c r="G465" s="17"/>
      <c r="H465" s="17"/>
      <c r="I465" s="17"/>
      <c r="J465" s="17"/>
    </row>
    <row r="466" spans="1:10" ht="15.75">
      <c r="A466" s="1"/>
      <c r="B466" s="7"/>
      <c r="C466" s="1"/>
      <c r="E466" s="17"/>
      <c r="F466" s="17"/>
      <c r="G466" s="17"/>
      <c r="H466" s="17"/>
      <c r="I466" s="17"/>
      <c r="J466" s="17"/>
    </row>
    <row r="467" spans="1:10" ht="12.75">
      <c r="A467" s="1"/>
      <c r="B467" s="4"/>
      <c r="C467" s="1"/>
      <c r="E467" s="17"/>
      <c r="F467" s="17"/>
      <c r="G467" s="17"/>
      <c r="H467" s="17"/>
      <c r="I467" s="17"/>
      <c r="J467" s="17"/>
    </row>
    <row r="468" spans="1:10" ht="12.75">
      <c r="A468" s="1"/>
      <c r="B468" s="4"/>
      <c r="C468" s="1"/>
      <c r="E468" s="17"/>
      <c r="F468" s="17"/>
      <c r="G468" s="17"/>
      <c r="H468" s="17"/>
      <c r="I468" s="17"/>
      <c r="J468" s="17"/>
    </row>
    <row r="469" spans="1:10" ht="12.75">
      <c r="A469" s="1"/>
      <c r="B469" s="4"/>
      <c r="C469" s="1"/>
      <c r="E469" s="17"/>
      <c r="F469" s="17"/>
      <c r="G469" s="17"/>
      <c r="H469" s="17"/>
      <c r="I469" s="17"/>
      <c r="J469" s="17"/>
    </row>
    <row r="470" spans="1:10" ht="12.75">
      <c r="A470" s="1"/>
      <c r="B470" s="4"/>
      <c r="C470" s="1"/>
      <c r="E470" s="17"/>
      <c r="F470" s="17"/>
      <c r="G470" s="17"/>
      <c r="H470" s="17"/>
      <c r="I470" s="17"/>
      <c r="J470" s="17"/>
    </row>
    <row r="471" spans="1:10" ht="12.75">
      <c r="A471" s="1"/>
      <c r="B471" s="4"/>
      <c r="C471" s="1"/>
      <c r="E471" s="17"/>
      <c r="F471" s="17"/>
      <c r="G471" s="17"/>
      <c r="H471" s="17"/>
      <c r="I471" s="17"/>
      <c r="J471" s="17"/>
    </row>
    <row r="472" spans="1:10" ht="12.75">
      <c r="A472" s="1"/>
      <c r="B472" s="4"/>
      <c r="C472" s="1"/>
      <c r="E472" s="17"/>
      <c r="F472" s="17"/>
      <c r="G472" s="17"/>
      <c r="H472" s="17"/>
      <c r="I472" s="17"/>
      <c r="J472" s="17"/>
    </row>
    <row r="473" spans="1:10">
      <c r="A473" s="1"/>
      <c r="B473" s="9"/>
      <c r="C473" s="1"/>
      <c r="E473" s="17"/>
      <c r="F473" s="17"/>
      <c r="G473" s="17"/>
      <c r="H473" s="17"/>
      <c r="I473" s="17"/>
      <c r="J473" s="17"/>
    </row>
    <row r="474" spans="1:10" ht="15.75">
      <c r="A474" s="1"/>
      <c r="B474" s="7"/>
      <c r="C474" s="1"/>
      <c r="E474" s="17"/>
      <c r="F474" s="17"/>
      <c r="G474" s="17"/>
      <c r="H474" s="17"/>
      <c r="I474" s="17"/>
      <c r="J474" s="17"/>
    </row>
    <row r="475" spans="1:10" ht="12.75">
      <c r="A475" s="1"/>
      <c r="B475" s="4"/>
      <c r="C475" s="1"/>
      <c r="E475" s="17"/>
      <c r="F475" s="17"/>
      <c r="G475" s="17"/>
      <c r="H475" s="17"/>
      <c r="I475" s="17"/>
      <c r="J475" s="17"/>
    </row>
    <row r="476" spans="1:10" ht="12.75">
      <c r="A476" s="1"/>
      <c r="B476" s="11"/>
      <c r="C476" s="1"/>
      <c r="E476" s="17"/>
      <c r="F476" s="17"/>
      <c r="G476" s="17"/>
      <c r="H476" s="17"/>
      <c r="I476" s="17"/>
      <c r="J476" s="17"/>
    </row>
    <row r="477" spans="1:10" ht="12.75">
      <c r="A477" s="1"/>
      <c r="B477" s="4"/>
      <c r="C477" s="1"/>
      <c r="E477" s="17"/>
      <c r="F477" s="17"/>
      <c r="G477" s="17"/>
      <c r="H477" s="17"/>
      <c r="I477" s="17"/>
      <c r="J477" s="17"/>
    </row>
    <row r="478" spans="1:10" ht="15.75">
      <c r="A478" s="1"/>
      <c r="B478" s="12"/>
      <c r="C478" s="1"/>
      <c r="E478" s="17"/>
      <c r="F478" s="17"/>
      <c r="G478" s="17"/>
      <c r="H478" s="17"/>
      <c r="I478" s="17"/>
      <c r="J478" s="17"/>
    </row>
    <row r="479" spans="1:10" ht="12.75">
      <c r="A479" s="1"/>
      <c r="B479" s="4"/>
      <c r="C479" s="1"/>
      <c r="E479" s="17"/>
      <c r="F479" s="17"/>
      <c r="G479" s="17"/>
      <c r="H479" s="17"/>
      <c r="I479" s="17"/>
      <c r="J479" s="17"/>
    </row>
    <row r="480" spans="1:10">
      <c r="A480" s="1"/>
      <c r="B480" s="9"/>
      <c r="C480" s="1"/>
      <c r="E480" s="17"/>
      <c r="F480" s="17"/>
      <c r="G480" s="17"/>
      <c r="H480" s="17"/>
      <c r="I480" s="17"/>
      <c r="J480" s="17"/>
    </row>
    <row r="481" spans="1:10" ht="15.75">
      <c r="A481" s="1"/>
      <c r="B481" s="7"/>
      <c r="C481" s="1"/>
      <c r="E481" s="17"/>
      <c r="F481" s="17"/>
      <c r="G481" s="17"/>
      <c r="H481" s="17"/>
      <c r="I481" s="17"/>
      <c r="J481" s="17"/>
    </row>
    <row r="482" spans="1:10" ht="12.75">
      <c r="A482" s="1"/>
      <c r="B482" s="4"/>
      <c r="C482" s="1"/>
      <c r="E482" s="17"/>
      <c r="F482" s="17"/>
      <c r="G482" s="17"/>
      <c r="H482" s="17"/>
      <c r="I482" s="17"/>
      <c r="J482" s="17"/>
    </row>
    <row r="483" spans="1:10">
      <c r="A483" s="1"/>
      <c r="B483" s="9"/>
      <c r="C483" s="1"/>
      <c r="E483" s="17"/>
      <c r="F483" s="17"/>
      <c r="G483" s="17"/>
      <c r="H483" s="17"/>
      <c r="I483" s="17"/>
      <c r="J483" s="17"/>
    </row>
    <row r="484" spans="1:10" ht="15.75">
      <c r="A484" s="1"/>
      <c r="B484" s="7"/>
      <c r="C484" s="1"/>
      <c r="E484" s="17"/>
      <c r="F484" s="17"/>
      <c r="G484" s="17"/>
      <c r="H484" s="17"/>
      <c r="I484" s="17"/>
      <c r="J484" s="17"/>
    </row>
    <row r="485" spans="1:10" ht="12.75">
      <c r="A485" s="1"/>
      <c r="B485" s="4"/>
      <c r="C485" s="1"/>
      <c r="E485" s="17"/>
      <c r="F485" s="17"/>
      <c r="G485" s="17"/>
      <c r="H485" s="17"/>
      <c r="I485" s="17"/>
      <c r="J485" s="17"/>
    </row>
    <row r="486" spans="1:10" ht="12.75">
      <c r="A486" s="1"/>
      <c r="B486" s="4"/>
      <c r="C486" s="1"/>
      <c r="E486" s="17"/>
      <c r="F486" s="17"/>
      <c r="G486" s="17"/>
      <c r="H486" s="17"/>
      <c r="I486" s="17"/>
      <c r="J486" s="17"/>
    </row>
    <row r="487" spans="1:10" ht="12.75">
      <c r="A487" s="1"/>
      <c r="B487" s="4"/>
      <c r="C487" s="1"/>
      <c r="E487" s="17"/>
      <c r="F487" s="17"/>
      <c r="G487" s="17"/>
      <c r="H487" s="17"/>
      <c r="I487" s="17"/>
      <c r="J487" s="17"/>
    </row>
    <row r="488" spans="1:10" ht="12.75">
      <c r="A488" s="1"/>
      <c r="B488" s="4"/>
      <c r="C488" s="1"/>
      <c r="E488" s="17"/>
      <c r="F488" s="17"/>
      <c r="G488" s="17"/>
      <c r="H488" s="17"/>
      <c r="I488" s="17"/>
      <c r="J488" s="17"/>
    </row>
    <row r="489" spans="1:10" ht="12.75">
      <c r="A489" s="1"/>
      <c r="B489" s="4"/>
      <c r="C489" s="1"/>
      <c r="E489" s="17"/>
      <c r="F489" s="17"/>
      <c r="G489" s="17"/>
      <c r="H489" s="17"/>
      <c r="I489" s="17"/>
      <c r="J489" s="17"/>
    </row>
    <row r="490" spans="1:10">
      <c r="A490" s="1"/>
      <c r="B490" s="9"/>
      <c r="C490" s="1"/>
      <c r="E490" s="17"/>
      <c r="F490" s="17"/>
      <c r="G490" s="17"/>
      <c r="H490" s="17"/>
      <c r="I490" s="17"/>
      <c r="J490" s="17"/>
    </row>
    <row r="491" spans="1:10" ht="15.75">
      <c r="A491" s="1"/>
      <c r="B491" s="7"/>
      <c r="C491" s="1"/>
      <c r="E491" s="17"/>
      <c r="F491" s="17"/>
      <c r="G491" s="17"/>
      <c r="H491" s="17"/>
      <c r="I491" s="17"/>
      <c r="J491" s="17"/>
    </row>
    <row r="492" spans="1:10" ht="12.75">
      <c r="A492" s="1"/>
      <c r="B492" s="4"/>
      <c r="C492" s="1"/>
      <c r="E492" s="17"/>
      <c r="F492" s="17"/>
      <c r="G492" s="17"/>
      <c r="H492" s="17"/>
      <c r="I492" s="17"/>
      <c r="J492" s="17"/>
    </row>
    <row r="493" spans="1:10" ht="12.75">
      <c r="A493" s="1"/>
      <c r="B493" s="4"/>
      <c r="C493" s="1"/>
      <c r="E493" s="17"/>
      <c r="F493" s="17"/>
      <c r="G493" s="17"/>
      <c r="H493" s="17"/>
      <c r="I493" s="17"/>
      <c r="J493" s="17"/>
    </row>
    <row r="494" spans="1:10" ht="12.75">
      <c r="A494" s="1"/>
      <c r="B494" s="4"/>
      <c r="C494" s="1"/>
      <c r="E494" s="17"/>
      <c r="F494" s="17"/>
      <c r="G494" s="17"/>
      <c r="H494" s="17"/>
      <c r="I494" s="17"/>
      <c r="J494" s="17"/>
    </row>
    <row r="495" spans="1:10" ht="12.75">
      <c r="A495" s="1"/>
      <c r="B495" s="4"/>
      <c r="C495" s="1"/>
      <c r="E495" s="17"/>
      <c r="F495" s="17"/>
      <c r="G495" s="17"/>
      <c r="H495" s="17"/>
      <c r="I495" s="17"/>
      <c r="J495" s="17"/>
    </row>
    <row r="496" spans="1:10" ht="12.75">
      <c r="A496" s="1"/>
      <c r="B496" s="66"/>
      <c r="C496" s="1"/>
      <c r="E496" s="17"/>
      <c r="F496" s="17"/>
      <c r="G496" s="17"/>
      <c r="H496" s="17"/>
      <c r="I496" s="17"/>
      <c r="J496" s="17"/>
    </row>
    <row r="497" spans="1:10" ht="12.75">
      <c r="A497" s="1"/>
      <c r="B497" s="4"/>
      <c r="C497" s="1"/>
      <c r="E497" s="17"/>
      <c r="F497" s="17"/>
      <c r="G497" s="17"/>
      <c r="H497" s="17"/>
      <c r="I497" s="17"/>
      <c r="J497" s="17"/>
    </row>
    <row r="498" spans="1:10">
      <c r="A498" s="1"/>
      <c r="B498" s="9"/>
      <c r="C498" s="1"/>
      <c r="E498" s="17"/>
      <c r="F498" s="17"/>
      <c r="G498" s="17"/>
      <c r="H498" s="17"/>
      <c r="I498" s="17"/>
      <c r="J498" s="17"/>
    </row>
    <row r="499" spans="1:10" ht="15.75">
      <c r="A499" s="1"/>
      <c r="B499" s="7"/>
      <c r="C499" s="1"/>
      <c r="E499" s="17"/>
      <c r="F499" s="17"/>
      <c r="G499" s="17"/>
      <c r="H499" s="17"/>
      <c r="I499" s="17"/>
      <c r="J499" s="17"/>
    </row>
    <row r="500" spans="1:10" ht="12.75">
      <c r="A500" s="1"/>
      <c r="B500" s="4"/>
      <c r="C500" s="1"/>
      <c r="E500" s="17"/>
      <c r="F500" s="17"/>
      <c r="G500" s="17"/>
      <c r="H500" s="17"/>
      <c r="I500" s="17"/>
      <c r="J500" s="17"/>
    </row>
    <row r="501" spans="1:10" ht="12.75">
      <c r="A501" s="1"/>
      <c r="B501" s="4"/>
      <c r="C501" s="1"/>
      <c r="E501" s="17"/>
      <c r="F501" s="17"/>
      <c r="G501" s="17"/>
      <c r="H501" s="17"/>
      <c r="I501" s="17"/>
      <c r="J501" s="17"/>
    </row>
    <row r="502" spans="1:10" ht="12.75">
      <c r="A502" s="1"/>
      <c r="B502" s="4"/>
      <c r="C502" s="1"/>
      <c r="E502" s="17"/>
      <c r="F502" s="17"/>
      <c r="G502" s="17"/>
      <c r="H502" s="17"/>
      <c r="I502" s="17"/>
      <c r="J502" s="17"/>
    </row>
    <row r="503" spans="1:10" ht="12.75">
      <c r="A503" s="1"/>
      <c r="B503" s="4"/>
      <c r="C503" s="1"/>
      <c r="E503" s="17"/>
      <c r="F503" s="17"/>
      <c r="G503" s="17"/>
      <c r="H503" s="17"/>
      <c r="I503" s="17"/>
      <c r="J503" s="17"/>
    </row>
    <row r="504" spans="1:10" ht="12.75">
      <c r="A504" s="1"/>
      <c r="B504" s="4"/>
      <c r="C504" s="1"/>
      <c r="E504" s="17"/>
      <c r="F504" s="17"/>
      <c r="G504" s="17"/>
      <c r="H504" s="17"/>
      <c r="I504" s="17"/>
      <c r="J504" s="17"/>
    </row>
    <row r="505" spans="1:10" ht="12.75">
      <c r="A505" s="1"/>
      <c r="B505" s="4"/>
      <c r="C505" s="1"/>
      <c r="E505" s="17"/>
      <c r="F505" s="17"/>
      <c r="G505" s="17"/>
      <c r="H505" s="17"/>
      <c r="I505" s="17"/>
      <c r="J505" s="17"/>
    </row>
    <row r="506" spans="1:10">
      <c r="A506" s="1"/>
      <c r="B506" s="9"/>
      <c r="C506" s="1"/>
      <c r="E506" s="17"/>
      <c r="F506" s="17"/>
      <c r="G506" s="17"/>
      <c r="H506" s="17"/>
      <c r="I506" s="17"/>
      <c r="J506" s="17"/>
    </row>
    <row r="507" spans="1:10" ht="15.75">
      <c r="A507" s="1"/>
      <c r="B507" s="7"/>
      <c r="C507" s="1"/>
      <c r="E507" s="17"/>
      <c r="F507" s="17"/>
      <c r="G507" s="17"/>
      <c r="H507" s="17"/>
      <c r="I507" s="17"/>
      <c r="J507" s="17"/>
    </row>
    <row r="508" spans="1:10" ht="12.75">
      <c r="A508" s="1"/>
      <c r="B508" s="4"/>
      <c r="C508" s="1"/>
      <c r="E508" s="17"/>
      <c r="F508" s="17"/>
      <c r="G508" s="17"/>
      <c r="H508" s="17"/>
      <c r="I508" s="17"/>
      <c r="J508" s="17"/>
    </row>
    <row r="509" spans="1:10" ht="12.75">
      <c r="A509" s="1"/>
      <c r="B509" s="11"/>
      <c r="C509" s="1"/>
      <c r="E509" s="17"/>
      <c r="F509" s="17"/>
      <c r="G509" s="17"/>
      <c r="H509" s="17"/>
      <c r="I509" s="17"/>
      <c r="J509" s="17"/>
    </row>
    <row r="510" spans="1:10" ht="12.75">
      <c r="A510" s="1"/>
      <c r="B510" s="4"/>
      <c r="C510" s="1"/>
      <c r="E510" s="17"/>
      <c r="F510" s="17"/>
      <c r="G510" s="17"/>
      <c r="H510" s="17"/>
      <c r="I510" s="17"/>
      <c r="J510" s="17"/>
    </row>
    <row r="511" spans="1:10" ht="15.75">
      <c r="A511" s="1"/>
      <c r="B511" s="12"/>
      <c r="C511" s="1"/>
      <c r="E511" s="17"/>
      <c r="F511" s="17"/>
      <c r="G511" s="17"/>
      <c r="H511" s="17"/>
      <c r="I511" s="17"/>
      <c r="J511" s="17"/>
    </row>
    <row r="512" spans="1:10" ht="12.75">
      <c r="A512" s="1"/>
      <c r="B512" s="4"/>
      <c r="C512" s="1"/>
      <c r="E512" s="17"/>
      <c r="F512" s="17"/>
      <c r="G512" s="17"/>
      <c r="H512" s="17"/>
      <c r="I512" s="17"/>
      <c r="J512" s="17"/>
    </row>
    <row r="513" spans="1:10">
      <c r="A513" s="1"/>
      <c r="B513" s="9"/>
      <c r="C513" s="1"/>
      <c r="E513" s="17"/>
      <c r="F513" s="17"/>
      <c r="G513" s="17"/>
      <c r="H513" s="17"/>
      <c r="I513" s="17"/>
      <c r="J513" s="17"/>
    </row>
    <row r="514" spans="1:10" ht="15.75">
      <c r="A514" s="1"/>
      <c r="B514" s="7"/>
      <c r="C514" s="1"/>
      <c r="E514" s="17"/>
      <c r="F514" s="17"/>
      <c r="G514" s="17"/>
      <c r="H514" s="17"/>
      <c r="I514" s="17"/>
      <c r="J514" s="17"/>
    </row>
    <row r="515" spans="1:10" ht="12.75">
      <c r="A515" s="1"/>
      <c r="B515" s="4"/>
      <c r="C515" s="1"/>
      <c r="E515" s="17"/>
      <c r="F515" s="17"/>
      <c r="G515" s="17"/>
      <c r="H515" s="17"/>
      <c r="I515" s="17"/>
      <c r="J515" s="17"/>
    </row>
    <row r="516" spans="1:10">
      <c r="A516" s="1"/>
      <c r="B516" s="9"/>
      <c r="C516" s="1"/>
      <c r="E516" s="17"/>
      <c r="F516" s="17"/>
      <c r="G516" s="17"/>
      <c r="H516" s="17"/>
      <c r="I516" s="17"/>
      <c r="J516" s="17"/>
    </row>
    <row r="517" spans="1:10" ht="15.75">
      <c r="A517" s="1"/>
      <c r="B517" s="7"/>
      <c r="C517" s="1"/>
      <c r="E517" s="17"/>
      <c r="F517" s="17"/>
      <c r="G517" s="17"/>
      <c r="H517" s="17"/>
      <c r="I517" s="17"/>
      <c r="J517" s="17"/>
    </row>
    <row r="518" spans="1:10" ht="12.75">
      <c r="A518" s="1"/>
      <c r="B518" s="4"/>
      <c r="C518" s="1"/>
      <c r="E518" s="17"/>
      <c r="F518" s="17"/>
      <c r="G518" s="17"/>
      <c r="H518" s="17"/>
      <c r="I518" s="17"/>
      <c r="J518" s="17"/>
    </row>
    <row r="519" spans="1:10" ht="12.75">
      <c r="A519" s="1"/>
      <c r="B519" s="4"/>
      <c r="C519" s="1"/>
      <c r="E519" s="17"/>
      <c r="F519" s="17"/>
      <c r="G519" s="17"/>
      <c r="H519" s="17"/>
      <c r="I519" s="17"/>
      <c r="J519" s="17"/>
    </row>
    <row r="520" spans="1:10" ht="12.75">
      <c r="A520" s="1"/>
      <c r="B520" s="4"/>
      <c r="C520" s="1"/>
      <c r="E520" s="17"/>
      <c r="F520" s="17"/>
      <c r="G520" s="17"/>
      <c r="H520" s="17"/>
      <c r="I520" s="17"/>
      <c r="J520" s="17"/>
    </row>
    <row r="521" spans="1:10" ht="12.75">
      <c r="A521" s="1"/>
      <c r="B521" s="4"/>
      <c r="C521" s="1"/>
      <c r="E521" s="17"/>
      <c r="F521" s="17"/>
      <c r="G521" s="17"/>
      <c r="H521" s="17"/>
      <c r="I521" s="17"/>
      <c r="J521" s="17"/>
    </row>
    <row r="522" spans="1:10" ht="12.75">
      <c r="A522" s="1"/>
      <c r="B522" s="4"/>
      <c r="C522" s="1"/>
      <c r="E522" s="17"/>
      <c r="F522" s="17"/>
      <c r="G522" s="17"/>
      <c r="H522" s="17"/>
      <c r="I522" s="17"/>
      <c r="J522" s="17"/>
    </row>
    <row r="523" spans="1:10">
      <c r="A523" s="1"/>
      <c r="B523" s="9"/>
      <c r="C523" s="1"/>
      <c r="E523" s="17"/>
      <c r="F523" s="17"/>
      <c r="G523" s="17"/>
      <c r="H523" s="17"/>
      <c r="I523" s="17"/>
      <c r="J523" s="17"/>
    </row>
    <row r="524" spans="1:10" ht="15.75">
      <c r="A524" s="1"/>
      <c r="B524" s="7"/>
      <c r="C524" s="1"/>
      <c r="E524" s="17"/>
      <c r="F524" s="17"/>
      <c r="G524" s="17"/>
      <c r="H524" s="17"/>
      <c r="I524" s="17"/>
      <c r="J524" s="17"/>
    </row>
    <row r="525" spans="1:10" ht="12.75">
      <c r="A525" s="1"/>
      <c r="B525" s="4"/>
      <c r="C525" s="1"/>
      <c r="E525" s="17"/>
      <c r="F525" s="17"/>
      <c r="G525" s="17"/>
      <c r="H525" s="17"/>
      <c r="I525" s="17"/>
      <c r="J525" s="17"/>
    </row>
    <row r="526" spans="1:10" ht="12.75">
      <c r="A526" s="1"/>
      <c r="B526" s="4"/>
      <c r="C526" s="1"/>
      <c r="E526" s="17"/>
      <c r="F526" s="17"/>
      <c r="G526" s="17"/>
      <c r="H526" s="17"/>
      <c r="I526" s="17"/>
      <c r="J526" s="17"/>
    </row>
    <row r="527" spans="1:10" ht="12.75">
      <c r="A527" s="1"/>
      <c r="B527" s="4"/>
      <c r="C527" s="1"/>
      <c r="E527" s="17"/>
      <c r="F527" s="17"/>
      <c r="G527" s="17"/>
      <c r="H527" s="17"/>
      <c r="I527" s="17"/>
      <c r="J527" s="17"/>
    </row>
    <row r="528" spans="1:10" ht="12.75">
      <c r="A528" s="1"/>
      <c r="B528" s="4"/>
      <c r="C528" s="1"/>
      <c r="E528" s="17"/>
      <c r="F528" s="17"/>
      <c r="G528" s="17"/>
      <c r="H528" s="17"/>
      <c r="I528" s="17"/>
      <c r="J528" s="17"/>
    </row>
    <row r="529" spans="1:10" ht="12.75">
      <c r="A529" s="1"/>
      <c r="B529" s="66"/>
      <c r="C529" s="1"/>
      <c r="E529" s="17"/>
      <c r="F529" s="17"/>
      <c r="G529" s="17"/>
      <c r="H529" s="17"/>
      <c r="I529" s="17"/>
      <c r="J529" s="17"/>
    </row>
    <row r="530" spans="1:10" ht="12.75">
      <c r="A530" s="1"/>
      <c r="B530" s="4"/>
      <c r="C530" s="1"/>
      <c r="E530" s="17"/>
      <c r="F530" s="17"/>
      <c r="G530" s="17"/>
      <c r="H530" s="17"/>
      <c r="I530" s="17"/>
      <c r="J530" s="17"/>
    </row>
    <row r="531" spans="1:10">
      <c r="A531" s="1"/>
      <c r="B531" s="9"/>
      <c r="C531" s="1"/>
      <c r="E531" s="17"/>
      <c r="F531" s="17"/>
      <c r="G531" s="17"/>
      <c r="H531" s="17"/>
      <c r="I531" s="17"/>
      <c r="J531" s="17"/>
    </row>
    <row r="532" spans="1:10" ht="15.75">
      <c r="A532" s="1"/>
      <c r="B532" s="7"/>
      <c r="C532" s="1"/>
      <c r="E532" s="17"/>
      <c r="F532" s="17"/>
      <c r="G532" s="17"/>
      <c r="H532" s="17"/>
      <c r="I532" s="17"/>
      <c r="J532" s="17"/>
    </row>
    <row r="533" spans="1:10" ht="12.75">
      <c r="A533" s="1"/>
      <c r="B533" s="4"/>
      <c r="C533" s="1"/>
      <c r="E533" s="17"/>
      <c r="F533" s="17"/>
      <c r="G533" s="17"/>
      <c r="H533" s="17"/>
      <c r="I533" s="17"/>
      <c r="J533" s="17"/>
    </row>
    <row r="534" spans="1:10" ht="12.75">
      <c r="A534" s="1"/>
      <c r="B534" s="4"/>
      <c r="C534" s="1"/>
      <c r="E534" s="17"/>
      <c r="F534" s="17"/>
      <c r="G534" s="17"/>
      <c r="H534" s="17"/>
      <c r="I534" s="17"/>
      <c r="J534" s="17"/>
    </row>
    <row r="535" spans="1:10" ht="12.75">
      <c r="A535" s="1"/>
      <c r="B535" s="4"/>
      <c r="C535" s="1"/>
      <c r="E535" s="17"/>
      <c r="F535" s="17"/>
      <c r="G535" s="17"/>
      <c r="H535" s="17"/>
      <c r="I535" s="17"/>
      <c r="J535" s="17"/>
    </row>
    <row r="536" spans="1:10" ht="12.75">
      <c r="A536" s="1"/>
      <c r="B536" s="4"/>
      <c r="C536" s="1"/>
      <c r="E536" s="17"/>
      <c r="F536" s="17"/>
      <c r="G536" s="17"/>
      <c r="H536" s="17"/>
      <c r="I536" s="17"/>
      <c r="J536" s="17"/>
    </row>
    <row r="537" spans="1:10" ht="12.75">
      <c r="A537" s="1"/>
      <c r="B537" s="4"/>
      <c r="C537" s="1"/>
      <c r="E537" s="17"/>
      <c r="F537" s="17"/>
      <c r="G537" s="17"/>
      <c r="H537" s="17"/>
      <c r="I537" s="17"/>
      <c r="J537" s="17"/>
    </row>
    <row r="538" spans="1:10" ht="12.75">
      <c r="A538" s="1"/>
      <c r="B538" s="4"/>
      <c r="C538" s="1"/>
      <c r="E538" s="17"/>
      <c r="F538" s="17"/>
      <c r="G538" s="17"/>
      <c r="H538" s="17"/>
      <c r="I538" s="17"/>
      <c r="J538" s="17"/>
    </row>
    <row r="539" spans="1:10">
      <c r="A539" s="1"/>
      <c r="B539" s="9"/>
      <c r="C539" s="1"/>
      <c r="E539" s="17"/>
      <c r="F539" s="17"/>
      <c r="G539" s="17"/>
      <c r="H539" s="17"/>
      <c r="I539" s="17"/>
      <c r="J539" s="17"/>
    </row>
    <row r="540" spans="1:10" ht="15.75">
      <c r="A540" s="1"/>
      <c r="B540" s="7"/>
      <c r="C540" s="1"/>
      <c r="E540" s="17"/>
      <c r="F540" s="17"/>
      <c r="G540" s="17"/>
      <c r="H540" s="17"/>
      <c r="I540" s="17"/>
      <c r="J540" s="17"/>
    </row>
    <row r="541" spans="1:10" ht="12.75">
      <c r="A541" s="1"/>
      <c r="B541" s="4"/>
      <c r="C541" s="1"/>
      <c r="E541" s="17"/>
      <c r="F541" s="17"/>
      <c r="G541" s="17"/>
      <c r="H541" s="17"/>
      <c r="I541" s="17"/>
      <c r="J541" s="17"/>
    </row>
    <row r="542" spans="1:10" ht="12.75">
      <c r="A542" s="1"/>
      <c r="B542" s="11"/>
      <c r="C542" s="1"/>
      <c r="E542" s="17"/>
      <c r="F542" s="17"/>
      <c r="G542" s="17"/>
      <c r="H542" s="17"/>
      <c r="I542" s="17"/>
      <c r="J542" s="17"/>
    </row>
    <row r="543" spans="1:10" ht="12.75">
      <c r="A543" s="1"/>
      <c r="B543" s="4"/>
      <c r="C543" s="1"/>
      <c r="E543" s="17"/>
      <c r="F543" s="17"/>
      <c r="G543" s="17"/>
      <c r="H543" s="17"/>
      <c r="I543" s="17"/>
      <c r="J543" s="17"/>
    </row>
    <row r="544" spans="1:10" ht="15.75">
      <c r="A544" s="1"/>
      <c r="B544" s="12"/>
      <c r="C544" s="1"/>
      <c r="E544" s="17"/>
      <c r="F544" s="17"/>
      <c r="G544" s="17"/>
      <c r="H544" s="17"/>
      <c r="I544" s="17"/>
      <c r="J544" s="17"/>
    </row>
    <row r="545" spans="1:10" ht="12.75">
      <c r="A545" s="1"/>
      <c r="B545" s="4"/>
      <c r="C545" s="1"/>
      <c r="E545" s="17"/>
      <c r="F545" s="17"/>
      <c r="G545" s="17"/>
      <c r="H545" s="17"/>
      <c r="I545" s="17"/>
      <c r="J545" s="17"/>
    </row>
    <row r="546" spans="1:10">
      <c r="A546" s="1"/>
      <c r="B546" s="9"/>
      <c r="C546" s="1"/>
      <c r="E546" s="17"/>
      <c r="F546" s="17"/>
      <c r="G546" s="17"/>
      <c r="H546" s="17"/>
      <c r="I546" s="17"/>
      <c r="J546" s="17"/>
    </row>
    <row r="547" spans="1:10" ht="15.75">
      <c r="A547" s="1"/>
      <c r="B547" s="7"/>
      <c r="C547" s="1"/>
      <c r="E547" s="17"/>
      <c r="F547" s="17"/>
      <c r="G547" s="17"/>
      <c r="H547" s="17"/>
      <c r="I547" s="17"/>
      <c r="J547" s="17"/>
    </row>
    <row r="548" spans="1:10" ht="12.75">
      <c r="A548" s="1"/>
      <c r="B548" s="4"/>
      <c r="C548" s="1"/>
      <c r="E548" s="17"/>
      <c r="F548" s="17"/>
      <c r="G548" s="17"/>
      <c r="H548" s="17"/>
      <c r="I548" s="17"/>
      <c r="J548" s="17"/>
    </row>
    <row r="549" spans="1:10">
      <c r="A549" s="1"/>
      <c r="B549" s="9"/>
      <c r="C549" s="1"/>
      <c r="E549" s="17"/>
      <c r="F549" s="17"/>
      <c r="G549" s="17"/>
      <c r="H549" s="17"/>
      <c r="I549" s="17"/>
      <c r="J549" s="17"/>
    </row>
    <row r="550" spans="1:10" ht="15.75">
      <c r="A550" s="1"/>
      <c r="B550" s="7"/>
      <c r="C550" s="1"/>
      <c r="E550" s="17"/>
      <c r="F550" s="17"/>
      <c r="G550" s="17"/>
      <c r="H550" s="17"/>
      <c r="I550" s="17"/>
      <c r="J550" s="17"/>
    </row>
    <row r="551" spans="1:10" ht="12.75">
      <c r="A551" s="1"/>
      <c r="B551" s="4"/>
      <c r="C551" s="1"/>
      <c r="E551" s="17"/>
      <c r="F551" s="17"/>
      <c r="G551" s="17"/>
      <c r="H551" s="17"/>
      <c r="I551" s="17"/>
      <c r="J551" s="17"/>
    </row>
    <row r="552" spans="1:10" ht="12.75">
      <c r="A552" s="1"/>
      <c r="B552" s="4"/>
      <c r="C552" s="1"/>
      <c r="E552" s="17"/>
      <c r="F552" s="17"/>
      <c r="G552" s="17"/>
      <c r="H552" s="17"/>
      <c r="I552" s="17"/>
      <c r="J552" s="17"/>
    </row>
    <row r="553" spans="1:10" ht="12.75">
      <c r="A553" s="1"/>
      <c r="B553" s="4"/>
      <c r="C553" s="1"/>
      <c r="E553" s="17"/>
      <c r="F553" s="17"/>
      <c r="G553" s="17"/>
      <c r="H553" s="17"/>
      <c r="I553" s="17"/>
      <c r="J553" s="17"/>
    </row>
    <row r="554" spans="1:10" ht="12.75">
      <c r="A554" s="1"/>
      <c r="B554" s="4"/>
      <c r="C554" s="1"/>
      <c r="E554" s="17"/>
      <c r="F554" s="17"/>
      <c r="G554" s="17"/>
      <c r="H554" s="17"/>
      <c r="I554" s="17"/>
      <c r="J554" s="17"/>
    </row>
    <row r="555" spans="1:10" ht="12.75">
      <c r="A555" s="1"/>
      <c r="B555" s="4"/>
      <c r="C555" s="1"/>
      <c r="E555" s="17"/>
      <c r="F555" s="17"/>
      <c r="G555" s="17"/>
      <c r="H555" s="17"/>
      <c r="I555" s="17"/>
      <c r="J555" s="17"/>
    </row>
    <row r="556" spans="1:10">
      <c r="A556" s="1"/>
      <c r="B556" s="9"/>
      <c r="C556" s="1"/>
      <c r="E556" s="17"/>
      <c r="F556" s="17"/>
      <c r="G556" s="17"/>
      <c r="H556" s="17"/>
      <c r="I556" s="17"/>
      <c r="J556" s="17"/>
    </row>
    <row r="557" spans="1:10" ht="15.75">
      <c r="A557" s="1"/>
      <c r="B557" s="7"/>
      <c r="C557" s="1"/>
      <c r="E557" s="17"/>
      <c r="F557" s="17"/>
      <c r="G557" s="17"/>
      <c r="H557" s="17"/>
      <c r="I557" s="17"/>
      <c r="J557" s="17"/>
    </row>
    <row r="558" spans="1:10" ht="12.75">
      <c r="A558" s="1"/>
      <c r="B558" s="4"/>
      <c r="C558" s="1"/>
      <c r="E558" s="17"/>
      <c r="F558" s="17"/>
      <c r="G558" s="17"/>
      <c r="H558" s="17"/>
      <c r="I558" s="17"/>
      <c r="J558" s="17"/>
    </row>
    <row r="559" spans="1:10" ht="12.75">
      <c r="A559" s="1"/>
      <c r="B559" s="4"/>
      <c r="C559" s="1"/>
      <c r="E559" s="17"/>
      <c r="F559" s="17"/>
      <c r="G559" s="17"/>
      <c r="H559" s="17"/>
      <c r="I559" s="17"/>
      <c r="J559" s="17"/>
    </row>
    <row r="560" spans="1:10" ht="12.75">
      <c r="A560" s="1"/>
      <c r="B560" s="4"/>
      <c r="C560" s="1"/>
      <c r="E560" s="17"/>
      <c r="F560" s="17"/>
      <c r="G560" s="17"/>
      <c r="H560" s="17"/>
      <c r="I560" s="17"/>
      <c r="J560" s="17"/>
    </row>
    <row r="561" spans="1:10" ht="12.75">
      <c r="A561" s="1"/>
      <c r="B561" s="4"/>
      <c r="C561" s="1"/>
      <c r="E561" s="17"/>
      <c r="F561" s="17"/>
      <c r="G561" s="17"/>
      <c r="H561" s="17"/>
      <c r="I561" s="17"/>
      <c r="J561" s="17"/>
    </row>
    <row r="562" spans="1:10" ht="12.75">
      <c r="A562" s="1"/>
      <c r="B562" s="66"/>
      <c r="C562" s="1"/>
      <c r="E562" s="17"/>
      <c r="F562" s="17"/>
      <c r="G562" s="17"/>
      <c r="H562" s="17"/>
      <c r="I562" s="17"/>
      <c r="J562" s="17"/>
    </row>
    <row r="563" spans="1:10" ht="12.75">
      <c r="A563" s="1"/>
      <c r="B563" s="4"/>
      <c r="C563" s="1"/>
      <c r="E563" s="17"/>
      <c r="F563" s="17"/>
      <c r="G563" s="17"/>
      <c r="H563" s="17"/>
      <c r="I563" s="17"/>
      <c r="J563" s="17"/>
    </row>
    <row r="564" spans="1:10">
      <c r="A564" s="1"/>
      <c r="B564" s="9"/>
      <c r="C564" s="1"/>
      <c r="E564" s="17"/>
      <c r="F564" s="17"/>
      <c r="G564" s="17"/>
      <c r="H564" s="17"/>
      <c r="I564" s="17"/>
      <c r="J564" s="17"/>
    </row>
    <row r="565" spans="1:10" ht="15.75">
      <c r="A565" s="1"/>
      <c r="B565" s="7"/>
      <c r="C565" s="1"/>
      <c r="E565" s="17"/>
      <c r="F565" s="17"/>
      <c r="G565" s="17"/>
      <c r="H565" s="17"/>
      <c r="I565" s="17"/>
      <c r="J565" s="17"/>
    </row>
    <row r="566" spans="1:10" ht="12.75">
      <c r="A566" s="1"/>
      <c r="B566" s="4"/>
      <c r="C566" s="1"/>
      <c r="E566" s="17"/>
      <c r="F566" s="17"/>
      <c r="G566" s="17"/>
      <c r="H566" s="17"/>
      <c r="I566" s="17"/>
      <c r="J566" s="17"/>
    </row>
    <row r="567" spans="1:10" ht="12.75">
      <c r="A567" s="1"/>
      <c r="B567" s="4"/>
      <c r="C567" s="1"/>
      <c r="E567" s="17"/>
      <c r="F567" s="17"/>
      <c r="G567" s="17"/>
      <c r="H567" s="17"/>
      <c r="I567" s="17"/>
      <c r="J567" s="17"/>
    </row>
    <row r="568" spans="1:10" ht="12.75">
      <c r="A568" s="1"/>
      <c r="B568" s="4"/>
      <c r="C568" s="1"/>
      <c r="E568" s="17"/>
      <c r="F568" s="17"/>
      <c r="G568" s="17"/>
      <c r="H568" s="17"/>
      <c r="I568" s="17"/>
      <c r="J568" s="17"/>
    </row>
    <row r="569" spans="1:10" ht="12.75">
      <c r="A569" s="1"/>
      <c r="B569" s="4"/>
      <c r="C569" s="1"/>
      <c r="E569" s="17"/>
      <c r="F569" s="17"/>
      <c r="G569" s="17"/>
      <c r="H569" s="17"/>
      <c r="I569" s="17"/>
      <c r="J569" s="17"/>
    </row>
    <row r="570" spans="1:10" ht="12.75">
      <c r="A570" s="1"/>
      <c r="B570" s="4"/>
      <c r="C570" s="1"/>
      <c r="E570" s="17"/>
      <c r="F570" s="17"/>
      <c r="G570" s="17"/>
      <c r="H570" s="17"/>
      <c r="I570" s="17"/>
      <c r="J570" s="17"/>
    </row>
    <row r="571" spans="1:10" ht="12.75">
      <c r="A571" s="1"/>
      <c r="B571" s="4"/>
      <c r="C571" s="1"/>
      <c r="E571" s="17"/>
      <c r="F571" s="17"/>
      <c r="G571" s="17"/>
      <c r="H571" s="17"/>
      <c r="I571" s="17"/>
      <c r="J571" s="17"/>
    </row>
    <row r="572" spans="1:10">
      <c r="A572" s="1"/>
      <c r="B572" s="9"/>
      <c r="C572" s="1"/>
      <c r="E572" s="17"/>
      <c r="F572" s="17"/>
      <c r="G572" s="17"/>
      <c r="H572" s="17"/>
      <c r="I572" s="17"/>
      <c r="J572" s="17"/>
    </row>
    <row r="573" spans="1:10" ht="15.75">
      <c r="A573" s="1"/>
      <c r="B573" s="7"/>
      <c r="C573" s="1"/>
      <c r="E573" s="17"/>
      <c r="F573" s="17"/>
      <c r="G573" s="17"/>
      <c r="H573" s="17"/>
      <c r="I573" s="17"/>
      <c r="J573" s="17"/>
    </row>
    <row r="574" spans="1:10" ht="12.75">
      <c r="A574" s="1"/>
      <c r="B574" s="4"/>
      <c r="C574" s="1"/>
      <c r="E574" s="17"/>
      <c r="F574" s="17"/>
      <c r="G574" s="17"/>
      <c r="H574" s="17"/>
      <c r="I574" s="17"/>
      <c r="J574" s="17"/>
    </row>
    <row r="575" spans="1:10" ht="12.75">
      <c r="A575" s="1"/>
      <c r="B575" s="11"/>
      <c r="C575" s="1"/>
      <c r="E575" s="17"/>
      <c r="F575" s="17"/>
      <c r="G575" s="17"/>
      <c r="H575" s="17"/>
      <c r="I575" s="17"/>
      <c r="J575" s="17"/>
    </row>
    <row r="576" spans="1:10" ht="12.75">
      <c r="A576" s="1"/>
      <c r="B576" s="4"/>
      <c r="C576" s="1"/>
      <c r="E576" s="17"/>
      <c r="F576" s="17"/>
      <c r="G576" s="17"/>
      <c r="H576" s="17"/>
      <c r="I576" s="17"/>
      <c r="J576" s="17"/>
    </row>
    <row r="577" spans="1:10" ht="15.75">
      <c r="A577" s="1"/>
      <c r="B577" s="12"/>
      <c r="C577" s="1"/>
      <c r="E577" s="17"/>
      <c r="F577" s="17"/>
      <c r="G577" s="17"/>
      <c r="H577" s="17"/>
      <c r="I577" s="17"/>
      <c r="J577" s="17"/>
    </row>
    <row r="578" spans="1:10" ht="12.75">
      <c r="A578" s="1"/>
      <c r="B578" s="4"/>
      <c r="C578" s="1"/>
      <c r="E578" s="17"/>
      <c r="F578" s="17"/>
      <c r="G578" s="17"/>
      <c r="H578" s="17"/>
      <c r="I578" s="17"/>
      <c r="J578" s="17"/>
    </row>
    <row r="579" spans="1:10">
      <c r="A579" s="1"/>
      <c r="B579" s="9"/>
      <c r="C579" s="1"/>
      <c r="E579" s="17"/>
      <c r="F579" s="17"/>
      <c r="G579" s="17"/>
      <c r="H579" s="17"/>
      <c r="I579" s="17"/>
      <c r="J579" s="17"/>
    </row>
    <row r="580" spans="1:10" ht="15.75">
      <c r="A580" s="1"/>
      <c r="B580" s="7"/>
      <c r="C580" s="1"/>
      <c r="E580" s="17"/>
      <c r="F580" s="17"/>
      <c r="G580" s="17"/>
      <c r="H580" s="17"/>
      <c r="I580" s="17"/>
      <c r="J580" s="17"/>
    </row>
    <row r="581" spans="1:10" ht="12.75">
      <c r="A581" s="1"/>
      <c r="B581" s="4"/>
      <c r="C581" s="1"/>
      <c r="E581" s="17"/>
      <c r="F581" s="17"/>
      <c r="G581" s="17"/>
      <c r="H581" s="17"/>
      <c r="I581" s="17"/>
      <c r="J581" s="17"/>
    </row>
    <row r="582" spans="1:10">
      <c r="A582" s="1"/>
      <c r="B582" s="9"/>
      <c r="C582" s="1"/>
      <c r="E582" s="17"/>
      <c r="F582" s="17"/>
      <c r="G582" s="17"/>
      <c r="H582" s="17"/>
      <c r="I582" s="17"/>
      <c r="J582" s="17"/>
    </row>
    <row r="583" spans="1:10" ht="15.75">
      <c r="A583" s="1"/>
      <c r="B583" s="7"/>
      <c r="C583" s="1"/>
      <c r="E583" s="17"/>
      <c r="F583" s="17"/>
      <c r="G583" s="17"/>
      <c r="H583" s="17"/>
      <c r="I583" s="17"/>
      <c r="J583" s="17"/>
    </row>
    <row r="584" spans="1:10" ht="12.75">
      <c r="A584" s="1"/>
      <c r="B584" s="4"/>
      <c r="C584" s="1"/>
      <c r="E584" s="17"/>
      <c r="F584" s="17"/>
      <c r="G584" s="17"/>
      <c r="H584" s="17"/>
      <c r="I584" s="17"/>
      <c r="J584" s="17"/>
    </row>
    <row r="585" spans="1:10" ht="12.75">
      <c r="A585" s="1"/>
      <c r="B585" s="4"/>
      <c r="C585" s="1"/>
      <c r="E585" s="17"/>
      <c r="F585" s="17"/>
      <c r="G585" s="17"/>
      <c r="H585" s="17"/>
      <c r="I585" s="17"/>
      <c r="J585" s="17"/>
    </row>
    <row r="586" spans="1:10" ht="12.75">
      <c r="A586" s="1"/>
      <c r="B586" s="4"/>
      <c r="C586" s="1"/>
      <c r="E586" s="17"/>
      <c r="F586" s="17"/>
      <c r="G586" s="17"/>
      <c r="H586" s="17"/>
      <c r="I586" s="17"/>
      <c r="J586" s="17"/>
    </row>
    <row r="587" spans="1:10" ht="12.75">
      <c r="A587" s="1"/>
      <c r="B587" s="4"/>
      <c r="C587" s="1"/>
      <c r="E587" s="17"/>
      <c r="F587" s="17"/>
      <c r="G587" s="17"/>
      <c r="H587" s="17"/>
      <c r="I587" s="17"/>
      <c r="J587" s="17"/>
    </row>
    <row r="588" spans="1:10" ht="12.75">
      <c r="A588" s="1"/>
      <c r="B588" s="4"/>
      <c r="C588" s="1"/>
      <c r="E588" s="17"/>
      <c r="F588" s="17"/>
      <c r="G588" s="17"/>
      <c r="H588" s="17"/>
      <c r="I588" s="17"/>
      <c r="J588" s="17"/>
    </row>
    <row r="589" spans="1:10">
      <c r="A589" s="1"/>
      <c r="B589" s="9"/>
      <c r="C589" s="1"/>
      <c r="E589" s="17"/>
      <c r="F589" s="17"/>
      <c r="G589" s="17"/>
      <c r="H589" s="17"/>
      <c r="I589" s="17"/>
      <c r="J589" s="17"/>
    </row>
    <row r="590" spans="1:10" ht="15.75">
      <c r="A590" s="1"/>
      <c r="B590" s="7"/>
      <c r="C590" s="1"/>
      <c r="E590" s="17"/>
      <c r="F590" s="17"/>
      <c r="G590" s="17"/>
      <c r="H590" s="17"/>
      <c r="I590" s="17"/>
      <c r="J590" s="17"/>
    </row>
    <row r="591" spans="1:10" ht="12.75">
      <c r="A591" s="1"/>
      <c r="B591" s="4"/>
      <c r="C591" s="1"/>
      <c r="E591" s="17"/>
      <c r="F591" s="17"/>
      <c r="G591" s="17"/>
      <c r="H591" s="17"/>
      <c r="I591" s="17"/>
      <c r="J591" s="17"/>
    </row>
    <row r="592" spans="1:10" ht="12.75">
      <c r="A592" s="1"/>
      <c r="B592" s="4"/>
      <c r="C592" s="1"/>
      <c r="E592" s="17"/>
      <c r="F592" s="17"/>
      <c r="G592" s="17"/>
      <c r="H592" s="17"/>
      <c r="I592" s="17"/>
      <c r="J592" s="17"/>
    </row>
    <row r="593" spans="1:10" ht="12.75">
      <c r="A593" s="1"/>
      <c r="B593" s="4"/>
      <c r="C593" s="1"/>
      <c r="E593" s="17"/>
      <c r="F593" s="17"/>
      <c r="G593" s="17"/>
      <c r="H593" s="17"/>
      <c r="I593" s="17"/>
      <c r="J593" s="17"/>
    </row>
    <row r="594" spans="1:10" ht="12.75">
      <c r="A594" s="1"/>
      <c r="B594" s="4"/>
      <c r="C594" s="1"/>
      <c r="E594" s="17"/>
      <c r="F594" s="17"/>
      <c r="G594" s="17"/>
      <c r="H594" s="17"/>
      <c r="I594" s="17"/>
      <c r="J594" s="17"/>
    </row>
    <row r="595" spans="1:10" ht="12.75">
      <c r="A595" s="1"/>
      <c r="B595" s="66"/>
      <c r="C595" s="1"/>
      <c r="E595" s="17"/>
      <c r="F595" s="17"/>
      <c r="G595" s="17"/>
      <c r="H595" s="17"/>
      <c r="I595" s="17"/>
      <c r="J595" s="17"/>
    </row>
    <row r="596" spans="1:10" ht="12.75">
      <c r="A596" s="1"/>
      <c r="B596" s="4"/>
      <c r="C596" s="1"/>
      <c r="E596" s="17"/>
      <c r="F596" s="17"/>
      <c r="G596" s="17"/>
      <c r="H596" s="17"/>
      <c r="I596" s="17"/>
      <c r="J596" s="17"/>
    </row>
    <row r="597" spans="1:10">
      <c r="A597" s="1"/>
      <c r="B597" s="9"/>
      <c r="C597" s="1"/>
      <c r="E597" s="17"/>
      <c r="F597" s="17"/>
      <c r="G597" s="17"/>
      <c r="H597" s="17"/>
      <c r="I597" s="17"/>
      <c r="J597" s="17"/>
    </row>
    <row r="598" spans="1:10" ht="15.75">
      <c r="A598" s="1"/>
      <c r="B598" s="7"/>
      <c r="C598" s="1"/>
      <c r="E598" s="17"/>
      <c r="F598" s="17"/>
      <c r="G598" s="17"/>
      <c r="H598" s="17"/>
      <c r="I598" s="17"/>
      <c r="J598" s="17"/>
    </row>
    <row r="599" spans="1:10" ht="12.75">
      <c r="A599" s="1"/>
      <c r="B599" s="4"/>
      <c r="C599" s="1"/>
      <c r="E599" s="17"/>
      <c r="F599" s="17"/>
      <c r="G599" s="17"/>
      <c r="H599" s="17"/>
      <c r="I599" s="17"/>
      <c r="J599" s="17"/>
    </row>
    <row r="600" spans="1:10" ht="12.75">
      <c r="A600" s="1"/>
      <c r="B600" s="4"/>
      <c r="C600" s="1"/>
      <c r="E600" s="17"/>
      <c r="F600" s="17"/>
      <c r="G600" s="17"/>
      <c r="H600" s="17"/>
      <c r="I600" s="17"/>
      <c r="J600" s="17"/>
    </row>
    <row r="601" spans="1:10" ht="12.75">
      <c r="A601" s="1"/>
      <c r="B601" s="4"/>
      <c r="C601" s="1"/>
      <c r="E601" s="17"/>
      <c r="F601" s="17"/>
      <c r="G601" s="17"/>
      <c r="H601" s="17"/>
      <c r="I601" s="17"/>
      <c r="J601" s="17"/>
    </row>
    <row r="602" spans="1:10" ht="12.75">
      <c r="A602" s="1"/>
      <c r="B602" s="4"/>
      <c r="C602" s="1"/>
      <c r="E602" s="17"/>
      <c r="F602" s="17"/>
      <c r="G602" s="17"/>
      <c r="H602" s="17"/>
      <c r="I602" s="17"/>
      <c r="J602" s="17"/>
    </row>
    <row r="603" spans="1:10" ht="12.75">
      <c r="A603" s="1"/>
      <c r="B603" s="4"/>
      <c r="C603" s="1"/>
      <c r="E603" s="17"/>
      <c r="F603" s="17"/>
      <c r="G603" s="17"/>
      <c r="H603" s="17"/>
      <c r="I603" s="17"/>
      <c r="J603" s="17"/>
    </row>
    <row r="604" spans="1:10" ht="12.75">
      <c r="A604" s="1"/>
      <c r="B604" s="4"/>
      <c r="C604" s="1"/>
      <c r="E604" s="17"/>
      <c r="F604" s="17"/>
      <c r="G604" s="17"/>
      <c r="H604" s="17"/>
      <c r="I604" s="17"/>
      <c r="J604" s="17"/>
    </row>
    <row r="605" spans="1:10">
      <c r="A605" s="1"/>
      <c r="B605" s="9"/>
      <c r="C605" s="1"/>
      <c r="E605" s="17"/>
      <c r="F605" s="17"/>
      <c r="G605" s="17"/>
      <c r="H605" s="17"/>
      <c r="I605" s="17"/>
      <c r="J605" s="17"/>
    </row>
    <row r="606" spans="1:10" ht="15.75">
      <c r="A606" s="1"/>
      <c r="B606" s="7"/>
      <c r="C606" s="1"/>
      <c r="E606" s="17"/>
      <c r="F606" s="17"/>
      <c r="G606" s="17"/>
      <c r="H606" s="17"/>
      <c r="I606" s="17"/>
      <c r="J606" s="17"/>
    </row>
    <row r="607" spans="1:10" ht="12.75">
      <c r="A607" s="1"/>
      <c r="B607" s="4"/>
      <c r="C607" s="1"/>
      <c r="E607" s="17"/>
      <c r="F607" s="17"/>
      <c r="G607" s="17"/>
      <c r="H607" s="17"/>
      <c r="I607" s="17"/>
      <c r="J607" s="17"/>
    </row>
    <row r="608" spans="1:10" ht="12.75">
      <c r="A608" s="1"/>
      <c r="B608" s="11"/>
      <c r="C608" s="1"/>
      <c r="E608" s="17"/>
      <c r="F608" s="17"/>
      <c r="G608" s="17"/>
      <c r="H608" s="17"/>
      <c r="I608" s="17"/>
      <c r="J608" s="17"/>
    </row>
    <row r="609" spans="1:10" ht="12.75">
      <c r="A609" s="1"/>
      <c r="B609" s="4"/>
      <c r="C609" s="1"/>
      <c r="E609" s="17"/>
      <c r="F609" s="17"/>
      <c r="G609" s="17"/>
      <c r="H609" s="17"/>
      <c r="I609" s="17"/>
      <c r="J609" s="17"/>
    </row>
    <row r="610" spans="1:10" ht="15.75">
      <c r="A610" s="1"/>
      <c r="B610" s="12"/>
      <c r="C610" s="1"/>
      <c r="E610" s="17"/>
      <c r="F610" s="17"/>
      <c r="G610" s="17"/>
      <c r="H610" s="17"/>
      <c r="I610" s="17"/>
      <c r="J610" s="17"/>
    </row>
    <row r="611" spans="1:10" ht="12.75">
      <c r="A611" s="1"/>
      <c r="B611" s="4"/>
      <c r="C611" s="1"/>
      <c r="E611" s="17"/>
      <c r="F611" s="17"/>
      <c r="G611" s="17"/>
      <c r="H611" s="17"/>
      <c r="I611" s="17"/>
      <c r="J611" s="17"/>
    </row>
    <row r="612" spans="1:10">
      <c r="A612" s="1"/>
      <c r="B612" s="9"/>
      <c r="C612" s="1"/>
      <c r="E612" s="17"/>
      <c r="F612" s="17"/>
      <c r="G612" s="17"/>
      <c r="H612" s="17"/>
      <c r="I612" s="17"/>
      <c r="J612" s="17"/>
    </row>
    <row r="613" spans="1:10" ht="15.75">
      <c r="A613" s="1"/>
      <c r="B613" s="7"/>
      <c r="C613" s="1"/>
      <c r="E613" s="17"/>
      <c r="F613" s="17"/>
      <c r="G613" s="17"/>
      <c r="H613" s="17"/>
      <c r="I613" s="17"/>
      <c r="J613" s="17"/>
    </row>
    <row r="614" spans="1:10" ht="12.75">
      <c r="A614" s="1"/>
      <c r="B614" s="4"/>
      <c r="C614" s="1"/>
      <c r="E614" s="17"/>
      <c r="F614" s="17"/>
      <c r="G614" s="17"/>
      <c r="H614" s="17"/>
      <c r="I614" s="17"/>
      <c r="J614" s="17"/>
    </row>
    <row r="615" spans="1:10">
      <c r="A615" s="1"/>
      <c r="B615" s="9"/>
      <c r="C615" s="1"/>
      <c r="E615" s="17"/>
      <c r="F615" s="17"/>
      <c r="G615" s="17"/>
      <c r="H615" s="17"/>
      <c r="I615" s="17"/>
      <c r="J615" s="17"/>
    </row>
    <row r="616" spans="1:10" ht="15.75">
      <c r="A616" s="1"/>
      <c r="B616" s="7"/>
      <c r="C616" s="1"/>
      <c r="E616" s="17"/>
      <c r="F616" s="17"/>
      <c r="G616" s="17"/>
      <c r="H616" s="17"/>
      <c r="I616" s="17"/>
      <c r="J616" s="17"/>
    </row>
    <row r="617" spans="1:10" ht="12.75">
      <c r="A617" s="1"/>
      <c r="B617" s="4"/>
      <c r="C617" s="1"/>
      <c r="E617" s="17"/>
      <c r="F617" s="17"/>
      <c r="G617" s="17"/>
      <c r="H617" s="17"/>
      <c r="I617" s="17"/>
      <c r="J617" s="17"/>
    </row>
    <row r="618" spans="1:10" ht="12.75">
      <c r="A618" s="1"/>
      <c r="B618" s="4"/>
      <c r="C618" s="1"/>
      <c r="E618" s="17"/>
      <c r="F618" s="17"/>
      <c r="G618" s="17"/>
      <c r="H618" s="17"/>
      <c r="I618" s="17"/>
      <c r="J618" s="17"/>
    </row>
    <row r="619" spans="1:10" ht="12.75">
      <c r="A619" s="1"/>
      <c r="B619" s="4"/>
      <c r="C619" s="1"/>
      <c r="E619" s="17"/>
      <c r="F619" s="17"/>
      <c r="G619" s="17"/>
      <c r="H619" s="17"/>
      <c r="I619" s="17"/>
      <c r="J619" s="17"/>
    </row>
    <row r="620" spans="1:10" ht="12.75">
      <c r="A620" s="1"/>
      <c r="B620" s="4"/>
      <c r="C620" s="1"/>
      <c r="E620" s="17"/>
      <c r="F620" s="17"/>
      <c r="G620" s="17"/>
      <c r="H620" s="17"/>
      <c r="I620" s="17"/>
      <c r="J620" s="17"/>
    </row>
    <row r="621" spans="1:10" ht="12.75">
      <c r="A621" s="1"/>
      <c r="B621" s="4"/>
      <c r="C621" s="1"/>
      <c r="E621" s="17"/>
      <c r="F621" s="17"/>
      <c r="G621" s="17"/>
      <c r="H621" s="17"/>
      <c r="I621" s="17"/>
      <c r="J621" s="17"/>
    </row>
    <row r="622" spans="1:10">
      <c r="A622" s="1"/>
      <c r="B622" s="9"/>
      <c r="C622" s="1"/>
      <c r="E622" s="17"/>
      <c r="F622" s="17"/>
      <c r="G622" s="17"/>
      <c r="H622" s="17"/>
      <c r="I622" s="17"/>
      <c r="J622" s="17"/>
    </row>
    <row r="623" spans="1:10" ht="15.75">
      <c r="A623" s="1"/>
      <c r="B623" s="7"/>
      <c r="C623" s="1"/>
      <c r="E623" s="17"/>
      <c r="F623" s="17"/>
      <c r="G623" s="17"/>
      <c r="H623" s="17"/>
      <c r="I623" s="17"/>
      <c r="J623" s="17"/>
    </row>
    <row r="624" spans="1:10" ht="12.75">
      <c r="A624" s="1"/>
      <c r="B624" s="4"/>
      <c r="C624" s="1"/>
      <c r="E624" s="17"/>
      <c r="F624" s="17"/>
      <c r="G624" s="17"/>
      <c r="H624" s="17"/>
      <c r="I624" s="17"/>
      <c r="J624" s="17"/>
    </row>
    <row r="625" spans="1:10" ht="12.75">
      <c r="A625" s="1"/>
      <c r="B625" s="4"/>
      <c r="C625" s="1"/>
      <c r="E625" s="17"/>
      <c r="F625" s="17"/>
      <c r="G625" s="17"/>
      <c r="H625" s="17"/>
      <c r="I625" s="17"/>
      <c r="J625" s="17"/>
    </row>
    <row r="626" spans="1:10" ht="12.75">
      <c r="A626" s="1"/>
      <c r="B626" s="4"/>
      <c r="C626" s="1"/>
      <c r="E626" s="17"/>
      <c r="F626" s="17"/>
      <c r="G626" s="17"/>
      <c r="H626" s="17"/>
      <c r="I626" s="17"/>
      <c r="J626" s="17"/>
    </row>
    <row r="627" spans="1:10" ht="12.75">
      <c r="A627" s="1"/>
      <c r="B627" s="4"/>
      <c r="C627" s="1"/>
      <c r="E627" s="17"/>
      <c r="F627" s="17"/>
      <c r="G627" s="17"/>
      <c r="H627" s="17"/>
      <c r="I627" s="17"/>
      <c r="J627" s="17"/>
    </row>
    <row r="628" spans="1:10" ht="12.75">
      <c r="A628" s="1"/>
      <c r="B628" s="66"/>
      <c r="C628" s="1"/>
      <c r="E628" s="17"/>
      <c r="F628" s="17"/>
      <c r="G628" s="17"/>
      <c r="H628" s="17"/>
      <c r="I628" s="17"/>
      <c r="J628" s="17"/>
    </row>
    <row r="629" spans="1:10" ht="12.75">
      <c r="A629" s="1"/>
      <c r="B629" s="4"/>
      <c r="C629" s="1"/>
      <c r="E629" s="17"/>
      <c r="F629" s="17"/>
      <c r="G629" s="17"/>
      <c r="H629" s="17"/>
      <c r="I629" s="17"/>
      <c r="J629" s="17"/>
    </row>
    <row r="630" spans="1:10">
      <c r="A630" s="1"/>
      <c r="B630" s="9"/>
      <c r="C630" s="1"/>
      <c r="E630" s="17"/>
      <c r="F630" s="17"/>
      <c r="G630" s="17"/>
      <c r="H630" s="17"/>
      <c r="I630" s="17"/>
      <c r="J630" s="17"/>
    </row>
    <row r="631" spans="1:10" ht="15.75">
      <c r="A631" s="1"/>
      <c r="B631" s="7"/>
      <c r="C631" s="1"/>
      <c r="E631" s="17"/>
      <c r="F631" s="17"/>
      <c r="G631" s="17"/>
      <c r="H631" s="17"/>
      <c r="I631" s="17"/>
      <c r="J631" s="17"/>
    </row>
    <row r="632" spans="1:10" ht="12.75">
      <c r="A632" s="1"/>
      <c r="B632" s="4"/>
      <c r="C632" s="1"/>
      <c r="E632" s="17"/>
      <c r="F632" s="17"/>
      <c r="G632" s="17"/>
      <c r="H632" s="17"/>
      <c r="I632" s="17"/>
      <c r="J632" s="17"/>
    </row>
    <row r="633" spans="1:10" ht="12.75">
      <c r="A633" s="1"/>
      <c r="B633" s="4"/>
      <c r="C633" s="1"/>
      <c r="E633" s="17"/>
      <c r="F633" s="17"/>
      <c r="G633" s="17"/>
      <c r="H633" s="17"/>
      <c r="I633" s="17"/>
      <c r="J633" s="17"/>
    </row>
    <row r="634" spans="1:10" ht="12.75">
      <c r="A634" s="1"/>
      <c r="B634" s="4"/>
      <c r="C634" s="1"/>
      <c r="E634" s="17"/>
      <c r="F634" s="17"/>
      <c r="G634" s="17"/>
      <c r="H634" s="17"/>
      <c r="I634" s="17"/>
      <c r="J634" s="17"/>
    </row>
    <row r="635" spans="1:10" ht="12.75">
      <c r="A635" s="1"/>
      <c r="B635" s="4"/>
      <c r="C635" s="1"/>
      <c r="E635" s="17"/>
      <c r="F635" s="17"/>
      <c r="G635" s="17"/>
      <c r="H635" s="17"/>
      <c r="I635" s="17"/>
      <c r="J635" s="17"/>
    </row>
    <row r="636" spans="1:10" ht="12.75">
      <c r="A636" s="1"/>
      <c r="B636" s="4"/>
      <c r="C636" s="1"/>
      <c r="E636" s="17"/>
      <c r="F636" s="17"/>
      <c r="G636" s="17"/>
      <c r="H636" s="17"/>
      <c r="I636" s="17"/>
      <c r="J636" s="17"/>
    </row>
    <row r="637" spans="1:10" ht="12.75">
      <c r="A637" s="1"/>
      <c r="B637" s="4"/>
      <c r="C637" s="1"/>
      <c r="E637" s="17"/>
      <c r="F637" s="17"/>
      <c r="G637" s="17"/>
      <c r="H637" s="17"/>
      <c r="I637" s="17"/>
      <c r="J637" s="17"/>
    </row>
    <row r="638" spans="1:10">
      <c r="A638" s="1"/>
      <c r="B638" s="9"/>
      <c r="C638" s="1"/>
      <c r="E638" s="17"/>
      <c r="F638" s="17"/>
      <c r="G638" s="17"/>
      <c r="H638" s="17"/>
      <c r="I638" s="17"/>
      <c r="J638" s="17"/>
    </row>
    <row r="639" spans="1:10" ht="15.75">
      <c r="A639" s="1"/>
      <c r="B639" s="7"/>
      <c r="C639" s="1"/>
      <c r="E639" s="17"/>
      <c r="F639" s="17"/>
      <c r="G639" s="17"/>
      <c r="H639" s="17"/>
      <c r="I639" s="17"/>
      <c r="J639" s="17"/>
    </row>
    <row r="640" spans="1:10" ht="12.75">
      <c r="A640" s="1"/>
      <c r="B640" s="4"/>
      <c r="C640" s="1"/>
      <c r="E640" s="17"/>
      <c r="F640" s="17"/>
      <c r="G640" s="17"/>
      <c r="H640" s="17"/>
      <c r="I640" s="17"/>
      <c r="J640" s="17"/>
    </row>
    <row r="641" spans="1:10" ht="12.75">
      <c r="A641" s="1"/>
      <c r="B641" s="11"/>
      <c r="C641" s="1"/>
      <c r="E641" s="17"/>
      <c r="F641" s="17"/>
      <c r="G641" s="17"/>
      <c r="H641" s="17"/>
      <c r="I641" s="17"/>
      <c r="J641" s="17"/>
    </row>
    <row r="642" spans="1:10" ht="12.75">
      <c r="A642" s="1"/>
      <c r="B642" s="4"/>
      <c r="C642" s="1"/>
      <c r="E642" s="17"/>
      <c r="F642" s="17"/>
      <c r="G642" s="17"/>
      <c r="H642" s="17"/>
      <c r="I642" s="17"/>
      <c r="J642" s="17"/>
    </row>
    <row r="643" spans="1:10" ht="15.75">
      <c r="A643" s="1"/>
      <c r="B643" s="12"/>
      <c r="C643" s="1"/>
      <c r="E643" s="17"/>
      <c r="F643" s="17"/>
      <c r="G643" s="17"/>
      <c r="H643" s="17"/>
      <c r="I643" s="17"/>
      <c r="J643" s="17"/>
    </row>
    <row r="644" spans="1:10" ht="12.75">
      <c r="A644" s="1"/>
      <c r="B644" s="4"/>
      <c r="C644" s="1"/>
      <c r="E644" s="17"/>
      <c r="F644" s="17"/>
      <c r="G644" s="17"/>
      <c r="H644" s="17"/>
      <c r="I644" s="17"/>
      <c r="J644" s="17"/>
    </row>
    <row r="645" spans="1:10">
      <c r="A645" s="1"/>
      <c r="B645" s="9"/>
      <c r="C645" s="1"/>
      <c r="E645" s="17"/>
      <c r="F645" s="17"/>
      <c r="G645" s="17"/>
      <c r="H645" s="17"/>
      <c r="I645" s="17"/>
      <c r="J645" s="17"/>
    </row>
    <row r="646" spans="1:10" ht="15.75">
      <c r="A646" s="1"/>
      <c r="B646" s="7"/>
      <c r="C646" s="1"/>
      <c r="E646" s="17"/>
      <c r="F646" s="17"/>
      <c r="G646" s="17"/>
      <c r="H646" s="17"/>
      <c r="I646" s="17"/>
      <c r="J646" s="17"/>
    </row>
    <row r="647" spans="1:10" ht="12.75">
      <c r="A647" s="1"/>
      <c r="B647" s="4"/>
      <c r="C647" s="1"/>
      <c r="E647" s="17"/>
      <c r="F647" s="17"/>
      <c r="G647" s="17"/>
      <c r="H647" s="17"/>
      <c r="I647" s="17"/>
      <c r="J647" s="17"/>
    </row>
    <row r="648" spans="1:10">
      <c r="A648" s="1"/>
      <c r="B648" s="9"/>
      <c r="C648" s="1"/>
      <c r="E648" s="17"/>
      <c r="F648" s="17"/>
      <c r="G648" s="17"/>
      <c r="H648" s="17"/>
      <c r="I648" s="17"/>
      <c r="J648" s="17"/>
    </row>
    <row r="649" spans="1:10" ht="15.75">
      <c r="A649" s="1"/>
      <c r="B649" s="7"/>
      <c r="C649" s="1"/>
      <c r="E649" s="17"/>
      <c r="F649" s="17"/>
      <c r="G649" s="17"/>
      <c r="H649" s="17"/>
      <c r="I649" s="17"/>
      <c r="J649" s="17"/>
    </row>
    <row r="650" spans="1:10" ht="12.75">
      <c r="A650" s="1"/>
      <c r="B650" s="4"/>
      <c r="C650" s="1"/>
      <c r="E650" s="17"/>
      <c r="F650" s="17"/>
      <c r="G650" s="17"/>
      <c r="H650" s="17"/>
      <c r="I650" s="17"/>
      <c r="J650" s="17"/>
    </row>
    <row r="651" spans="1:10" ht="12.75">
      <c r="A651" s="1"/>
      <c r="B651" s="4"/>
      <c r="C651" s="1"/>
      <c r="E651" s="17"/>
      <c r="F651" s="17"/>
      <c r="G651" s="17"/>
      <c r="H651" s="17"/>
      <c r="I651" s="17"/>
      <c r="J651" s="17"/>
    </row>
    <row r="652" spans="1:10" ht="12.75">
      <c r="A652" s="1"/>
      <c r="B652" s="4"/>
      <c r="C652" s="1"/>
      <c r="E652" s="17"/>
      <c r="F652" s="17"/>
      <c r="G652" s="17"/>
      <c r="H652" s="17"/>
      <c r="I652" s="17"/>
      <c r="J652" s="17"/>
    </row>
    <row r="653" spans="1:10" ht="12.75">
      <c r="A653" s="1"/>
      <c r="B653" s="4"/>
      <c r="C653" s="1"/>
      <c r="E653" s="17"/>
      <c r="F653" s="17"/>
      <c r="G653" s="17"/>
      <c r="H653" s="17"/>
      <c r="I653" s="17"/>
      <c r="J653" s="17"/>
    </row>
    <row r="654" spans="1:10" ht="12.75">
      <c r="A654" s="1"/>
      <c r="B654" s="4"/>
      <c r="C654" s="1"/>
      <c r="E654" s="17"/>
      <c r="F654" s="17"/>
      <c r="G654" s="17"/>
      <c r="H654" s="17"/>
      <c r="I654" s="17"/>
      <c r="J654" s="17"/>
    </row>
    <row r="655" spans="1:10">
      <c r="A655" s="1"/>
      <c r="B655" s="9"/>
      <c r="C655" s="1"/>
      <c r="E655" s="17"/>
      <c r="F655" s="17"/>
      <c r="G655" s="17"/>
      <c r="H655" s="17"/>
      <c r="I655" s="17"/>
      <c r="J655" s="17"/>
    </row>
    <row r="656" spans="1:10" ht="15.75">
      <c r="A656" s="1"/>
      <c r="B656" s="7"/>
      <c r="C656" s="1"/>
      <c r="E656" s="17"/>
      <c r="F656" s="17"/>
      <c r="G656" s="17"/>
      <c r="H656" s="17"/>
      <c r="I656" s="17"/>
      <c r="J656" s="17"/>
    </row>
    <row r="657" spans="1:10" ht="12.75">
      <c r="A657" s="1"/>
      <c r="B657" s="4"/>
      <c r="C657" s="1"/>
      <c r="E657" s="17"/>
      <c r="F657" s="17"/>
      <c r="G657" s="17"/>
      <c r="H657" s="17"/>
      <c r="I657" s="17"/>
      <c r="J657" s="17"/>
    </row>
    <row r="658" spans="1:10" ht="12.75">
      <c r="A658" s="1"/>
      <c r="B658" s="4"/>
      <c r="C658" s="1"/>
      <c r="E658" s="17"/>
      <c r="F658" s="17"/>
      <c r="G658" s="17"/>
      <c r="H658" s="17"/>
      <c r="I658" s="17"/>
      <c r="J658" s="17"/>
    </row>
    <row r="659" spans="1:10" ht="12.75">
      <c r="A659" s="1"/>
      <c r="B659" s="4"/>
      <c r="C659" s="1"/>
      <c r="E659" s="17"/>
      <c r="F659" s="17"/>
      <c r="G659" s="17"/>
      <c r="H659" s="17"/>
      <c r="I659" s="17"/>
      <c r="J659" s="17"/>
    </row>
    <row r="660" spans="1:10" ht="12.75">
      <c r="A660" s="1"/>
      <c r="B660" s="4"/>
      <c r="C660" s="1"/>
      <c r="E660" s="17"/>
      <c r="F660" s="17"/>
      <c r="G660" s="17"/>
      <c r="H660" s="17"/>
      <c r="I660" s="17"/>
      <c r="J660" s="17"/>
    </row>
    <row r="661" spans="1:10" ht="12.75">
      <c r="A661" s="1"/>
      <c r="B661" s="66"/>
      <c r="C661" s="1"/>
      <c r="E661" s="17"/>
      <c r="F661" s="17"/>
      <c r="G661" s="17"/>
      <c r="H661" s="17"/>
      <c r="I661" s="17"/>
      <c r="J661" s="17"/>
    </row>
    <row r="662" spans="1:10" ht="12.75">
      <c r="A662" s="1"/>
      <c r="B662" s="4"/>
      <c r="C662" s="1"/>
      <c r="E662" s="17"/>
      <c r="F662" s="17"/>
      <c r="G662" s="17"/>
      <c r="H662" s="17"/>
      <c r="I662" s="17"/>
      <c r="J662" s="17"/>
    </row>
    <row r="663" spans="1:10">
      <c r="A663" s="1"/>
      <c r="B663" s="9"/>
      <c r="C663" s="1"/>
      <c r="E663" s="17"/>
      <c r="F663" s="17"/>
      <c r="G663" s="17"/>
      <c r="H663" s="17"/>
      <c r="I663" s="17"/>
      <c r="J663" s="17"/>
    </row>
    <row r="664" spans="1:10" ht="15.75">
      <c r="A664" s="1"/>
      <c r="B664" s="7"/>
      <c r="C664" s="1"/>
      <c r="E664" s="17"/>
      <c r="F664" s="17"/>
      <c r="G664" s="17"/>
      <c r="H664" s="17"/>
      <c r="I664" s="17"/>
      <c r="J664" s="17"/>
    </row>
    <row r="665" spans="1:10" ht="12.75">
      <c r="A665" s="1"/>
      <c r="B665" s="4"/>
      <c r="C665" s="1"/>
      <c r="E665" s="17"/>
      <c r="F665" s="17"/>
      <c r="G665" s="17"/>
      <c r="H665" s="17"/>
      <c r="I665" s="17"/>
      <c r="J665" s="17"/>
    </row>
    <row r="666" spans="1:10" ht="12.75">
      <c r="A666" s="1"/>
      <c r="B666" s="4"/>
      <c r="C666" s="1"/>
      <c r="E666" s="17"/>
      <c r="F666" s="17"/>
      <c r="G666" s="17"/>
      <c r="H666" s="17"/>
      <c r="I666" s="17"/>
      <c r="J666" s="17"/>
    </row>
    <row r="667" spans="1:10" ht="12.75">
      <c r="A667" s="1"/>
      <c r="B667" s="4"/>
      <c r="C667" s="1"/>
      <c r="E667" s="17"/>
      <c r="F667" s="17"/>
      <c r="G667" s="17"/>
      <c r="H667" s="17"/>
      <c r="I667" s="17"/>
      <c r="J667" s="17"/>
    </row>
    <row r="668" spans="1:10" ht="12.75">
      <c r="A668" s="1"/>
      <c r="B668" s="4"/>
      <c r="C668" s="1"/>
      <c r="E668" s="17"/>
      <c r="F668" s="17"/>
      <c r="G668" s="17"/>
      <c r="H668" s="17"/>
      <c r="I668" s="17"/>
      <c r="J668" s="17"/>
    </row>
    <row r="669" spans="1:10" ht="12.75">
      <c r="A669" s="1"/>
      <c r="B669" s="4"/>
      <c r="C669" s="1"/>
      <c r="E669" s="17"/>
      <c r="F669" s="17"/>
      <c r="G669" s="17"/>
      <c r="H669" s="17"/>
      <c r="I669" s="17"/>
      <c r="J669" s="17"/>
    </row>
    <row r="670" spans="1:10" ht="12.75">
      <c r="A670" s="1"/>
      <c r="B670" s="4"/>
      <c r="C670" s="1"/>
      <c r="E670" s="17"/>
      <c r="F670" s="17"/>
      <c r="G670" s="17"/>
      <c r="H670" s="17"/>
      <c r="I670" s="17"/>
      <c r="J670" s="17"/>
    </row>
    <row r="671" spans="1:10">
      <c r="A671" s="1"/>
      <c r="B671" s="9"/>
      <c r="C671" s="1"/>
      <c r="E671" s="17"/>
      <c r="F671" s="17"/>
      <c r="G671" s="17"/>
      <c r="H671" s="17"/>
      <c r="I671" s="17"/>
      <c r="J671" s="17"/>
    </row>
    <row r="672" spans="1:10" ht="15.75">
      <c r="A672" s="1"/>
      <c r="B672" s="7"/>
      <c r="C672" s="1"/>
      <c r="E672" s="17"/>
      <c r="F672" s="17"/>
      <c r="G672" s="17"/>
      <c r="H672" s="17"/>
      <c r="I672" s="17"/>
      <c r="J672" s="17"/>
    </row>
    <row r="673" spans="1:10" ht="12.75">
      <c r="A673" s="1"/>
      <c r="B673" s="4"/>
      <c r="C673" s="1"/>
      <c r="E673" s="17"/>
      <c r="F673" s="17"/>
      <c r="G673" s="17"/>
      <c r="H673" s="17"/>
      <c r="I673" s="17"/>
      <c r="J673" s="17"/>
    </row>
    <row r="674" spans="1:10" ht="12.75">
      <c r="A674" s="1"/>
      <c r="B674" s="11"/>
      <c r="C674" s="1"/>
      <c r="E674" s="17"/>
      <c r="F674" s="17"/>
      <c r="G674" s="17"/>
      <c r="H674" s="17"/>
      <c r="I674" s="17"/>
      <c r="J674" s="17"/>
    </row>
    <row r="675" spans="1:10" ht="12.75">
      <c r="A675" s="1"/>
      <c r="B675" s="4"/>
      <c r="C675" s="1"/>
      <c r="E675" s="17"/>
      <c r="F675" s="17"/>
      <c r="G675" s="17"/>
      <c r="H675" s="17"/>
      <c r="I675" s="17"/>
      <c r="J675" s="17"/>
    </row>
    <row r="676" spans="1:10" ht="15.75">
      <c r="A676" s="1"/>
      <c r="B676" s="12"/>
      <c r="C676" s="1"/>
      <c r="E676" s="17"/>
      <c r="F676" s="17"/>
      <c r="G676" s="17"/>
      <c r="H676" s="17"/>
      <c r="I676" s="17"/>
      <c r="J676" s="17"/>
    </row>
    <row r="677" spans="1:10" ht="12.75">
      <c r="A677" s="1"/>
      <c r="B677" s="4"/>
      <c r="C677" s="1"/>
      <c r="E677" s="17"/>
      <c r="F677" s="17"/>
      <c r="G677" s="17"/>
      <c r="H677" s="17"/>
      <c r="I677" s="17"/>
      <c r="J677" s="17"/>
    </row>
    <row r="678" spans="1:10">
      <c r="A678" s="1"/>
      <c r="B678" s="9"/>
      <c r="C678" s="1"/>
      <c r="E678" s="17"/>
      <c r="F678" s="17"/>
      <c r="G678" s="17"/>
      <c r="H678" s="17"/>
      <c r="I678" s="17"/>
      <c r="J678" s="17"/>
    </row>
    <row r="679" spans="1:10" ht="15.75">
      <c r="A679" s="1"/>
      <c r="B679" s="7"/>
      <c r="C679" s="1"/>
      <c r="E679" s="17"/>
      <c r="F679" s="17"/>
      <c r="G679" s="17"/>
      <c r="H679" s="17"/>
      <c r="I679" s="17"/>
      <c r="J679" s="17"/>
    </row>
    <row r="680" spans="1:10" ht="12.75">
      <c r="A680" s="1"/>
      <c r="B680" s="4"/>
      <c r="C680" s="1"/>
      <c r="E680" s="17"/>
      <c r="F680" s="17"/>
      <c r="G680" s="17"/>
      <c r="H680" s="17"/>
      <c r="I680" s="17"/>
      <c r="J680" s="17"/>
    </row>
    <row r="681" spans="1:10">
      <c r="A681" s="1"/>
      <c r="B681" s="9"/>
      <c r="C681" s="1"/>
      <c r="E681" s="17"/>
      <c r="F681" s="17"/>
      <c r="G681" s="17"/>
      <c r="H681" s="17"/>
      <c r="I681" s="17"/>
      <c r="J681" s="17"/>
    </row>
    <row r="682" spans="1:10" ht="15.75">
      <c r="A682" s="1"/>
      <c r="B682" s="7"/>
      <c r="C682" s="1"/>
      <c r="E682" s="17"/>
      <c r="F682" s="17"/>
      <c r="G682" s="17"/>
      <c r="H682" s="17"/>
      <c r="I682" s="17"/>
      <c r="J682" s="17"/>
    </row>
    <row r="683" spans="1:10" ht="12.75">
      <c r="A683" s="1"/>
      <c r="B683" s="4"/>
      <c r="C683" s="1"/>
      <c r="E683" s="17"/>
      <c r="F683" s="17"/>
      <c r="G683" s="17"/>
      <c r="H683" s="17"/>
      <c r="I683" s="17"/>
      <c r="J683" s="17"/>
    </row>
    <row r="684" spans="1:10" ht="12.75">
      <c r="A684" s="1"/>
      <c r="B684" s="4"/>
      <c r="C684" s="1"/>
      <c r="E684" s="17"/>
      <c r="F684" s="17"/>
      <c r="G684" s="17"/>
      <c r="H684" s="17"/>
      <c r="I684" s="17"/>
      <c r="J684" s="17"/>
    </row>
    <row r="685" spans="1:10" ht="12.75">
      <c r="A685" s="1"/>
      <c r="B685" s="4"/>
      <c r="C685" s="1"/>
      <c r="E685" s="17"/>
      <c r="F685" s="17"/>
      <c r="G685" s="17"/>
      <c r="H685" s="17"/>
      <c r="I685" s="17"/>
      <c r="J685" s="17"/>
    </row>
    <row r="686" spans="1:10" ht="12.75">
      <c r="A686" s="1"/>
      <c r="B686" s="4"/>
      <c r="C686" s="1"/>
      <c r="E686" s="17"/>
      <c r="F686" s="17"/>
      <c r="G686" s="17"/>
      <c r="H686" s="17"/>
      <c r="I686" s="17"/>
      <c r="J686" s="17"/>
    </row>
    <row r="687" spans="1:10" ht="12.75">
      <c r="A687" s="1"/>
      <c r="B687" s="4"/>
      <c r="C687" s="1"/>
      <c r="E687" s="17"/>
      <c r="F687" s="17"/>
      <c r="G687" s="17"/>
      <c r="H687" s="17"/>
      <c r="I687" s="17"/>
      <c r="J687" s="17"/>
    </row>
    <row r="688" spans="1:10">
      <c r="A688" s="1"/>
      <c r="B688" s="9"/>
      <c r="C688" s="1"/>
      <c r="E688" s="17"/>
      <c r="F688" s="17"/>
      <c r="G688" s="17"/>
      <c r="H688" s="17"/>
      <c r="I688" s="17"/>
      <c r="J688" s="17"/>
    </row>
    <row r="689" spans="1:10" ht="15.75">
      <c r="A689" s="1"/>
      <c r="B689" s="7"/>
      <c r="C689" s="1"/>
      <c r="E689" s="17"/>
      <c r="F689" s="17"/>
      <c r="G689" s="17"/>
      <c r="H689" s="17"/>
      <c r="I689" s="17"/>
      <c r="J689" s="17"/>
    </row>
    <row r="690" spans="1:10" ht="12.75">
      <c r="A690" s="1"/>
      <c r="B690" s="4"/>
      <c r="C690" s="1"/>
      <c r="E690" s="17"/>
      <c r="F690" s="17"/>
      <c r="G690" s="17"/>
      <c r="H690" s="17"/>
      <c r="I690" s="17"/>
      <c r="J690" s="17"/>
    </row>
    <row r="691" spans="1:10" ht="12.75">
      <c r="A691" s="1"/>
      <c r="B691" s="4"/>
      <c r="C691" s="1"/>
      <c r="E691" s="17"/>
      <c r="F691" s="17"/>
      <c r="G691" s="17"/>
      <c r="H691" s="17"/>
      <c r="I691" s="17"/>
      <c r="J691" s="17"/>
    </row>
    <row r="692" spans="1:10" ht="12.75">
      <c r="A692" s="1"/>
      <c r="B692" s="4"/>
      <c r="C692" s="1"/>
      <c r="E692" s="17"/>
      <c r="F692" s="17"/>
      <c r="G692" s="17"/>
      <c r="H692" s="17"/>
      <c r="I692" s="17"/>
      <c r="J692" s="17"/>
    </row>
    <row r="693" spans="1:10" ht="12.75">
      <c r="A693" s="1"/>
      <c r="B693" s="4"/>
      <c r="C693" s="1"/>
      <c r="E693" s="17"/>
      <c r="F693" s="17"/>
      <c r="G693" s="17"/>
      <c r="H693" s="17"/>
      <c r="I693" s="17"/>
      <c r="J693" s="17"/>
    </row>
    <row r="694" spans="1:10" ht="12.75">
      <c r="A694" s="1"/>
      <c r="B694" s="66"/>
      <c r="C694" s="1"/>
      <c r="E694" s="17"/>
      <c r="F694" s="17"/>
      <c r="G694" s="17"/>
      <c r="H694" s="17"/>
      <c r="I694" s="17"/>
      <c r="J694" s="17"/>
    </row>
    <row r="695" spans="1:10" ht="12.75">
      <c r="A695" s="1"/>
      <c r="B695" s="4"/>
      <c r="C695" s="1"/>
      <c r="E695" s="17"/>
      <c r="F695" s="17"/>
      <c r="G695" s="17"/>
      <c r="H695" s="17"/>
      <c r="I695" s="17"/>
      <c r="J695" s="17"/>
    </row>
    <row r="696" spans="1:10">
      <c r="A696" s="1"/>
      <c r="B696" s="9"/>
      <c r="C696" s="1"/>
      <c r="E696" s="17"/>
      <c r="F696" s="17"/>
      <c r="G696" s="17"/>
      <c r="H696" s="17"/>
      <c r="I696" s="17"/>
      <c r="J696" s="17"/>
    </row>
    <row r="697" spans="1:10" ht="15.75">
      <c r="A697" s="1"/>
      <c r="B697" s="7"/>
      <c r="C697" s="1"/>
      <c r="E697" s="17"/>
      <c r="F697" s="17"/>
      <c r="G697" s="17"/>
      <c r="H697" s="17"/>
      <c r="I697" s="17"/>
      <c r="J697" s="17"/>
    </row>
    <row r="698" spans="1:10" ht="12.75">
      <c r="A698" s="1"/>
      <c r="B698" s="4"/>
      <c r="C698" s="1"/>
      <c r="E698" s="17"/>
      <c r="F698" s="17"/>
      <c r="G698" s="17"/>
      <c r="H698" s="17"/>
      <c r="I698" s="17"/>
      <c r="J698" s="17"/>
    </row>
    <row r="699" spans="1:10" ht="12.75">
      <c r="A699" s="1"/>
      <c r="B699" s="4"/>
      <c r="C699" s="1"/>
      <c r="E699" s="17"/>
      <c r="F699" s="17"/>
      <c r="G699" s="17"/>
      <c r="H699" s="17"/>
      <c r="I699" s="17"/>
      <c r="J699" s="17"/>
    </row>
    <row r="700" spans="1:10" ht="12.75">
      <c r="A700" s="1"/>
      <c r="B700" s="4"/>
      <c r="C700" s="1"/>
      <c r="E700" s="17"/>
      <c r="F700" s="17"/>
      <c r="G700" s="17"/>
      <c r="H700" s="17"/>
      <c r="I700" s="17"/>
      <c r="J700" s="17"/>
    </row>
    <row r="701" spans="1:10" ht="12.75">
      <c r="A701" s="1"/>
      <c r="B701" s="4"/>
      <c r="C701" s="1"/>
      <c r="E701" s="17"/>
      <c r="F701" s="17"/>
      <c r="G701" s="17"/>
      <c r="H701" s="17"/>
      <c r="I701" s="17"/>
      <c r="J701" s="17"/>
    </row>
    <row r="702" spans="1:10" ht="12.75">
      <c r="A702" s="1"/>
      <c r="B702" s="4"/>
      <c r="C702" s="1"/>
      <c r="E702" s="17"/>
      <c r="F702" s="17"/>
      <c r="G702" s="17"/>
      <c r="H702" s="17"/>
      <c r="I702" s="17"/>
      <c r="J702" s="17"/>
    </row>
    <row r="703" spans="1:10" ht="12.75">
      <c r="A703" s="1"/>
      <c r="B703" s="4"/>
      <c r="C703" s="1"/>
      <c r="E703" s="17"/>
      <c r="F703" s="17"/>
      <c r="G703" s="17"/>
      <c r="H703" s="17"/>
      <c r="I703" s="17"/>
      <c r="J703" s="17"/>
    </row>
    <row r="704" spans="1:10">
      <c r="A704" s="1"/>
      <c r="B704" s="9"/>
      <c r="C704" s="1"/>
      <c r="E704" s="17"/>
      <c r="F704" s="17"/>
      <c r="G704" s="17"/>
      <c r="H704" s="17"/>
      <c r="I704" s="17"/>
      <c r="J704" s="17"/>
    </row>
    <row r="705" spans="1:10" ht="15.75">
      <c r="A705" s="1"/>
      <c r="B705" s="7"/>
      <c r="C705" s="1"/>
      <c r="E705" s="17"/>
      <c r="F705" s="17"/>
      <c r="G705" s="17"/>
      <c r="H705" s="17"/>
      <c r="I705" s="17"/>
      <c r="J705" s="17"/>
    </row>
    <row r="706" spans="1:10" ht="12.75">
      <c r="A706" s="1"/>
      <c r="B706" s="4"/>
      <c r="C706" s="1"/>
      <c r="E706" s="17"/>
      <c r="F706" s="17"/>
      <c r="G706" s="17"/>
      <c r="H706" s="17"/>
      <c r="I706" s="17"/>
      <c r="J706" s="17"/>
    </row>
    <row r="707" spans="1:10" ht="12.75">
      <c r="A707" s="1"/>
      <c r="B707" s="11"/>
      <c r="C707" s="1"/>
      <c r="E707" s="17"/>
      <c r="F707" s="17"/>
      <c r="G707" s="17"/>
      <c r="H707" s="17"/>
      <c r="I707" s="17"/>
      <c r="J707" s="17"/>
    </row>
    <row r="708" spans="1:10" ht="12.75">
      <c r="A708" s="1"/>
      <c r="B708" s="4"/>
      <c r="C708" s="1"/>
      <c r="E708" s="17"/>
      <c r="F708" s="17"/>
      <c r="G708" s="17"/>
      <c r="H708" s="17"/>
      <c r="I708" s="17"/>
      <c r="J708" s="17"/>
    </row>
    <row r="709" spans="1:10" ht="15.75">
      <c r="A709" s="1"/>
      <c r="B709" s="12"/>
      <c r="C709" s="1"/>
      <c r="E709" s="17"/>
      <c r="F709" s="17"/>
      <c r="G709" s="17"/>
      <c r="H709" s="17"/>
      <c r="I709" s="17"/>
      <c r="J709" s="17"/>
    </row>
    <row r="710" spans="1:10" ht="12.75">
      <c r="A710" s="1"/>
      <c r="B710" s="4"/>
      <c r="C710" s="1"/>
      <c r="E710" s="17"/>
      <c r="F710" s="17"/>
      <c r="G710" s="17"/>
      <c r="H710" s="17"/>
      <c r="I710" s="17"/>
      <c r="J710" s="17"/>
    </row>
    <row r="711" spans="1:10">
      <c r="A711" s="1"/>
      <c r="B711" s="9"/>
      <c r="C711" s="1"/>
      <c r="E711" s="17"/>
      <c r="F711" s="17"/>
      <c r="G711" s="17"/>
      <c r="H711" s="17"/>
      <c r="I711" s="17"/>
      <c r="J711" s="17"/>
    </row>
    <row r="712" spans="1:10" ht="15.75">
      <c r="A712" s="1"/>
      <c r="B712" s="7"/>
      <c r="C712" s="1"/>
      <c r="E712" s="17"/>
      <c r="F712" s="17"/>
      <c r="G712" s="17"/>
      <c r="H712" s="17"/>
      <c r="I712" s="17"/>
      <c r="J712" s="17"/>
    </row>
    <row r="713" spans="1:10" ht="12.75">
      <c r="A713" s="1"/>
      <c r="B713" s="4"/>
      <c r="C713" s="1"/>
      <c r="E713" s="17"/>
      <c r="F713" s="17"/>
      <c r="G713" s="17"/>
      <c r="H713" s="17"/>
      <c r="I713" s="17"/>
      <c r="J713" s="17"/>
    </row>
    <row r="714" spans="1:10">
      <c r="A714" s="1"/>
      <c r="B714" s="9"/>
      <c r="C714" s="1"/>
      <c r="E714" s="17"/>
      <c r="F714" s="17"/>
      <c r="G714" s="17"/>
      <c r="H714" s="17"/>
      <c r="I714" s="17"/>
      <c r="J714" s="17"/>
    </row>
    <row r="715" spans="1:10" ht="15.75">
      <c r="A715" s="1"/>
      <c r="B715" s="7"/>
      <c r="C715" s="1"/>
      <c r="E715" s="17"/>
      <c r="F715" s="17"/>
      <c r="G715" s="17"/>
      <c r="H715" s="17"/>
      <c r="I715" s="17"/>
      <c r="J715" s="17"/>
    </row>
    <row r="716" spans="1:10" ht="12.75">
      <c r="A716" s="1"/>
      <c r="B716" s="4"/>
      <c r="C716" s="1"/>
      <c r="E716" s="17"/>
      <c r="F716" s="17"/>
      <c r="G716" s="17"/>
      <c r="H716" s="17"/>
      <c r="I716" s="17"/>
      <c r="J716" s="17"/>
    </row>
    <row r="717" spans="1:10" ht="12.75">
      <c r="A717" s="1"/>
      <c r="B717" s="4"/>
      <c r="C717" s="1"/>
      <c r="E717" s="17"/>
      <c r="F717" s="17"/>
      <c r="G717" s="17"/>
      <c r="H717" s="17"/>
      <c r="I717" s="17"/>
      <c r="J717" s="17"/>
    </row>
    <row r="718" spans="1:10" ht="12.75">
      <c r="A718" s="1"/>
      <c r="B718" s="4"/>
      <c r="C718" s="1"/>
      <c r="E718" s="17"/>
      <c r="F718" s="17"/>
      <c r="G718" s="17"/>
      <c r="H718" s="17"/>
      <c r="I718" s="17"/>
      <c r="J718" s="17"/>
    </row>
    <row r="719" spans="1:10" ht="12.75">
      <c r="A719" s="1"/>
      <c r="B719" s="4"/>
      <c r="C719" s="1"/>
      <c r="E719" s="17"/>
      <c r="F719" s="17"/>
      <c r="G719" s="17"/>
      <c r="H719" s="17"/>
      <c r="I719" s="17"/>
      <c r="J719" s="17"/>
    </row>
    <row r="720" spans="1:10" ht="12.75">
      <c r="A720" s="1"/>
      <c r="B720" s="4"/>
      <c r="C720" s="1"/>
      <c r="E720" s="17"/>
      <c r="F720" s="17"/>
      <c r="G720" s="17"/>
      <c r="H720" s="17"/>
      <c r="I720" s="17"/>
      <c r="J720" s="17"/>
    </row>
    <row r="721" spans="1:10">
      <c r="A721" s="1"/>
      <c r="B721" s="9"/>
      <c r="C721" s="1"/>
      <c r="E721" s="17"/>
      <c r="F721" s="17"/>
      <c r="G721" s="17"/>
      <c r="H721" s="17"/>
      <c r="I721" s="17"/>
      <c r="J721" s="17"/>
    </row>
    <row r="722" spans="1:10" ht="15.75">
      <c r="A722" s="1"/>
      <c r="B722" s="7"/>
      <c r="C722" s="1"/>
      <c r="E722" s="17"/>
      <c r="F722" s="17"/>
      <c r="G722" s="17"/>
      <c r="H722" s="17"/>
      <c r="I722" s="17"/>
      <c r="J722" s="17"/>
    </row>
    <row r="723" spans="1:10" ht="12.75">
      <c r="A723" s="1"/>
      <c r="B723" s="4"/>
      <c r="C723" s="1"/>
      <c r="E723" s="17"/>
      <c r="F723" s="17"/>
      <c r="G723" s="17"/>
      <c r="H723" s="17"/>
      <c r="I723" s="17"/>
      <c r="J723" s="17"/>
    </row>
    <row r="724" spans="1:10" ht="12.75">
      <c r="A724" s="1"/>
      <c r="B724" s="4"/>
      <c r="C724" s="1"/>
      <c r="E724" s="17"/>
      <c r="F724" s="17"/>
      <c r="G724" s="17"/>
      <c r="H724" s="17"/>
      <c r="I724" s="17"/>
      <c r="J724" s="17"/>
    </row>
    <row r="725" spans="1:10" ht="12.75">
      <c r="A725" s="1"/>
      <c r="B725" s="4"/>
      <c r="C725" s="1"/>
      <c r="E725" s="17"/>
      <c r="F725" s="17"/>
      <c r="G725" s="17"/>
      <c r="H725" s="17"/>
      <c r="I725" s="17"/>
      <c r="J725" s="17"/>
    </row>
    <row r="726" spans="1:10" ht="12.75">
      <c r="A726" s="1"/>
      <c r="B726" s="4"/>
      <c r="C726" s="1"/>
      <c r="E726" s="17"/>
      <c r="F726" s="17"/>
      <c r="G726" s="17"/>
      <c r="H726" s="17"/>
      <c r="I726" s="17"/>
      <c r="J726" s="17"/>
    </row>
    <row r="727" spans="1:10" ht="12.75">
      <c r="A727" s="1"/>
      <c r="B727" s="66"/>
      <c r="C727" s="1"/>
      <c r="E727" s="17"/>
      <c r="F727" s="17"/>
      <c r="G727" s="17"/>
      <c r="H727" s="17"/>
      <c r="I727" s="17"/>
      <c r="J727" s="17"/>
    </row>
    <row r="728" spans="1:10" ht="12.75">
      <c r="A728" s="1"/>
      <c r="B728" s="4"/>
      <c r="C728" s="1"/>
      <c r="E728" s="17"/>
      <c r="F728" s="17"/>
      <c r="G728" s="17"/>
      <c r="H728" s="17"/>
      <c r="I728" s="17"/>
      <c r="J728" s="17"/>
    </row>
    <row r="729" spans="1:10">
      <c r="A729" s="1"/>
      <c r="B729" s="9"/>
      <c r="C729" s="1"/>
      <c r="E729" s="17"/>
      <c r="F729" s="17"/>
      <c r="G729" s="17"/>
      <c r="H729" s="17"/>
      <c r="I729" s="17"/>
      <c r="J729" s="17"/>
    </row>
    <row r="730" spans="1:10" ht="15.75">
      <c r="A730" s="1"/>
      <c r="B730" s="7"/>
      <c r="C730" s="1"/>
      <c r="E730" s="17"/>
      <c r="F730" s="17"/>
      <c r="G730" s="17"/>
      <c r="H730" s="17"/>
      <c r="I730" s="17"/>
      <c r="J730" s="17"/>
    </row>
    <row r="731" spans="1:10" ht="12.75">
      <c r="A731" s="1"/>
      <c r="B731" s="4"/>
      <c r="C731" s="1"/>
      <c r="E731" s="17"/>
      <c r="F731" s="17"/>
      <c r="G731" s="17"/>
      <c r="H731" s="17"/>
      <c r="I731" s="17"/>
      <c r="J731" s="17"/>
    </row>
    <row r="732" spans="1:10" ht="12.75">
      <c r="A732" s="1"/>
      <c r="B732" s="4"/>
      <c r="C732" s="1"/>
      <c r="E732" s="17"/>
      <c r="F732" s="17"/>
      <c r="G732" s="17"/>
      <c r="H732" s="17"/>
      <c r="I732" s="17"/>
      <c r="J732" s="17"/>
    </row>
    <row r="733" spans="1:10" ht="12.75">
      <c r="A733" s="1"/>
      <c r="B733" s="4"/>
      <c r="C733" s="1"/>
      <c r="E733" s="17"/>
      <c r="F733" s="17"/>
      <c r="G733" s="17"/>
      <c r="H733" s="17"/>
      <c r="I733" s="17"/>
      <c r="J733" s="17"/>
    </row>
    <row r="734" spans="1:10" ht="12.75">
      <c r="A734" s="1"/>
      <c r="B734" s="4"/>
      <c r="C734" s="1"/>
      <c r="E734" s="17"/>
      <c r="F734" s="17"/>
      <c r="G734" s="17"/>
      <c r="H734" s="17"/>
      <c r="I734" s="17"/>
      <c r="J734" s="17"/>
    </row>
    <row r="735" spans="1:10" ht="12.75">
      <c r="A735" s="1"/>
      <c r="B735" s="4"/>
      <c r="C735" s="1"/>
      <c r="E735" s="17"/>
      <c r="F735" s="17"/>
      <c r="G735" s="17"/>
      <c r="H735" s="17"/>
      <c r="I735" s="17"/>
      <c r="J735" s="17"/>
    </row>
    <row r="736" spans="1:10" ht="12.75">
      <c r="A736" s="1"/>
      <c r="B736" s="4"/>
      <c r="C736" s="1"/>
      <c r="E736" s="17"/>
      <c r="F736" s="17"/>
      <c r="G736" s="17"/>
      <c r="H736" s="17"/>
      <c r="I736" s="17"/>
      <c r="J736" s="17"/>
    </row>
    <row r="737" spans="1:10">
      <c r="A737" s="1"/>
      <c r="B737" s="9"/>
      <c r="C737" s="1"/>
      <c r="E737" s="17"/>
      <c r="F737" s="17"/>
      <c r="G737" s="17"/>
      <c r="H737" s="17"/>
      <c r="I737" s="17"/>
      <c r="J737" s="17"/>
    </row>
    <row r="738" spans="1:10" ht="15.75">
      <c r="A738" s="1"/>
      <c r="B738" s="7"/>
      <c r="C738" s="1"/>
      <c r="E738" s="17"/>
      <c r="F738" s="17"/>
      <c r="G738" s="17"/>
      <c r="H738" s="17"/>
      <c r="I738" s="17"/>
      <c r="J738" s="17"/>
    </row>
    <row r="739" spans="1:10" ht="12.75">
      <c r="A739" s="1"/>
      <c r="B739" s="4"/>
      <c r="C739" s="1"/>
      <c r="E739" s="17"/>
      <c r="F739" s="17"/>
      <c r="G739" s="17"/>
      <c r="H739" s="17"/>
      <c r="I739" s="17"/>
      <c r="J739" s="17"/>
    </row>
    <row r="740" spans="1:10" ht="12.75">
      <c r="A740" s="1"/>
      <c r="B740" s="11"/>
      <c r="C740" s="1"/>
      <c r="E740" s="17"/>
      <c r="F740" s="17"/>
      <c r="G740" s="17"/>
      <c r="H740" s="17"/>
      <c r="I740" s="17"/>
      <c r="J740" s="17"/>
    </row>
    <row r="741" spans="1:10" ht="12.75">
      <c r="A741" s="1"/>
      <c r="B741" s="4"/>
      <c r="C741" s="1"/>
      <c r="E741" s="17"/>
      <c r="F741" s="17"/>
      <c r="G741" s="17"/>
      <c r="H741" s="17"/>
      <c r="I741" s="17"/>
      <c r="J741" s="17"/>
    </row>
    <row r="742" spans="1:10" ht="15.75">
      <c r="A742" s="1"/>
      <c r="B742" s="12"/>
      <c r="C742" s="1"/>
      <c r="E742" s="17"/>
      <c r="F742" s="17"/>
      <c r="G742" s="17"/>
      <c r="H742" s="17"/>
      <c r="I742" s="17"/>
      <c r="J742" s="17"/>
    </row>
    <row r="743" spans="1:10" ht="12.75">
      <c r="A743" s="1"/>
      <c r="B743" s="4"/>
      <c r="C743" s="1"/>
      <c r="E743" s="17"/>
      <c r="F743" s="17"/>
      <c r="G743" s="17"/>
      <c r="H743" s="17"/>
      <c r="I743" s="17"/>
      <c r="J743" s="17"/>
    </row>
    <row r="744" spans="1:10">
      <c r="A744" s="1"/>
      <c r="B744" s="9"/>
      <c r="C744" s="1"/>
      <c r="E744" s="17"/>
      <c r="F744" s="17"/>
      <c r="G744" s="17"/>
      <c r="H744" s="17"/>
      <c r="I744" s="17"/>
      <c r="J744" s="17"/>
    </row>
    <row r="745" spans="1:10" ht="15.75">
      <c r="A745" s="1"/>
      <c r="B745" s="7"/>
      <c r="C745" s="1"/>
      <c r="E745" s="17"/>
      <c r="F745" s="17"/>
      <c r="G745" s="17"/>
      <c r="H745" s="17"/>
      <c r="I745" s="17"/>
      <c r="J745" s="17"/>
    </row>
    <row r="746" spans="1:10" ht="12.75">
      <c r="A746" s="1"/>
      <c r="B746" s="4"/>
      <c r="C746" s="1"/>
      <c r="E746" s="17"/>
      <c r="F746" s="17"/>
      <c r="G746" s="17"/>
      <c r="H746" s="17"/>
      <c r="I746" s="17"/>
      <c r="J746" s="17"/>
    </row>
    <row r="747" spans="1:10">
      <c r="A747" s="1"/>
      <c r="B747" s="9"/>
      <c r="C747" s="1"/>
      <c r="E747" s="17"/>
      <c r="F747" s="17"/>
      <c r="G747" s="17"/>
      <c r="H747" s="17"/>
      <c r="I747" s="17"/>
      <c r="J747" s="17"/>
    </row>
    <row r="748" spans="1:10" ht="15.75">
      <c r="A748" s="1"/>
      <c r="B748" s="7"/>
      <c r="C748" s="1"/>
      <c r="E748" s="17"/>
      <c r="F748" s="17"/>
      <c r="G748" s="17"/>
      <c r="H748" s="17"/>
      <c r="I748" s="17"/>
      <c r="J748" s="17"/>
    </row>
    <row r="749" spans="1:10" ht="12.75">
      <c r="A749" s="1"/>
      <c r="B749" s="4"/>
      <c r="C749" s="1"/>
      <c r="E749" s="17"/>
      <c r="F749" s="17"/>
      <c r="G749" s="17"/>
      <c r="H749" s="17"/>
      <c r="I749" s="17"/>
      <c r="J749" s="17"/>
    </row>
    <row r="750" spans="1:10" ht="12.75">
      <c r="A750" s="1"/>
      <c r="B750" s="4"/>
      <c r="C750" s="1"/>
      <c r="E750" s="17"/>
      <c r="F750" s="17"/>
      <c r="G750" s="17"/>
      <c r="H750" s="17"/>
      <c r="I750" s="17"/>
      <c r="J750" s="17"/>
    </row>
    <row r="751" spans="1:10" ht="12.75">
      <c r="A751" s="1"/>
      <c r="B751" s="4"/>
      <c r="C751" s="1"/>
      <c r="E751" s="17"/>
      <c r="F751" s="17"/>
      <c r="G751" s="17"/>
      <c r="H751" s="17"/>
      <c r="I751" s="17"/>
      <c r="J751" s="17"/>
    </row>
    <row r="752" spans="1:10" ht="12.75">
      <c r="A752" s="1"/>
      <c r="B752" s="4"/>
      <c r="C752" s="1"/>
      <c r="E752" s="17"/>
      <c r="F752" s="17"/>
      <c r="G752" s="17"/>
      <c r="H752" s="17"/>
      <c r="I752" s="17"/>
      <c r="J752" s="17"/>
    </row>
    <row r="753" spans="1:10" ht="12.75">
      <c r="A753" s="1"/>
      <c r="B753" s="4"/>
      <c r="C753" s="1"/>
      <c r="E753" s="17"/>
      <c r="F753" s="17"/>
      <c r="G753" s="17"/>
      <c r="H753" s="17"/>
      <c r="I753" s="17"/>
      <c r="J753" s="17"/>
    </row>
    <row r="754" spans="1:10">
      <c r="A754" s="1"/>
      <c r="B754" s="9"/>
      <c r="C754" s="1"/>
      <c r="E754" s="17"/>
      <c r="F754" s="17"/>
      <c r="G754" s="17"/>
      <c r="H754" s="17"/>
      <c r="I754" s="17"/>
      <c r="J754" s="17"/>
    </row>
    <row r="755" spans="1:10" ht="15.75">
      <c r="A755" s="1"/>
      <c r="B755" s="7"/>
      <c r="C755" s="1"/>
      <c r="E755" s="17"/>
      <c r="F755" s="17"/>
      <c r="G755" s="17"/>
      <c r="H755" s="17"/>
      <c r="I755" s="17"/>
      <c r="J755" s="17"/>
    </row>
    <row r="756" spans="1:10" ht="12.75">
      <c r="A756" s="1"/>
      <c r="B756" s="4"/>
      <c r="C756" s="1"/>
      <c r="E756" s="17"/>
      <c r="F756" s="17"/>
      <c r="G756" s="17"/>
      <c r="H756" s="17"/>
      <c r="I756" s="17"/>
      <c r="J756" s="17"/>
    </row>
    <row r="757" spans="1:10" ht="12.75">
      <c r="A757" s="1"/>
      <c r="B757" s="4"/>
      <c r="C757" s="1"/>
      <c r="E757" s="17"/>
      <c r="F757" s="17"/>
      <c r="G757" s="17"/>
      <c r="H757" s="17"/>
      <c r="I757" s="17"/>
      <c r="J757" s="17"/>
    </row>
    <row r="758" spans="1:10" ht="12.75">
      <c r="A758" s="1"/>
      <c r="B758" s="4"/>
      <c r="C758" s="1"/>
      <c r="E758" s="17"/>
      <c r="F758" s="17"/>
      <c r="G758" s="17"/>
      <c r="H758" s="17"/>
      <c r="I758" s="17"/>
      <c r="J758" s="17"/>
    </row>
    <row r="759" spans="1:10" ht="12.75">
      <c r="A759" s="1"/>
      <c r="B759" s="4"/>
      <c r="C759" s="1"/>
      <c r="E759" s="17"/>
      <c r="F759" s="17"/>
      <c r="G759" s="17"/>
      <c r="H759" s="17"/>
      <c r="I759" s="17"/>
      <c r="J759" s="17"/>
    </row>
    <row r="760" spans="1:10" ht="12.75">
      <c r="A760" s="1"/>
      <c r="B760" s="66"/>
      <c r="C760" s="1"/>
      <c r="E760" s="17"/>
      <c r="F760" s="17"/>
      <c r="G760" s="17"/>
      <c r="H760" s="17"/>
      <c r="I760" s="17"/>
      <c r="J760" s="17"/>
    </row>
    <row r="761" spans="1:10" ht="12.75">
      <c r="A761" s="1"/>
      <c r="B761" s="4"/>
      <c r="C761" s="1"/>
      <c r="E761" s="17"/>
      <c r="F761" s="17"/>
      <c r="G761" s="17"/>
      <c r="H761" s="17"/>
      <c r="I761" s="17"/>
      <c r="J761" s="17"/>
    </row>
    <row r="762" spans="1:10">
      <c r="A762" s="1"/>
      <c r="B762" s="9"/>
      <c r="C762" s="1"/>
      <c r="E762" s="17"/>
      <c r="F762" s="17"/>
      <c r="G762" s="17"/>
      <c r="H762" s="17"/>
      <c r="I762" s="17"/>
      <c r="J762" s="17"/>
    </row>
    <row r="763" spans="1:10" ht="15.75">
      <c r="A763" s="1"/>
      <c r="B763" s="7"/>
      <c r="C763" s="1"/>
      <c r="E763" s="17"/>
      <c r="F763" s="17"/>
      <c r="G763" s="17"/>
      <c r="H763" s="17"/>
      <c r="I763" s="17"/>
      <c r="J763" s="17"/>
    </row>
    <row r="764" spans="1:10" ht="12.75">
      <c r="A764" s="1"/>
      <c r="B764" s="4"/>
      <c r="C764" s="1"/>
      <c r="E764" s="17"/>
      <c r="F764" s="17"/>
      <c r="G764" s="17"/>
      <c r="H764" s="17"/>
      <c r="I764" s="17"/>
      <c r="J764" s="17"/>
    </row>
    <row r="765" spans="1:10" ht="12.75">
      <c r="A765" s="1"/>
      <c r="B765" s="4"/>
      <c r="C765" s="1"/>
      <c r="E765" s="17"/>
      <c r="F765" s="17"/>
      <c r="G765" s="17"/>
      <c r="H765" s="17"/>
      <c r="I765" s="17"/>
      <c r="J765" s="17"/>
    </row>
    <row r="766" spans="1:10" ht="12.75">
      <c r="A766" s="1"/>
      <c r="B766" s="4"/>
      <c r="C766" s="1"/>
      <c r="E766" s="17"/>
      <c r="F766" s="17"/>
      <c r="G766" s="17"/>
      <c r="H766" s="17"/>
      <c r="I766" s="17"/>
      <c r="J766" s="17"/>
    </row>
    <row r="767" spans="1:10" ht="12.75">
      <c r="A767" s="1"/>
      <c r="B767" s="4"/>
      <c r="C767" s="1"/>
      <c r="E767" s="17"/>
      <c r="F767" s="17"/>
      <c r="G767" s="17"/>
      <c r="H767" s="17"/>
      <c r="I767" s="17"/>
      <c r="J767" s="17"/>
    </row>
    <row r="768" spans="1:10" ht="12.75">
      <c r="A768" s="1"/>
      <c r="B768" s="4"/>
      <c r="C768" s="1"/>
      <c r="E768" s="17"/>
      <c r="F768" s="17"/>
      <c r="G768" s="17"/>
      <c r="H768" s="17"/>
      <c r="I768" s="17"/>
      <c r="J768" s="17"/>
    </row>
    <row r="769" spans="1:10" ht="12.75">
      <c r="A769" s="1"/>
      <c r="B769" s="4"/>
      <c r="C769" s="1"/>
      <c r="E769" s="17"/>
      <c r="F769" s="17"/>
      <c r="G769" s="17"/>
      <c r="H769" s="17"/>
      <c r="I769" s="17"/>
      <c r="J769" s="17"/>
    </row>
    <row r="770" spans="1:10">
      <c r="A770" s="1"/>
      <c r="B770" s="9"/>
      <c r="C770" s="1"/>
      <c r="E770" s="17"/>
      <c r="F770" s="17"/>
      <c r="G770" s="17"/>
      <c r="H770" s="17"/>
      <c r="I770" s="17"/>
      <c r="J770" s="17"/>
    </row>
    <row r="771" spans="1:10" ht="15.75">
      <c r="A771" s="1"/>
      <c r="B771" s="7"/>
      <c r="C771" s="1"/>
      <c r="E771" s="17"/>
      <c r="F771" s="17"/>
      <c r="G771" s="17"/>
      <c r="H771" s="17"/>
      <c r="I771" s="17"/>
      <c r="J771" s="17"/>
    </row>
    <row r="772" spans="1:10" ht="12.75">
      <c r="A772" s="1"/>
      <c r="B772" s="4"/>
      <c r="C772" s="1"/>
      <c r="E772" s="17"/>
      <c r="F772" s="17"/>
      <c r="G772" s="17"/>
      <c r="H772" s="17"/>
      <c r="I772" s="17"/>
      <c r="J772" s="17"/>
    </row>
    <row r="773" spans="1:10" ht="12.75">
      <c r="A773" s="1"/>
      <c r="B773" s="11"/>
      <c r="C773" s="1"/>
      <c r="E773" s="17"/>
      <c r="F773" s="17"/>
      <c r="G773" s="17"/>
      <c r="H773" s="17"/>
      <c r="I773" s="17"/>
      <c r="J773" s="17"/>
    </row>
    <row r="774" spans="1:10" ht="12.75">
      <c r="A774" s="1"/>
      <c r="B774" s="4"/>
      <c r="C774" s="1"/>
      <c r="E774" s="17"/>
      <c r="F774" s="17"/>
      <c r="G774" s="17"/>
      <c r="H774" s="17"/>
      <c r="I774" s="17"/>
      <c r="J774" s="17"/>
    </row>
    <row r="775" spans="1:10" ht="15.75">
      <c r="A775" s="1"/>
      <c r="B775" s="12"/>
      <c r="C775" s="1"/>
      <c r="E775" s="17"/>
      <c r="F775" s="17"/>
      <c r="G775" s="17"/>
      <c r="H775" s="17"/>
      <c r="I775" s="17"/>
      <c r="J775" s="17"/>
    </row>
    <row r="776" spans="1:10" ht="12.75">
      <c r="A776" s="1"/>
      <c r="B776" s="4"/>
      <c r="C776" s="1"/>
      <c r="E776" s="17"/>
      <c r="F776" s="17"/>
      <c r="G776" s="17"/>
      <c r="H776" s="17"/>
      <c r="I776" s="17"/>
      <c r="J776" s="17"/>
    </row>
    <row r="777" spans="1:10">
      <c r="A777" s="1"/>
      <c r="B777" s="9"/>
      <c r="C777" s="1"/>
      <c r="E777" s="17"/>
      <c r="F777" s="17"/>
      <c r="G777" s="17"/>
      <c r="H777" s="17"/>
      <c r="I777" s="17"/>
      <c r="J777" s="17"/>
    </row>
    <row r="778" spans="1:10" ht="15.75">
      <c r="A778" s="1"/>
      <c r="B778" s="7"/>
      <c r="C778" s="1"/>
      <c r="E778" s="17"/>
      <c r="F778" s="17"/>
      <c r="G778" s="17"/>
      <c r="H778" s="17"/>
      <c r="I778" s="17"/>
      <c r="J778" s="17"/>
    </row>
    <row r="779" spans="1:10" ht="12.75">
      <c r="A779" s="1"/>
      <c r="B779" s="4"/>
      <c r="C779" s="1"/>
      <c r="E779" s="17"/>
      <c r="F779" s="17"/>
      <c r="G779" s="17"/>
      <c r="H779" s="17"/>
      <c r="I779" s="17"/>
      <c r="J779" s="17"/>
    </row>
    <row r="780" spans="1:10">
      <c r="A780" s="1"/>
      <c r="B780" s="9"/>
      <c r="C780" s="1"/>
      <c r="E780" s="17"/>
      <c r="F780" s="17"/>
      <c r="G780" s="17"/>
      <c r="H780" s="17"/>
      <c r="I780" s="17"/>
      <c r="J780" s="17"/>
    </row>
    <row r="781" spans="1:10" ht="15.75">
      <c r="A781" s="1"/>
      <c r="B781" s="7"/>
      <c r="C781" s="1"/>
      <c r="E781" s="17"/>
      <c r="F781" s="17"/>
      <c r="G781" s="17"/>
      <c r="H781" s="17"/>
      <c r="I781" s="17"/>
      <c r="J781" s="17"/>
    </row>
    <row r="782" spans="1:10" ht="12.75">
      <c r="A782" s="1"/>
      <c r="B782" s="4"/>
      <c r="C782" s="1"/>
      <c r="E782" s="17"/>
      <c r="F782" s="17"/>
      <c r="G782" s="17"/>
      <c r="H782" s="17"/>
      <c r="I782" s="17"/>
      <c r="J782" s="17"/>
    </row>
    <row r="783" spans="1:10" ht="12.75">
      <c r="A783" s="1"/>
      <c r="B783" s="4"/>
      <c r="C783" s="1"/>
      <c r="E783" s="17"/>
      <c r="F783" s="17"/>
      <c r="G783" s="17"/>
      <c r="H783" s="17"/>
      <c r="I783" s="17"/>
      <c r="J783" s="17"/>
    </row>
    <row r="784" spans="1:10" ht="12.75">
      <c r="A784" s="1"/>
      <c r="B784" s="4"/>
      <c r="C784" s="1"/>
      <c r="E784" s="17"/>
      <c r="F784" s="17"/>
      <c r="G784" s="17"/>
      <c r="H784" s="17"/>
      <c r="I784" s="17"/>
      <c r="J784" s="17"/>
    </row>
    <row r="785" spans="1:10" ht="12.75">
      <c r="A785" s="1"/>
      <c r="B785" s="4"/>
      <c r="C785" s="1"/>
      <c r="E785" s="17"/>
      <c r="F785" s="17"/>
      <c r="G785" s="17"/>
      <c r="H785" s="17"/>
      <c r="I785" s="17"/>
      <c r="J785" s="17"/>
    </row>
    <row r="786" spans="1:10" ht="12.75">
      <c r="A786" s="1"/>
      <c r="B786" s="4"/>
      <c r="C786" s="1"/>
      <c r="E786" s="17"/>
      <c r="F786" s="17"/>
      <c r="G786" s="17"/>
      <c r="H786" s="17"/>
      <c r="I786" s="17"/>
      <c r="J786" s="17"/>
    </row>
    <row r="787" spans="1:10">
      <c r="A787" s="1"/>
      <c r="B787" s="9"/>
      <c r="C787" s="1"/>
      <c r="E787" s="17"/>
      <c r="F787" s="17"/>
      <c r="G787" s="17"/>
      <c r="H787" s="17"/>
      <c r="I787" s="17"/>
      <c r="J787" s="17"/>
    </row>
    <row r="788" spans="1:10" ht="15.75">
      <c r="A788" s="1"/>
      <c r="B788" s="7"/>
      <c r="C788" s="1"/>
      <c r="E788" s="17"/>
      <c r="F788" s="17"/>
      <c r="G788" s="17"/>
      <c r="H788" s="17"/>
      <c r="I788" s="17"/>
      <c r="J788" s="17"/>
    </row>
    <row r="789" spans="1:10" ht="12.75">
      <c r="A789" s="1"/>
      <c r="B789" s="4"/>
      <c r="C789" s="1"/>
      <c r="E789" s="17"/>
      <c r="F789" s="17"/>
      <c r="G789" s="17"/>
      <c r="H789" s="17"/>
      <c r="I789" s="17"/>
      <c r="J789" s="17"/>
    </row>
    <row r="790" spans="1:10" ht="12.75">
      <c r="A790" s="1"/>
      <c r="B790" s="4"/>
      <c r="C790" s="1"/>
      <c r="E790" s="17"/>
      <c r="F790" s="17"/>
      <c r="G790" s="17"/>
      <c r="H790" s="17"/>
      <c r="I790" s="17"/>
      <c r="J790" s="17"/>
    </row>
    <row r="791" spans="1:10" ht="12.75">
      <c r="A791" s="1"/>
      <c r="B791" s="4"/>
      <c r="C791" s="1"/>
      <c r="E791" s="17"/>
      <c r="F791" s="17"/>
      <c r="G791" s="17"/>
      <c r="H791" s="17"/>
      <c r="I791" s="17"/>
      <c r="J791" s="17"/>
    </row>
    <row r="792" spans="1:10" ht="12.75">
      <c r="A792" s="1"/>
      <c r="B792" s="4"/>
      <c r="C792" s="1"/>
      <c r="E792" s="17"/>
      <c r="F792" s="17"/>
      <c r="G792" s="17"/>
      <c r="H792" s="17"/>
      <c r="I792" s="17"/>
      <c r="J792" s="17"/>
    </row>
    <row r="793" spans="1:10" ht="12.75">
      <c r="A793" s="1"/>
      <c r="B793" s="66"/>
      <c r="C793" s="1"/>
      <c r="E793" s="17"/>
      <c r="F793" s="17"/>
      <c r="G793" s="17"/>
      <c r="H793" s="17"/>
      <c r="I793" s="17"/>
      <c r="J793" s="17"/>
    </row>
    <row r="794" spans="1:10" ht="12.75">
      <c r="A794" s="1"/>
      <c r="B794" s="4"/>
      <c r="C794" s="1"/>
      <c r="E794" s="17"/>
      <c r="F794" s="17"/>
      <c r="G794" s="17"/>
      <c r="H794" s="17"/>
      <c r="I794" s="17"/>
      <c r="J794" s="17"/>
    </row>
    <row r="795" spans="1:10">
      <c r="A795" s="1"/>
      <c r="B795" s="9"/>
      <c r="C795" s="1"/>
      <c r="E795" s="17"/>
      <c r="F795" s="17"/>
      <c r="G795" s="17"/>
      <c r="H795" s="17"/>
      <c r="I795" s="17"/>
      <c r="J795" s="17"/>
    </row>
    <row r="796" spans="1:10" ht="15.75">
      <c r="A796" s="1"/>
      <c r="B796" s="7"/>
      <c r="C796" s="1"/>
      <c r="E796" s="17"/>
      <c r="F796" s="17"/>
      <c r="G796" s="17"/>
      <c r="H796" s="17"/>
      <c r="I796" s="17"/>
      <c r="J796" s="17"/>
    </row>
    <row r="797" spans="1:10" ht="12.75">
      <c r="A797" s="1"/>
      <c r="B797" s="4"/>
      <c r="C797" s="1"/>
      <c r="E797" s="17"/>
      <c r="F797" s="17"/>
      <c r="G797" s="17"/>
      <c r="H797" s="17"/>
      <c r="I797" s="17"/>
      <c r="J797" s="17"/>
    </row>
    <row r="798" spans="1:10" ht="12.75">
      <c r="A798" s="1"/>
      <c r="B798" s="4"/>
      <c r="C798" s="1"/>
      <c r="E798" s="17"/>
      <c r="F798" s="17"/>
      <c r="G798" s="17"/>
      <c r="H798" s="17"/>
      <c r="I798" s="17"/>
      <c r="J798" s="17"/>
    </row>
    <row r="799" spans="1:10" ht="12.75">
      <c r="A799" s="1"/>
      <c r="B799" s="4"/>
      <c r="C799" s="1"/>
      <c r="E799" s="17"/>
      <c r="F799" s="17"/>
      <c r="G799" s="17"/>
      <c r="H799" s="17"/>
      <c r="I799" s="17"/>
      <c r="J799" s="17"/>
    </row>
    <row r="800" spans="1:10" ht="12.75">
      <c r="A800" s="1"/>
      <c r="B800" s="4"/>
      <c r="C800" s="1"/>
      <c r="E800" s="17"/>
      <c r="F800" s="17"/>
      <c r="G800" s="17"/>
      <c r="H800" s="17"/>
      <c r="I800" s="17"/>
      <c r="J800" s="17"/>
    </row>
    <row r="801" spans="1:10" ht="12.75">
      <c r="A801" s="1"/>
      <c r="B801" s="4"/>
      <c r="C801" s="1"/>
      <c r="E801" s="17"/>
      <c r="F801" s="17"/>
      <c r="G801" s="17"/>
      <c r="H801" s="17"/>
      <c r="I801" s="17"/>
      <c r="J801" s="17"/>
    </row>
    <row r="802" spans="1:10" ht="12.75">
      <c r="A802" s="1"/>
      <c r="B802" s="4"/>
      <c r="C802" s="1"/>
      <c r="E802" s="17"/>
      <c r="F802" s="17"/>
      <c r="G802" s="17"/>
      <c r="H802" s="17"/>
      <c r="I802" s="17"/>
      <c r="J802" s="17"/>
    </row>
    <row r="803" spans="1:10">
      <c r="A803" s="1"/>
      <c r="B803" s="9"/>
      <c r="C803" s="1"/>
      <c r="E803" s="17"/>
      <c r="F803" s="17"/>
      <c r="G803" s="17"/>
      <c r="H803" s="17"/>
      <c r="I803" s="17"/>
      <c r="J803" s="17"/>
    </row>
    <row r="804" spans="1:10" ht="15.75">
      <c r="A804" s="1"/>
      <c r="B804" s="7"/>
      <c r="C804" s="1"/>
      <c r="E804" s="17"/>
      <c r="F804" s="17"/>
      <c r="G804" s="17"/>
      <c r="H804" s="17"/>
      <c r="I804" s="17"/>
      <c r="J804" s="17"/>
    </row>
    <row r="805" spans="1:10" ht="12.75">
      <c r="A805" s="1"/>
      <c r="B805" s="4"/>
      <c r="C805" s="1"/>
      <c r="E805" s="17"/>
      <c r="F805" s="17"/>
      <c r="G805" s="17"/>
      <c r="H805" s="17"/>
      <c r="I805" s="17"/>
      <c r="J805" s="17"/>
    </row>
    <row r="806" spans="1:10" ht="12.75">
      <c r="A806" s="1"/>
      <c r="B806" s="11"/>
      <c r="C806" s="1"/>
      <c r="E806" s="17"/>
      <c r="F806" s="17"/>
      <c r="G806" s="17"/>
      <c r="H806" s="17"/>
      <c r="I806" s="17"/>
      <c r="J806" s="17"/>
    </row>
    <row r="807" spans="1:10" ht="12.75">
      <c r="A807" s="1"/>
      <c r="B807" s="4"/>
      <c r="C807" s="1"/>
      <c r="E807" s="17"/>
      <c r="F807" s="17"/>
      <c r="G807" s="17"/>
      <c r="H807" s="17"/>
      <c r="I807" s="17"/>
      <c r="J807" s="17"/>
    </row>
    <row r="808" spans="1:10" ht="15.75">
      <c r="A808" s="1"/>
      <c r="B808" s="12"/>
      <c r="C808" s="1"/>
      <c r="E808" s="17"/>
      <c r="F808" s="17"/>
      <c r="G808" s="17"/>
      <c r="H808" s="17"/>
      <c r="I808" s="17"/>
      <c r="J808" s="17"/>
    </row>
    <row r="809" spans="1:10" ht="12.75">
      <c r="A809" s="1"/>
      <c r="B809" s="4"/>
      <c r="C809" s="1"/>
      <c r="E809" s="17"/>
      <c r="F809" s="17"/>
      <c r="G809" s="17"/>
      <c r="H809" s="17"/>
      <c r="I809" s="17"/>
      <c r="J809" s="17"/>
    </row>
    <row r="810" spans="1:10">
      <c r="A810" s="1"/>
      <c r="B810" s="9"/>
      <c r="C810" s="1"/>
      <c r="E810" s="17"/>
      <c r="F810" s="17"/>
      <c r="G810" s="17"/>
      <c r="H810" s="17"/>
      <c r="I810" s="17"/>
      <c r="J810" s="17"/>
    </row>
    <row r="811" spans="1:10" ht="15.75">
      <c r="A811" s="1"/>
      <c r="B811" s="7"/>
      <c r="C811" s="1"/>
      <c r="E811" s="17"/>
      <c r="F811" s="17"/>
      <c r="G811" s="17"/>
      <c r="H811" s="17"/>
      <c r="I811" s="17"/>
      <c r="J811" s="17"/>
    </row>
    <row r="812" spans="1:10" ht="12.75">
      <c r="A812" s="1"/>
      <c r="B812" s="4"/>
      <c r="C812" s="1"/>
      <c r="E812" s="17"/>
      <c r="F812" s="17"/>
      <c r="G812" s="17"/>
      <c r="H812" s="17"/>
      <c r="I812" s="17"/>
      <c r="J812" s="17"/>
    </row>
    <row r="813" spans="1:10">
      <c r="A813" s="1"/>
      <c r="B813" s="9"/>
      <c r="C813" s="1"/>
      <c r="E813" s="17"/>
      <c r="F813" s="17"/>
      <c r="G813" s="17"/>
      <c r="H813" s="17"/>
      <c r="I813" s="17"/>
      <c r="J813" s="17"/>
    </row>
    <row r="814" spans="1:10" ht="15.75">
      <c r="A814" s="1"/>
      <c r="B814" s="7"/>
      <c r="C814" s="1"/>
      <c r="E814" s="17"/>
      <c r="F814" s="17"/>
      <c r="G814" s="17"/>
      <c r="H814" s="17"/>
      <c r="I814" s="17"/>
      <c r="J814" s="17"/>
    </row>
    <row r="815" spans="1:10" ht="12.75">
      <c r="A815" s="1"/>
      <c r="B815" s="4"/>
      <c r="C815" s="1"/>
      <c r="E815" s="17"/>
      <c r="F815" s="17"/>
      <c r="G815" s="17"/>
      <c r="H815" s="17"/>
      <c r="I815" s="17"/>
      <c r="J815" s="17"/>
    </row>
    <row r="816" spans="1:10" ht="12.75">
      <c r="A816" s="1"/>
      <c r="B816" s="4"/>
      <c r="C816" s="1"/>
      <c r="E816" s="17"/>
      <c r="F816" s="17"/>
      <c r="G816" s="17"/>
      <c r="H816" s="17"/>
      <c r="I816" s="17"/>
      <c r="J816" s="17"/>
    </row>
    <row r="817" spans="1:10" ht="12.75">
      <c r="A817" s="1"/>
      <c r="B817" s="4"/>
      <c r="C817" s="1"/>
      <c r="E817" s="17"/>
      <c r="F817" s="17"/>
      <c r="G817" s="17"/>
      <c r="H817" s="17"/>
      <c r="I817" s="17"/>
      <c r="J817" s="17"/>
    </row>
    <row r="818" spans="1:10" ht="12.75">
      <c r="A818" s="1"/>
      <c r="B818" s="4"/>
      <c r="C818" s="1"/>
      <c r="E818" s="17"/>
      <c r="F818" s="17"/>
      <c r="G818" s="17"/>
      <c r="H818" s="17"/>
      <c r="I818" s="17"/>
      <c r="J818" s="17"/>
    </row>
    <row r="819" spans="1:10" ht="12.75">
      <c r="A819" s="1"/>
      <c r="B819" s="4"/>
      <c r="C819" s="1"/>
      <c r="E819" s="17"/>
      <c r="F819" s="17"/>
      <c r="G819" s="17"/>
      <c r="H819" s="17"/>
      <c r="I819" s="17"/>
      <c r="J819" s="17"/>
    </row>
    <row r="820" spans="1:10">
      <c r="A820" s="1"/>
      <c r="B820" s="9"/>
      <c r="C820" s="1"/>
      <c r="E820" s="17"/>
      <c r="F820" s="17"/>
      <c r="G820" s="17"/>
      <c r="H820" s="17"/>
      <c r="I820" s="17"/>
      <c r="J820" s="17"/>
    </row>
    <row r="821" spans="1:10" ht="15.75">
      <c r="A821" s="1"/>
      <c r="B821" s="7"/>
      <c r="C821" s="1"/>
      <c r="E821" s="17"/>
      <c r="F821" s="17"/>
      <c r="G821" s="17"/>
      <c r="H821" s="17"/>
      <c r="I821" s="17"/>
      <c r="J821" s="17"/>
    </row>
    <row r="822" spans="1:10" ht="12.75">
      <c r="A822" s="1"/>
      <c r="B822" s="4"/>
      <c r="C822" s="1"/>
      <c r="E822" s="17"/>
      <c r="F822" s="17"/>
      <c r="G822" s="17"/>
      <c r="H822" s="17"/>
      <c r="I822" s="17"/>
      <c r="J822" s="17"/>
    </row>
    <row r="823" spans="1:10" ht="12.75">
      <c r="A823" s="1"/>
      <c r="B823" s="4"/>
      <c r="C823" s="1"/>
      <c r="E823" s="17"/>
      <c r="F823" s="17"/>
      <c r="G823" s="17"/>
      <c r="H823" s="17"/>
      <c r="I823" s="17"/>
      <c r="J823" s="17"/>
    </row>
    <row r="824" spans="1:10" ht="12.75">
      <c r="A824" s="1"/>
      <c r="B824" s="4"/>
      <c r="C824" s="1"/>
      <c r="E824" s="17"/>
      <c r="F824" s="17"/>
      <c r="G824" s="17"/>
      <c r="H824" s="17"/>
      <c r="I824" s="17"/>
      <c r="J824" s="17"/>
    </row>
    <row r="825" spans="1:10" ht="12.75">
      <c r="A825" s="1"/>
      <c r="B825" s="4"/>
      <c r="C825" s="1"/>
      <c r="E825" s="17"/>
      <c r="F825" s="17"/>
      <c r="G825" s="17"/>
      <c r="H825" s="17"/>
      <c r="I825" s="17"/>
      <c r="J825" s="17"/>
    </row>
    <row r="826" spans="1:10" ht="12.75">
      <c r="A826" s="1"/>
      <c r="B826" s="66"/>
      <c r="C826" s="1"/>
      <c r="E826" s="17"/>
      <c r="F826" s="17"/>
      <c r="G826" s="17"/>
      <c r="H826" s="17"/>
      <c r="I826" s="17"/>
      <c r="J826" s="17"/>
    </row>
    <row r="827" spans="1:10" ht="12.75">
      <c r="A827" s="1"/>
      <c r="B827" s="4"/>
      <c r="C827" s="1"/>
      <c r="E827" s="17"/>
      <c r="F827" s="17"/>
      <c r="G827" s="17"/>
      <c r="H827" s="17"/>
      <c r="I827" s="17"/>
      <c r="J827" s="17"/>
    </row>
    <row r="828" spans="1:10">
      <c r="A828" s="1"/>
      <c r="B828" s="9"/>
      <c r="C828" s="1"/>
      <c r="E828" s="17"/>
      <c r="F828" s="17"/>
      <c r="G828" s="17"/>
      <c r="H828" s="17"/>
      <c r="I828" s="17"/>
      <c r="J828" s="17"/>
    </row>
    <row r="829" spans="1:10" ht="15.75">
      <c r="A829" s="1"/>
      <c r="B829" s="7"/>
      <c r="C829" s="1"/>
      <c r="E829" s="17"/>
      <c r="F829" s="17"/>
      <c r="G829" s="17"/>
      <c r="H829" s="17"/>
      <c r="I829" s="17"/>
      <c r="J829" s="17"/>
    </row>
    <row r="830" spans="1:10" ht="12.75">
      <c r="A830" s="1"/>
      <c r="B830" s="4"/>
      <c r="C830" s="1"/>
      <c r="E830" s="17"/>
      <c r="F830" s="17"/>
      <c r="G830" s="17"/>
      <c r="H830" s="17"/>
      <c r="I830" s="17"/>
      <c r="J830" s="17"/>
    </row>
    <row r="831" spans="1:10" ht="12.75">
      <c r="A831" s="1"/>
      <c r="B831" s="4"/>
      <c r="C831" s="1"/>
      <c r="E831" s="17"/>
      <c r="F831" s="17"/>
      <c r="G831" s="17"/>
      <c r="H831" s="17"/>
      <c r="I831" s="17"/>
      <c r="J831" s="17"/>
    </row>
    <row r="832" spans="1:10" ht="12.75">
      <c r="A832" s="1"/>
      <c r="B832" s="4"/>
      <c r="C832" s="1"/>
      <c r="E832" s="17"/>
      <c r="F832" s="17"/>
      <c r="G832" s="17"/>
      <c r="H832" s="17"/>
      <c r="I832" s="17"/>
      <c r="J832" s="17"/>
    </row>
    <row r="833" spans="1:10" ht="12.75">
      <c r="A833" s="1"/>
      <c r="B833" s="4"/>
      <c r="C833" s="1"/>
      <c r="E833" s="17"/>
      <c r="F833" s="17"/>
      <c r="G833" s="17"/>
      <c r="H833" s="17"/>
      <c r="I833" s="17"/>
      <c r="J833" s="17"/>
    </row>
    <row r="834" spans="1:10" ht="12.75">
      <c r="A834" s="1"/>
      <c r="B834" s="4"/>
      <c r="C834" s="1"/>
      <c r="E834" s="17"/>
      <c r="F834" s="17"/>
      <c r="G834" s="17"/>
      <c r="H834" s="17"/>
      <c r="I834" s="17"/>
      <c r="J834" s="17"/>
    </row>
    <row r="835" spans="1:10" ht="12.75">
      <c r="A835" s="1"/>
      <c r="B835" s="4"/>
      <c r="C835" s="1"/>
      <c r="E835" s="17"/>
      <c r="F835" s="17"/>
      <c r="G835" s="17"/>
      <c r="H835" s="17"/>
      <c r="I835" s="17"/>
      <c r="J835" s="17"/>
    </row>
    <row r="836" spans="1:10">
      <c r="A836" s="1"/>
      <c r="B836" s="9"/>
      <c r="C836" s="1"/>
      <c r="E836" s="17"/>
      <c r="F836" s="17"/>
      <c r="G836" s="17"/>
      <c r="H836" s="17"/>
      <c r="I836" s="17"/>
      <c r="J836" s="17"/>
    </row>
    <row r="837" spans="1:10" ht="15.75">
      <c r="A837" s="1"/>
      <c r="B837" s="7"/>
      <c r="C837" s="1"/>
      <c r="E837" s="17"/>
      <c r="F837" s="17"/>
      <c r="G837" s="17"/>
      <c r="H837" s="17"/>
      <c r="I837" s="17"/>
      <c r="J837" s="17"/>
    </row>
    <row r="838" spans="1:10" ht="12.75">
      <c r="A838" s="1"/>
      <c r="B838" s="4"/>
      <c r="C838" s="1"/>
      <c r="E838" s="17"/>
      <c r="F838" s="17"/>
      <c r="G838" s="17"/>
      <c r="H838" s="17"/>
      <c r="I838" s="17"/>
      <c r="J838" s="17"/>
    </row>
    <row r="839" spans="1:10" ht="12.75">
      <c r="A839" s="1"/>
      <c r="B839" s="11"/>
      <c r="C839" s="1"/>
      <c r="E839" s="17"/>
      <c r="F839" s="17"/>
      <c r="G839" s="17"/>
      <c r="H839" s="17"/>
      <c r="I839" s="17"/>
      <c r="J839" s="17"/>
    </row>
    <row r="840" spans="1:10" ht="12.75">
      <c r="A840" s="1"/>
      <c r="B840" s="4"/>
      <c r="C840" s="1"/>
      <c r="E840" s="17"/>
      <c r="F840" s="17"/>
      <c r="G840" s="17"/>
      <c r="H840" s="17"/>
      <c r="I840" s="17"/>
      <c r="J840" s="17"/>
    </row>
    <row r="841" spans="1:10" ht="15.75">
      <c r="A841" s="1"/>
      <c r="B841" s="12"/>
      <c r="C841" s="1"/>
      <c r="E841" s="17"/>
      <c r="F841" s="17"/>
      <c r="G841" s="17"/>
      <c r="H841" s="17"/>
      <c r="I841" s="17"/>
      <c r="J841" s="17"/>
    </row>
    <row r="842" spans="1:10" ht="12.75">
      <c r="A842" s="1"/>
      <c r="B842" s="4"/>
      <c r="C842" s="1"/>
      <c r="E842" s="17"/>
      <c r="F842" s="17"/>
      <c r="G842" s="17"/>
      <c r="H842" s="17"/>
      <c r="I842" s="17"/>
      <c r="J842" s="17"/>
    </row>
    <row r="843" spans="1:10">
      <c r="A843" s="1"/>
      <c r="B843" s="9"/>
      <c r="C843" s="1"/>
      <c r="E843" s="17"/>
      <c r="F843" s="17"/>
      <c r="G843" s="17"/>
      <c r="H843" s="17"/>
      <c r="I843" s="17"/>
      <c r="J843" s="17"/>
    </row>
    <row r="844" spans="1:10" ht="15.75">
      <c r="A844" s="1"/>
      <c r="B844" s="7"/>
      <c r="C844" s="1"/>
      <c r="E844" s="17"/>
      <c r="F844" s="17"/>
      <c r="G844" s="17"/>
      <c r="H844" s="17"/>
      <c r="I844" s="17"/>
      <c r="J844" s="17"/>
    </row>
    <row r="845" spans="1:10" ht="12.75">
      <c r="A845" s="1"/>
      <c r="B845" s="4"/>
      <c r="C845" s="1"/>
      <c r="E845" s="17"/>
      <c r="F845" s="17"/>
      <c r="G845" s="17"/>
      <c r="H845" s="17"/>
      <c r="I845" s="17"/>
      <c r="J845" s="17"/>
    </row>
    <row r="846" spans="1:10">
      <c r="A846" s="1"/>
      <c r="B846" s="9"/>
      <c r="C846" s="1"/>
      <c r="E846" s="17"/>
      <c r="F846" s="17"/>
      <c r="G846" s="17"/>
      <c r="H846" s="17"/>
      <c r="I846" s="17"/>
      <c r="J846" s="17"/>
    </row>
    <row r="847" spans="1:10" ht="15.75">
      <c r="A847" s="1"/>
      <c r="B847" s="7"/>
      <c r="C847" s="1"/>
      <c r="E847" s="17"/>
      <c r="F847" s="17"/>
      <c r="G847" s="17"/>
      <c r="H847" s="17"/>
      <c r="I847" s="17"/>
      <c r="J847" s="17"/>
    </row>
    <row r="848" spans="1:10" ht="12.75">
      <c r="A848" s="1"/>
      <c r="B848" s="4"/>
      <c r="C848" s="1"/>
      <c r="E848" s="17"/>
      <c r="F848" s="17"/>
      <c r="G848" s="17"/>
      <c r="H848" s="17"/>
      <c r="I848" s="17"/>
      <c r="J848" s="17"/>
    </row>
    <row r="849" spans="1:10" ht="12.75">
      <c r="A849" s="1"/>
      <c r="B849" s="4"/>
      <c r="C849" s="1"/>
      <c r="E849" s="17"/>
      <c r="F849" s="17"/>
      <c r="G849" s="17"/>
      <c r="H849" s="17"/>
      <c r="I849" s="17"/>
      <c r="J849" s="17"/>
    </row>
    <row r="850" spans="1:10" ht="12.75">
      <c r="A850" s="1"/>
      <c r="B850" s="4"/>
      <c r="C850" s="1"/>
      <c r="E850" s="17"/>
      <c r="F850" s="17"/>
      <c r="G850" s="17"/>
      <c r="H850" s="17"/>
      <c r="I850" s="17"/>
      <c r="J850" s="17"/>
    </row>
    <row r="851" spans="1:10" ht="12.75">
      <c r="A851" s="1"/>
      <c r="B851" s="4"/>
      <c r="C851" s="1"/>
      <c r="E851" s="17"/>
      <c r="F851" s="17"/>
      <c r="G851" s="17"/>
      <c r="H851" s="17"/>
      <c r="I851" s="17"/>
      <c r="J851" s="17"/>
    </row>
    <row r="852" spans="1:10" ht="12.75">
      <c r="A852" s="1"/>
      <c r="B852" s="4"/>
      <c r="C852" s="1"/>
      <c r="E852" s="17"/>
      <c r="F852" s="17"/>
      <c r="G852" s="17"/>
      <c r="H852" s="17"/>
      <c r="I852" s="17"/>
      <c r="J852" s="17"/>
    </row>
    <row r="853" spans="1:10">
      <c r="A853" s="1"/>
      <c r="B853" s="9"/>
      <c r="C853" s="1"/>
      <c r="E853" s="17"/>
      <c r="F853" s="17"/>
      <c r="G853" s="17"/>
      <c r="H853" s="17"/>
      <c r="I853" s="17"/>
      <c r="J853" s="17"/>
    </row>
    <row r="854" spans="1:10" ht="15.75">
      <c r="A854" s="1"/>
      <c r="B854" s="7"/>
      <c r="C854" s="1"/>
      <c r="E854" s="17"/>
      <c r="F854" s="17"/>
      <c r="G854" s="17"/>
      <c r="H854" s="17"/>
      <c r="I854" s="17"/>
      <c r="J854" s="17"/>
    </row>
    <row r="855" spans="1:10" ht="12.75">
      <c r="A855" s="1"/>
      <c r="B855" s="4"/>
      <c r="C855" s="1"/>
      <c r="E855" s="17"/>
      <c r="F855" s="17"/>
      <c r="G855" s="17"/>
      <c r="H855" s="17"/>
      <c r="I855" s="17"/>
      <c r="J855" s="17"/>
    </row>
    <row r="856" spans="1:10" ht="12.75">
      <c r="A856" s="1"/>
      <c r="B856" s="4"/>
      <c r="C856" s="1"/>
      <c r="E856" s="17"/>
      <c r="F856" s="17"/>
      <c r="G856" s="17"/>
      <c r="H856" s="17"/>
      <c r="I856" s="17"/>
      <c r="J856" s="17"/>
    </row>
    <row r="857" spans="1:10" ht="12.75">
      <c r="A857" s="1"/>
      <c r="B857" s="4"/>
      <c r="C857" s="1"/>
      <c r="E857" s="17"/>
      <c r="F857" s="17"/>
      <c r="G857" s="17"/>
      <c r="H857" s="17"/>
      <c r="I857" s="17"/>
      <c r="J857" s="17"/>
    </row>
    <row r="858" spans="1:10" ht="12.75">
      <c r="A858" s="1"/>
      <c r="B858" s="4"/>
      <c r="C858" s="1"/>
      <c r="E858" s="17"/>
      <c r="F858" s="17"/>
      <c r="G858" s="17"/>
      <c r="H858" s="17"/>
      <c r="I858" s="17"/>
      <c r="J858" s="17"/>
    </row>
    <row r="859" spans="1:10" ht="12.75">
      <c r="A859" s="1"/>
      <c r="B859" s="66"/>
      <c r="C859" s="1"/>
      <c r="E859" s="17"/>
      <c r="F859" s="17"/>
      <c r="G859" s="17"/>
      <c r="H859" s="17"/>
      <c r="I859" s="17"/>
      <c r="J859" s="17"/>
    </row>
    <row r="860" spans="1:10" ht="12.75">
      <c r="A860" s="1"/>
      <c r="B860" s="4"/>
      <c r="C860" s="1"/>
      <c r="E860" s="17"/>
      <c r="F860" s="17"/>
      <c r="G860" s="17"/>
      <c r="H860" s="17"/>
      <c r="I860" s="17"/>
      <c r="J860" s="17"/>
    </row>
    <row r="861" spans="1:10">
      <c r="A861" s="1"/>
      <c r="B861" s="9"/>
      <c r="C861" s="1"/>
      <c r="E861" s="17"/>
      <c r="F861" s="17"/>
      <c r="G861" s="17"/>
      <c r="H861" s="17"/>
      <c r="I861" s="17"/>
      <c r="J861" s="17"/>
    </row>
    <row r="862" spans="1:10" ht="15.75">
      <c r="A862" s="1"/>
      <c r="B862" s="7"/>
      <c r="C862" s="1"/>
      <c r="E862" s="17"/>
      <c r="F862" s="17"/>
      <c r="G862" s="17"/>
      <c r="H862" s="17"/>
      <c r="I862" s="17"/>
      <c r="J862" s="17"/>
    </row>
    <row r="863" spans="1:10" ht="12.75">
      <c r="A863" s="1"/>
      <c r="B863" s="4"/>
      <c r="C863" s="1"/>
      <c r="E863" s="17"/>
      <c r="F863" s="17"/>
      <c r="G863" s="17"/>
      <c r="H863" s="17"/>
      <c r="I863" s="17"/>
      <c r="J863" s="17"/>
    </row>
    <row r="864" spans="1:10" ht="12.75">
      <c r="A864" s="1"/>
      <c r="B864" s="4"/>
      <c r="C864" s="1"/>
      <c r="E864" s="17"/>
      <c r="F864" s="17"/>
      <c r="G864" s="17"/>
      <c r="H864" s="17"/>
      <c r="I864" s="17"/>
      <c r="J864" s="17"/>
    </row>
    <row r="865" spans="1:10" ht="12.75">
      <c r="A865" s="1"/>
      <c r="B865" s="4"/>
      <c r="C865" s="1"/>
      <c r="E865" s="17"/>
      <c r="F865" s="17"/>
      <c r="G865" s="17"/>
      <c r="H865" s="17"/>
      <c r="I865" s="17"/>
      <c r="J865" s="17"/>
    </row>
    <row r="866" spans="1:10" ht="12.75">
      <c r="A866" s="1"/>
      <c r="B866" s="4"/>
      <c r="C866" s="1"/>
      <c r="E866" s="17"/>
      <c r="F866" s="17"/>
      <c r="G866" s="17"/>
      <c r="H866" s="17"/>
      <c r="I866" s="17"/>
      <c r="J866" s="17"/>
    </row>
    <row r="867" spans="1:10" ht="12.75">
      <c r="A867" s="1"/>
      <c r="B867" s="4"/>
      <c r="C867" s="1"/>
      <c r="E867" s="17"/>
      <c r="F867" s="17"/>
      <c r="G867" s="17"/>
      <c r="H867" s="17"/>
      <c r="I867" s="17"/>
      <c r="J867" s="17"/>
    </row>
    <row r="868" spans="1:10" ht="12.75">
      <c r="A868" s="1"/>
      <c r="B868" s="4"/>
      <c r="C868" s="1"/>
      <c r="E868" s="17"/>
      <c r="F868" s="17"/>
      <c r="G868" s="17"/>
      <c r="H868" s="17"/>
      <c r="I868" s="17"/>
      <c r="J868" s="17"/>
    </row>
    <row r="869" spans="1:10">
      <c r="A869" s="1"/>
      <c r="B869" s="9"/>
      <c r="C869" s="1"/>
      <c r="E869" s="17"/>
      <c r="F869" s="17"/>
      <c r="G869" s="17"/>
      <c r="H869" s="17"/>
      <c r="I869" s="17"/>
      <c r="J869" s="17"/>
    </row>
    <row r="870" spans="1:10" ht="15.75">
      <c r="A870" s="1"/>
      <c r="B870" s="7"/>
      <c r="C870" s="1"/>
      <c r="E870" s="17"/>
      <c r="F870" s="17"/>
      <c r="G870" s="17"/>
      <c r="H870" s="17"/>
      <c r="I870" s="17"/>
      <c r="J870" s="17"/>
    </row>
    <row r="871" spans="1:10" ht="12.75">
      <c r="A871" s="1"/>
      <c r="B871" s="4"/>
      <c r="C871" s="1"/>
      <c r="E871" s="17"/>
      <c r="F871" s="17"/>
      <c r="G871" s="17"/>
      <c r="H871" s="17"/>
      <c r="I871" s="17"/>
      <c r="J871" s="17"/>
    </row>
    <row r="872" spans="1:10" ht="12.75">
      <c r="A872" s="1"/>
      <c r="B872" s="11"/>
      <c r="C872" s="1"/>
      <c r="E872" s="17"/>
      <c r="F872" s="17"/>
      <c r="G872" s="17"/>
      <c r="H872" s="17"/>
      <c r="I872" s="17"/>
      <c r="J872" s="17"/>
    </row>
    <row r="873" spans="1:10" ht="12.75">
      <c r="A873" s="1"/>
      <c r="B873" s="4"/>
      <c r="C873" s="1"/>
      <c r="E873" s="17"/>
      <c r="F873" s="17"/>
      <c r="G873" s="17"/>
      <c r="H873" s="17"/>
      <c r="I873" s="17"/>
      <c r="J873" s="17"/>
    </row>
    <row r="874" spans="1:10" ht="15.75">
      <c r="A874" s="1"/>
      <c r="B874" s="12"/>
      <c r="C874" s="1"/>
      <c r="E874" s="17"/>
      <c r="F874" s="17"/>
      <c r="G874" s="17"/>
      <c r="H874" s="17"/>
      <c r="I874" s="17"/>
      <c r="J874" s="17"/>
    </row>
    <row r="875" spans="1:10" ht="12.75">
      <c r="A875" s="1"/>
      <c r="B875" s="4"/>
      <c r="C875" s="1"/>
      <c r="E875" s="17"/>
      <c r="F875" s="17"/>
      <c r="G875" s="17"/>
      <c r="H875" s="17"/>
      <c r="I875" s="17"/>
      <c r="J875" s="17"/>
    </row>
    <row r="876" spans="1:10">
      <c r="A876" s="1"/>
      <c r="B876" s="9"/>
      <c r="C876" s="1"/>
      <c r="E876" s="17"/>
      <c r="F876" s="17"/>
      <c r="G876" s="17"/>
      <c r="H876" s="17"/>
      <c r="I876" s="17"/>
      <c r="J876" s="17"/>
    </row>
    <row r="877" spans="1:10" ht="15.75">
      <c r="A877" s="1"/>
      <c r="B877" s="7"/>
      <c r="C877" s="1"/>
      <c r="E877" s="17"/>
      <c r="F877" s="17"/>
      <c r="G877" s="17"/>
      <c r="H877" s="17"/>
      <c r="I877" s="17"/>
      <c r="J877" s="17"/>
    </row>
    <row r="878" spans="1:10" ht="12.75">
      <c r="A878" s="1"/>
      <c r="B878" s="4"/>
      <c r="C878" s="1"/>
      <c r="E878" s="17"/>
      <c r="F878" s="17"/>
      <c r="G878" s="17"/>
      <c r="H878" s="17"/>
      <c r="I878" s="17"/>
      <c r="J878" s="17"/>
    </row>
    <row r="879" spans="1:10">
      <c r="A879" s="1"/>
      <c r="B879" s="9"/>
      <c r="C879" s="1"/>
      <c r="E879" s="17"/>
      <c r="F879" s="17"/>
      <c r="G879" s="17"/>
      <c r="H879" s="17"/>
      <c r="I879" s="17"/>
      <c r="J879" s="17"/>
    </row>
    <row r="880" spans="1:10" ht="15.75">
      <c r="A880" s="1"/>
      <c r="B880" s="7"/>
      <c r="C880" s="1"/>
      <c r="E880" s="17"/>
      <c r="F880" s="17"/>
      <c r="G880" s="17"/>
      <c r="H880" s="17"/>
      <c r="I880" s="17"/>
      <c r="J880" s="17"/>
    </row>
    <row r="881" spans="1:10" ht="12.75">
      <c r="A881" s="1"/>
      <c r="B881" s="4"/>
      <c r="C881" s="1"/>
      <c r="E881" s="17"/>
      <c r="F881" s="17"/>
      <c r="G881" s="17"/>
      <c r="H881" s="17"/>
      <c r="I881" s="17"/>
      <c r="J881" s="17"/>
    </row>
    <row r="882" spans="1:10" ht="12.75">
      <c r="A882" s="1"/>
      <c r="B882" s="4"/>
      <c r="C882" s="1"/>
      <c r="E882" s="17"/>
      <c r="F882" s="17"/>
      <c r="G882" s="17"/>
      <c r="H882" s="17"/>
      <c r="I882" s="17"/>
      <c r="J882" s="17"/>
    </row>
    <row r="883" spans="1:10" ht="12.75">
      <c r="A883" s="1"/>
      <c r="B883" s="4"/>
      <c r="C883" s="1"/>
      <c r="E883" s="17"/>
      <c r="F883" s="17"/>
      <c r="G883" s="17"/>
      <c r="H883" s="17"/>
      <c r="I883" s="17"/>
      <c r="J883" s="17"/>
    </row>
    <row r="884" spans="1:10" ht="12.75">
      <c r="A884" s="1"/>
      <c r="B884" s="4"/>
      <c r="C884" s="1"/>
      <c r="E884" s="17"/>
      <c r="F884" s="17"/>
      <c r="G884" s="17"/>
      <c r="H884" s="17"/>
      <c r="I884" s="17"/>
      <c r="J884" s="17"/>
    </row>
    <row r="885" spans="1:10" ht="12.75">
      <c r="A885" s="1"/>
      <c r="B885" s="4"/>
      <c r="C885" s="1"/>
      <c r="E885" s="17"/>
      <c r="F885" s="17"/>
      <c r="G885" s="17"/>
      <c r="H885" s="17"/>
      <c r="I885" s="17"/>
      <c r="J885" s="17"/>
    </row>
    <row r="886" spans="1:10">
      <c r="A886" s="1"/>
      <c r="B886" s="9"/>
      <c r="C886" s="1"/>
      <c r="E886" s="17"/>
      <c r="F886" s="17"/>
      <c r="G886" s="17"/>
      <c r="H886" s="17"/>
      <c r="I886" s="17"/>
      <c r="J886" s="17"/>
    </row>
    <row r="887" spans="1:10" ht="15.75">
      <c r="A887" s="1"/>
      <c r="B887" s="7"/>
      <c r="C887" s="1"/>
      <c r="E887" s="17"/>
      <c r="F887" s="17"/>
      <c r="G887" s="17"/>
      <c r="H887" s="17"/>
      <c r="I887" s="17"/>
      <c r="J887" s="17"/>
    </row>
    <row r="888" spans="1:10" ht="12.75">
      <c r="A888" s="1"/>
      <c r="B888" s="4"/>
      <c r="C888" s="1"/>
      <c r="E888" s="17"/>
      <c r="F888" s="17"/>
      <c r="G888" s="17"/>
      <c r="H888" s="17"/>
      <c r="I888" s="17"/>
      <c r="J888" s="17"/>
    </row>
    <row r="889" spans="1:10" ht="12.75">
      <c r="A889" s="1"/>
      <c r="B889" s="4"/>
      <c r="C889" s="1"/>
      <c r="E889" s="17"/>
      <c r="F889" s="17"/>
      <c r="G889" s="17"/>
      <c r="H889" s="17"/>
      <c r="I889" s="17"/>
      <c r="J889" s="17"/>
    </row>
    <row r="890" spans="1:10" ht="12.75">
      <c r="A890" s="1"/>
      <c r="B890" s="4"/>
      <c r="C890" s="1"/>
      <c r="E890" s="17"/>
      <c r="F890" s="17"/>
      <c r="G890" s="17"/>
      <c r="H890" s="17"/>
      <c r="I890" s="17"/>
      <c r="J890" s="17"/>
    </row>
    <row r="891" spans="1:10" ht="12.75">
      <c r="A891" s="1"/>
      <c r="B891" s="4"/>
      <c r="C891" s="1"/>
      <c r="E891" s="17"/>
      <c r="F891" s="17"/>
      <c r="G891" s="17"/>
      <c r="H891" s="17"/>
      <c r="I891" s="17"/>
      <c r="J891" s="17"/>
    </row>
    <row r="892" spans="1:10" ht="12.75">
      <c r="A892" s="1"/>
      <c r="B892" s="66"/>
      <c r="C892" s="1"/>
      <c r="E892" s="17"/>
      <c r="F892" s="17"/>
      <c r="G892" s="17"/>
      <c r="H892" s="17"/>
      <c r="I892" s="17"/>
      <c r="J892" s="17"/>
    </row>
    <row r="893" spans="1:10" ht="12.75">
      <c r="A893" s="1"/>
      <c r="B893" s="4"/>
      <c r="C893" s="1"/>
      <c r="E893" s="17"/>
      <c r="F893" s="17"/>
      <c r="G893" s="17"/>
      <c r="H893" s="17"/>
      <c r="I893" s="17"/>
      <c r="J893" s="17"/>
    </row>
    <row r="894" spans="1:10">
      <c r="A894" s="1"/>
      <c r="B894" s="9"/>
      <c r="C894" s="1"/>
      <c r="E894" s="17"/>
      <c r="F894" s="17"/>
      <c r="G894" s="17"/>
      <c r="H894" s="17"/>
      <c r="I894" s="17"/>
      <c r="J894" s="17"/>
    </row>
    <row r="895" spans="1:10" ht="15.75">
      <c r="A895" s="1"/>
      <c r="B895" s="7"/>
      <c r="C895" s="1"/>
      <c r="E895" s="17"/>
      <c r="F895" s="17"/>
      <c r="G895" s="17"/>
      <c r="H895" s="17"/>
      <c r="I895" s="17"/>
      <c r="J895" s="17"/>
    </row>
    <row r="896" spans="1:10" ht="12.75">
      <c r="A896" s="1"/>
      <c r="B896" s="4"/>
      <c r="C896" s="1"/>
      <c r="E896" s="17"/>
      <c r="F896" s="17"/>
      <c r="G896" s="17"/>
      <c r="H896" s="17"/>
      <c r="I896" s="17"/>
      <c r="J896" s="17"/>
    </row>
    <row r="897" spans="1:10" ht="12.75">
      <c r="A897" s="1"/>
      <c r="B897" s="4"/>
      <c r="C897" s="1"/>
      <c r="E897" s="17"/>
      <c r="F897" s="17"/>
      <c r="G897" s="17"/>
      <c r="H897" s="17"/>
      <c r="I897" s="17"/>
      <c r="J897" s="17"/>
    </row>
    <row r="898" spans="1:10" ht="12.75">
      <c r="A898" s="1"/>
      <c r="B898" s="4"/>
      <c r="C898" s="1"/>
      <c r="E898" s="17"/>
      <c r="F898" s="17"/>
      <c r="G898" s="17"/>
      <c r="H898" s="17"/>
      <c r="I898" s="17"/>
      <c r="J898" s="17"/>
    </row>
    <row r="899" spans="1:10" ht="12.75">
      <c r="A899" s="1"/>
      <c r="B899" s="4"/>
      <c r="C899" s="1"/>
      <c r="E899" s="17"/>
      <c r="F899" s="17"/>
      <c r="G899" s="17"/>
      <c r="H899" s="17"/>
      <c r="I899" s="17"/>
      <c r="J899" s="17"/>
    </row>
    <row r="900" spans="1:10" ht="12.75">
      <c r="A900" s="1"/>
      <c r="B900" s="4"/>
      <c r="C900" s="1"/>
      <c r="E900" s="17"/>
      <c r="F900" s="17"/>
      <c r="G900" s="17"/>
      <c r="H900" s="17"/>
      <c r="I900" s="17"/>
      <c r="J900" s="17"/>
    </row>
    <row r="901" spans="1:10" ht="12.75">
      <c r="A901" s="1"/>
      <c r="B901" s="4"/>
      <c r="C901" s="1"/>
      <c r="E901" s="17"/>
      <c r="F901" s="17"/>
      <c r="G901" s="17"/>
      <c r="H901" s="17"/>
      <c r="I901" s="17"/>
      <c r="J901" s="17"/>
    </row>
    <row r="902" spans="1:10">
      <c r="A902" s="1"/>
      <c r="B902" s="9"/>
      <c r="C902" s="1"/>
      <c r="E902" s="17"/>
      <c r="F902" s="17"/>
      <c r="G902" s="17"/>
      <c r="H902" s="17"/>
      <c r="I902" s="17"/>
      <c r="J902" s="17"/>
    </row>
    <row r="903" spans="1:10" ht="15.75">
      <c r="A903" s="1"/>
      <c r="B903" s="7"/>
      <c r="C903" s="1"/>
      <c r="E903" s="17"/>
      <c r="F903" s="17"/>
      <c r="G903" s="17"/>
      <c r="H903" s="17"/>
      <c r="I903" s="17"/>
      <c r="J903" s="17"/>
    </row>
    <row r="904" spans="1:10" ht="12.75">
      <c r="A904" s="1"/>
      <c r="B904" s="4"/>
      <c r="C904" s="1"/>
      <c r="E904" s="17"/>
      <c r="F904" s="17"/>
      <c r="G904" s="17"/>
      <c r="H904" s="17"/>
      <c r="I904" s="17"/>
      <c r="J904" s="17"/>
    </row>
    <row r="905" spans="1:10" ht="12.75">
      <c r="A905" s="1"/>
      <c r="B905" s="11"/>
      <c r="C905" s="1"/>
      <c r="E905" s="17"/>
      <c r="F905" s="17"/>
      <c r="G905" s="17"/>
      <c r="H905" s="17"/>
      <c r="I905" s="17"/>
      <c r="J905" s="17"/>
    </row>
    <row r="906" spans="1:10" ht="12.75">
      <c r="A906" s="1"/>
      <c r="B906" s="4"/>
      <c r="C906" s="1"/>
      <c r="E906" s="17"/>
      <c r="F906" s="17"/>
      <c r="G906" s="17"/>
      <c r="H906" s="17"/>
      <c r="I906" s="17"/>
      <c r="J906" s="17"/>
    </row>
    <row r="907" spans="1:10" ht="15.75">
      <c r="A907" s="1"/>
      <c r="B907" s="12"/>
      <c r="C907" s="1"/>
      <c r="E907" s="17"/>
      <c r="F907" s="17"/>
      <c r="G907" s="17"/>
      <c r="H907" s="17"/>
      <c r="I907" s="17"/>
      <c r="J907" s="17"/>
    </row>
    <row r="908" spans="1:10" ht="12.75">
      <c r="A908" s="1"/>
      <c r="B908" s="4"/>
      <c r="C908" s="1"/>
      <c r="E908" s="17"/>
      <c r="F908" s="17"/>
      <c r="G908" s="17"/>
      <c r="H908" s="17"/>
      <c r="I908" s="17"/>
      <c r="J908" s="17"/>
    </row>
    <row r="909" spans="1:10">
      <c r="A909" s="1"/>
      <c r="B909" s="9"/>
      <c r="C909" s="1"/>
      <c r="E909" s="17"/>
      <c r="F909" s="17"/>
      <c r="G909" s="17"/>
      <c r="H909" s="17"/>
      <c r="I909" s="17"/>
      <c r="J909" s="17"/>
    </row>
    <row r="910" spans="1:10" ht="15.75">
      <c r="A910" s="1"/>
      <c r="B910" s="7"/>
      <c r="C910" s="1"/>
      <c r="E910" s="17"/>
      <c r="F910" s="17"/>
      <c r="G910" s="17"/>
      <c r="H910" s="17"/>
      <c r="I910" s="17"/>
      <c r="J910" s="17"/>
    </row>
    <row r="911" spans="1:10" ht="12.75">
      <c r="A911" s="1"/>
      <c r="B911" s="4"/>
      <c r="C911" s="1"/>
      <c r="E911" s="17"/>
      <c r="F911" s="17"/>
      <c r="G911" s="17"/>
      <c r="H911" s="17"/>
      <c r="I911" s="17"/>
      <c r="J911" s="17"/>
    </row>
    <row r="912" spans="1:10">
      <c r="A912" s="1"/>
      <c r="B912" s="9"/>
      <c r="C912" s="1"/>
      <c r="E912" s="17"/>
      <c r="F912" s="17"/>
      <c r="G912" s="17"/>
      <c r="H912" s="17"/>
      <c r="I912" s="17"/>
      <c r="J912" s="17"/>
    </row>
    <row r="913" spans="1:10" ht="15.75">
      <c r="A913" s="1"/>
      <c r="B913" s="7"/>
      <c r="C913" s="1"/>
      <c r="E913" s="17"/>
      <c r="F913" s="17"/>
      <c r="G913" s="17"/>
      <c r="H913" s="17"/>
      <c r="I913" s="17"/>
      <c r="J913" s="17"/>
    </row>
    <row r="914" spans="1:10" ht="12.75">
      <c r="A914" s="1"/>
      <c r="B914" s="4"/>
      <c r="C914" s="1"/>
      <c r="E914" s="17"/>
      <c r="F914" s="17"/>
      <c r="G914" s="17"/>
      <c r="H914" s="17"/>
      <c r="I914" s="17"/>
      <c r="J914" s="17"/>
    </row>
    <row r="915" spans="1:10" ht="12.75">
      <c r="A915" s="1"/>
      <c r="B915" s="4"/>
      <c r="C915" s="1"/>
      <c r="E915" s="17"/>
      <c r="F915" s="17"/>
      <c r="G915" s="17"/>
      <c r="H915" s="17"/>
      <c r="I915" s="17"/>
      <c r="J915" s="17"/>
    </row>
    <row r="916" spans="1:10" ht="12.75">
      <c r="A916" s="1"/>
      <c r="B916" s="4"/>
      <c r="C916" s="1"/>
      <c r="E916" s="17"/>
      <c r="F916" s="17"/>
      <c r="G916" s="17"/>
      <c r="H916" s="17"/>
      <c r="I916" s="17"/>
      <c r="J916" s="17"/>
    </row>
    <row r="917" spans="1:10" ht="12.75">
      <c r="A917" s="1"/>
      <c r="B917" s="4"/>
      <c r="C917" s="1"/>
      <c r="E917" s="17"/>
      <c r="F917" s="17"/>
      <c r="G917" s="17"/>
      <c r="H917" s="17"/>
      <c r="I917" s="17"/>
      <c r="J917" s="17"/>
    </row>
    <row r="918" spans="1:10" ht="12.75">
      <c r="A918" s="1"/>
      <c r="B918" s="4"/>
      <c r="C918" s="1"/>
      <c r="E918" s="17"/>
      <c r="F918" s="17"/>
      <c r="G918" s="17"/>
      <c r="H918" s="17"/>
      <c r="I918" s="17"/>
      <c r="J918" s="17"/>
    </row>
    <row r="919" spans="1:10">
      <c r="A919" s="1"/>
      <c r="B919" s="9"/>
      <c r="C919" s="1"/>
      <c r="E919" s="17"/>
      <c r="F919" s="17"/>
      <c r="G919" s="17"/>
      <c r="H919" s="17"/>
      <c r="I919" s="17"/>
      <c r="J919" s="17"/>
    </row>
    <row r="920" spans="1:10" ht="15.75">
      <c r="A920" s="1"/>
      <c r="B920" s="7"/>
      <c r="C920" s="1"/>
      <c r="E920" s="17"/>
      <c r="F920" s="17"/>
      <c r="G920" s="17"/>
      <c r="H920" s="17"/>
      <c r="I920" s="17"/>
      <c r="J920" s="17"/>
    </row>
    <row r="921" spans="1:10" ht="12.75">
      <c r="A921" s="1"/>
      <c r="B921" s="4"/>
      <c r="C921" s="1"/>
      <c r="E921" s="17"/>
      <c r="F921" s="17"/>
      <c r="G921" s="17"/>
      <c r="H921" s="17"/>
      <c r="I921" s="17"/>
      <c r="J921" s="17"/>
    </row>
    <row r="922" spans="1:10" ht="12.75">
      <c r="A922" s="1"/>
      <c r="B922" s="4"/>
      <c r="C922" s="1"/>
      <c r="E922" s="17"/>
      <c r="F922" s="17"/>
      <c r="G922" s="17"/>
      <c r="H922" s="17"/>
      <c r="I922" s="17"/>
      <c r="J922" s="17"/>
    </row>
    <row r="923" spans="1:10" ht="12.75">
      <c r="A923" s="1"/>
      <c r="B923" s="4"/>
      <c r="C923" s="1"/>
      <c r="E923" s="17"/>
      <c r="F923" s="17"/>
      <c r="G923" s="17"/>
      <c r="H923" s="17"/>
      <c r="I923" s="17"/>
      <c r="J923" s="17"/>
    </row>
    <row r="924" spans="1:10" ht="12.75">
      <c r="A924" s="1"/>
      <c r="B924" s="4"/>
      <c r="C924" s="1"/>
      <c r="E924" s="17"/>
      <c r="F924" s="17"/>
      <c r="G924" s="17"/>
      <c r="H924" s="17"/>
      <c r="I924" s="17"/>
      <c r="J924" s="17"/>
    </row>
    <row r="925" spans="1:10" ht="12.75">
      <c r="A925" s="1"/>
      <c r="B925" s="66"/>
      <c r="C925" s="1"/>
      <c r="E925" s="17"/>
      <c r="F925" s="17"/>
      <c r="G925" s="17"/>
      <c r="H925" s="17"/>
      <c r="I925" s="17"/>
      <c r="J925" s="17"/>
    </row>
    <row r="926" spans="1:10" ht="12.75">
      <c r="A926" s="1"/>
      <c r="B926" s="4"/>
      <c r="C926" s="1"/>
      <c r="E926" s="17"/>
      <c r="F926" s="17"/>
      <c r="G926" s="17"/>
      <c r="H926" s="17"/>
      <c r="I926" s="17"/>
      <c r="J926" s="17"/>
    </row>
    <row r="927" spans="1:10">
      <c r="A927" s="1"/>
      <c r="B927" s="9"/>
      <c r="C927" s="1"/>
      <c r="E927" s="17"/>
      <c r="F927" s="17"/>
      <c r="G927" s="17"/>
      <c r="H927" s="17"/>
      <c r="I927" s="17"/>
      <c r="J927" s="17"/>
    </row>
    <row r="928" spans="1:10" ht="15.75">
      <c r="A928" s="1"/>
      <c r="B928" s="7"/>
      <c r="C928" s="1"/>
      <c r="E928" s="17"/>
      <c r="F928" s="17"/>
      <c r="G928" s="17"/>
      <c r="H928" s="17"/>
      <c r="I928" s="17"/>
      <c r="J928" s="17"/>
    </row>
    <row r="929" spans="1:10" ht="12.75">
      <c r="A929" s="1"/>
      <c r="B929" s="4"/>
      <c r="C929" s="1"/>
      <c r="E929" s="17"/>
      <c r="F929" s="17"/>
      <c r="G929" s="17"/>
      <c r="H929" s="17"/>
      <c r="I929" s="17"/>
      <c r="J929" s="17"/>
    </row>
    <row r="930" spans="1:10" ht="12.75">
      <c r="A930" s="1"/>
      <c r="B930" s="4"/>
      <c r="C930" s="1"/>
      <c r="E930" s="17"/>
      <c r="F930" s="17"/>
      <c r="G930" s="17"/>
      <c r="H930" s="17"/>
      <c r="I930" s="17"/>
      <c r="J930" s="17"/>
    </row>
    <row r="931" spans="1:10" ht="12.75">
      <c r="A931" s="1"/>
      <c r="B931" s="4"/>
      <c r="C931" s="1"/>
      <c r="E931" s="17"/>
      <c r="F931" s="17"/>
      <c r="G931" s="17"/>
      <c r="H931" s="17"/>
      <c r="I931" s="17"/>
      <c r="J931" s="17"/>
    </row>
    <row r="932" spans="1:10" ht="12.75">
      <c r="A932" s="1"/>
      <c r="B932" s="4"/>
      <c r="C932" s="1"/>
      <c r="E932" s="17"/>
      <c r="F932" s="17"/>
      <c r="G932" s="17"/>
      <c r="H932" s="17"/>
      <c r="I932" s="17"/>
      <c r="J932" s="17"/>
    </row>
    <row r="933" spans="1:10" ht="12.75">
      <c r="A933" s="1"/>
      <c r="B933" s="4"/>
      <c r="C933" s="1"/>
      <c r="E933" s="17"/>
      <c r="F933" s="17"/>
      <c r="G933" s="17"/>
      <c r="H933" s="17"/>
      <c r="I933" s="17"/>
      <c r="J933" s="17"/>
    </row>
    <row r="934" spans="1:10" ht="12.75">
      <c r="A934" s="1"/>
      <c r="B934" s="4"/>
      <c r="C934" s="1"/>
      <c r="E934" s="17"/>
      <c r="F934" s="17"/>
      <c r="G934" s="17"/>
      <c r="H934" s="17"/>
      <c r="I934" s="17"/>
      <c r="J934" s="17"/>
    </row>
    <row r="935" spans="1:10">
      <c r="A935" s="1"/>
      <c r="B935" s="9"/>
      <c r="C935" s="1"/>
      <c r="E935" s="17"/>
      <c r="F935" s="17"/>
      <c r="G935" s="17"/>
      <c r="H935" s="17"/>
      <c r="I935" s="17"/>
      <c r="J935" s="17"/>
    </row>
    <row r="936" spans="1:10" ht="15.75">
      <c r="A936" s="1"/>
      <c r="B936" s="7"/>
      <c r="C936" s="1"/>
      <c r="E936" s="17"/>
      <c r="F936" s="17"/>
      <c r="G936" s="17"/>
      <c r="H936" s="17"/>
      <c r="I936" s="17"/>
      <c r="J936" s="17"/>
    </row>
    <row r="937" spans="1:10" ht="12.75">
      <c r="A937" s="1"/>
      <c r="B937" s="4"/>
      <c r="C937" s="1"/>
      <c r="E937" s="17"/>
      <c r="F937" s="17"/>
      <c r="G937" s="17"/>
      <c r="H937" s="17"/>
      <c r="I937" s="17"/>
      <c r="J937" s="17"/>
    </row>
    <row r="938" spans="1:10" ht="12.75">
      <c r="A938" s="1"/>
      <c r="B938" s="11"/>
      <c r="C938" s="1"/>
      <c r="E938" s="17"/>
      <c r="F938" s="17"/>
      <c r="G938" s="17"/>
      <c r="H938" s="17"/>
      <c r="I938" s="17"/>
      <c r="J938" s="17"/>
    </row>
    <row r="939" spans="1:10" ht="12.75">
      <c r="A939" s="1"/>
      <c r="B939" s="4"/>
      <c r="C939" s="1"/>
      <c r="E939" s="17"/>
      <c r="F939" s="17"/>
      <c r="G939" s="17"/>
      <c r="H939" s="17"/>
      <c r="I939" s="17"/>
      <c r="J939" s="17"/>
    </row>
    <row r="940" spans="1:10" ht="15.75">
      <c r="A940" s="1"/>
      <c r="B940" s="12"/>
      <c r="C940" s="1"/>
      <c r="E940" s="17"/>
      <c r="F940" s="17"/>
      <c r="G940" s="17"/>
      <c r="H940" s="17"/>
      <c r="I940" s="17"/>
      <c r="J940" s="17"/>
    </row>
    <row r="941" spans="1:10" ht="12.75">
      <c r="A941" s="1"/>
      <c r="B941" s="4"/>
      <c r="C941" s="1"/>
      <c r="E941" s="17"/>
      <c r="F941" s="17"/>
      <c r="G941" s="17"/>
      <c r="H941" s="17"/>
      <c r="I941" s="17"/>
      <c r="J941" s="17"/>
    </row>
    <row r="942" spans="1:10">
      <c r="A942" s="1"/>
      <c r="B942" s="9"/>
      <c r="C942" s="1"/>
      <c r="E942" s="17"/>
      <c r="F942" s="17"/>
      <c r="G942" s="17"/>
      <c r="H942" s="17"/>
      <c r="I942" s="17"/>
      <c r="J942" s="17"/>
    </row>
    <row r="943" spans="1:10" ht="15.75">
      <c r="A943" s="1"/>
      <c r="B943" s="7"/>
      <c r="C943" s="1"/>
      <c r="E943" s="17"/>
      <c r="F943" s="17"/>
      <c r="G943" s="17"/>
      <c r="H943" s="17"/>
      <c r="I943" s="17"/>
      <c r="J943" s="17"/>
    </row>
    <row r="944" spans="1:10" ht="12.75">
      <c r="A944" s="1"/>
      <c r="B944" s="4"/>
      <c r="C944" s="1"/>
      <c r="E944" s="17"/>
      <c r="F944" s="17"/>
      <c r="G944" s="17"/>
      <c r="H944" s="17"/>
      <c r="I944" s="17"/>
      <c r="J944" s="17"/>
    </row>
    <row r="945" spans="1:10">
      <c r="A945" s="1"/>
      <c r="B945" s="9"/>
      <c r="C945" s="1"/>
      <c r="E945" s="17"/>
      <c r="F945" s="17"/>
      <c r="G945" s="17"/>
      <c r="H945" s="17"/>
      <c r="I945" s="17"/>
      <c r="J945" s="17"/>
    </row>
    <row r="946" spans="1:10" ht="15.75">
      <c r="A946" s="1"/>
      <c r="B946" s="7"/>
      <c r="C946" s="1"/>
      <c r="E946" s="17"/>
      <c r="F946" s="17"/>
      <c r="G946" s="17"/>
      <c r="H946" s="17"/>
      <c r="I946" s="17"/>
      <c r="J946" s="17"/>
    </row>
    <row r="947" spans="1:10" ht="12.75">
      <c r="A947" s="1"/>
      <c r="B947" s="4"/>
      <c r="C947" s="1"/>
      <c r="E947" s="17"/>
      <c r="F947" s="17"/>
      <c r="G947" s="17"/>
      <c r="H947" s="17"/>
      <c r="I947" s="17"/>
      <c r="J947" s="17"/>
    </row>
    <row r="948" spans="1:10" ht="12.75">
      <c r="A948" s="1"/>
      <c r="B948" s="4"/>
      <c r="C948" s="1"/>
      <c r="E948" s="17"/>
      <c r="F948" s="17"/>
      <c r="G948" s="17"/>
      <c r="H948" s="17"/>
      <c r="I948" s="17"/>
      <c r="J948" s="17"/>
    </row>
    <row r="949" spans="1:10" ht="12.75">
      <c r="A949" s="1"/>
      <c r="B949" s="4"/>
      <c r="C949" s="1"/>
      <c r="E949" s="17"/>
      <c r="F949" s="17"/>
      <c r="G949" s="17"/>
      <c r="H949" s="17"/>
      <c r="I949" s="17"/>
      <c r="J949" s="17"/>
    </row>
    <row r="950" spans="1:10" ht="12.75">
      <c r="A950" s="1"/>
      <c r="B950" s="4"/>
      <c r="C950" s="1"/>
      <c r="E950" s="17"/>
      <c r="F950" s="17"/>
      <c r="G950" s="17"/>
      <c r="H950" s="17"/>
      <c r="I950" s="17"/>
      <c r="J950" s="17"/>
    </row>
    <row r="951" spans="1:10" ht="12.75">
      <c r="A951" s="1"/>
      <c r="B951" s="4"/>
      <c r="C951" s="1"/>
      <c r="E951" s="17"/>
      <c r="F951" s="17"/>
      <c r="G951" s="17"/>
      <c r="H951" s="17"/>
      <c r="I951" s="17"/>
      <c r="J951" s="17"/>
    </row>
    <row r="952" spans="1:10">
      <c r="A952" s="1"/>
      <c r="B952" s="9"/>
      <c r="C952" s="1"/>
      <c r="E952" s="17"/>
      <c r="F952" s="17"/>
      <c r="G952" s="17"/>
      <c r="H952" s="17"/>
      <c r="I952" s="17"/>
      <c r="J952" s="17"/>
    </row>
    <row r="953" spans="1:10" ht="15.75">
      <c r="A953" s="1"/>
      <c r="B953" s="7"/>
      <c r="C953" s="1"/>
      <c r="E953" s="17"/>
      <c r="F953" s="17"/>
      <c r="G953" s="17"/>
      <c r="H953" s="17"/>
      <c r="I953" s="17"/>
      <c r="J953" s="17"/>
    </row>
    <row r="954" spans="1:10" ht="12.75">
      <c r="A954" s="1"/>
      <c r="B954" s="4"/>
      <c r="C954" s="1"/>
      <c r="E954" s="17"/>
      <c r="F954" s="17"/>
      <c r="G954" s="17"/>
      <c r="H954" s="17"/>
      <c r="I954" s="17"/>
      <c r="J954" s="17"/>
    </row>
    <row r="955" spans="1:10" ht="12.75">
      <c r="A955" s="1"/>
      <c r="B955" s="4"/>
      <c r="C955" s="1"/>
      <c r="E955" s="17"/>
      <c r="F955" s="17"/>
      <c r="G955" s="17"/>
      <c r="H955" s="17"/>
      <c r="I955" s="17"/>
      <c r="J955" s="17"/>
    </row>
    <row r="956" spans="1:10" ht="12.75">
      <c r="A956" s="1"/>
      <c r="B956" s="4"/>
      <c r="C956" s="1"/>
      <c r="E956" s="17"/>
      <c r="F956" s="17"/>
      <c r="G956" s="17"/>
      <c r="H956" s="17"/>
      <c r="I956" s="17"/>
      <c r="J956" s="17"/>
    </row>
    <row r="957" spans="1:10" ht="12.75">
      <c r="A957" s="1"/>
      <c r="B957" s="4"/>
      <c r="C957" s="1"/>
      <c r="E957" s="17"/>
      <c r="F957" s="17"/>
      <c r="G957" s="17"/>
      <c r="H957" s="17"/>
      <c r="I957" s="17"/>
      <c r="J957" s="17"/>
    </row>
    <row r="958" spans="1:10" ht="12.75">
      <c r="A958" s="1"/>
      <c r="B958" s="66"/>
      <c r="C958" s="1"/>
      <c r="E958" s="17"/>
      <c r="F958" s="17"/>
      <c r="G958" s="17"/>
      <c r="H958" s="17"/>
      <c r="I958" s="17"/>
      <c r="J958" s="17"/>
    </row>
    <row r="959" spans="1:10" ht="12.75">
      <c r="A959" s="1"/>
      <c r="B959" s="4"/>
      <c r="C959" s="1"/>
      <c r="E959" s="17"/>
      <c r="F959" s="17"/>
      <c r="G959" s="17"/>
      <c r="H959" s="17"/>
      <c r="I959" s="17"/>
      <c r="J959" s="17"/>
    </row>
    <row r="960" spans="1:10">
      <c r="A960" s="1"/>
      <c r="B960" s="9"/>
      <c r="C960" s="1"/>
      <c r="E960" s="17"/>
      <c r="F960" s="17"/>
      <c r="G960" s="17"/>
      <c r="H960" s="17"/>
      <c r="I960" s="17"/>
      <c r="J960" s="17"/>
    </row>
    <row r="961" spans="1:10" ht="15.75">
      <c r="A961" s="1"/>
      <c r="B961" s="7"/>
      <c r="C961" s="1"/>
      <c r="E961" s="17"/>
      <c r="F961" s="17"/>
      <c r="G961" s="17"/>
      <c r="H961" s="17"/>
      <c r="I961" s="17"/>
      <c r="J961" s="17"/>
    </row>
    <row r="962" spans="1:10" ht="12.75">
      <c r="A962" s="1"/>
      <c r="B962" s="4"/>
      <c r="C962" s="1"/>
      <c r="E962" s="17"/>
      <c r="F962" s="17"/>
      <c r="G962" s="17"/>
      <c r="H962" s="17"/>
      <c r="I962" s="17"/>
      <c r="J962" s="17"/>
    </row>
    <row r="963" spans="1:10" ht="12.75">
      <c r="A963" s="1"/>
      <c r="B963" s="4"/>
      <c r="C963" s="1"/>
      <c r="E963" s="17"/>
      <c r="F963" s="17"/>
      <c r="G963" s="17"/>
      <c r="H963" s="17"/>
      <c r="I963" s="17"/>
      <c r="J963" s="17"/>
    </row>
    <row r="964" spans="1:10" ht="12.75">
      <c r="A964" s="1"/>
      <c r="B964" s="4"/>
      <c r="C964" s="1"/>
      <c r="E964" s="17"/>
      <c r="F964" s="17"/>
      <c r="G964" s="17"/>
      <c r="H964" s="17"/>
      <c r="I964" s="17"/>
      <c r="J964" s="17"/>
    </row>
    <row r="965" spans="1:10" ht="12.75">
      <c r="A965" s="1"/>
      <c r="B965" s="4"/>
      <c r="C965" s="1"/>
      <c r="E965" s="17"/>
      <c r="F965" s="17"/>
      <c r="G965" s="17"/>
      <c r="H965" s="17"/>
      <c r="I965" s="17"/>
      <c r="J965" s="17"/>
    </row>
    <row r="966" spans="1:10" ht="12.75">
      <c r="A966" s="1"/>
      <c r="B966" s="4"/>
      <c r="C966" s="1"/>
      <c r="E966" s="17"/>
      <c r="F966" s="17"/>
      <c r="G966" s="17"/>
      <c r="H966" s="17"/>
      <c r="I966" s="17"/>
      <c r="J966" s="17"/>
    </row>
    <row r="967" spans="1:10" ht="12.75">
      <c r="A967" s="1"/>
      <c r="B967" s="4"/>
      <c r="C967" s="1"/>
      <c r="E967" s="17"/>
      <c r="F967" s="17"/>
      <c r="G967" s="17"/>
      <c r="H967" s="17"/>
      <c r="I967" s="17"/>
      <c r="J967" s="17"/>
    </row>
    <row r="968" spans="1:10">
      <c r="A968" s="1"/>
      <c r="B968" s="9"/>
      <c r="C968" s="1"/>
      <c r="E968" s="17"/>
      <c r="F968" s="17"/>
      <c r="G968" s="17"/>
      <c r="H968" s="17"/>
      <c r="I968" s="17"/>
      <c r="J968" s="17"/>
    </row>
    <row r="969" spans="1:10" ht="15.75">
      <c r="A969" s="1"/>
      <c r="B969" s="7"/>
      <c r="C969" s="1"/>
      <c r="E969" s="17"/>
      <c r="F969" s="17"/>
      <c r="G969" s="17"/>
      <c r="H969" s="17"/>
      <c r="I969" s="17"/>
      <c r="J969" s="17"/>
    </row>
    <row r="970" spans="1:10" ht="12.75">
      <c r="A970" s="1"/>
      <c r="B970" s="4"/>
      <c r="C970" s="1"/>
      <c r="E970" s="17"/>
      <c r="F970" s="17"/>
      <c r="G970" s="17"/>
      <c r="H970" s="17"/>
      <c r="I970" s="17"/>
      <c r="J970" s="17"/>
    </row>
    <row r="971" spans="1:10" ht="12.75">
      <c r="A971" s="1"/>
      <c r="B971" s="11"/>
      <c r="C971" s="1"/>
      <c r="E971" s="17"/>
      <c r="F971" s="17"/>
      <c r="G971" s="17"/>
      <c r="H971" s="17"/>
      <c r="I971" s="17"/>
      <c r="J971" s="17"/>
    </row>
    <row r="972" spans="1:10" ht="12.75">
      <c r="A972" s="1"/>
      <c r="B972" s="4"/>
      <c r="C972" s="1"/>
      <c r="E972" s="17"/>
      <c r="F972" s="17"/>
      <c r="G972" s="17"/>
      <c r="H972" s="17"/>
      <c r="I972" s="17"/>
      <c r="J972" s="17"/>
    </row>
    <row r="973" spans="1:10" ht="15.75">
      <c r="A973" s="1"/>
      <c r="B973" s="12"/>
      <c r="C973" s="1"/>
      <c r="E973" s="17"/>
      <c r="F973" s="17"/>
      <c r="G973" s="17"/>
      <c r="H973" s="17"/>
      <c r="I973" s="17"/>
      <c r="J973" s="17"/>
    </row>
    <row r="974" spans="1:10" ht="12.75">
      <c r="A974" s="1"/>
      <c r="B974" s="4"/>
      <c r="C974" s="1"/>
      <c r="E974" s="17"/>
      <c r="F974" s="17"/>
      <c r="G974" s="17"/>
      <c r="H974" s="17"/>
      <c r="I974" s="17"/>
      <c r="J974" s="17"/>
    </row>
    <row r="975" spans="1:10">
      <c r="A975" s="1"/>
      <c r="B975" s="9"/>
      <c r="C975" s="1"/>
      <c r="E975" s="17"/>
      <c r="F975" s="17"/>
      <c r="G975" s="17"/>
      <c r="H975" s="17"/>
      <c r="I975" s="17"/>
      <c r="J975" s="17"/>
    </row>
    <row r="976" spans="1:10" ht="15.75">
      <c r="A976" s="1"/>
      <c r="B976" s="7"/>
      <c r="C976" s="1"/>
      <c r="E976" s="17"/>
      <c r="F976" s="17"/>
      <c r="G976" s="17"/>
      <c r="H976" s="17"/>
      <c r="I976" s="17"/>
      <c r="J976" s="17"/>
    </row>
    <row r="977" spans="1:10" ht="12.75">
      <c r="A977" s="1"/>
      <c r="B977" s="4"/>
      <c r="C977" s="1"/>
      <c r="E977" s="17"/>
      <c r="F977" s="17"/>
      <c r="G977" s="17"/>
      <c r="H977" s="17"/>
      <c r="I977" s="17"/>
      <c r="J977" s="17"/>
    </row>
    <row r="978" spans="1:10">
      <c r="A978" s="1"/>
      <c r="B978" s="9"/>
      <c r="C978" s="1"/>
      <c r="E978" s="17"/>
      <c r="F978" s="17"/>
      <c r="G978" s="17"/>
      <c r="H978" s="17"/>
      <c r="I978" s="17"/>
      <c r="J978" s="17"/>
    </row>
    <row r="979" spans="1:10" ht="15.75">
      <c r="A979" s="1"/>
      <c r="B979" s="7"/>
      <c r="C979" s="1"/>
      <c r="E979" s="17"/>
      <c r="F979" s="17"/>
      <c r="G979" s="17"/>
      <c r="H979" s="17"/>
      <c r="I979" s="17"/>
      <c r="J979" s="17"/>
    </row>
    <row r="980" spans="1:10" ht="12.75">
      <c r="A980" s="1"/>
      <c r="B980" s="4"/>
      <c r="C980" s="1"/>
      <c r="E980" s="17"/>
      <c r="F980" s="17"/>
      <c r="G980" s="17"/>
      <c r="H980" s="17"/>
      <c r="I980" s="17"/>
      <c r="J980" s="17"/>
    </row>
    <row r="981" spans="1:10" ht="12.75">
      <c r="A981" s="1"/>
      <c r="B981" s="4"/>
      <c r="C981" s="1"/>
      <c r="E981" s="17"/>
      <c r="F981" s="17"/>
      <c r="G981" s="17"/>
      <c r="H981" s="17"/>
      <c r="I981" s="17"/>
      <c r="J981" s="17"/>
    </row>
    <row r="982" spans="1:10" ht="12.75">
      <c r="A982" s="1"/>
      <c r="B982" s="4"/>
      <c r="C982" s="1"/>
      <c r="E982" s="17"/>
      <c r="F982" s="17"/>
      <c r="G982" s="17"/>
      <c r="H982" s="17"/>
      <c r="I982" s="17"/>
      <c r="J982" s="17"/>
    </row>
    <row r="983" spans="1:10" ht="12.75">
      <c r="A983" s="1"/>
      <c r="B983" s="4"/>
      <c r="C983" s="1"/>
      <c r="E983" s="17"/>
      <c r="F983" s="17"/>
      <c r="G983" s="17"/>
      <c r="H983" s="17"/>
      <c r="I983" s="17"/>
      <c r="J983" s="17"/>
    </row>
    <row r="984" spans="1:10" ht="12.75">
      <c r="A984" s="1"/>
      <c r="B984" s="4"/>
      <c r="C984" s="1"/>
      <c r="E984" s="17"/>
      <c r="F984" s="17"/>
      <c r="G984" s="17"/>
      <c r="H984" s="17"/>
      <c r="I984" s="17"/>
      <c r="J984" s="17"/>
    </row>
    <row r="985" spans="1:10">
      <c r="A985" s="1"/>
      <c r="B985" s="9"/>
      <c r="C985" s="1"/>
      <c r="E985" s="17"/>
      <c r="F985" s="17"/>
      <c r="G985" s="17"/>
      <c r="H985" s="17"/>
      <c r="I985" s="17"/>
      <c r="J985" s="17"/>
    </row>
    <row r="986" spans="1:10" ht="15.75">
      <c r="A986" s="1"/>
      <c r="B986" s="7"/>
      <c r="C986" s="1"/>
      <c r="E986" s="17"/>
      <c r="F986" s="17"/>
      <c r="G986" s="17"/>
      <c r="H986" s="17"/>
      <c r="I986" s="17"/>
      <c r="J986" s="17"/>
    </row>
    <row r="987" spans="1:10" ht="12.75">
      <c r="A987" s="1"/>
      <c r="B987" s="4"/>
      <c r="C987" s="1"/>
      <c r="E987" s="17"/>
      <c r="F987" s="17"/>
      <c r="G987" s="17"/>
      <c r="H987" s="17"/>
      <c r="I987" s="17"/>
      <c r="J987" s="17"/>
    </row>
    <row r="988" spans="1:10" ht="12.75">
      <c r="A988" s="1"/>
      <c r="B988" s="4"/>
      <c r="C988" s="1"/>
      <c r="E988" s="17"/>
      <c r="F988" s="17"/>
      <c r="G988" s="17"/>
      <c r="H988" s="17"/>
      <c r="I988" s="17"/>
      <c r="J988" s="17"/>
    </row>
    <row r="989" spans="1:10" ht="12.75">
      <c r="A989" s="1"/>
      <c r="B989" s="4"/>
      <c r="C989" s="1"/>
      <c r="E989" s="17"/>
      <c r="F989" s="17"/>
      <c r="G989" s="17"/>
      <c r="H989" s="17"/>
      <c r="I989" s="17"/>
      <c r="J989" s="17"/>
    </row>
    <row r="990" spans="1:10" ht="12.75">
      <c r="A990" s="1"/>
      <c r="B990" s="4"/>
      <c r="C990" s="1"/>
      <c r="E990" s="17"/>
      <c r="F990" s="17"/>
      <c r="G990" s="17"/>
      <c r="H990" s="17"/>
      <c r="I990" s="17"/>
      <c r="J990" s="17"/>
    </row>
    <row r="991" spans="1:10" ht="12.75">
      <c r="A991" s="1"/>
      <c r="B991" s="66"/>
      <c r="C991" s="1"/>
      <c r="E991" s="17"/>
      <c r="F991" s="17"/>
      <c r="G991" s="17"/>
      <c r="H991" s="17"/>
      <c r="I991" s="17"/>
      <c r="J991" s="17"/>
    </row>
    <row r="992" spans="1:10" ht="12.75">
      <c r="A992" s="1"/>
      <c r="B992" s="4"/>
      <c r="C992" s="1"/>
      <c r="E992" s="17"/>
      <c r="F992" s="17"/>
      <c r="G992" s="17"/>
      <c r="H992" s="17"/>
      <c r="I992" s="17"/>
      <c r="J992" s="17"/>
    </row>
    <row r="993" spans="1:10">
      <c r="A993" s="1"/>
      <c r="B993" s="9"/>
      <c r="C993" s="1"/>
      <c r="E993" s="17"/>
      <c r="F993" s="17"/>
      <c r="G993" s="17"/>
      <c r="H993" s="17"/>
      <c r="I993" s="17"/>
      <c r="J993" s="17"/>
    </row>
    <row r="994" spans="1:10" ht="15.75">
      <c r="A994" s="1"/>
      <c r="B994" s="7"/>
      <c r="C994" s="1"/>
      <c r="E994" s="17"/>
      <c r="F994" s="17"/>
      <c r="G994" s="17"/>
      <c r="H994" s="17"/>
      <c r="I994" s="17"/>
      <c r="J994" s="17"/>
    </row>
    <row r="995" spans="1:10" ht="12.75">
      <c r="A995" s="1"/>
      <c r="B995" s="4"/>
      <c r="C995" s="1"/>
      <c r="E995" s="17"/>
      <c r="F995" s="17"/>
      <c r="G995" s="17"/>
      <c r="H995" s="17"/>
      <c r="I995" s="17"/>
      <c r="J995" s="17"/>
    </row>
    <row r="996" spans="1:10" ht="12.75">
      <c r="A996" s="1"/>
      <c r="B996" s="4"/>
      <c r="C996" s="1"/>
      <c r="E996" s="17"/>
      <c r="F996" s="17"/>
      <c r="G996" s="17"/>
      <c r="H996" s="17"/>
      <c r="I996" s="17"/>
      <c r="J996" s="17"/>
    </row>
    <row r="997" spans="1:10" ht="12.75">
      <c r="A997" s="1"/>
      <c r="B997" s="4"/>
      <c r="C997" s="1"/>
      <c r="E997" s="17"/>
      <c r="F997" s="17"/>
      <c r="G997" s="17"/>
      <c r="H997" s="17"/>
      <c r="I997" s="17"/>
      <c r="J997" s="17"/>
    </row>
    <row r="998" spans="1:10" ht="12.75">
      <c r="A998" s="1"/>
      <c r="B998" s="4"/>
      <c r="C998" s="1"/>
      <c r="E998" s="17"/>
      <c r="F998" s="17"/>
      <c r="G998" s="17"/>
      <c r="H998" s="17"/>
      <c r="I998" s="17"/>
      <c r="J998" s="17"/>
    </row>
    <row r="999" spans="1:10" ht="12.75">
      <c r="A999" s="1"/>
      <c r="B999" s="4"/>
      <c r="C999" s="1"/>
      <c r="E999" s="17"/>
      <c r="F999" s="17"/>
      <c r="G999" s="17"/>
      <c r="H999" s="17"/>
      <c r="I999" s="17"/>
      <c r="J999" s="17"/>
    </row>
    <row r="1000" spans="1:10" ht="12.75">
      <c r="A1000" s="1"/>
      <c r="B1000" s="4"/>
      <c r="C1000" s="1"/>
      <c r="E1000" s="17"/>
      <c r="F1000" s="17"/>
      <c r="G1000" s="17"/>
      <c r="H1000" s="17"/>
      <c r="I1000" s="17"/>
      <c r="J1000" s="17"/>
    </row>
    <row r="1001" spans="1:10">
      <c r="A1001" s="1"/>
      <c r="B1001" s="9"/>
      <c r="C1001" s="1"/>
      <c r="E1001" s="17"/>
      <c r="F1001" s="17"/>
      <c r="G1001" s="17"/>
      <c r="H1001" s="17"/>
      <c r="I1001" s="17"/>
      <c r="J1001" s="17"/>
    </row>
    <row r="1002" spans="1:10" ht="15.75">
      <c r="A1002" s="1"/>
      <c r="B1002" s="7"/>
      <c r="C1002" s="1"/>
      <c r="E1002" s="17"/>
      <c r="F1002" s="17"/>
      <c r="G1002" s="17"/>
      <c r="H1002" s="17"/>
      <c r="I1002" s="17"/>
      <c r="J1002" s="17"/>
    </row>
    <row r="1003" spans="1:10" ht="12.75">
      <c r="A1003" s="1"/>
      <c r="B1003" s="4"/>
      <c r="C1003" s="1"/>
      <c r="E1003" s="17"/>
      <c r="F1003" s="17"/>
      <c r="G1003" s="17"/>
      <c r="H1003" s="17"/>
      <c r="I1003" s="17"/>
      <c r="J1003" s="17"/>
    </row>
    <row r="1004" spans="1:10" ht="12.75">
      <c r="A1004" s="1"/>
      <c r="B1004" s="4"/>
      <c r="C1004" s="1"/>
      <c r="E1004" s="17"/>
      <c r="F1004" s="17"/>
      <c r="G1004" s="17"/>
      <c r="H1004" s="17"/>
      <c r="I1004" s="17"/>
      <c r="J1004" s="17"/>
    </row>
    <row r="1005" spans="1:10" ht="12.75">
      <c r="A1005" s="1"/>
      <c r="B1005" s="4"/>
      <c r="C1005" s="1"/>
      <c r="E1005" s="17"/>
      <c r="F1005" s="17"/>
      <c r="G1005" s="17"/>
      <c r="H1005" s="17"/>
      <c r="I1005" s="17"/>
      <c r="J1005" s="17"/>
    </row>
    <row r="1006" spans="1:10" ht="12.75">
      <c r="A1006" s="1"/>
      <c r="B1006" s="4"/>
      <c r="C1006" s="1"/>
      <c r="E1006" s="17"/>
      <c r="F1006" s="17"/>
      <c r="G1006" s="17"/>
      <c r="H1006" s="17"/>
      <c r="I1006" s="17"/>
      <c r="J1006" s="17"/>
    </row>
    <row r="1007" spans="1:10" ht="12.75">
      <c r="A1007" s="1"/>
      <c r="B1007" s="4"/>
      <c r="C1007" s="1"/>
      <c r="E1007" s="17"/>
      <c r="F1007" s="17"/>
      <c r="G1007" s="17"/>
      <c r="H1007" s="17"/>
      <c r="I1007" s="17"/>
      <c r="J1007" s="17"/>
    </row>
    <row r="1008" spans="1:10" ht="12.75">
      <c r="A1008" s="1"/>
      <c r="B1008" s="4"/>
      <c r="C1008" s="1"/>
      <c r="E1008" s="17"/>
      <c r="F1008" s="17"/>
      <c r="G1008" s="17"/>
      <c r="H1008" s="17"/>
      <c r="I1008" s="17"/>
      <c r="J1008" s="17"/>
    </row>
    <row r="1009" spans="1:10" ht="12.75">
      <c r="A1009" s="1"/>
      <c r="B1009" s="4"/>
      <c r="C1009" s="1"/>
      <c r="E1009" s="17"/>
      <c r="F1009" s="17"/>
      <c r="G1009" s="17"/>
      <c r="H1009" s="17"/>
      <c r="I1009" s="17"/>
      <c r="J1009" s="17"/>
    </row>
    <row r="1010" spans="1:10" ht="12.75">
      <c r="A1010" s="1"/>
      <c r="B1010" s="4"/>
      <c r="C1010" s="1"/>
      <c r="E1010" s="17"/>
      <c r="F1010" s="17"/>
      <c r="G1010" s="17"/>
      <c r="H1010" s="17"/>
      <c r="I1010" s="17"/>
      <c r="J1010" s="17"/>
    </row>
    <row r="1011" spans="1:10" ht="12.75">
      <c r="A1011" s="1"/>
      <c r="B1011" s="4"/>
      <c r="C1011" s="1"/>
      <c r="E1011" s="17"/>
      <c r="F1011" s="17"/>
      <c r="G1011" s="17"/>
      <c r="H1011" s="17"/>
      <c r="I1011" s="17"/>
      <c r="J1011" s="17"/>
    </row>
    <row r="1012" spans="1:10" ht="12.75">
      <c r="A1012" s="1"/>
      <c r="B1012" s="4"/>
      <c r="C1012" s="1"/>
      <c r="E1012" s="17"/>
      <c r="F1012" s="17"/>
      <c r="G1012" s="17"/>
      <c r="H1012" s="17"/>
      <c r="I1012" s="17"/>
      <c r="J1012" s="17"/>
    </row>
    <row r="1013" spans="1:10" ht="12.75">
      <c r="A1013" s="1"/>
      <c r="B1013" s="4"/>
      <c r="C1013" s="1"/>
      <c r="E1013" s="17"/>
      <c r="F1013" s="17"/>
      <c r="G1013" s="17"/>
      <c r="H1013" s="17"/>
      <c r="I1013" s="17"/>
      <c r="J1013" s="17"/>
    </row>
  </sheetData>
  <sheetProtection algorithmName="SHA-512" hashValue="24T+uYM2XVuEXB6zKBvr/xJy54klfjYjE4m4nO21ijzaekKcX42SU0iMMj/A1aJ5En4NPB/vZjaKX4GqR10ZDg==" saltValue="1Xz3o9KSNrCF9hvvn0wGGw==" spinCount="100000" sheet="1" objects="1" scenarios="1"/>
  <mergeCells count="89">
    <mergeCell ref="E134:J134"/>
    <mergeCell ref="E135:J137"/>
    <mergeCell ref="E132:F133"/>
    <mergeCell ref="E175:I178"/>
    <mergeCell ref="E140:K140"/>
    <mergeCell ref="E141:I141"/>
    <mergeCell ref="E142:L148"/>
    <mergeCell ref="E151:L151"/>
    <mergeCell ref="E155:G155"/>
    <mergeCell ref="E157:I160"/>
    <mergeCell ref="E161:I162"/>
    <mergeCell ref="E166:J166"/>
    <mergeCell ref="E168:L170"/>
    <mergeCell ref="E172:F173"/>
    <mergeCell ref="G132:G133"/>
    <mergeCell ref="H132:H133"/>
    <mergeCell ref="J124:J125"/>
    <mergeCell ref="E113:F114"/>
    <mergeCell ref="G113:J114"/>
    <mergeCell ref="E115:F116"/>
    <mergeCell ref="G115:G116"/>
    <mergeCell ref="H115:H116"/>
    <mergeCell ref="I115:I116"/>
    <mergeCell ref="J115:J116"/>
    <mergeCell ref="E117:F117"/>
    <mergeCell ref="G117:J117"/>
    <mergeCell ref="E119:F119"/>
    <mergeCell ref="E120:F121"/>
    <mergeCell ref="G120:G121"/>
    <mergeCell ref="H120:H121"/>
    <mergeCell ref="I132:I133"/>
    <mergeCell ref="J132:J133"/>
    <mergeCell ref="E126:F126"/>
    <mergeCell ref="G126:J126"/>
    <mergeCell ref="I120:I121"/>
    <mergeCell ref="J120:J121"/>
    <mergeCell ref="E122:F123"/>
    <mergeCell ref="E128:F128"/>
    <mergeCell ref="E129:F129"/>
    <mergeCell ref="E130:F131"/>
    <mergeCell ref="G130:J131"/>
    <mergeCell ref="G122:J123"/>
    <mergeCell ref="E124:F125"/>
    <mergeCell ref="G124:G125"/>
    <mergeCell ref="H124:H125"/>
    <mergeCell ref="I124:I125"/>
    <mergeCell ref="N85:S85"/>
    <mergeCell ref="E86:F86"/>
    <mergeCell ref="E90:I91"/>
    <mergeCell ref="G111:G112"/>
    <mergeCell ref="H111:H112"/>
    <mergeCell ref="I111:I112"/>
    <mergeCell ref="J111:J112"/>
    <mergeCell ref="E92:I92"/>
    <mergeCell ref="E95:L95"/>
    <mergeCell ref="E97:L105"/>
    <mergeCell ref="E108:F109"/>
    <mergeCell ref="E110:F110"/>
    <mergeCell ref="E111:F112"/>
    <mergeCell ref="E81:F81"/>
    <mergeCell ref="E82:F82"/>
    <mergeCell ref="E83:F83"/>
    <mergeCell ref="E84:F84"/>
    <mergeCell ref="E85:F85"/>
    <mergeCell ref="E70:G70"/>
    <mergeCell ref="E71:G71"/>
    <mergeCell ref="E73:K75"/>
    <mergeCell ref="E78:J78"/>
    <mergeCell ref="E80:I80"/>
    <mergeCell ref="E57:M62"/>
    <mergeCell ref="E65:G66"/>
    <mergeCell ref="E67:G67"/>
    <mergeCell ref="E68:G68"/>
    <mergeCell ref="E69:G69"/>
    <mergeCell ref="E2:J2"/>
    <mergeCell ref="E4:L7"/>
    <mergeCell ref="E11:E12"/>
    <mergeCell ref="F11:I11"/>
    <mergeCell ref="J49:K49"/>
    <mergeCell ref="L49:M49"/>
    <mergeCell ref="E35:E36"/>
    <mergeCell ref="F36:I36"/>
    <mergeCell ref="E49:E50"/>
    <mergeCell ref="F49:G49"/>
    <mergeCell ref="H49:I49"/>
    <mergeCell ref="E18:I32"/>
    <mergeCell ref="E9:I10"/>
    <mergeCell ref="E33:I34"/>
    <mergeCell ref="E44:J46"/>
  </mergeCells>
  <conditionalFormatting sqref="A4 C4">
    <cfRule type="notContainsBlanks" dxfId="29" priority="3">
      <formula>LEN(TRIM(A4))&gt;0</formula>
    </cfRule>
  </conditionalFormatting>
  <conditionalFormatting sqref="B943:B1013">
    <cfRule type="notContainsBlanks" dxfId="28" priority="1">
      <formula>LEN(TRIM(B943))&gt;0</formula>
    </cfRule>
  </conditionalFormatting>
  <conditionalFormatting sqref="B967 B974 B4 B61 B102:B103 B140 B182 B215 B217 B248 B251 B267 B281 B301 B314 B317 B347 B351 B367 B380 B401 B413 B417 B446 B467 B479 B485 B512 B517 B535 B545 B567 B578 B585 B611 B617 B635 B644 B667 B677 B710 B717 B719 B743 B767 B769 B776 B809 B817 B819 B842 B867 B869 B875 B908 B917 B941">
    <cfRule type="notContainsBlanks" dxfId="27" priority="5">
      <formula>LEN(TRIM(B4))&gt;0</formula>
    </cfRule>
  </conditionalFormatting>
  <conditionalFormatting sqref="B1007:B1013">
    <cfRule type="containsBlanks" dxfId="26" priority="2">
      <formula>LEN(TRIM(B1007))=0</formula>
    </cfRule>
  </conditionalFormatting>
  <hyperlinks>
    <hyperlink ref="B3" location="Materialidade!A1" display="Materialidade" xr:uid="{00000000-0004-0000-0A00-000000000000}"/>
    <hyperlink ref="B6" location="'Compromissos 2030'!A1" display="Compromissos 2030" xr:uid="{00000000-0004-0000-0A00-000001000000}"/>
    <hyperlink ref="B9" location="'Governança Corporativa'!A1" display="Governança" xr:uid="{00000000-0004-0000-0A00-000002000000}"/>
    <hyperlink ref="B10" location="'Governança Corporativa'!A1" display="Governança Corporativa" xr:uid="{00000000-0004-0000-0A00-000003000000}"/>
    <hyperlink ref="B11" location="'Reputação, Governo e Engajament'!A1" display="Reputação, Governo e Engajamento" xr:uid="{00000000-0004-0000-0A00-000004000000}"/>
    <hyperlink ref="B12" location="'Cadeia de Valor'!A1" display="Cadeia de Valor " xr:uid="{00000000-0004-0000-0A00-000005000000}"/>
    <hyperlink ref="B13" location="'Inovação, Tecnologia e Dados'!A1" display="Inovação, Tecnologia e Dados" xr:uid="{00000000-0004-0000-0A00-000006000000}"/>
    <hyperlink ref="B16" location="'Biodiversidade e clima'!A1" display="Ambiental" xr:uid="{00000000-0004-0000-0A00-000007000000}"/>
    <hyperlink ref="B17" location="'Biodiversidade e clima'!A1" display="Biodiversidade e Clima" xr:uid="{00000000-0004-0000-0A00-000008000000}"/>
    <hyperlink ref="B18" location="Energia!A1" display="Energia" xr:uid="{00000000-0004-0000-0A00-000009000000}"/>
    <hyperlink ref="B19" location="'Recursos Hídricos'!A1" display="Recursos Hídricos" xr:uid="{00000000-0004-0000-0A00-00000A000000}"/>
    <hyperlink ref="B20" location="'Resíduos'!A1" display="Resíduos" xr:uid="{00000000-0004-0000-0A00-00000B000000}"/>
    <hyperlink ref="B21" location="'Circularidade e Ecodesign'!A1" display="Circularidade e Ecodesign" xr:uid="{00000000-0004-0000-0A00-00000C000000}"/>
    <hyperlink ref="B24" location="'Verificação Externa'!A1" display="Sumário" xr:uid="{D5E001EC-C41F-4957-9C7C-A4DEB4EE056C}"/>
    <hyperlink ref="B25" location="'Pessoas Colaboradoras'!A1" display="Pessoas Colaboradoras" xr:uid="{7E4F7744-3816-4ADA-9E10-F7D96CCDB148}"/>
    <hyperlink ref="B26" location="'Saúde, Segurança e Bem-Estar'!A1" display="Saúde, Segurança e Bem-Estar" xr:uid="{06C66D4A-CE3E-4B3B-96E2-07E727B273EF}"/>
    <hyperlink ref="B27" location="'Direitos Humanos'!A1" display="Direitos Humanos" xr:uid="{882E0CE3-9074-4612-A2F1-4F0BB2D64BBE}"/>
    <hyperlink ref="B28" location="'Impacto Social'!A1" display="Impacto Social" xr:uid="{3BBDBAC7-B2D6-4DA3-A44D-0975FC26783E}"/>
    <hyperlink ref="B29" location="'Experiência do Cliente'!A1" display="Experiência do Cliente" xr:uid="{65BCF32C-A20A-41B1-8022-EBF938F9450A}"/>
    <hyperlink ref="B33" location="'Verificação Externa'!A1" display="Verificação Externa" xr:uid="{7DA35CCA-6159-416F-AE64-24591C1476B4}"/>
    <hyperlink ref="B32" location="Sumário!A1" display="Sumário" xr:uid="{754605DD-645B-4E49-93F8-AFBBFCCFD915}"/>
  </hyperlinks>
  <pageMargins left="0.511811024" right="0.511811024" top="0.78740157499999996" bottom="0.78740157499999996" header="0.31496062000000002" footer="0.3149606200000000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Z1007"/>
  <sheetViews>
    <sheetView showGridLines="0" showRowColHeaders="0" zoomScale="80" zoomScaleNormal="80" workbookViewId="0">
      <selection activeCell="B32" sqref="B32"/>
    </sheetView>
  </sheetViews>
  <sheetFormatPr defaultColWidth="11.125" defaultRowHeight="15" customHeight="1"/>
  <cols>
    <col min="1" max="1" width="1.875" customWidth="1"/>
    <col min="2" max="2" width="30.875" customWidth="1"/>
    <col min="3" max="3" width="1.875" customWidth="1"/>
    <col min="4" max="4" width="2" customWidth="1"/>
    <col min="6" max="6" width="16.875" customWidth="1"/>
    <col min="7" max="7" width="12.5" customWidth="1"/>
    <col min="11" max="11" width="12.875" customWidth="1"/>
    <col min="14" max="26" width="11.125" hidden="1"/>
  </cols>
  <sheetData>
    <row r="1" spans="1:17" ht="36" customHeight="1">
      <c r="A1" s="1"/>
      <c r="B1" s="2"/>
      <c r="C1" s="1"/>
    </row>
    <row r="2" spans="1:17" ht="14.25">
      <c r="A2" s="1"/>
      <c r="B2" s="4"/>
      <c r="C2" s="1"/>
      <c r="E2" s="115" t="s">
        <v>1030</v>
      </c>
    </row>
    <row r="3" spans="1:17" ht="15.75">
      <c r="A3" s="6"/>
      <c r="B3" s="19" t="s">
        <v>1</v>
      </c>
      <c r="C3" s="6"/>
      <c r="F3" s="128"/>
      <c r="G3" s="128"/>
      <c r="H3" s="128"/>
      <c r="I3" s="128"/>
      <c r="J3" s="128"/>
      <c r="K3" s="128"/>
      <c r="L3" s="128"/>
      <c r="M3" s="128"/>
      <c r="N3" s="128"/>
    </row>
    <row r="4" spans="1:17" ht="14.25">
      <c r="A4" s="6"/>
      <c r="B4" s="21"/>
      <c r="C4" s="6"/>
      <c r="E4" s="1543" t="s">
        <v>1538</v>
      </c>
      <c r="F4" s="1411"/>
      <c r="G4" s="1411"/>
      <c r="H4" s="1411"/>
      <c r="I4" s="1411"/>
      <c r="J4" s="1411"/>
      <c r="K4" s="1411"/>
      <c r="L4" s="1411"/>
      <c r="M4" s="116"/>
      <c r="N4" s="128"/>
      <c r="O4" s="306"/>
      <c r="P4" s="306"/>
      <c r="Q4" s="306"/>
    </row>
    <row r="5" spans="1:17" ht="14.25">
      <c r="A5" s="1"/>
      <c r="B5" s="6"/>
      <c r="C5" s="1"/>
      <c r="E5" s="1411"/>
      <c r="F5" s="1411"/>
      <c r="G5" s="1411"/>
      <c r="H5" s="1411"/>
      <c r="I5" s="1411"/>
      <c r="J5" s="1411"/>
      <c r="K5" s="1411"/>
      <c r="L5" s="1411"/>
      <c r="M5" s="116"/>
      <c r="N5" s="128"/>
      <c r="O5" s="306"/>
      <c r="P5" s="306"/>
      <c r="Q5" s="306"/>
    </row>
    <row r="6" spans="1:17" ht="15.75">
      <c r="A6" s="1"/>
      <c r="B6" s="19" t="s">
        <v>1031</v>
      </c>
      <c r="C6" s="1"/>
      <c r="E6" s="1411"/>
      <c r="F6" s="1411"/>
      <c r="G6" s="1411"/>
      <c r="H6" s="1411"/>
      <c r="I6" s="1411"/>
      <c r="J6" s="1411"/>
      <c r="K6" s="1411"/>
      <c r="L6" s="1411"/>
      <c r="M6" s="116"/>
      <c r="N6" s="128"/>
      <c r="O6" s="306"/>
      <c r="P6" s="306"/>
      <c r="Q6" s="306"/>
    </row>
    <row r="7" spans="1:17" ht="14.25">
      <c r="A7" s="1"/>
      <c r="B7" s="21"/>
      <c r="C7" s="1"/>
      <c r="E7" s="1411"/>
      <c r="F7" s="1411"/>
      <c r="G7" s="1411"/>
      <c r="H7" s="1411"/>
      <c r="I7" s="1411"/>
      <c r="J7" s="1411"/>
      <c r="K7" s="1411"/>
      <c r="L7" s="1411"/>
      <c r="M7" s="116"/>
      <c r="N7" s="128"/>
      <c r="O7" s="306"/>
      <c r="P7" s="306"/>
      <c r="Q7" s="306"/>
    </row>
    <row r="8" spans="1:17" ht="14.25">
      <c r="A8" s="10"/>
      <c r="B8" s="6"/>
      <c r="C8" s="10"/>
      <c r="E8" s="1411"/>
      <c r="F8" s="1411"/>
      <c r="G8" s="1411"/>
      <c r="H8" s="1411"/>
      <c r="I8" s="1411"/>
      <c r="J8" s="1411"/>
      <c r="K8" s="1411"/>
      <c r="L8" s="1411"/>
      <c r="M8" s="116"/>
      <c r="N8" s="128"/>
      <c r="O8" s="306"/>
      <c r="P8" s="306"/>
      <c r="Q8" s="306"/>
    </row>
    <row r="9" spans="1:17" ht="15.75">
      <c r="A9" s="1"/>
      <c r="B9" s="19" t="s">
        <v>3</v>
      </c>
      <c r="C9" s="1"/>
      <c r="E9" s="1411"/>
      <c r="F9" s="1411"/>
      <c r="G9" s="1411"/>
      <c r="H9" s="1411"/>
      <c r="I9" s="1411"/>
      <c r="J9" s="1411"/>
      <c r="K9" s="1411"/>
      <c r="L9" s="1411"/>
      <c r="M9" s="116"/>
      <c r="N9" s="128"/>
      <c r="O9" s="306"/>
      <c r="P9" s="306"/>
      <c r="Q9" s="306"/>
    </row>
    <row r="10" spans="1:17" ht="14.25">
      <c r="A10" s="1"/>
      <c r="B10" s="27" t="s">
        <v>4</v>
      </c>
      <c r="C10" s="1"/>
      <c r="E10" s="1411"/>
      <c r="F10" s="1411"/>
      <c r="G10" s="1411"/>
      <c r="H10" s="1411"/>
      <c r="I10" s="1411"/>
      <c r="J10" s="1411"/>
      <c r="K10" s="1411"/>
      <c r="L10" s="1411"/>
      <c r="M10" s="116"/>
      <c r="N10" s="128"/>
      <c r="O10" s="306"/>
      <c r="P10" s="306"/>
      <c r="Q10" s="306"/>
    </row>
    <row r="11" spans="1:17" ht="14.25">
      <c r="A11" s="1"/>
      <c r="B11" s="1392" t="s">
        <v>5</v>
      </c>
      <c r="C11" s="1"/>
      <c r="E11" s="1411"/>
      <c r="F11" s="1411"/>
      <c r="G11" s="1411"/>
      <c r="H11" s="1411"/>
      <c r="I11" s="1411"/>
      <c r="J11" s="1411"/>
      <c r="K11" s="1411"/>
      <c r="L11" s="1411"/>
      <c r="M11" s="116"/>
      <c r="N11" s="128"/>
      <c r="O11" s="306"/>
      <c r="P11" s="306"/>
      <c r="Q11" s="306"/>
    </row>
    <row r="12" spans="1:17" ht="14.25">
      <c r="A12" s="1"/>
      <c r="B12" s="27" t="s">
        <v>6</v>
      </c>
      <c r="C12" s="1"/>
      <c r="E12" s="1411"/>
      <c r="F12" s="1411"/>
      <c r="G12" s="1411"/>
      <c r="H12" s="1411"/>
      <c r="I12" s="1411"/>
      <c r="J12" s="1411"/>
      <c r="K12" s="1411"/>
      <c r="L12" s="1411"/>
      <c r="M12" s="116"/>
      <c r="N12" s="128"/>
      <c r="O12" s="306"/>
      <c r="P12" s="306"/>
      <c r="Q12" s="306"/>
    </row>
    <row r="13" spans="1:17" ht="14.25">
      <c r="A13" s="1"/>
      <c r="B13" s="27" t="s">
        <v>7</v>
      </c>
      <c r="C13" s="1"/>
      <c r="E13" s="1411"/>
      <c r="F13" s="1411"/>
      <c r="G13" s="1411"/>
      <c r="H13" s="1411"/>
      <c r="I13" s="1411"/>
      <c r="J13" s="1411"/>
      <c r="K13" s="1411"/>
      <c r="L13" s="1411"/>
      <c r="M13" s="116"/>
      <c r="N13" s="128"/>
      <c r="O13" s="306"/>
      <c r="P13" s="306"/>
      <c r="Q13" s="306"/>
    </row>
    <row r="14" spans="1:17" ht="14.25">
      <c r="A14" s="1"/>
      <c r="B14" s="21"/>
      <c r="C14" s="1"/>
      <c r="E14" s="1411"/>
      <c r="F14" s="1411"/>
      <c r="G14" s="1411"/>
      <c r="H14" s="1411"/>
      <c r="I14" s="1411"/>
      <c r="J14" s="1411"/>
      <c r="K14" s="1411"/>
      <c r="L14" s="1411"/>
      <c r="M14" s="116"/>
      <c r="N14" s="128"/>
      <c r="O14" s="306"/>
      <c r="P14" s="306"/>
      <c r="Q14" s="306"/>
    </row>
    <row r="15" spans="1:17" ht="14.25">
      <c r="A15" s="1"/>
      <c r="B15" s="6"/>
      <c r="C15" s="1"/>
      <c r="E15" s="1411"/>
      <c r="F15" s="1411"/>
      <c r="G15" s="1411"/>
      <c r="H15" s="1411"/>
      <c r="I15" s="1411"/>
      <c r="J15" s="1411"/>
      <c r="K15" s="1411"/>
      <c r="L15" s="1411"/>
      <c r="M15" s="116"/>
      <c r="N15" s="128"/>
      <c r="O15" s="306"/>
      <c r="P15" s="306"/>
      <c r="Q15" s="306"/>
    </row>
    <row r="16" spans="1:17" ht="15.75">
      <c r="A16" s="1"/>
      <c r="B16" s="19" t="s">
        <v>8</v>
      </c>
      <c r="C16" s="1"/>
      <c r="E16" s="1411"/>
      <c r="F16" s="1411"/>
      <c r="G16" s="1411"/>
      <c r="H16" s="1411"/>
      <c r="I16" s="1411"/>
      <c r="J16" s="1411"/>
      <c r="K16" s="1411"/>
      <c r="L16" s="1411"/>
      <c r="M16" s="116"/>
      <c r="N16" s="128"/>
      <c r="O16" s="306"/>
      <c r="P16" s="306"/>
      <c r="Q16" s="306"/>
    </row>
    <row r="17" spans="1:17" ht="14.25">
      <c r="A17" s="1"/>
      <c r="B17" s="27" t="s">
        <v>9</v>
      </c>
      <c r="C17" s="1"/>
      <c r="E17" s="1411"/>
      <c r="F17" s="1411"/>
      <c r="G17" s="1411"/>
      <c r="H17" s="1411"/>
      <c r="I17" s="1411"/>
      <c r="J17" s="1411"/>
      <c r="K17" s="1411"/>
      <c r="L17" s="1411"/>
      <c r="M17" s="116"/>
      <c r="N17" s="128"/>
      <c r="O17" s="306"/>
      <c r="P17" s="306"/>
      <c r="Q17" s="306"/>
    </row>
    <row r="18" spans="1:17" ht="14.25">
      <c r="A18" s="1"/>
      <c r="B18" s="27" t="s">
        <v>10</v>
      </c>
      <c r="C18" s="1"/>
      <c r="E18" s="1411"/>
      <c r="F18" s="1411"/>
      <c r="G18" s="1411"/>
      <c r="H18" s="1411"/>
      <c r="I18" s="1411"/>
      <c r="J18" s="1411"/>
      <c r="K18" s="1411"/>
      <c r="L18" s="1411"/>
      <c r="M18" s="116"/>
      <c r="N18" s="128"/>
      <c r="O18" s="306"/>
      <c r="P18" s="306"/>
      <c r="Q18" s="306"/>
    </row>
    <row r="19" spans="1:17" ht="12.75">
      <c r="A19" s="1"/>
      <c r="B19" s="342" t="s">
        <v>11</v>
      </c>
      <c r="C19" s="1"/>
      <c r="E19" s="1411"/>
      <c r="F19" s="1411"/>
      <c r="G19" s="1411"/>
      <c r="H19" s="1411"/>
      <c r="I19" s="1411"/>
      <c r="J19" s="1411"/>
      <c r="K19" s="1411"/>
      <c r="L19" s="1411"/>
      <c r="M19" s="116"/>
      <c r="N19" s="128"/>
    </row>
    <row r="20" spans="1:17" ht="12.75">
      <c r="A20" s="1"/>
      <c r="B20" s="27" t="s">
        <v>12</v>
      </c>
      <c r="C20" s="250"/>
      <c r="E20" s="1411"/>
      <c r="F20" s="1411"/>
      <c r="G20" s="1411"/>
      <c r="H20" s="1411"/>
      <c r="I20" s="1411"/>
      <c r="J20" s="1411"/>
      <c r="K20" s="1411"/>
      <c r="L20" s="1411"/>
      <c r="M20" s="116"/>
      <c r="N20" s="128"/>
    </row>
    <row r="21" spans="1:17" ht="12.75">
      <c r="A21" s="1"/>
      <c r="B21" s="27" t="s">
        <v>13</v>
      </c>
      <c r="C21" s="1"/>
      <c r="E21" s="1411"/>
      <c r="F21" s="1411"/>
      <c r="G21" s="1411"/>
      <c r="H21" s="1411"/>
      <c r="I21" s="1411"/>
      <c r="J21" s="1411"/>
      <c r="K21" s="1411"/>
      <c r="L21" s="1411"/>
      <c r="M21" s="116"/>
      <c r="N21" s="128"/>
    </row>
    <row r="22" spans="1:17" ht="12.75">
      <c r="A22" s="1"/>
      <c r="B22" s="21"/>
      <c r="C22" s="1"/>
      <c r="E22" s="1411"/>
      <c r="F22" s="1411"/>
      <c r="G22" s="1411"/>
      <c r="H22" s="1411"/>
      <c r="I22" s="1411"/>
      <c r="J22" s="1411"/>
      <c r="K22" s="1411"/>
      <c r="L22" s="1411"/>
      <c r="M22" s="116"/>
      <c r="N22" s="128"/>
    </row>
    <row r="23" spans="1:17" ht="12.75">
      <c r="A23" s="1"/>
      <c r="B23" s="6"/>
      <c r="C23" s="1"/>
      <c r="E23" s="1411"/>
      <c r="F23" s="1411"/>
      <c r="G23" s="1411"/>
      <c r="H23" s="1411"/>
      <c r="I23" s="1411"/>
      <c r="J23" s="1411"/>
      <c r="K23" s="1411"/>
      <c r="L23" s="1411"/>
      <c r="M23" s="116"/>
      <c r="N23" s="128"/>
    </row>
    <row r="24" spans="1:17" ht="15.75">
      <c r="A24" s="1"/>
      <c r="B24" s="19" t="s">
        <v>14</v>
      </c>
      <c r="C24" s="1"/>
      <c r="E24" s="1411"/>
      <c r="F24" s="1411"/>
      <c r="G24" s="1411"/>
      <c r="H24" s="1411"/>
      <c r="I24" s="1411"/>
      <c r="J24" s="1411"/>
      <c r="K24" s="1411"/>
      <c r="L24" s="1411"/>
      <c r="M24" s="116"/>
      <c r="N24" s="128"/>
    </row>
    <row r="25" spans="1:17" ht="12.75">
      <c r="A25" s="1"/>
      <c r="B25" s="27" t="s">
        <v>15</v>
      </c>
      <c r="C25" s="1"/>
      <c r="E25" s="1411"/>
      <c r="F25" s="1411"/>
      <c r="G25" s="1411"/>
      <c r="H25" s="1411"/>
      <c r="I25" s="1411"/>
      <c r="J25" s="1411"/>
      <c r="K25" s="1411"/>
      <c r="L25" s="1411"/>
      <c r="M25" s="116"/>
      <c r="N25" s="128"/>
    </row>
    <row r="26" spans="1:17" ht="18" customHeight="1">
      <c r="A26" s="1"/>
      <c r="B26" s="27" t="s">
        <v>16</v>
      </c>
      <c r="C26" s="1"/>
      <c r="E26" s="1411"/>
      <c r="F26" s="1411"/>
      <c r="G26" s="1411"/>
      <c r="H26" s="1411"/>
      <c r="I26" s="1411"/>
      <c r="J26" s="1411"/>
      <c r="K26" s="1411"/>
      <c r="L26" s="1411"/>
      <c r="M26" s="116"/>
      <c r="N26" s="128"/>
    </row>
    <row r="27" spans="1:17" ht="19.350000000000001" customHeight="1">
      <c r="A27" s="1"/>
      <c r="B27" s="27" t="s">
        <v>17</v>
      </c>
      <c r="C27" s="1"/>
      <c r="E27" s="1411"/>
      <c r="F27" s="1411"/>
      <c r="G27" s="1411"/>
      <c r="H27" s="1411"/>
      <c r="I27" s="1411"/>
      <c r="J27" s="1411"/>
      <c r="K27" s="1411"/>
      <c r="L27" s="1411"/>
      <c r="M27" s="116"/>
      <c r="N27" s="128"/>
    </row>
    <row r="28" spans="1:17" ht="20.100000000000001" customHeight="1">
      <c r="A28" s="1"/>
      <c r="B28" s="27" t="s">
        <v>18</v>
      </c>
      <c r="C28" s="1"/>
      <c r="E28" s="1411"/>
      <c r="F28" s="1411"/>
      <c r="G28" s="1411"/>
      <c r="H28" s="1411"/>
      <c r="I28" s="1411"/>
      <c r="J28" s="1411"/>
      <c r="K28" s="1411"/>
      <c r="L28" s="1411"/>
      <c r="M28" s="116"/>
      <c r="N28" s="128"/>
    </row>
    <row r="29" spans="1:17" ht="23.45" customHeight="1">
      <c r="A29" s="1"/>
      <c r="B29" s="27" t="s">
        <v>19</v>
      </c>
      <c r="C29" s="250"/>
      <c r="E29" s="1411"/>
      <c r="F29" s="1411"/>
      <c r="G29" s="1411"/>
      <c r="H29" s="1411"/>
      <c r="I29" s="1411"/>
      <c r="J29" s="1411"/>
      <c r="K29" s="1411"/>
      <c r="L29" s="1411"/>
      <c r="M29" s="116"/>
      <c r="N29" s="128"/>
    </row>
    <row r="30" spans="1:17" ht="12.75">
      <c r="A30" s="1"/>
      <c r="B30" s="21"/>
      <c r="C30" s="1"/>
      <c r="E30" s="1849" t="s">
        <v>1032</v>
      </c>
      <c r="F30" s="1411"/>
      <c r="G30" s="1569" t="s">
        <v>1033</v>
      </c>
      <c r="H30" s="1411"/>
      <c r="I30" s="1411"/>
      <c r="J30" s="1849" t="s">
        <v>1034</v>
      </c>
      <c r="K30" s="1411"/>
      <c r="L30" s="1411"/>
    </row>
    <row r="31" spans="1:17" ht="12.75">
      <c r="A31" s="1"/>
      <c r="B31" s="6"/>
      <c r="C31" s="1"/>
      <c r="E31" s="1411"/>
      <c r="F31" s="1411"/>
      <c r="G31" s="1411"/>
      <c r="H31" s="1411"/>
      <c r="I31" s="1411"/>
      <c r="J31" s="1411"/>
      <c r="K31" s="1411"/>
      <c r="L31" s="1411"/>
    </row>
    <row r="32" spans="1:17" ht="15.75" customHeight="1">
      <c r="A32" s="1"/>
      <c r="B32" s="1404" t="s">
        <v>20</v>
      </c>
      <c r="C32" s="1"/>
      <c r="E32" s="1411"/>
      <c r="F32" s="1411"/>
      <c r="G32" s="1411"/>
      <c r="H32" s="1411"/>
      <c r="I32" s="1411"/>
      <c r="J32" s="1411"/>
      <c r="K32" s="1411"/>
      <c r="L32" s="1411"/>
    </row>
    <row r="33" spans="1:14" ht="16.5" customHeight="1">
      <c r="A33" s="1"/>
      <c r="B33" s="27" t="s">
        <v>21</v>
      </c>
      <c r="C33" s="1"/>
      <c r="E33" s="1852" t="s">
        <v>1035</v>
      </c>
      <c r="F33" s="1411"/>
      <c r="G33" s="1852" t="s">
        <v>1036</v>
      </c>
      <c r="H33" s="1411"/>
      <c r="I33" s="1411"/>
      <c r="J33" s="1853" t="s">
        <v>1037</v>
      </c>
      <c r="K33" s="1411"/>
      <c r="L33" s="1411"/>
    </row>
    <row r="34" spans="1:14" ht="23.25" customHeight="1">
      <c r="A34" s="1"/>
      <c r="B34" s="4"/>
      <c r="C34" s="250"/>
      <c r="E34" s="1416"/>
      <c r="F34" s="1416"/>
      <c r="G34" s="1416"/>
      <c r="H34" s="1416"/>
      <c r="I34" s="1416"/>
      <c r="J34" s="1416"/>
      <c r="K34" s="1416"/>
      <c r="L34" s="1416"/>
    </row>
    <row r="35" spans="1:14" ht="12.75">
      <c r="A35" s="1"/>
      <c r="B35" s="865"/>
      <c r="C35" s="1"/>
      <c r="E35" s="1854" t="s">
        <v>1038</v>
      </c>
      <c r="F35" s="1442"/>
      <c r="G35" s="1854" t="s">
        <v>1039</v>
      </c>
      <c r="H35" s="1442"/>
      <c r="I35" s="1442"/>
      <c r="J35" s="1855" t="s">
        <v>1040</v>
      </c>
      <c r="K35" s="1442"/>
      <c r="L35" s="1442"/>
    </row>
    <row r="36" spans="1:14" ht="23.25" customHeight="1">
      <c r="A36" s="1"/>
      <c r="B36" s="865"/>
      <c r="C36" s="1"/>
      <c r="E36" s="1416"/>
      <c r="F36" s="1416"/>
      <c r="G36" s="1416"/>
      <c r="H36" s="1416"/>
      <c r="I36" s="1416"/>
      <c r="J36" s="1416"/>
      <c r="K36" s="1416"/>
      <c r="L36" s="1416"/>
    </row>
    <row r="37" spans="1:14" ht="12.75">
      <c r="A37" s="1"/>
      <c r="B37" s="865"/>
      <c r="C37" s="1"/>
      <c r="E37" s="1856" t="s">
        <v>1041</v>
      </c>
      <c r="F37" s="1442"/>
      <c r="G37" s="1856" t="s">
        <v>1042</v>
      </c>
      <c r="H37" s="1442"/>
      <c r="I37" s="1442"/>
      <c r="J37" s="1857" t="s">
        <v>1043</v>
      </c>
      <c r="K37" s="1442"/>
      <c r="L37" s="1442"/>
    </row>
    <row r="38" spans="1:14" ht="23.25" customHeight="1">
      <c r="A38" s="1"/>
      <c r="B38" s="12"/>
      <c r="C38" s="1"/>
      <c r="E38" s="1416"/>
      <c r="F38" s="1416"/>
      <c r="G38" s="1416"/>
      <c r="H38" s="1416"/>
      <c r="I38" s="1416"/>
      <c r="J38" s="1416"/>
      <c r="K38" s="1416"/>
      <c r="L38" s="1416"/>
    </row>
    <row r="39" spans="1:14" ht="12.75">
      <c r="A39" s="1"/>
      <c r="B39" s="4"/>
      <c r="C39" s="1"/>
      <c r="E39" s="1854" t="s">
        <v>1044</v>
      </c>
      <c r="F39" s="1442"/>
      <c r="G39" s="1854" t="s">
        <v>1042</v>
      </c>
      <c r="H39" s="1442"/>
      <c r="I39" s="1442"/>
      <c r="J39" s="1855" t="s">
        <v>1045</v>
      </c>
      <c r="K39" s="1442"/>
      <c r="L39" s="1442"/>
    </row>
    <row r="40" spans="1:14" ht="24" customHeight="1">
      <c r="A40" s="1"/>
      <c r="B40" s="9"/>
      <c r="C40" s="1"/>
      <c r="E40" s="1416"/>
      <c r="F40" s="1416"/>
      <c r="G40" s="1416"/>
      <c r="H40" s="1416"/>
      <c r="I40" s="1416"/>
      <c r="J40" s="1416"/>
      <c r="K40" s="1416"/>
      <c r="L40" s="1416"/>
    </row>
    <row r="41" spans="1:14" ht="15.75">
      <c r="A41" s="1"/>
      <c r="B41" s="7"/>
      <c r="C41" s="1"/>
      <c r="L41" s="525"/>
      <c r="M41" s="525"/>
    </row>
    <row r="42" spans="1:14" ht="12.75">
      <c r="A42" s="1"/>
      <c r="B42" s="4"/>
      <c r="C42" s="1"/>
      <c r="E42" s="1642" t="s">
        <v>1046</v>
      </c>
      <c r="F42" s="1411"/>
      <c r="G42" s="1411"/>
      <c r="H42" s="1411"/>
      <c r="I42" s="1411"/>
      <c r="J42" s="1411"/>
      <c r="K42" s="1411"/>
      <c r="L42" s="1411"/>
      <c r="M42" s="525"/>
    </row>
    <row r="43" spans="1:14">
      <c r="A43" s="1"/>
      <c r="B43" s="9"/>
      <c r="C43" s="1"/>
      <c r="E43" s="1411"/>
      <c r="F43" s="1411"/>
      <c r="G43" s="1411"/>
      <c r="H43" s="1411"/>
      <c r="I43" s="1411"/>
      <c r="J43" s="1411"/>
      <c r="K43" s="1411"/>
      <c r="L43" s="1411"/>
      <c r="M43" s="525"/>
    </row>
    <row r="44" spans="1:14">
      <c r="A44" s="1"/>
      <c r="B44" s="9"/>
      <c r="C44" s="1"/>
      <c r="E44" s="1411"/>
      <c r="F44" s="1411"/>
      <c r="G44" s="1411"/>
      <c r="H44" s="1411"/>
      <c r="I44" s="1411"/>
      <c r="J44" s="1411"/>
      <c r="K44" s="1411"/>
      <c r="L44" s="1411"/>
      <c r="M44" s="525"/>
    </row>
    <row r="45" spans="1:14" ht="15.75">
      <c r="A45" s="1"/>
      <c r="B45" s="7"/>
      <c r="C45" s="1"/>
      <c r="E45" s="1411"/>
      <c r="F45" s="1411"/>
      <c r="G45" s="1411"/>
      <c r="H45" s="1411"/>
      <c r="I45" s="1411"/>
      <c r="J45" s="1411"/>
      <c r="K45" s="1411"/>
      <c r="L45" s="1411"/>
      <c r="M45" s="526"/>
      <c r="N45" s="526"/>
    </row>
    <row r="46" spans="1:14" ht="15.75">
      <c r="A46" s="1"/>
      <c r="B46" s="7"/>
      <c r="C46" s="1"/>
      <c r="E46" s="362"/>
      <c r="F46" s="331"/>
      <c r="G46" s="331"/>
      <c r="H46" s="331"/>
      <c r="I46" s="331"/>
      <c r="J46" s="331"/>
      <c r="K46" s="331"/>
      <c r="L46" s="331"/>
      <c r="M46" s="443"/>
      <c r="N46" s="443"/>
    </row>
    <row r="47" spans="1:14" ht="15" customHeight="1">
      <c r="A47" s="1"/>
      <c r="B47" s="4"/>
      <c r="C47" s="1"/>
      <c r="E47" s="115" t="s">
        <v>1047</v>
      </c>
      <c r="M47" s="443"/>
      <c r="N47" s="443"/>
    </row>
    <row r="48" spans="1:14" ht="15" customHeight="1">
      <c r="A48" s="1"/>
      <c r="B48" s="4"/>
      <c r="C48" s="1"/>
      <c r="E48" s="1458"/>
      <c r="F48" s="1411"/>
      <c r="G48" s="1411"/>
      <c r="H48" s="1411"/>
      <c r="I48" s="1411"/>
      <c r="J48" s="1411"/>
      <c r="K48" s="1411"/>
      <c r="L48" s="1411"/>
      <c r="N48" s="443"/>
    </row>
    <row r="49" spans="1:14" ht="15" customHeight="1">
      <c r="A49" s="1"/>
      <c r="B49" s="4"/>
      <c r="C49" s="1"/>
      <c r="E49" s="1543" t="s">
        <v>1048</v>
      </c>
      <c r="F49" s="1411"/>
      <c r="G49" s="1411"/>
      <c r="H49" s="1411"/>
      <c r="I49" s="1411"/>
      <c r="J49" s="1411"/>
      <c r="K49" s="1411"/>
      <c r="L49" s="1411"/>
      <c r="M49" s="525"/>
      <c r="N49" s="443"/>
    </row>
    <row r="50" spans="1:14" ht="15" customHeight="1">
      <c r="A50" s="1"/>
      <c r="B50" s="4"/>
      <c r="C50" s="1"/>
      <c r="E50" s="1411"/>
      <c r="F50" s="1411"/>
      <c r="G50" s="1411"/>
      <c r="H50" s="1411"/>
      <c r="I50" s="1411"/>
      <c r="J50" s="1411"/>
      <c r="K50" s="1411"/>
      <c r="L50" s="1411"/>
      <c r="M50" s="525"/>
      <c r="N50" s="443"/>
    </row>
    <row r="51" spans="1:14" ht="15" customHeight="1">
      <c r="A51" s="1"/>
      <c r="B51" s="4"/>
      <c r="C51" s="1"/>
      <c r="E51" s="1411"/>
      <c r="F51" s="1411"/>
      <c r="G51" s="1411"/>
      <c r="H51" s="1411"/>
      <c r="I51" s="1411"/>
      <c r="J51" s="1411"/>
      <c r="K51" s="1411"/>
      <c r="L51" s="1411"/>
      <c r="M51" s="525"/>
      <c r="N51" s="443"/>
    </row>
    <row r="52" spans="1:14" ht="15" customHeight="1">
      <c r="A52" s="1"/>
      <c r="B52" s="9"/>
      <c r="C52" s="1"/>
      <c r="E52" s="1411"/>
      <c r="F52" s="1411"/>
      <c r="G52" s="1411"/>
      <c r="H52" s="1411"/>
      <c r="I52" s="1411"/>
      <c r="J52" s="1411"/>
      <c r="K52" s="1411"/>
      <c r="L52" s="1411"/>
      <c r="M52" s="525"/>
      <c r="N52" s="443"/>
    </row>
    <row r="53" spans="1:14" ht="15" customHeight="1">
      <c r="A53" s="1"/>
      <c r="B53" s="7"/>
      <c r="C53" s="1"/>
      <c r="E53" s="1411"/>
      <c r="F53" s="1411"/>
      <c r="G53" s="1411"/>
      <c r="H53" s="1411"/>
      <c r="I53" s="1411"/>
      <c r="J53" s="1411"/>
      <c r="K53" s="1411"/>
      <c r="L53" s="1411"/>
      <c r="M53" s="525"/>
      <c r="N53" s="443"/>
    </row>
    <row r="54" spans="1:14" ht="15" customHeight="1">
      <c r="A54" s="1"/>
      <c r="B54" s="7"/>
      <c r="C54" s="1"/>
      <c r="E54" s="1411"/>
      <c r="F54" s="1411"/>
      <c r="G54" s="1411"/>
      <c r="H54" s="1411"/>
      <c r="I54" s="1411"/>
      <c r="J54" s="1411"/>
      <c r="K54" s="1411"/>
      <c r="L54" s="1411"/>
      <c r="M54" s="525"/>
      <c r="N54" s="443"/>
    </row>
    <row r="55" spans="1:14" ht="15" customHeight="1">
      <c r="A55" s="1"/>
      <c r="B55" s="7"/>
      <c r="C55" s="1"/>
      <c r="E55" s="1411"/>
      <c r="F55" s="1411"/>
      <c r="G55" s="1411"/>
      <c r="H55" s="1411"/>
      <c r="I55" s="1411"/>
      <c r="J55" s="1411"/>
      <c r="K55" s="1411"/>
      <c r="L55" s="1411"/>
      <c r="M55" s="525"/>
      <c r="N55" s="443"/>
    </row>
    <row r="56" spans="1:14" ht="15" customHeight="1">
      <c r="A56" s="1"/>
      <c r="B56" s="7"/>
      <c r="C56" s="1"/>
      <c r="E56" s="1411"/>
      <c r="F56" s="1411"/>
      <c r="G56" s="1411"/>
      <c r="H56" s="1411"/>
      <c r="I56" s="1411"/>
      <c r="J56" s="1411"/>
      <c r="K56" s="1411"/>
      <c r="L56" s="1411"/>
      <c r="M56" s="525"/>
      <c r="N56" s="443"/>
    </row>
    <row r="57" spans="1:14" ht="15" customHeight="1">
      <c r="A57" s="1"/>
      <c r="B57" s="4"/>
      <c r="C57" s="1"/>
      <c r="E57" s="1411"/>
      <c r="F57" s="1411"/>
      <c r="G57" s="1411"/>
      <c r="H57" s="1411"/>
      <c r="I57" s="1411"/>
      <c r="J57" s="1411"/>
      <c r="K57" s="1411"/>
      <c r="L57" s="1411"/>
      <c r="M57" s="525"/>
      <c r="N57" s="443"/>
    </row>
    <row r="58" spans="1:14" ht="15" customHeight="1">
      <c r="A58" s="1"/>
      <c r="B58" s="4"/>
      <c r="C58" s="1"/>
      <c r="E58" s="1411"/>
      <c r="F58" s="1411"/>
      <c r="G58" s="1411"/>
      <c r="H58" s="1411"/>
      <c r="I58" s="1411"/>
      <c r="J58" s="1411"/>
      <c r="K58" s="1411"/>
      <c r="L58" s="1411"/>
      <c r="M58" s="525"/>
      <c r="N58" s="443"/>
    </row>
    <row r="59" spans="1:14" ht="15" customHeight="1">
      <c r="A59" s="1"/>
      <c r="B59" s="4"/>
      <c r="C59" s="1"/>
      <c r="E59" s="1411"/>
      <c r="F59" s="1411"/>
      <c r="G59" s="1411"/>
      <c r="H59" s="1411"/>
      <c r="I59" s="1411"/>
      <c r="J59" s="1411"/>
      <c r="K59" s="1411"/>
      <c r="L59" s="1411"/>
      <c r="M59" s="525"/>
      <c r="N59" s="443"/>
    </row>
    <row r="60" spans="1:14" ht="12.75">
      <c r="A60" s="1"/>
      <c r="B60" s="4"/>
      <c r="C60" s="250"/>
      <c r="E60" s="1411"/>
      <c r="F60" s="1411"/>
      <c r="G60" s="1411"/>
      <c r="H60" s="1411"/>
      <c r="I60" s="1411"/>
      <c r="J60" s="1411"/>
      <c r="K60" s="1411"/>
      <c r="L60" s="1411"/>
      <c r="M60" s="525"/>
      <c r="N60" s="443"/>
    </row>
    <row r="61" spans="1:14" ht="12.75">
      <c r="A61" s="1"/>
      <c r="B61" s="66"/>
      <c r="C61" s="1"/>
      <c r="E61" s="1411"/>
      <c r="F61" s="1411"/>
      <c r="G61" s="1411"/>
      <c r="H61" s="1411"/>
      <c r="I61" s="1411"/>
      <c r="J61" s="1411"/>
      <c r="K61" s="1411"/>
      <c r="L61" s="1411"/>
      <c r="M61" s="527"/>
      <c r="N61" s="443"/>
    </row>
    <row r="62" spans="1:14" ht="15" customHeight="1">
      <c r="A62" s="1"/>
      <c r="B62" s="4"/>
      <c r="C62" s="1"/>
      <c r="E62" s="1858"/>
      <c r="F62" s="1411"/>
      <c r="G62" s="380"/>
      <c r="H62" s="380"/>
      <c r="I62" s="380"/>
      <c r="J62" s="380"/>
      <c r="K62" s="529"/>
      <c r="L62" s="445"/>
      <c r="M62" s="527"/>
      <c r="N62" s="443"/>
    </row>
    <row r="63" spans="1:14">
      <c r="A63" s="1"/>
      <c r="B63" s="9"/>
      <c r="C63" s="1"/>
      <c r="E63" s="115" t="s">
        <v>1049</v>
      </c>
      <c r="M63" s="527"/>
      <c r="N63" s="443"/>
    </row>
    <row r="64" spans="1:14" ht="15.75">
      <c r="A64" s="1"/>
      <c r="B64" s="7"/>
      <c r="C64" s="1"/>
      <c r="M64" s="527"/>
      <c r="N64" s="443"/>
    </row>
    <row r="65" spans="1:26" ht="12.75">
      <c r="A65" s="1"/>
      <c r="B65" s="4"/>
      <c r="C65" s="1"/>
      <c r="E65" s="1659" t="s">
        <v>1050</v>
      </c>
      <c r="F65" s="1660"/>
      <c r="G65" s="1660"/>
      <c r="H65" s="1660"/>
      <c r="I65" s="1660"/>
      <c r="J65" s="1660"/>
      <c r="K65" s="1660"/>
      <c r="L65" s="1660"/>
      <c r="M65" s="516"/>
      <c r="N65" s="443"/>
    </row>
    <row r="66" spans="1:26" ht="12.75">
      <c r="A66" s="1"/>
      <c r="B66" s="4"/>
      <c r="C66" s="1"/>
      <c r="E66" s="1661"/>
      <c r="F66" s="1411"/>
      <c r="G66" s="1411"/>
      <c r="H66" s="1411"/>
      <c r="I66" s="1411"/>
      <c r="J66" s="1411"/>
      <c r="K66" s="1411"/>
      <c r="L66" s="1411"/>
      <c r="M66" s="530"/>
      <c r="N66" s="443"/>
      <c r="O66" s="531"/>
      <c r="P66" s="531"/>
      <c r="Q66" s="531"/>
      <c r="R66" s="531"/>
      <c r="S66" s="531"/>
      <c r="T66" s="531"/>
      <c r="U66" s="531"/>
      <c r="V66" s="531"/>
      <c r="W66" s="531"/>
      <c r="X66" s="531"/>
      <c r="Y66" s="531"/>
      <c r="Z66" s="531"/>
    </row>
    <row r="67" spans="1:26" ht="12.75">
      <c r="A67" s="1"/>
      <c r="B67" s="4"/>
      <c r="C67" s="1"/>
      <c r="E67" s="1661"/>
      <c r="F67" s="1411"/>
      <c r="G67" s="1411"/>
      <c r="H67" s="1411"/>
      <c r="I67" s="1411"/>
      <c r="J67" s="1411"/>
      <c r="K67" s="1411"/>
      <c r="L67" s="1411"/>
      <c r="M67" s="530"/>
      <c r="N67" s="443"/>
      <c r="O67" s="531"/>
      <c r="P67" s="531"/>
      <c r="Q67" s="531"/>
      <c r="R67" s="531"/>
      <c r="S67" s="531"/>
      <c r="T67" s="531"/>
      <c r="U67" s="531"/>
      <c r="V67" s="531"/>
      <c r="W67" s="531"/>
      <c r="X67" s="531"/>
      <c r="Y67" s="531"/>
      <c r="Z67" s="531"/>
    </row>
    <row r="68" spans="1:26" ht="12.75">
      <c r="A68" s="1"/>
      <c r="B68" s="4"/>
      <c r="C68" s="1"/>
      <c r="E68" s="1661"/>
      <c r="F68" s="1411"/>
      <c r="G68" s="1411"/>
      <c r="H68" s="1411"/>
      <c r="I68" s="1411"/>
      <c r="J68" s="1411"/>
      <c r="K68" s="1411"/>
      <c r="L68" s="1411"/>
      <c r="M68" s="530"/>
      <c r="N68" s="443"/>
      <c r="O68" s="531"/>
      <c r="P68" s="531"/>
      <c r="Q68" s="531"/>
      <c r="R68" s="531"/>
      <c r="S68" s="531"/>
      <c r="T68" s="531"/>
      <c r="U68" s="531"/>
      <c r="V68" s="531"/>
      <c r="W68" s="531"/>
      <c r="X68" s="531"/>
      <c r="Y68" s="531"/>
      <c r="Z68" s="531"/>
    </row>
    <row r="69" spans="1:26" ht="12.75">
      <c r="A69" s="1"/>
      <c r="B69" s="4"/>
      <c r="C69" s="1"/>
      <c r="E69" s="1661"/>
      <c r="F69" s="1411"/>
      <c r="G69" s="1411"/>
      <c r="H69" s="1411"/>
      <c r="I69" s="1411"/>
      <c r="J69" s="1411"/>
      <c r="K69" s="1411"/>
      <c r="L69" s="1411"/>
      <c r="M69" s="530"/>
      <c r="N69" s="443"/>
      <c r="O69" s="531"/>
      <c r="P69" s="531"/>
      <c r="Q69" s="531"/>
      <c r="R69" s="531"/>
      <c r="S69" s="531"/>
      <c r="T69" s="531"/>
      <c r="U69" s="531"/>
      <c r="V69" s="531"/>
      <c r="W69" s="531"/>
      <c r="X69" s="531"/>
      <c r="Y69" s="531"/>
      <c r="Z69" s="531"/>
    </row>
    <row r="70" spans="1:26" ht="12.75">
      <c r="A70" s="1"/>
      <c r="B70" s="4"/>
      <c r="C70" s="1"/>
      <c r="E70" s="1661"/>
      <c r="F70" s="1411"/>
      <c r="G70" s="1411"/>
      <c r="H70" s="1411"/>
      <c r="I70" s="1411"/>
      <c r="J70" s="1411"/>
      <c r="K70" s="1411"/>
      <c r="L70" s="1411"/>
      <c r="M70" s="530"/>
      <c r="N70" s="443"/>
      <c r="O70" s="531"/>
      <c r="P70" s="531"/>
      <c r="Q70" s="531"/>
      <c r="R70" s="531"/>
      <c r="S70" s="531"/>
      <c r="T70" s="531"/>
      <c r="U70" s="531"/>
      <c r="V70" s="531"/>
      <c r="W70" s="531"/>
      <c r="X70" s="531"/>
      <c r="Y70" s="531"/>
      <c r="Z70" s="531"/>
    </row>
    <row r="71" spans="1:26">
      <c r="A71" s="1"/>
      <c r="B71" s="9"/>
      <c r="C71" s="1"/>
      <c r="E71" s="1661"/>
      <c r="F71" s="1411"/>
      <c r="G71" s="1411"/>
      <c r="H71" s="1411"/>
      <c r="I71" s="1411"/>
      <c r="J71" s="1411"/>
      <c r="K71" s="1411"/>
      <c r="L71" s="1411"/>
      <c r="M71" s="530"/>
      <c r="N71" s="443"/>
      <c r="O71" s="531"/>
      <c r="P71" s="531"/>
      <c r="Q71" s="531"/>
      <c r="R71" s="531"/>
      <c r="S71" s="531"/>
      <c r="T71" s="531"/>
      <c r="U71" s="531"/>
      <c r="V71" s="531"/>
      <c r="W71" s="531"/>
      <c r="X71" s="531"/>
      <c r="Y71" s="531"/>
      <c r="Z71" s="531"/>
    </row>
    <row r="72" spans="1:26" ht="15.75">
      <c r="A72" s="1"/>
      <c r="B72" s="7"/>
      <c r="C72" s="1"/>
      <c r="E72" s="1661"/>
      <c r="F72" s="1411"/>
      <c r="G72" s="1411"/>
      <c r="H72" s="1411"/>
      <c r="I72" s="1411"/>
      <c r="J72" s="1411"/>
      <c r="K72" s="1411"/>
      <c r="L72" s="1411"/>
      <c r="M72" s="530"/>
      <c r="N72" s="443"/>
      <c r="O72" s="531"/>
      <c r="P72" s="531"/>
      <c r="Q72" s="531"/>
      <c r="R72" s="531"/>
      <c r="S72" s="531"/>
      <c r="T72" s="531"/>
      <c r="U72" s="531"/>
      <c r="V72" s="531"/>
      <c r="W72" s="531"/>
      <c r="X72" s="531"/>
      <c r="Y72" s="531"/>
      <c r="Z72" s="531"/>
    </row>
    <row r="73" spans="1:26" ht="12.75">
      <c r="A73" s="1"/>
      <c r="B73" s="4"/>
      <c r="C73" s="1"/>
      <c r="E73" s="1661"/>
      <c r="F73" s="1411"/>
      <c r="G73" s="1411"/>
      <c r="H73" s="1411"/>
      <c r="I73" s="1411"/>
      <c r="J73" s="1411"/>
      <c r="K73" s="1411"/>
      <c r="L73" s="1411"/>
      <c r="M73" s="530"/>
      <c r="N73" s="443"/>
      <c r="O73" s="531"/>
      <c r="P73" s="531"/>
      <c r="Q73" s="531"/>
      <c r="R73" s="531"/>
      <c r="S73" s="531"/>
      <c r="T73" s="531"/>
      <c r="U73" s="531"/>
      <c r="V73" s="531"/>
      <c r="W73" s="531"/>
      <c r="X73" s="531"/>
      <c r="Y73" s="531"/>
      <c r="Z73" s="531"/>
    </row>
    <row r="74" spans="1:26" ht="12.75">
      <c r="A74" s="1"/>
      <c r="B74" s="11"/>
      <c r="C74" s="1"/>
      <c r="E74" s="1661"/>
      <c r="F74" s="1411"/>
      <c r="G74" s="1411"/>
      <c r="H74" s="1411"/>
      <c r="I74" s="1411"/>
      <c r="J74" s="1411"/>
      <c r="K74" s="1411"/>
      <c r="L74" s="1411"/>
      <c r="M74" s="530"/>
      <c r="N74" s="443"/>
      <c r="O74" s="531"/>
      <c r="P74" s="531"/>
      <c r="Q74" s="531"/>
      <c r="R74" s="531"/>
      <c r="S74" s="531"/>
      <c r="T74" s="531"/>
      <c r="U74" s="531"/>
      <c r="V74" s="531"/>
      <c r="W74" s="531"/>
      <c r="X74" s="531"/>
      <c r="Y74" s="531"/>
      <c r="Z74" s="531"/>
    </row>
    <row r="75" spans="1:26" ht="12.75">
      <c r="A75" s="1"/>
      <c r="B75" s="4"/>
      <c r="C75" s="1"/>
      <c r="E75" s="1661"/>
      <c r="F75" s="1411"/>
      <c r="G75" s="1411"/>
      <c r="H75" s="1411"/>
      <c r="I75" s="1411"/>
      <c r="J75" s="1411"/>
      <c r="K75" s="1411"/>
      <c r="L75" s="1411"/>
      <c r="M75" s="530"/>
      <c r="N75" s="443"/>
      <c r="O75" s="531"/>
      <c r="P75" s="531"/>
      <c r="Q75" s="531"/>
      <c r="R75" s="531"/>
      <c r="S75" s="531"/>
      <c r="T75" s="531"/>
      <c r="U75" s="531"/>
      <c r="V75" s="531"/>
      <c r="W75" s="531"/>
      <c r="X75" s="531"/>
      <c r="Y75" s="531"/>
      <c r="Z75" s="531"/>
    </row>
    <row r="76" spans="1:26" ht="15.75">
      <c r="A76" s="1"/>
      <c r="B76" s="12"/>
      <c r="C76" s="1"/>
      <c r="E76" s="1661"/>
      <c r="F76" s="1411"/>
      <c r="G76" s="1411"/>
      <c r="H76" s="1411"/>
      <c r="I76" s="1411"/>
      <c r="J76" s="1411"/>
      <c r="K76" s="1411"/>
      <c r="L76" s="1411"/>
      <c r="M76" s="530"/>
      <c r="N76" s="443"/>
      <c r="O76" s="531"/>
      <c r="P76" s="531"/>
      <c r="Q76" s="531"/>
      <c r="R76" s="531"/>
      <c r="S76" s="531"/>
      <c r="T76" s="531"/>
      <c r="U76" s="531"/>
      <c r="V76" s="531"/>
      <c r="W76" s="531"/>
      <c r="X76" s="531"/>
      <c r="Y76" s="531"/>
      <c r="Z76" s="531"/>
    </row>
    <row r="77" spans="1:26" ht="12.75">
      <c r="A77" s="1"/>
      <c r="B77" s="4"/>
      <c r="C77" s="1"/>
      <c r="E77" s="1661"/>
      <c r="F77" s="1411"/>
      <c r="G77" s="1411"/>
      <c r="H77" s="1411"/>
      <c r="I77" s="1411"/>
      <c r="J77" s="1411"/>
      <c r="K77" s="1411"/>
      <c r="L77" s="1411"/>
      <c r="M77" s="530"/>
      <c r="N77" s="443"/>
      <c r="O77" s="531"/>
      <c r="P77" s="531"/>
      <c r="Q77" s="531"/>
      <c r="R77" s="531"/>
      <c r="S77" s="531"/>
      <c r="T77" s="531"/>
      <c r="U77" s="531"/>
      <c r="V77" s="531"/>
      <c r="W77" s="531"/>
      <c r="X77" s="531"/>
      <c r="Y77" s="531"/>
      <c r="Z77" s="531"/>
    </row>
    <row r="78" spans="1:26" ht="12.75">
      <c r="A78" s="1"/>
      <c r="B78" s="4"/>
      <c r="C78" s="1"/>
      <c r="E78" s="1828"/>
      <c r="F78" s="1411"/>
      <c r="G78" s="1411"/>
      <c r="H78" s="1411"/>
      <c r="I78" s="1411"/>
      <c r="J78" s="1411"/>
      <c r="K78" s="1411"/>
      <c r="L78" s="1411"/>
      <c r="M78" s="876"/>
      <c r="N78" s="876"/>
      <c r="O78" s="531"/>
      <c r="P78" s="531"/>
      <c r="Q78" s="531"/>
      <c r="R78" s="531"/>
      <c r="S78" s="531"/>
      <c r="T78" s="531"/>
      <c r="U78" s="531"/>
      <c r="V78" s="531"/>
      <c r="W78" s="531"/>
      <c r="X78" s="531"/>
      <c r="Y78" s="531"/>
      <c r="Z78" s="531"/>
    </row>
    <row r="79" spans="1:26">
      <c r="A79" s="1"/>
      <c r="B79" s="9"/>
      <c r="C79" s="1"/>
      <c r="E79" s="1661"/>
      <c r="F79" s="1411"/>
      <c r="G79" s="1411"/>
      <c r="H79" s="1411"/>
      <c r="I79" s="1411"/>
      <c r="J79" s="1411"/>
      <c r="K79" s="1411"/>
      <c r="L79" s="1411"/>
      <c r="M79" s="530"/>
      <c r="N79" s="443"/>
      <c r="O79" s="531"/>
      <c r="P79" s="531"/>
      <c r="Q79" s="531"/>
      <c r="R79" s="531"/>
      <c r="S79" s="531"/>
      <c r="T79" s="531"/>
      <c r="U79" s="531"/>
      <c r="V79" s="531"/>
      <c r="W79" s="531"/>
      <c r="X79" s="531"/>
      <c r="Y79" s="531"/>
      <c r="Z79" s="531"/>
    </row>
    <row r="80" spans="1:26">
      <c r="A80" s="1"/>
      <c r="B80" s="9"/>
      <c r="C80" s="1"/>
      <c r="E80" s="848"/>
      <c r="M80" s="876"/>
      <c r="N80" s="876"/>
      <c r="O80" s="531"/>
      <c r="P80" s="531"/>
      <c r="Q80" s="531"/>
      <c r="R80" s="531"/>
      <c r="S80" s="531"/>
      <c r="T80" s="531"/>
      <c r="U80" s="531"/>
      <c r="V80" s="531"/>
      <c r="W80" s="531"/>
      <c r="X80" s="531"/>
      <c r="Y80" s="531"/>
      <c r="Z80" s="531"/>
    </row>
    <row r="81" spans="1:26" ht="15.75">
      <c r="A81" s="1"/>
      <c r="B81" s="7"/>
      <c r="C81" s="1"/>
      <c r="E81" s="532"/>
      <c r="F81" s="532"/>
      <c r="G81" s="533"/>
      <c r="H81" s="533"/>
      <c r="I81" s="533"/>
      <c r="J81" s="533"/>
      <c r="K81" s="526"/>
      <c r="L81" s="534"/>
      <c r="M81" s="443"/>
      <c r="N81" s="443"/>
      <c r="O81" s="531"/>
      <c r="P81" s="531"/>
      <c r="Q81" s="531"/>
      <c r="R81" s="531"/>
      <c r="S81" s="531"/>
      <c r="T81" s="531"/>
      <c r="U81" s="531"/>
      <c r="V81" s="531"/>
      <c r="W81" s="531"/>
      <c r="X81" s="531"/>
      <c r="Y81" s="535"/>
      <c r="Z81" s="531"/>
    </row>
    <row r="82" spans="1:26" ht="14.25">
      <c r="A82" s="1"/>
      <c r="B82" s="4"/>
      <c r="C82" s="1"/>
      <c r="E82" s="861" t="s">
        <v>1051</v>
      </c>
      <c r="M82" s="443"/>
      <c r="N82" s="443"/>
      <c r="O82" s="531"/>
      <c r="P82" s="531"/>
      <c r="Q82" s="531"/>
      <c r="R82" s="531"/>
      <c r="S82" s="531"/>
      <c r="T82" s="531"/>
      <c r="U82" s="531"/>
      <c r="V82" s="531"/>
      <c r="W82" s="531"/>
      <c r="X82" s="531"/>
      <c r="Y82" s="535"/>
      <c r="Z82" s="531"/>
    </row>
    <row r="83" spans="1:26" ht="12.75">
      <c r="A83" s="1"/>
      <c r="B83" s="4"/>
      <c r="C83" s="1"/>
      <c r="E83" s="536"/>
      <c r="F83" s="536"/>
      <c r="G83" s="536"/>
      <c r="H83" s="536"/>
      <c r="I83" s="536"/>
      <c r="J83" s="536"/>
      <c r="K83" s="536"/>
      <c r="L83" s="536"/>
      <c r="M83" s="537"/>
      <c r="N83" s="538"/>
      <c r="O83" s="531"/>
      <c r="P83" s="531"/>
      <c r="Q83" s="531"/>
      <c r="R83" s="531"/>
      <c r="S83" s="531"/>
      <c r="T83" s="531"/>
      <c r="U83" s="531"/>
      <c r="V83" s="531"/>
      <c r="W83" s="531"/>
      <c r="X83" s="531"/>
      <c r="Y83" s="535"/>
      <c r="Z83" s="531"/>
    </row>
    <row r="84" spans="1:26" ht="29.45" customHeight="1">
      <c r="A84" s="1"/>
      <c r="B84" s="4"/>
      <c r="C84" s="1"/>
      <c r="E84" s="1859" t="s">
        <v>1052</v>
      </c>
      <c r="F84" s="1660"/>
      <c r="G84" s="1660"/>
      <c r="H84" s="1660"/>
      <c r="I84" s="1660"/>
      <c r="J84" s="1660"/>
      <c r="K84" s="1860"/>
      <c r="L84" s="539"/>
      <c r="M84" s="531"/>
      <c r="N84" s="535"/>
      <c r="O84" s="531"/>
      <c r="P84" s="531"/>
      <c r="Q84" s="531"/>
      <c r="R84" s="531"/>
      <c r="S84" s="531"/>
      <c r="T84" s="531"/>
      <c r="U84" s="531"/>
      <c r="V84" s="531"/>
      <c r="W84" s="531"/>
      <c r="X84" s="531"/>
      <c r="Y84" s="535"/>
      <c r="Z84" s="531"/>
    </row>
    <row r="85" spans="1:26" ht="12.75">
      <c r="A85" s="1"/>
      <c r="B85" s="4"/>
      <c r="C85" s="1"/>
      <c r="E85" s="1861" t="s">
        <v>1053</v>
      </c>
      <c r="F85" s="1862"/>
      <c r="G85" s="1863"/>
      <c r="H85" s="442">
        <v>2022</v>
      </c>
      <c r="I85" s="442">
        <v>2023</v>
      </c>
      <c r="J85" s="442">
        <v>2024</v>
      </c>
      <c r="K85" s="442">
        <v>2025</v>
      </c>
      <c r="L85" s="443"/>
      <c r="M85" s="531"/>
      <c r="N85" s="535"/>
      <c r="O85" s="531"/>
      <c r="P85" s="531"/>
      <c r="Q85" s="531"/>
      <c r="R85" s="531"/>
      <c r="S85" s="531"/>
      <c r="T85" s="531"/>
      <c r="U85" s="531"/>
      <c r="V85" s="531"/>
      <c r="W85" s="531"/>
      <c r="X85" s="531"/>
      <c r="Y85" s="535"/>
      <c r="Z85" s="531"/>
    </row>
    <row r="86" spans="1:26" ht="15" customHeight="1">
      <c r="A86" s="1"/>
      <c r="B86" s="4"/>
      <c r="C86" s="1"/>
      <c r="E86" s="1864" t="s">
        <v>1054</v>
      </c>
      <c r="F86" s="1865"/>
      <c r="G86" s="1866"/>
      <c r="H86" s="540">
        <v>706400</v>
      </c>
      <c r="I86" s="540">
        <v>610775.21</v>
      </c>
      <c r="J86" s="540">
        <f>209800+350201</f>
        <v>560001</v>
      </c>
      <c r="K86" s="540">
        <v>573548</v>
      </c>
      <c r="L86" s="443"/>
      <c r="M86" s="531"/>
      <c r="N86" s="535"/>
      <c r="O86" s="531"/>
      <c r="P86" s="531"/>
      <c r="Q86" s="531"/>
      <c r="R86" s="531"/>
      <c r="S86" s="531"/>
      <c r="T86" s="531"/>
      <c r="U86" s="531"/>
      <c r="V86" s="531"/>
      <c r="W86" s="531"/>
      <c r="X86" s="531"/>
      <c r="Y86" s="535"/>
      <c r="Z86" s="531"/>
    </row>
    <row r="87" spans="1:26" ht="19.5" customHeight="1">
      <c r="A87" s="1"/>
      <c r="B87" s="9"/>
      <c r="C87" s="1"/>
      <c r="E87" s="1867" t="s">
        <v>1055</v>
      </c>
      <c r="F87" s="1439"/>
      <c r="G87" s="1439"/>
      <c r="H87" s="541">
        <v>235600</v>
      </c>
      <c r="I87" s="541">
        <v>220500</v>
      </c>
      <c r="J87" s="541">
        <f>107211+97010</f>
        <v>204221</v>
      </c>
      <c r="K87" s="541">
        <v>242570</v>
      </c>
      <c r="L87" s="443"/>
      <c r="M87" s="531"/>
      <c r="N87" s="535"/>
      <c r="O87" s="531"/>
      <c r="P87" s="531"/>
      <c r="Q87" s="531"/>
      <c r="R87" s="531"/>
      <c r="S87" s="531"/>
      <c r="T87" s="531"/>
      <c r="U87" s="531"/>
      <c r="V87" s="531"/>
      <c r="W87" s="531"/>
      <c r="X87" s="531"/>
      <c r="Y87" s="535"/>
      <c r="Z87" s="531"/>
    </row>
    <row r="88" spans="1:26" ht="16.5" customHeight="1">
      <c r="A88" s="1"/>
      <c r="B88" s="7"/>
      <c r="C88" s="1"/>
      <c r="E88" s="1725" t="s">
        <v>1056</v>
      </c>
      <c r="F88" s="1442"/>
      <c r="G88" s="1550"/>
      <c r="H88" s="1868">
        <v>0</v>
      </c>
      <c r="I88" s="1868">
        <v>0</v>
      </c>
      <c r="J88" s="1868">
        <v>9.604309535201036E-2</v>
      </c>
      <c r="K88" s="1868">
        <f>K112</f>
        <v>0.42038916204623922</v>
      </c>
      <c r="L88" s="443"/>
      <c r="M88" s="542"/>
      <c r="N88" s="543"/>
      <c r="O88" s="531"/>
      <c r="P88" s="531"/>
      <c r="Q88" s="531"/>
      <c r="R88" s="531"/>
      <c r="S88" s="531"/>
      <c r="T88" s="531"/>
      <c r="U88" s="531"/>
      <c r="V88" s="531"/>
      <c r="W88" s="531"/>
      <c r="X88" s="531"/>
      <c r="Y88" s="535"/>
      <c r="Z88" s="531"/>
    </row>
    <row r="89" spans="1:26" ht="12.75">
      <c r="A89" s="1"/>
      <c r="B89" s="4"/>
      <c r="C89" s="1"/>
      <c r="E89" s="1548"/>
      <c r="F89" s="1416"/>
      <c r="G89" s="1551"/>
      <c r="H89" s="1498"/>
      <c r="I89" s="1498"/>
      <c r="J89" s="1498"/>
      <c r="K89" s="1498"/>
      <c r="L89" s="527"/>
      <c r="M89" s="531"/>
      <c r="N89" s="531"/>
      <c r="O89" s="544"/>
      <c r="P89" s="544"/>
      <c r="Q89" s="544"/>
      <c r="R89" s="544"/>
      <c r="S89" s="544"/>
      <c r="T89" s="544"/>
      <c r="U89" s="544"/>
      <c r="V89" s="544"/>
      <c r="W89" s="544"/>
      <c r="X89" s="544"/>
      <c r="Y89" s="545"/>
      <c r="Z89" s="544"/>
    </row>
    <row r="90" spans="1:26" ht="12.75">
      <c r="A90" s="1"/>
      <c r="B90" s="4"/>
      <c r="C90" s="1"/>
      <c r="E90" s="546"/>
      <c r="F90" s="506"/>
      <c r="G90" s="506"/>
      <c r="H90" s="506"/>
      <c r="I90" s="506"/>
      <c r="J90" s="547"/>
      <c r="K90" s="548"/>
      <c r="L90" s="537"/>
      <c r="M90" s="531"/>
      <c r="N90" s="531"/>
      <c r="O90" s="544"/>
      <c r="P90" s="544"/>
      <c r="Q90" s="544"/>
      <c r="R90" s="544"/>
      <c r="S90" s="544"/>
      <c r="T90" s="544"/>
      <c r="U90" s="544"/>
      <c r="V90" s="544"/>
      <c r="W90" s="544"/>
      <c r="X90" s="544"/>
      <c r="Y90" s="545"/>
      <c r="Z90" s="544"/>
    </row>
    <row r="91" spans="1:26" ht="12.75">
      <c r="A91" s="1"/>
      <c r="B91" s="4"/>
      <c r="C91" s="1"/>
      <c r="E91" s="1815" t="s">
        <v>1580</v>
      </c>
      <c r="F91" s="1660"/>
      <c r="G91" s="1660"/>
      <c r="H91" s="1660"/>
      <c r="I91" s="1660"/>
      <c r="J91" s="1660"/>
      <c r="K91" s="1660"/>
      <c r="L91" s="275"/>
      <c r="M91" s="531"/>
      <c r="N91" s="531"/>
      <c r="O91" s="527"/>
      <c r="P91" s="527"/>
      <c r="Q91" s="527"/>
      <c r="R91" s="527"/>
      <c r="S91" s="527"/>
      <c r="T91" s="527"/>
      <c r="U91" s="527"/>
      <c r="V91" s="527"/>
      <c r="W91" s="527"/>
      <c r="X91" s="527"/>
      <c r="Y91" s="527"/>
      <c r="Z91" s="544"/>
    </row>
    <row r="92" spans="1:26" ht="12.75">
      <c r="A92" s="1"/>
      <c r="B92" s="4"/>
      <c r="C92" s="1"/>
      <c r="E92" s="1661"/>
      <c r="F92" s="1411"/>
      <c r="G92" s="1411"/>
      <c r="H92" s="1411"/>
      <c r="I92" s="1411"/>
      <c r="J92" s="1411"/>
      <c r="K92" s="1411"/>
      <c r="L92" s="278"/>
      <c r="M92" s="531"/>
      <c r="N92" s="531"/>
      <c r="O92" s="527"/>
      <c r="P92" s="527"/>
      <c r="Q92" s="527"/>
      <c r="R92" s="527"/>
      <c r="S92" s="527"/>
      <c r="T92" s="527"/>
      <c r="U92" s="527"/>
      <c r="V92" s="527"/>
      <c r="W92" s="527"/>
      <c r="X92" s="527"/>
      <c r="Y92" s="527"/>
      <c r="Z92" s="544"/>
    </row>
    <row r="93" spans="1:26" ht="12.75">
      <c r="A93" s="1"/>
      <c r="B93" s="66"/>
      <c r="C93" s="1"/>
      <c r="E93" s="1661"/>
      <c r="F93" s="1411"/>
      <c r="G93" s="1411"/>
      <c r="H93" s="1411"/>
      <c r="I93" s="1411"/>
      <c r="J93" s="1411"/>
      <c r="K93" s="1411"/>
      <c r="L93" s="278"/>
      <c r="M93" s="531"/>
      <c r="N93" s="531"/>
      <c r="O93" s="527"/>
      <c r="P93" s="527"/>
      <c r="Q93" s="527"/>
      <c r="R93" s="527"/>
      <c r="S93" s="527"/>
      <c r="T93" s="527"/>
      <c r="U93" s="527"/>
      <c r="V93" s="527"/>
      <c r="W93" s="527"/>
      <c r="X93" s="527"/>
      <c r="Y93" s="527"/>
      <c r="Z93" s="544"/>
    </row>
    <row r="94" spans="1:26">
      <c r="A94" s="1"/>
      <c r="B94" s="9"/>
      <c r="C94" s="1"/>
      <c r="E94" s="1661"/>
      <c r="F94" s="1411"/>
      <c r="G94" s="1411"/>
      <c r="H94" s="1411"/>
      <c r="I94" s="1411"/>
      <c r="J94" s="1411"/>
      <c r="K94" s="1411"/>
      <c r="L94" s="278"/>
      <c r="M94" s="531"/>
      <c r="N94" s="531"/>
      <c r="O94" s="527"/>
      <c r="P94" s="527"/>
      <c r="Q94" s="527"/>
      <c r="R94" s="527"/>
      <c r="S94" s="527"/>
      <c r="T94" s="527"/>
      <c r="U94" s="527"/>
      <c r="V94" s="527"/>
      <c r="W94" s="527"/>
      <c r="X94" s="527"/>
      <c r="Y94" s="527"/>
      <c r="Z94" s="544"/>
    </row>
    <row r="95" spans="1:26" ht="15.75">
      <c r="A95" s="1"/>
      <c r="B95" s="7"/>
      <c r="C95" s="1"/>
      <c r="E95" s="115"/>
      <c r="F95" s="115"/>
      <c r="G95" s="115"/>
      <c r="H95" s="115"/>
      <c r="I95" s="115"/>
      <c r="J95" s="115"/>
      <c r="K95" s="115"/>
      <c r="L95" s="115"/>
      <c r="M95" s="531"/>
      <c r="N95" s="531"/>
      <c r="O95" s="443"/>
      <c r="P95" s="443"/>
      <c r="Q95" s="443"/>
      <c r="R95" s="443"/>
      <c r="S95" s="443"/>
      <c r="T95" s="443"/>
      <c r="U95" s="443"/>
      <c r="V95" s="443"/>
      <c r="W95" s="443"/>
      <c r="X95" s="443"/>
      <c r="Y95" s="443"/>
      <c r="Z95" s="526"/>
    </row>
    <row r="96" spans="1:26" ht="15.75">
      <c r="A96" s="1"/>
      <c r="B96" s="7"/>
      <c r="C96" s="1"/>
      <c r="E96" s="1458" t="s">
        <v>1057</v>
      </c>
      <c r="F96" s="1411"/>
      <c r="G96" s="1411"/>
      <c r="H96" s="1411"/>
      <c r="I96" s="1411"/>
      <c r="J96" s="1411"/>
      <c r="K96" s="1411"/>
      <c r="L96" s="1411"/>
      <c r="M96" s="531"/>
      <c r="N96" s="531"/>
      <c r="O96" s="443"/>
      <c r="P96" s="443"/>
      <c r="Q96" s="443"/>
      <c r="R96" s="443"/>
      <c r="S96" s="443"/>
      <c r="T96" s="443"/>
      <c r="U96" s="443"/>
      <c r="V96" s="443"/>
      <c r="W96" s="443"/>
      <c r="X96" s="443"/>
      <c r="Y96" s="443"/>
      <c r="Z96" s="526"/>
    </row>
    <row r="97" spans="1:26" ht="12.75">
      <c r="A97" s="1"/>
      <c r="B97" s="4"/>
      <c r="C97" s="1"/>
      <c r="E97" s="549"/>
      <c r="F97" s="542"/>
      <c r="G97" s="542"/>
      <c r="H97" s="542"/>
      <c r="I97" s="542"/>
      <c r="J97" s="542"/>
      <c r="K97" s="542"/>
      <c r="L97" s="542"/>
      <c r="N97" s="531"/>
      <c r="O97" s="443"/>
      <c r="P97" s="443"/>
      <c r="Q97" s="443"/>
      <c r="R97" s="443"/>
      <c r="S97" s="550"/>
      <c r="T97" s="443"/>
      <c r="U97" s="443"/>
      <c r="V97" s="443"/>
      <c r="W97" s="443"/>
      <c r="X97" s="443"/>
      <c r="Y97" s="443"/>
      <c r="Z97" s="526"/>
    </row>
    <row r="98" spans="1:26" ht="21" customHeight="1">
      <c r="A98" s="1"/>
      <c r="B98" s="4"/>
      <c r="C98" s="1"/>
      <c r="E98" s="890" t="s">
        <v>1058</v>
      </c>
      <c r="F98" s="1338"/>
      <c r="G98" s="1338"/>
      <c r="H98" s="1338"/>
      <c r="I98" s="1338"/>
      <c r="J98" s="1338"/>
      <c r="K98" s="1338"/>
    </row>
    <row r="99" spans="1:26" ht="12.75">
      <c r="A99" s="1"/>
      <c r="B99" s="4"/>
      <c r="C99" s="1"/>
      <c r="E99" s="1794" t="s">
        <v>1059</v>
      </c>
      <c r="F99" s="1795"/>
      <c r="G99" s="1869"/>
      <c r="H99" s="1774" t="s">
        <v>1060</v>
      </c>
      <c r="I99" s="1646"/>
      <c r="J99" s="1646"/>
      <c r="K99" s="1647"/>
    </row>
    <row r="100" spans="1:26" ht="12.75">
      <c r="A100" s="1"/>
      <c r="B100" s="4"/>
      <c r="C100" s="1"/>
      <c r="E100" s="1870"/>
      <c r="F100" s="1784"/>
      <c r="G100" s="1785"/>
      <c r="H100" s="551">
        <v>2022</v>
      </c>
      <c r="I100" s="551">
        <v>2023</v>
      </c>
      <c r="J100" s="551">
        <v>2024</v>
      </c>
      <c r="K100" s="551">
        <v>2025</v>
      </c>
    </row>
    <row r="101" spans="1:26" ht="12.75">
      <c r="A101" s="1"/>
      <c r="B101" s="4"/>
      <c r="C101" s="1"/>
      <c r="E101" s="1841" t="s">
        <v>1061</v>
      </c>
      <c r="F101" s="552" t="s">
        <v>614</v>
      </c>
      <c r="G101" s="553"/>
      <c r="H101" s="554">
        <v>3.69</v>
      </c>
      <c r="I101" s="554">
        <v>7.1</v>
      </c>
      <c r="J101" s="554">
        <v>2.59</v>
      </c>
      <c r="K101" s="554">
        <v>0</v>
      </c>
    </row>
    <row r="102" spans="1:26" ht="17.45" customHeight="1">
      <c r="A102" s="1"/>
      <c r="B102" s="4"/>
      <c r="C102" s="1"/>
      <c r="E102" s="1546"/>
      <c r="F102" s="1842" t="s">
        <v>1062</v>
      </c>
      <c r="G102" s="1541"/>
      <c r="H102" s="407" t="s">
        <v>717</v>
      </c>
      <c r="I102" s="407" t="s">
        <v>717</v>
      </c>
      <c r="J102" s="407">
        <v>1.67</v>
      </c>
      <c r="K102" s="407">
        <v>0</v>
      </c>
    </row>
    <row r="103" spans="1:26" ht="29.1" customHeight="1">
      <c r="A103" s="1"/>
      <c r="B103" s="9"/>
      <c r="C103" s="1"/>
      <c r="E103" s="1548"/>
      <c r="F103" s="1838" t="s">
        <v>1063</v>
      </c>
      <c r="G103" s="1439"/>
      <c r="H103" s="555" t="s">
        <v>717</v>
      </c>
      <c r="I103" s="555" t="s">
        <v>717</v>
      </c>
      <c r="J103" s="318">
        <f>J102/J101</f>
        <v>0.64478764478764483</v>
      </c>
      <c r="K103" s="319">
        <v>0</v>
      </c>
    </row>
    <row r="104" spans="1:26" ht="15.75">
      <c r="A104" s="1"/>
      <c r="B104" s="7"/>
      <c r="C104" s="1"/>
      <c r="E104" s="1839" t="s">
        <v>1064</v>
      </c>
      <c r="F104" s="878" t="s">
        <v>614</v>
      </c>
      <c r="G104" s="556"/>
      <c r="H104" s="386">
        <v>416.62</v>
      </c>
      <c r="I104" s="386">
        <v>352.62</v>
      </c>
      <c r="J104" s="386">
        <v>374</v>
      </c>
      <c r="K104" s="557">
        <v>369.51</v>
      </c>
    </row>
    <row r="105" spans="1:26" ht="17.45" customHeight="1">
      <c r="A105" s="1"/>
      <c r="B105" s="4"/>
      <c r="C105" s="1"/>
      <c r="E105" s="1546"/>
      <c r="F105" s="1840" t="s">
        <v>1062</v>
      </c>
      <c r="G105" s="1439"/>
      <c r="H105" s="386" t="s">
        <v>717</v>
      </c>
      <c r="I105" s="386" t="s">
        <v>717</v>
      </c>
      <c r="J105" s="435">
        <v>7.5</v>
      </c>
      <c r="K105" s="557">
        <v>241.11</v>
      </c>
    </row>
    <row r="106" spans="1:26" ht="27" customHeight="1">
      <c r="A106" s="1"/>
      <c r="B106" s="11"/>
      <c r="C106" s="1"/>
      <c r="E106" s="1548"/>
      <c r="F106" s="1840" t="s">
        <v>1063</v>
      </c>
      <c r="G106" s="1439"/>
      <c r="H106" s="558" t="s">
        <v>717</v>
      </c>
      <c r="I106" s="558" t="s">
        <v>717</v>
      </c>
      <c r="J106" s="336">
        <f t="shared" ref="J106:K106" si="0">J105/J104</f>
        <v>2.0053475935828877E-2</v>
      </c>
      <c r="K106" s="559">
        <f t="shared" si="0"/>
        <v>0.65251278720467654</v>
      </c>
    </row>
    <row r="107" spans="1:26" ht="19.350000000000001" customHeight="1">
      <c r="A107" s="1"/>
      <c r="B107" s="4"/>
      <c r="C107" s="1"/>
      <c r="E107" s="1873" t="s">
        <v>1065</v>
      </c>
      <c r="F107" s="879" t="s">
        <v>614</v>
      </c>
      <c r="G107" s="553"/>
      <c r="H107" s="407">
        <v>286.08999999999997</v>
      </c>
      <c r="I107" s="407">
        <v>251.04</v>
      </c>
      <c r="J107" s="407">
        <v>187.74</v>
      </c>
      <c r="K107" s="407">
        <v>204.03</v>
      </c>
    </row>
    <row r="108" spans="1:26" ht="15.75">
      <c r="A108" s="1"/>
      <c r="B108" s="12"/>
      <c r="C108" s="1"/>
      <c r="E108" s="1546"/>
      <c r="F108" s="1842" t="s">
        <v>1062</v>
      </c>
      <c r="G108" s="1541"/>
      <c r="H108" s="407" t="s">
        <v>717</v>
      </c>
      <c r="I108" s="407" t="s">
        <v>717</v>
      </c>
      <c r="J108" s="407">
        <v>45.03</v>
      </c>
      <c r="K108" s="407">
        <v>0</v>
      </c>
    </row>
    <row r="109" spans="1:26" ht="27" customHeight="1">
      <c r="A109" s="1"/>
      <c r="B109" s="4"/>
      <c r="C109" s="1"/>
      <c r="E109" s="1548"/>
      <c r="F109" s="1838" t="s">
        <v>1063</v>
      </c>
      <c r="G109" s="1439"/>
      <c r="H109" s="555" t="s">
        <v>717</v>
      </c>
      <c r="I109" s="555" t="s">
        <v>717</v>
      </c>
      <c r="J109" s="318">
        <f>J108/J107</f>
        <v>0.23985298817513581</v>
      </c>
      <c r="K109" s="319">
        <v>0</v>
      </c>
    </row>
    <row r="110" spans="1:26">
      <c r="A110" s="1"/>
      <c r="B110" s="9"/>
      <c r="C110" s="250"/>
      <c r="E110" s="1874" t="s">
        <v>614</v>
      </c>
      <c r="F110" s="1416"/>
      <c r="G110" s="1416"/>
      <c r="H110" s="390">
        <f t="shared" ref="H110:J110" si="1">H101+H104+H107</f>
        <v>706.4</v>
      </c>
      <c r="I110" s="390">
        <f t="shared" si="1"/>
        <v>610.76</v>
      </c>
      <c r="J110" s="390">
        <f t="shared" si="1"/>
        <v>564.32999999999993</v>
      </c>
      <c r="K110" s="561">
        <f>K104+K107</f>
        <v>573.54</v>
      </c>
    </row>
    <row r="111" spans="1:26" ht="25.5" customHeight="1">
      <c r="A111" s="1"/>
      <c r="B111" s="7"/>
      <c r="C111" s="1"/>
      <c r="E111" s="1875" t="s">
        <v>1066</v>
      </c>
      <c r="F111" s="1439"/>
      <c r="G111" s="1439"/>
      <c r="H111" s="562" t="s">
        <v>717</v>
      </c>
      <c r="I111" s="562" t="s">
        <v>717</v>
      </c>
      <c r="J111" s="562">
        <f>J102+J105+J108</f>
        <v>54.2</v>
      </c>
      <c r="K111" s="561">
        <f>K105</f>
        <v>241.11</v>
      </c>
    </row>
    <row r="112" spans="1:26" ht="30.6" customHeight="1">
      <c r="A112" s="1"/>
      <c r="B112" s="4"/>
      <c r="C112" s="1"/>
      <c r="E112" s="1834" t="s">
        <v>1067</v>
      </c>
      <c r="F112" s="1439"/>
      <c r="G112" s="1439"/>
      <c r="H112" s="562" t="s">
        <v>717</v>
      </c>
      <c r="I112" s="562" t="s">
        <v>717</v>
      </c>
      <c r="J112" s="563">
        <f t="shared" ref="J112:K112" si="2">J111/J110</f>
        <v>9.604309535201036E-2</v>
      </c>
      <c r="K112" s="564">
        <f t="shared" si="2"/>
        <v>0.42038916204623922</v>
      </c>
    </row>
    <row r="113" spans="1:26">
      <c r="A113" s="1"/>
      <c r="B113" s="9"/>
      <c r="C113" s="1"/>
      <c r="E113" s="278"/>
      <c r="F113" s="278"/>
      <c r="G113" s="278"/>
      <c r="H113" s="278"/>
      <c r="I113" s="278"/>
      <c r="J113" s="278"/>
      <c r="K113" s="278"/>
      <c r="L113" s="565"/>
      <c r="S113" s="566"/>
      <c r="T113" s="567"/>
      <c r="U113" s="567"/>
      <c r="V113" s="567"/>
      <c r="W113" s="568"/>
    </row>
    <row r="114" spans="1:26" ht="15.75">
      <c r="A114" s="1"/>
      <c r="B114" s="7"/>
      <c r="C114" s="1"/>
      <c r="E114" s="1835" t="s">
        <v>1068</v>
      </c>
      <c r="F114" s="1411"/>
      <c r="G114" s="1411"/>
      <c r="H114" s="1411"/>
      <c r="I114" s="1411"/>
      <c r="J114" s="1411"/>
      <c r="K114" s="1411"/>
      <c r="L114" s="565"/>
      <c r="M114" s="570"/>
      <c r="N114" s="570"/>
      <c r="O114" s="571"/>
      <c r="P114" s="572"/>
      <c r="Q114" s="573"/>
      <c r="R114" s="572"/>
      <c r="S114" s="566"/>
      <c r="T114" s="568"/>
      <c r="U114" s="568"/>
      <c r="V114" s="568"/>
      <c r="W114" s="568"/>
    </row>
    <row r="115" spans="1:26" ht="14.25">
      <c r="A115" s="1"/>
      <c r="B115" s="4"/>
      <c r="C115" s="1"/>
      <c r="E115" s="1411"/>
      <c r="F115" s="1411"/>
      <c r="G115" s="1411"/>
      <c r="H115" s="1411"/>
      <c r="I115" s="1411"/>
      <c r="J115" s="1411"/>
      <c r="K115" s="1411"/>
      <c r="L115" s="574"/>
      <c r="M115" s="297"/>
      <c r="N115" s="297"/>
      <c r="O115" s="567"/>
      <c r="P115" s="567"/>
      <c r="Q115" s="567"/>
      <c r="R115" s="575"/>
      <c r="S115" s="566"/>
      <c r="T115" s="568"/>
      <c r="U115" s="568"/>
      <c r="V115" s="568"/>
      <c r="W115" s="568"/>
    </row>
    <row r="116" spans="1:26" ht="14.25">
      <c r="A116" s="1"/>
      <c r="B116" s="4"/>
      <c r="C116" s="1"/>
      <c r="E116" s="1411"/>
      <c r="F116" s="1411"/>
      <c r="G116" s="1411"/>
      <c r="H116" s="1411"/>
      <c r="I116" s="1411"/>
      <c r="J116" s="1411"/>
      <c r="K116" s="1411"/>
      <c r="L116" s="534"/>
      <c r="M116" s="297"/>
      <c r="N116" s="297"/>
      <c r="O116" s="568"/>
      <c r="P116" s="568"/>
      <c r="Q116" s="568"/>
      <c r="R116" s="568"/>
      <c r="S116" s="567"/>
      <c r="T116" s="568"/>
      <c r="U116" s="568"/>
      <c r="V116" s="568"/>
      <c r="W116" s="568"/>
      <c r="X116" s="568"/>
    </row>
    <row r="117" spans="1:26" ht="14.25">
      <c r="A117" s="1"/>
      <c r="B117" s="4"/>
      <c r="C117" s="1"/>
      <c r="E117" s="1411"/>
      <c r="F117" s="1411"/>
      <c r="G117" s="1411"/>
      <c r="H117" s="1411"/>
      <c r="I117" s="1411"/>
      <c r="J117" s="1411"/>
      <c r="K117" s="1411"/>
      <c r="L117" s="534"/>
      <c r="M117" s="297"/>
      <c r="N117" s="297"/>
      <c r="O117" s="568"/>
      <c r="P117" s="568"/>
      <c r="Q117" s="568"/>
      <c r="R117" s="568"/>
      <c r="S117" s="568"/>
      <c r="T117" s="568"/>
      <c r="U117" s="568"/>
      <c r="V117" s="568"/>
      <c r="W117" s="568"/>
      <c r="X117" s="568"/>
    </row>
    <row r="118" spans="1:26" ht="14.25">
      <c r="A118" s="1"/>
      <c r="B118" s="4"/>
      <c r="C118" s="1"/>
      <c r="K118" s="526"/>
      <c r="L118" s="445"/>
      <c r="M118" s="297"/>
      <c r="N118" s="297"/>
      <c r="O118" s="568"/>
      <c r="P118" s="568"/>
      <c r="Q118" s="568"/>
      <c r="R118" s="568"/>
      <c r="S118" s="568"/>
      <c r="T118" s="568"/>
      <c r="U118" s="568"/>
      <c r="V118" s="568"/>
      <c r="W118" s="568"/>
      <c r="X118" s="568"/>
    </row>
    <row r="119" spans="1:26" ht="14.25">
      <c r="A119" s="1"/>
      <c r="B119" s="4"/>
      <c r="C119" s="1"/>
      <c r="K119" s="576"/>
      <c r="L119" s="443"/>
      <c r="M119" s="297"/>
      <c r="N119" s="297"/>
      <c r="O119" s="568"/>
      <c r="P119" s="568"/>
      <c r="Q119" s="568"/>
      <c r="R119" s="568"/>
      <c r="S119" s="568"/>
      <c r="T119" s="568"/>
      <c r="U119" s="568"/>
      <c r="V119" s="568"/>
      <c r="W119" s="568"/>
      <c r="X119" s="568"/>
    </row>
    <row r="120" spans="1:26">
      <c r="A120" s="1"/>
      <c r="B120" s="9"/>
      <c r="C120" s="1"/>
      <c r="E120" s="115" t="s">
        <v>1069</v>
      </c>
      <c r="M120" s="297"/>
      <c r="N120" s="297"/>
      <c r="O120" s="568"/>
      <c r="P120" s="568"/>
      <c r="Q120" s="568"/>
      <c r="R120" s="568"/>
      <c r="S120" s="568"/>
      <c r="T120" s="577"/>
      <c r="U120" s="577"/>
      <c r="V120" s="577"/>
      <c r="W120" s="577"/>
      <c r="X120" s="577"/>
      <c r="Y120" s="577"/>
      <c r="Z120" s="577"/>
    </row>
    <row r="121" spans="1:26" ht="15.75">
      <c r="A121" s="1"/>
      <c r="B121" s="7"/>
      <c r="C121" s="1"/>
      <c r="K121" s="443"/>
      <c r="L121" s="443"/>
      <c r="M121" s="297"/>
      <c r="N121" s="297"/>
      <c r="O121" s="568"/>
      <c r="P121" s="568"/>
      <c r="Q121" s="568"/>
      <c r="R121" s="568"/>
      <c r="S121" s="568"/>
      <c r="T121" s="577"/>
      <c r="U121" s="577"/>
      <c r="V121" s="577"/>
      <c r="W121" s="577"/>
      <c r="X121" s="577"/>
      <c r="Y121" s="577"/>
      <c r="Z121" s="577"/>
    </row>
    <row r="122" spans="1:26" ht="15.75">
      <c r="A122" s="1"/>
      <c r="B122" s="7"/>
      <c r="C122" s="1"/>
      <c r="E122" s="1836" t="s">
        <v>1581</v>
      </c>
      <c r="F122" s="1837"/>
      <c r="G122" s="1837"/>
      <c r="H122" s="1837"/>
      <c r="I122" s="1837"/>
      <c r="J122" s="1837"/>
      <c r="K122" s="1837"/>
      <c r="L122" s="1837"/>
      <c r="M122" s="297"/>
      <c r="N122" s="297"/>
      <c r="O122" s="880"/>
      <c r="P122" s="880"/>
      <c r="Q122" s="880"/>
      <c r="R122" s="880"/>
      <c r="S122" s="880"/>
      <c r="T122" s="577"/>
      <c r="U122" s="577"/>
      <c r="V122" s="577"/>
      <c r="W122" s="577"/>
      <c r="X122" s="577"/>
      <c r="Y122" s="577"/>
      <c r="Z122" s="577"/>
    </row>
    <row r="123" spans="1:26" ht="15.75">
      <c r="A123" s="1"/>
      <c r="B123" s="7"/>
      <c r="C123" s="1"/>
      <c r="E123" s="1836"/>
      <c r="F123" s="1837"/>
      <c r="G123" s="1837"/>
      <c r="H123" s="1837"/>
      <c r="I123" s="1837"/>
      <c r="J123" s="1837"/>
      <c r="K123" s="1837"/>
      <c r="L123" s="1837"/>
      <c r="M123" s="297"/>
      <c r="N123" s="297"/>
      <c r="O123" s="880"/>
      <c r="P123" s="880"/>
      <c r="Q123" s="880"/>
      <c r="R123" s="880"/>
      <c r="S123" s="880"/>
      <c r="T123" s="577"/>
      <c r="U123" s="577"/>
      <c r="V123" s="577"/>
      <c r="W123" s="577"/>
      <c r="X123" s="577"/>
      <c r="Y123" s="577"/>
      <c r="Z123" s="577"/>
    </row>
    <row r="124" spans="1:26" ht="15.75">
      <c r="A124" s="1"/>
      <c r="B124" s="7"/>
      <c r="C124" s="1"/>
      <c r="E124" s="1836"/>
      <c r="F124" s="1837"/>
      <c r="G124" s="1837"/>
      <c r="H124" s="1837"/>
      <c r="I124" s="1837"/>
      <c r="J124" s="1837"/>
      <c r="K124" s="1837"/>
      <c r="L124" s="1837"/>
      <c r="M124" s="297"/>
      <c r="N124" s="297"/>
      <c r="O124" s="880"/>
      <c r="P124" s="880"/>
      <c r="Q124" s="880"/>
      <c r="R124" s="880"/>
      <c r="S124" s="880"/>
      <c r="T124" s="577"/>
      <c r="U124" s="577"/>
      <c r="V124" s="577"/>
      <c r="W124" s="577"/>
      <c r="X124" s="577"/>
      <c r="Y124" s="577"/>
      <c r="Z124" s="577"/>
    </row>
    <row r="125" spans="1:26" ht="15.75">
      <c r="A125" s="1"/>
      <c r="B125" s="7"/>
      <c r="C125" s="1"/>
      <c r="E125" s="1836"/>
      <c r="F125" s="1837"/>
      <c r="G125" s="1837"/>
      <c r="H125" s="1837"/>
      <c r="I125" s="1837"/>
      <c r="J125" s="1837"/>
      <c r="K125" s="1837"/>
      <c r="L125" s="1837"/>
      <c r="M125" s="297"/>
      <c r="N125" s="297"/>
      <c r="O125" s="880"/>
      <c r="P125" s="880"/>
      <c r="Q125" s="880"/>
      <c r="R125" s="880"/>
      <c r="S125" s="880"/>
      <c r="T125" s="577"/>
      <c r="U125" s="577"/>
      <c r="V125" s="577"/>
      <c r="W125" s="577"/>
      <c r="X125" s="577"/>
      <c r="Y125" s="577"/>
      <c r="Z125" s="577"/>
    </row>
    <row r="126" spans="1:26" ht="15.75">
      <c r="A126" s="1"/>
      <c r="B126" s="7"/>
      <c r="C126" s="1"/>
      <c r="E126" s="1836"/>
      <c r="F126" s="1837"/>
      <c r="G126" s="1837"/>
      <c r="H126" s="1837"/>
      <c r="I126" s="1837"/>
      <c r="J126" s="1837"/>
      <c r="K126" s="1837"/>
      <c r="L126" s="1837"/>
      <c r="M126" s="297"/>
      <c r="N126" s="297"/>
      <c r="O126" s="880"/>
      <c r="P126" s="880"/>
      <c r="Q126" s="880"/>
      <c r="R126" s="880"/>
      <c r="S126" s="880"/>
      <c r="T126" s="577"/>
      <c r="U126" s="577"/>
      <c r="V126" s="577"/>
      <c r="W126" s="577"/>
      <c r="X126" s="577"/>
      <c r="Y126" s="577"/>
      <c r="Z126" s="577"/>
    </row>
    <row r="127" spans="1:26" ht="15.75">
      <c r="A127" s="1"/>
      <c r="B127" s="7"/>
      <c r="C127" s="1"/>
      <c r="E127" s="1836"/>
      <c r="F127" s="1837"/>
      <c r="G127" s="1837"/>
      <c r="H127" s="1837"/>
      <c r="I127" s="1837"/>
      <c r="J127" s="1837"/>
      <c r="K127" s="1837"/>
      <c r="L127" s="1837"/>
      <c r="M127" s="297"/>
      <c r="N127" s="297"/>
      <c r="O127" s="880"/>
      <c r="P127" s="880"/>
      <c r="Q127" s="880"/>
      <c r="R127" s="880"/>
      <c r="S127" s="880"/>
      <c r="T127" s="577"/>
      <c r="U127" s="577"/>
      <c r="V127" s="577"/>
      <c r="W127" s="577"/>
      <c r="X127" s="577"/>
      <c r="Y127" s="577"/>
      <c r="Z127" s="577"/>
    </row>
    <row r="128" spans="1:26" ht="15.75">
      <c r="A128" s="1"/>
      <c r="B128" s="7"/>
      <c r="C128" s="1"/>
      <c r="E128" s="1836"/>
      <c r="F128" s="1837"/>
      <c r="G128" s="1837"/>
      <c r="H128" s="1837"/>
      <c r="I128" s="1837"/>
      <c r="J128" s="1837"/>
      <c r="K128" s="1837"/>
      <c r="L128" s="1837"/>
      <c r="M128" s="297"/>
      <c r="N128" s="297"/>
      <c r="O128" s="880"/>
      <c r="P128" s="880"/>
      <c r="Q128" s="880"/>
      <c r="R128" s="880"/>
      <c r="S128" s="880"/>
      <c r="T128" s="577"/>
      <c r="U128" s="577"/>
      <c r="V128" s="577"/>
      <c r="W128" s="577"/>
      <c r="X128" s="577"/>
      <c r="Y128" s="577"/>
      <c r="Z128" s="577"/>
    </row>
    <row r="129" spans="1:26" ht="15.75">
      <c r="A129" s="1"/>
      <c r="B129" s="7"/>
      <c r="C129" s="1"/>
      <c r="E129" s="1836"/>
      <c r="F129" s="1837"/>
      <c r="G129" s="1837"/>
      <c r="H129" s="1837"/>
      <c r="I129" s="1837"/>
      <c r="J129" s="1837"/>
      <c r="K129" s="1837"/>
      <c r="L129" s="1837"/>
      <c r="M129" s="297"/>
      <c r="N129" s="297"/>
      <c r="O129" s="880"/>
      <c r="P129" s="880"/>
      <c r="Q129" s="880"/>
      <c r="R129" s="880"/>
      <c r="S129" s="880"/>
      <c r="T129" s="577"/>
      <c r="U129" s="577"/>
      <c r="V129" s="577"/>
      <c r="W129" s="577"/>
      <c r="X129" s="577"/>
      <c r="Y129" s="577"/>
      <c r="Z129" s="577"/>
    </row>
    <row r="130" spans="1:26" ht="15.75">
      <c r="A130" s="1"/>
      <c r="B130" s="7"/>
      <c r="C130" s="1"/>
      <c r="E130" s="1836"/>
      <c r="F130" s="1837"/>
      <c r="G130" s="1837"/>
      <c r="H130" s="1837"/>
      <c r="I130" s="1837"/>
      <c r="J130" s="1837"/>
      <c r="K130" s="1837"/>
      <c r="L130" s="1837"/>
      <c r="M130" s="297"/>
      <c r="N130" s="297"/>
      <c r="O130" s="880"/>
      <c r="P130" s="880"/>
      <c r="Q130" s="880"/>
      <c r="R130" s="880"/>
      <c r="S130" s="880"/>
      <c r="T130" s="577"/>
      <c r="U130" s="577"/>
      <c r="V130" s="577"/>
      <c r="W130" s="577"/>
      <c r="X130" s="577"/>
      <c r="Y130" s="577"/>
      <c r="Z130" s="577"/>
    </row>
    <row r="131" spans="1:26" ht="15.75">
      <c r="A131" s="1"/>
      <c r="B131" s="7"/>
      <c r="C131" s="1"/>
      <c r="E131" s="1836"/>
      <c r="F131" s="1837"/>
      <c r="G131" s="1837"/>
      <c r="H131" s="1837"/>
      <c r="I131" s="1837"/>
      <c r="J131" s="1837"/>
      <c r="K131" s="1837"/>
      <c r="L131" s="1837"/>
      <c r="M131" s="297"/>
      <c r="N131" s="297"/>
      <c r="O131" s="880"/>
      <c r="P131" s="880"/>
      <c r="Q131" s="880"/>
      <c r="R131" s="880"/>
      <c r="S131" s="880"/>
      <c r="T131" s="577"/>
      <c r="U131" s="577"/>
      <c r="V131" s="577"/>
      <c r="W131" s="577"/>
      <c r="X131" s="577"/>
      <c r="Y131" s="577"/>
      <c r="Z131" s="577"/>
    </row>
    <row r="132" spans="1:26" ht="15.75">
      <c r="A132" s="1"/>
      <c r="B132" s="7"/>
      <c r="C132" s="1"/>
      <c r="E132" s="1836"/>
      <c r="F132" s="1837"/>
      <c r="G132" s="1837"/>
      <c r="H132" s="1837"/>
      <c r="I132" s="1837"/>
      <c r="J132" s="1837"/>
      <c r="K132" s="1837"/>
      <c r="L132" s="1837"/>
      <c r="M132" s="297"/>
      <c r="N132" s="297"/>
      <c r="O132" s="880"/>
      <c r="P132" s="880"/>
      <c r="Q132" s="880"/>
      <c r="R132" s="880"/>
      <c r="S132" s="880"/>
      <c r="T132" s="577"/>
      <c r="U132" s="577"/>
      <c r="V132" s="577"/>
      <c r="W132" s="577"/>
      <c r="X132" s="577"/>
      <c r="Y132" s="577"/>
      <c r="Z132" s="577"/>
    </row>
    <row r="133" spans="1:26" ht="15.75">
      <c r="A133" s="1"/>
      <c r="B133" s="7"/>
      <c r="C133" s="1"/>
      <c r="E133" s="1836"/>
      <c r="F133" s="1837"/>
      <c r="G133" s="1837"/>
      <c r="H133" s="1837"/>
      <c r="I133" s="1837"/>
      <c r="J133" s="1837"/>
      <c r="K133" s="1837"/>
      <c r="L133" s="1837"/>
      <c r="M133" s="297"/>
      <c r="N133" s="297"/>
      <c r="O133" s="880"/>
      <c r="P133" s="880"/>
      <c r="Q133" s="880"/>
      <c r="R133" s="880"/>
      <c r="S133" s="880"/>
      <c r="T133" s="577"/>
      <c r="U133" s="577"/>
      <c r="V133" s="577"/>
      <c r="W133" s="577"/>
      <c r="X133" s="577"/>
      <c r="Y133" s="577"/>
      <c r="Z133" s="577"/>
    </row>
    <row r="134" spans="1:26" ht="15.75">
      <c r="A134" s="1"/>
      <c r="B134" s="7"/>
      <c r="C134" s="1"/>
      <c r="E134" s="1836"/>
      <c r="F134" s="1837"/>
      <c r="G134" s="1837"/>
      <c r="H134" s="1837"/>
      <c r="I134" s="1837"/>
      <c r="J134" s="1837"/>
      <c r="K134" s="1837"/>
      <c r="L134" s="1837"/>
      <c r="M134" s="297"/>
      <c r="N134" s="297"/>
      <c r="O134" s="880"/>
      <c r="P134" s="880"/>
      <c r="Q134" s="880"/>
      <c r="R134" s="880"/>
      <c r="S134" s="880"/>
      <c r="T134" s="577"/>
      <c r="U134" s="577"/>
      <c r="V134" s="577"/>
      <c r="W134" s="577"/>
      <c r="X134" s="577"/>
      <c r="Y134" s="577"/>
      <c r="Z134" s="577"/>
    </row>
    <row r="135" spans="1:26">
      <c r="A135" s="1"/>
      <c r="B135" s="4"/>
      <c r="C135" s="1"/>
      <c r="E135" s="376"/>
      <c r="F135" s="297"/>
      <c r="G135" s="297"/>
      <c r="H135" s="297"/>
      <c r="I135" s="297"/>
      <c r="J135" s="297"/>
      <c r="K135" s="297"/>
      <c r="L135" s="297"/>
      <c r="M135" s="297"/>
      <c r="N135" s="297"/>
      <c r="O135" s="577"/>
      <c r="P135" s="577"/>
      <c r="Q135" s="577"/>
      <c r="R135" s="577"/>
      <c r="S135" s="577"/>
      <c r="T135" s="299"/>
      <c r="U135" s="299"/>
      <c r="V135" s="299"/>
      <c r="W135" s="299"/>
      <c r="X135" s="299"/>
      <c r="Y135" s="299"/>
      <c r="Z135" s="299"/>
    </row>
    <row r="136" spans="1:26">
      <c r="A136" s="1"/>
      <c r="B136" s="4"/>
      <c r="C136" s="1"/>
      <c r="E136" s="881" t="s">
        <v>1070</v>
      </c>
      <c r="F136" s="1293"/>
      <c r="G136" s="1293"/>
      <c r="H136" s="1293"/>
      <c r="I136" s="1293"/>
      <c r="J136" s="1293"/>
      <c r="K136" s="1293"/>
      <c r="L136" s="401"/>
      <c r="M136" s="578"/>
      <c r="N136" s="297"/>
      <c r="O136" s="299"/>
      <c r="P136" s="299"/>
      <c r="Q136" s="299"/>
      <c r="R136" s="299"/>
      <c r="S136" s="577"/>
      <c r="T136" s="299"/>
      <c r="U136" s="299"/>
      <c r="V136" s="299"/>
      <c r="W136" s="299"/>
      <c r="X136" s="299"/>
      <c r="Y136" s="299"/>
      <c r="Z136" s="299"/>
    </row>
    <row r="137" spans="1:26" ht="12.75">
      <c r="A137" s="1"/>
      <c r="B137" s="4"/>
      <c r="C137" s="1"/>
      <c r="E137" s="1878" t="s">
        <v>1071</v>
      </c>
      <c r="F137" s="1411"/>
      <c r="G137" s="1411"/>
      <c r="H137" s="1849" t="s">
        <v>1072</v>
      </c>
      <c r="I137" s="1411"/>
      <c r="J137" s="1411"/>
      <c r="K137" s="1411"/>
      <c r="L137" s="299"/>
      <c r="M137" s="299"/>
      <c r="N137" s="299"/>
      <c r="O137" s="299"/>
      <c r="P137" s="299"/>
      <c r="Q137" s="299"/>
      <c r="R137" s="299"/>
    </row>
    <row r="138" spans="1:26" ht="12.75">
      <c r="A138" s="1"/>
      <c r="B138" s="66"/>
      <c r="C138" s="1"/>
      <c r="E138" s="1411"/>
      <c r="F138" s="1411"/>
      <c r="G138" s="1411"/>
      <c r="H138" s="579">
        <v>2022</v>
      </c>
      <c r="I138" s="579">
        <v>2023</v>
      </c>
      <c r="J138" s="579">
        <v>2024</v>
      </c>
      <c r="K138" s="579" t="s">
        <v>865</v>
      </c>
      <c r="L138" s="299"/>
      <c r="M138" s="299"/>
      <c r="N138" s="299"/>
      <c r="O138" s="299"/>
      <c r="P138" s="299"/>
      <c r="Q138" s="299"/>
      <c r="R138" s="299"/>
    </row>
    <row r="139" spans="1:26" ht="14.25">
      <c r="A139" s="1"/>
      <c r="B139" s="4"/>
      <c r="C139" s="1"/>
      <c r="E139" s="1841" t="s">
        <v>1061</v>
      </c>
      <c r="F139" s="580" t="s">
        <v>614</v>
      </c>
      <c r="G139" s="581"/>
      <c r="H139" s="582">
        <v>310.27</v>
      </c>
      <c r="I139" s="582">
        <v>286.27</v>
      </c>
      <c r="J139" s="582">
        <v>300.95999999999998</v>
      </c>
      <c r="K139" s="582">
        <v>276.5</v>
      </c>
      <c r="L139" s="583"/>
      <c r="M139" s="583"/>
      <c r="N139" s="583"/>
      <c r="O139" s="583"/>
      <c r="P139" s="584"/>
      <c r="Q139" s="258"/>
      <c r="R139" s="258"/>
    </row>
    <row r="140" spans="1:26" ht="27.6" customHeight="1">
      <c r="A140" s="1"/>
      <c r="B140" s="9"/>
      <c r="C140" s="1"/>
      <c r="E140" s="1546"/>
      <c r="F140" s="1842" t="s">
        <v>1073</v>
      </c>
      <c r="G140" s="1541"/>
      <c r="H140" s="407" t="s">
        <v>717</v>
      </c>
      <c r="I140" s="407" t="s">
        <v>717</v>
      </c>
      <c r="J140" s="585">
        <v>28.24</v>
      </c>
      <c r="K140" s="585">
        <v>205.01</v>
      </c>
      <c r="L140" s="264"/>
      <c r="M140" s="264"/>
      <c r="N140" s="264"/>
      <c r="O140" s="264"/>
      <c r="P140" s="258"/>
      <c r="Q140" s="258"/>
      <c r="R140" s="258"/>
    </row>
    <row r="141" spans="1:26" ht="32.1" customHeight="1">
      <c r="A141" s="1"/>
      <c r="B141" s="7"/>
      <c r="C141" s="1"/>
      <c r="E141" s="1548"/>
      <c r="F141" s="1838" t="s">
        <v>1074</v>
      </c>
      <c r="G141" s="1439"/>
      <c r="H141" s="555" t="s">
        <v>717</v>
      </c>
      <c r="I141" s="555" t="s">
        <v>717</v>
      </c>
      <c r="J141" s="318">
        <f t="shared" ref="J141:K141" si="3">J140/J139</f>
        <v>9.3833067517278046E-2</v>
      </c>
      <c r="K141" s="318">
        <f t="shared" si="3"/>
        <v>0.74144665461121151</v>
      </c>
      <c r="L141" s="264"/>
      <c r="M141" s="264"/>
      <c r="N141" s="264"/>
      <c r="O141" s="264"/>
      <c r="P141" s="258"/>
      <c r="Q141" s="258"/>
      <c r="R141" s="258"/>
    </row>
    <row r="142" spans="1:26" ht="14.25">
      <c r="A142" s="1"/>
      <c r="B142" s="4"/>
      <c r="C142" s="1"/>
      <c r="E142" s="1839" t="s">
        <v>1064</v>
      </c>
      <c r="F142" s="586" t="s">
        <v>614</v>
      </c>
      <c r="G142" s="586"/>
      <c r="H142" s="435">
        <v>6.35</v>
      </c>
      <c r="I142" s="435">
        <v>15.4</v>
      </c>
      <c r="J142" s="435">
        <v>0.33</v>
      </c>
      <c r="K142" s="587">
        <v>2.82</v>
      </c>
      <c r="L142" s="264"/>
      <c r="M142" s="264"/>
      <c r="N142" s="264"/>
      <c r="O142" s="264"/>
      <c r="P142" s="258"/>
      <c r="Q142" s="258"/>
      <c r="R142" s="258"/>
    </row>
    <row r="143" spans="1:26" ht="30" customHeight="1">
      <c r="A143" s="1"/>
      <c r="B143" s="4"/>
      <c r="C143" s="1"/>
      <c r="E143" s="1546"/>
      <c r="F143" s="1840" t="s">
        <v>1073</v>
      </c>
      <c r="G143" s="1439"/>
      <c r="H143" s="386" t="s">
        <v>717</v>
      </c>
      <c r="I143" s="386" t="s">
        <v>717</v>
      </c>
      <c r="J143" s="386">
        <v>0</v>
      </c>
      <c r="K143" s="386">
        <v>0</v>
      </c>
      <c r="L143" s="264"/>
      <c r="M143" s="264"/>
      <c r="N143" s="264"/>
      <c r="O143" s="264"/>
      <c r="P143" s="258"/>
      <c r="Q143" s="258"/>
      <c r="R143" s="258"/>
    </row>
    <row r="144" spans="1:26" ht="28.35" customHeight="1">
      <c r="A144" s="1"/>
      <c r="B144" s="4"/>
      <c r="C144" s="1"/>
      <c r="E144" s="1548"/>
      <c r="F144" s="1840" t="s">
        <v>1074</v>
      </c>
      <c r="G144" s="1439"/>
      <c r="H144" s="558" t="s">
        <v>717</v>
      </c>
      <c r="I144" s="558" t="s">
        <v>717</v>
      </c>
      <c r="J144" s="588">
        <v>0</v>
      </c>
      <c r="K144" s="588">
        <v>0</v>
      </c>
      <c r="L144" s="264"/>
      <c r="M144" s="264"/>
      <c r="N144" s="264"/>
      <c r="O144" s="264"/>
      <c r="P144" s="258"/>
      <c r="Q144" s="258"/>
      <c r="R144" s="258"/>
    </row>
    <row r="145" spans="1:26" ht="14.25">
      <c r="A145" s="1"/>
      <c r="B145" s="4"/>
      <c r="C145" s="1"/>
      <c r="E145" s="1841" t="s">
        <v>1065</v>
      </c>
      <c r="F145" s="580" t="s">
        <v>614</v>
      </c>
      <c r="G145" s="581"/>
      <c r="H145" s="407">
        <v>154.22999999999999</v>
      </c>
      <c r="I145" s="407">
        <v>88.59</v>
      </c>
      <c r="J145" s="407">
        <v>54.48</v>
      </c>
      <c r="K145" s="407">
        <v>51.65</v>
      </c>
      <c r="L145" s="264"/>
      <c r="M145" s="264"/>
      <c r="N145" s="264"/>
      <c r="O145" s="264"/>
      <c r="P145" s="258"/>
      <c r="Q145" s="258"/>
      <c r="R145" s="258"/>
    </row>
    <row r="146" spans="1:26" ht="30" customHeight="1">
      <c r="A146" s="1"/>
      <c r="B146" s="4"/>
      <c r="C146" s="1"/>
      <c r="E146" s="1546"/>
      <c r="F146" s="1842" t="s">
        <v>1073</v>
      </c>
      <c r="G146" s="1541"/>
      <c r="H146" s="407" t="s">
        <v>717</v>
      </c>
      <c r="I146" s="407" t="s">
        <v>717</v>
      </c>
      <c r="J146" s="407">
        <v>7.16</v>
      </c>
      <c r="K146" s="407">
        <v>6.74</v>
      </c>
      <c r="L146" s="264"/>
      <c r="M146" s="264"/>
      <c r="N146" s="264"/>
      <c r="O146" s="264"/>
      <c r="P146" s="258"/>
      <c r="Q146" s="258"/>
      <c r="R146" s="258"/>
    </row>
    <row r="147" spans="1:26" ht="28.35" customHeight="1">
      <c r="A147" s="1"/>
      <c r="B147" s="4"/>
      <c r="C147" s="1"/>
      <c r="E147" s="1548"/>
      <c r="F147" s="1838" t="s">
        <v>1074</v>
      </c>
      <c r="G147" s="1439"/>
      <c r="H147" s="555" t="s">
        <v>717</v>
      </c>
      <c r="I147" s="555" t="s">
        <v>717</v>
      </c>
      <c r="J147" s="318">
        <f t="shared" ref="J147:K147" si="4">J146/J145</f>
        <v>0.13142437591776801</v>
      </c>
      <c r="K147" s="318">
        <f t="shared" si="4"/>
        <v>0.13049370764762827</v>
      </c>
      <c r="L147" s="264"/>
      <c r="M147" s="264"/>
      <c r="N147" s="264"/>
      <c r="O147" s="264"/>
      <c r="P147" s="258"/>
      <c r="Q147" s="258"/>
      <c r="R147" s="258"/>
    </row>
    <row r="148" spans="1:26" ht="14.25">
      <c r="A148" s="1"/>
      <c r="B148" s="11"/>
      <c r="C148" s="1"/>
      <c r="E148" s="1876" t="s">
        <v>614</v>
      </c>
      <c r="F148" s="1416"/>
      <c r="G148" s="1416"/>
      <c r="H148" s="562">
        <v>470.85</v>
      </c>
      <c r="I148" s="562">
        <v>390.26</v>
      </c>
      <c r="J148" s="589">
        <f t="shared" ref="J148:K148" si="5">J139+J142+J145</f>
        <v>355.77</v>
      </c>
      <c r="K148" s="589">
        <f t="shared" si="5"/>
        <v>330.96999999999997</v>
      </c>
      <c r="L148" s="264"/>
      <c r="M148" s="264"/>
      <c r="N148" s="264"/>
      <c r="O148" s="264"/>
      <c r="P148" s="258"/>
      <c r="Q148" s="258"/>
      <c r="R148" s="258"/>
    </row>
    <row r="149" spans="1:26" ht="30" customHeight="1">
      <c r="A149" s="1"/>
      <c r="B149" s="4"/>
      <c r="C149" s="1"/>
      <c r="E149" s="1875" t="s">
        <v>1582</v>
      </c>
      <c r="F149" s="1439"/>
      <c r="G149" s="1439"/>
      <c r="H149" s="562" t="s">
        <v>717</v>
      </c>
      <c r="I149" s="562" t="s">
        <v>717</v>
      </c>
      <c r="J149" s="589">
        <f t="shared" ref="J149:K149" si="6">J140+J143+J146</f>
        <v>35.4</v>
      </c>
      <c r="K149" s="589">
        <f t="shared" si="6"/>
        <v>211.75</v>
      </c>
      <c r="L149" s="264"/>
      <c r="M149" s="264"/>
      <c r="N149" s="264"/>
      <c r="O149" s="264"/>
      <c r="P149" s="258"/>
      <c r="Q149" s="258"/>
      <c r="R149" s="258"/>
    </row>
    <row r="150" spans="1:26" ht="29.1" customHeight="1">
      <c r="A150" s="1"/>
      <c r="B150" s="12"/>
      <c r="C150" s="1"/>
      <c r="E150" s="1875" t="s">
        <v>1583</v>
      </c>
      <c r="F150" s="1439"/>
      <c r="G150" s="1439"/>
      <c r="H150" s="562" t="s">
        <v>717</v>
      </c>
      <c r="I150" s="562" t="s">
        <v>717</v>
      </c>
      <c r="J150" s="563">
        <f t="shared" ref="J150:K150" si="7">J149/J148</f>
        <v>9.950248756218906E-2</v>
      </c>
      <c r="K150" s="564">
        <f t="shared" si="7"/>
        <v>0.63978608333081555</v>
      </c>
      <c r="L150" s="264"/>
      <c r="M150" s="264"/>
      <c r="N150" s="264"/>
      <c r="O150" s="264"/>
      <c r="P150" s="258"/>
      <c r="Q150" s="258"/>
      <c r="R150" s="258"/>
    </row>
    <row r="151" spans="1:26" ht="14.25">
      <c r="A151" s="1"/>
      <c r="B151" s="4"/>
      <c r="C151" s="1"/>
      <c r="E151" s="590"/>
      <c r="F151" s="590"/>
      <c r="G151" s="590"/>
      <c r="H151" s="590"/>
      <c r="I151" s="590"/>
      <c r="J151" s="590"/>
      <c r="K151" s="590"/>
      <c r="L151" s="332"/>
      <c r="M151" s="264"/>
      <c r="N151" s="264"/>
      <c r="O151" s="264"/>
      <c r="P151" s="264"/>
      <c r="Q151" s="258"/>
      <c r="R151" s="258"/>
      <c r="S151" s="258"/>
    </row>
    <row r="152" spans="1:26" ht="14.25">
      <c r="A152" s="1"/>
      <c r="B152" s="4"/>
      <c r="C152" s="1"/>
      <c r="E152" s="1877" t="s">
        <v>1075</v>
      </c>
      <c r="F152" s="1411"/>
      <c r="G152" s="1411"/>
      <c r="H152" s="1411"/>
      <c r="I152" s="1411"/>
      <c r="J152" s="1411"/>
      <c r="K152" s="1411"/>
      <c r="L152" s="591"/>
      <c r="M152" s="264"/>
      <c r="N152" s="264"/>
      <c r="O152" s="264"/>
      <c r="P152" s="264"/>
      <c r="Q152" s="258"/>
      <c r="R152" s="258"/>
      <c r="S152" s="258"/>
    </row>
    <row r="153" spans="1:26" ht="21" customHeight="1">
      <c r="A153" s="1"/>
      <c r="B153" s="9"/>
      <c r="C153" s="1"/>
      <c r="E153" s="1411"/>
      <c r="F153" s="1411"/>
      <c r="G153" s="1411"/>
      <c r="H153" s="1411"/>
      <c r="I153" s="1411"/>
      <c r="J153" s="1411"/>
      <c r="K153" s="1411"/>
      <c r="L153" s="264"/>
      <c r="M153" s="264"/>
      <c r="N153" s="264"/>
      <c r="O153" s="264"/>
      <c r="P153" s="264"/>
      <c r="Q153" s="258"/>
      <c r="R153" s="258"/>
      <c r="S153" s="258"/>
    </row>
    <row r="154" spans="1:26">
      <c r="A154" s="1"/>
      <c r="B154" s="9"/>
      <c r="C154" s="1"/>
      <c r="L154" s="264"/>
      <c r="M154" s="264"/>
      <c r="N154" s="264"/>
      <c r="O154" s="264"/>
      <c r="P154" s="264"/>
      <c r="Q154" s="258"/>
      <c r="R154" s="258"/>
      <c r="S154" s="258"/>
    </row>
    <row r="155" spans="1:26">
      <c r="A155" s="1"/>
      <c r="B155" s="9"/>
      <c r="C155" s="1"/>
      <c r="E155" s="1871" t="s">
        <v>1076</v>
      </c>
      <c r="F155" s="1872"/>
      <c r="G155" s="1872"/>
      <c r="H155" s="1872"/>
      <c r="I155" s="1872"/>
      <c r="J155" s="1872"/>
      <c r="K155" s="1872"/>
      <c r="L155" s="264"/>
      <c r="M155" s="264"/>
      <c r="N155" s="264"/>
      <c r="O155" s="264"/>
      <c r="P155" s="264"/>
      <c r="Q155" s="258"/>
      <c r="R155" s="258"/>
      <c r="S155" s="258"/>
    </row>
    <row r="156" spans="1:26" ht="19.350000000000001" customHeight="1">
      <c r="A156" s="1"/>
      <c r="B156" s="9"/>
      <c r="C156" s="1"/>
      <c r="E156" s="1872"/>
      <c r="F156" s="1872"/>
      <c r="G156" s="1872"/>
      <c r="H156" s="1872"/>
      <c r="I156" s="1872"/>
      <c r="J156" s="1872"/>
      <c r="K156" s="1872"/>
      <c r="L156" s="264"/>
      <c r="M156" s="264"/>
      <c r="N156" s="264"/>
      <c r="O156" s="264"/>
      <c r="P156" s="264"/>
      <c r="Q156" s="258"/>
      <c r="R156" s="258"/>
      <c r="S156" s="258"/>
    </row>
    <row r="157" spans="1:26">
      <c r="A157" s="1"/>
      <c r="B157" s="9"/>
      <c r="C157" s="1"/>
      <c r="E157" s="257"/>
      <c r="G157" s="299"/>
      <c r="H157" s="264"/>
      <c r="I157" s="264"/>
      <c r="J157" s="264"/>
      <c r="K157" s="264"/>
      <c r="L157" s="264"/>
      <c r="M157" s="264"/>
      <c r="N157" s="264"/>
      <c r="O157" s="264"/>
      <c r="P157" s="264"/>
      <c r="Q157" s="258"/>
      <c r="R157" s="258"/>
      <c r="S157" s="258"/>
    </row>
    <row r="158" spans="1:26" ht="15.75">
      <c r="A158" s="1"/>
      <c r="B158" s="7"/>
      <c r="C158" s="1"/>
      <c r="J158" s="257"/>
      <c r="K158" s="257"/>
      <c r="L158" s="257"/>
      <c r="M158" s="299"/>
      <c r="N158" s="299"/>
      <c r="O158" s="264"/>
      <c r="P158" s="264"/>
      <c r="Q158" s="264"/>
      <c r="R158" s="264"/>
      <c r="S158" s="264"/>
      <c r="T158" s="264"/>
      <c r="U158" s="264"/>
      <c r="V158" s="264"/>
      <c r="W158" s="264"/>
      <c r="X158" s="258"/>
      <c r="Y158" s="258"/>
      <c r="Z158" s="258"/>
    </row>
    <row r="159" spans="1:26" ht="15.75">
      <c r="A159" s="1"/>
      <c r="B159" s="7"/>
      <c r="C159" s="1"/>
      <c r="J159" s="568"/>
      <c r="K159" s="568"/>
      <c r="L159" s="568"/>
      <c r="M159" s="299"/>
      <c r="N159" s="299"/>
      <c r="O159" s="264"/>
      <c r="P159" s="264"/>
      <c r="Q159" s="264"/>
      <c r="R159" s="264"/>
      <c r="S159" s="264"/>
      <c r="T159" s="264"/>
      <c r="U159" s="264"/>
      <c r="V159" s="264"/>
      <c r="W159" s="264"/>
      <c r="X159" s="258"/>
      <c r="Y159" s="258"/>
      <c r="Z159" s="258"/>
    </row>
    <row r="160" spans="1:26" ht="14.25">
      <c r="A160" s="1"/>
      <c r="B160" s="4"/>
      <c r="C160" s="1"/>
      <c r="E160" s="861" t="s">
        <v>1077</v>
      </c>
      <c r="M160" s="299"/>
      <c r="N160" s="299"/>
      <c r="O160" s="264"/>
      <c r="P160" s="264"/>
      <c r="Q160" s="264"/>
      <c r="R160" s="264"/>
      <c r="S160" s="264"/>
      <c r="T160" s="258"/>
      <c r="U160" s="258"/>
      <c r="V160" s="258"/>
      <c r="W160" s="258"/>
      <c r="X160" s="258"/>
      <c r="Y160" s="258"/>
      <c r="Z160" s="258"/>
    </row>
    <row r="161" spans="1:26">
      <c r="A161" s="1"/>
      <c r="B161" s="4"/>
      <c r="C161" s="1"/>
      <c r="E161" s="577"/>
      <c r="F161" s="577"/>
      <c r="G161" s="577"/>
      <c r="H161" s="577"/>
      <c r="I161" s="577"/>
      <c r="J161" s="577"/>
      <c r="K161" s="577"/>
      <c r="L161" s="577"/>
      <c r="M161" s="299"/>
      <c r="N161" s="299"/>
      <c r="O161" s="264"/>
      <c r="P161" s="264"/>
      <c r="Q161" s="264"/>
      <c r="R161" s="264"/>
      <c r="S161" s="264"/>
      <c r="T161" s="258"/>
      <c r="U161" s="258"/>
      <c r="V161" s="258"/>
      <c r="W161" s="258"/>
      <c r="X161" s="258"/>
      <c r="Y161" s="258"/>
      <c r="Z161" s="258"/>
    </row>
    <row r="162" spans="1:26" ht="14.25">
      <c r="A162" s="1"/>
      <c r="B162" s="4"/>
      <c r="C162" s="1"/>
      <c r="E162" s="1543" t="s">
        <v>1584</v>
      </c>
      <c r="F162" s="1411"/>
      <c r="G162" s="1411"/>
      <c r="H162" s="1411"/>
      <c r="I162" s="1411"/>
      <c r="J162" s="1411"/>
      <c r="K162" s="1411"/>
      <c r="L162" s="1411"/>
      <c r="M162" s="299"/>
      <c r="N162" s="299"/>
      <c r="O162" s="258"/>
      <c r="P162" s="258"/>
      <c r="Q162" s="258"/>
      <c r="R162" s="258"/>
      <c r="S162" s="264"/>
      <c r="T162" s="258"/>
      <c r="U162" s="258"/>
      <c r="V162" s="258"/>
      <c r="W162" s="258"/>
      <c r="X162" s="258"/>
      <c r="Y162" s="258"/>
      <c r="Z162" s="258"/>
    </row>
    <row r="163" spans="1:26" ht="14.25">
      <c r="A163" s="1"/>
      <c r="B163" s="4"/>
      <c r="C163" s="1"/>
      <c r="E163" s="1411"/>
      <c r="F163" s="1411"/>
      <c r="G163" s="1411"/>
      <c r="H163" s="1411"/>
      <c r="I163" s="1411"/>
      <c r="J163" s="1411"/>
      <c r="K163" s="1411"/>
      <c r="L163" s="1411"/>
      <c r="M163" s="583"/>
      <c r="N163" s="583"/>
      <c r="O163" s="258"/>
      <c r="P163" s="258"/>
      <c r="Q163" s="258"/>
      <c r="R163" s="258"/>
      <c r="S163" s="258"/>
      <c r="T163" s="258"/>
      <c r="U163" s="258"/>
      <c r="V163" s="258"/>
      <c r="W163" s="258"/>
      <c r="X163" s="258"/>
      <c r="Y163" s="258"/>
      <c r="Z163" s="258"/>
    </row>
    <row r="164" spans="1:26" ht="14.25">
      <c r="A164" s="1"/>
      <c r="B164" s="4"/>
      <c r="C164" s="1"/>
      <c r="E164" s="1411"/>
      <c r="F164" s="1411"/>
      <c r="G164" s="1411"/>
      <c r="H164" s="1411"/>
      <c r="I164" s="1411"/>
      <c r="J164" s="1411"/>
      <c r="K164" s="1411"/>
      <c r="L164" s="1411"/>
      <c r="M164" s="264"/>
      <c r="N164" s="264"/>
      <c r="O164" s="258"/>
      <c r="P164" s="258"/>
      <c r="Q164" s="258"/>
      <c r="R164" s="258"/>
      <c r="S164" s="258"/>
      <c r="T164" s="258"/>
      <c r="U164" s="258"/>
      <c r="V164" s="258"/>
      <c r="W164" s="258"/>
      <c r="X164" s="258"/>
      <c r="Y164" s="258"/>
      <c r="Z164" s="258"/>
    </row>
    <row r="165" spans="1:26">
      <c r="A165" s="1"/>
      <c r="B165" s="9"/>
      <c r="C165" s="1"/>
      <c r="E165" s="1411"/>
      <c r="F165" s="1411"/>
      <c r="G165" s="1411"/>
      <c r="H165" s="1411"/>
      <c r="I165" s="1411"/>
      <c r="J165" s="1411"/>
      <c r="K165" s="1411"/>
      <c r="L165" s="1411"/>
      <c r="M165" s="264"/>
      <c r="N165" s="264"/>
      <c r="O165" s="258"/>
      <c r="P165" s="258"/>
      <c r="Q165" s="258"/>
      <c r="R165" s="258"/>
      <c r="S165" s="258"/>
      <c r="T165" s="258"/>
      <c r="U165" s="258"/>
      <c r="V165" s="258"/>
      <c r="W165" s="258"/>
      <c r="X165" s="258"/>
      <c r="Y165" s="258"/>
      <c r="Z165" s="258"/>
    </row>
    <row r="166" spans="1:26" ht="15.75">
      <c r="A166" s="1"/>
      <c r="B166" s="7"/>
      <c r="C166" s="1"/>
      <c r="E166" s="1411"/>
      <c r="F166" s="1411"/>
      <c r="G166" s="1411"/>
      <c r="H166" s="1411"/>
      <c r="I166" s="1411"/>
      <c r="J166" s="1411"/>
      <c r="K166" s="1411"/>
      <c r="L166" s="1411"/>
      <c r="M166" s="264"/>
      <c r="N166" s="264"/>
      <c r="O166" s="258"/>
      <c r="P166" s="258"/>
      <c r="Q166" s="258"/>
      <c r="R166" s="258"/>
      <c r="S166" s="258"/>
      <c r="T166" s="258"/>
      <c r="U166" s="258"/>
      <c r="V166" s="258"/>
      <c r="W166" s="258"/>
      <c r="X166" s="258"/>
      <c r="Y166" s="258"/>
      <c r="Z166" s="258"/>
    </row>
    <row r="167" spans="1:26" ht="14.25">
      <c r="A167" s="1"/>
      <c r="B167" s="4"/>
      <c r="C167" s="1"/>
      <c r="E167" s="1411"/>
      <c r="F167" s="1411"/>
      <c r="G167" s="1411"/>
      <c r="H167" s="1411"/>
      <c r="I167" s="1411"/>
      <c r="J167" s="1411"/>
      <c r="K167" s="1411"/>
      <c r="L167" s="1411"/>
      <c r="M167" s="264"/>
      <c r="N167" s="264"/>
      <c r="O167" s="258"/>
      <c r="P167" s="258"/>
      <c r="Q167" s="258"/>
      <c r="R167" s="258"/>
      <c r="S167" s="258"/>
      <c r="T167" s="258"/>
      <c r="U167" s="258"/>
      <c r="V167" s="258"/>
      <c r="W167" s="258"/>
      <c r="X167" s="258"/>
      <c r="Y167" s="258"/>
      <c r="Z167" s="258"/>
    </row>
    <row r="168" spans="1:26" ht="14.25">
      <c r="A168" s="1"/>
      <c r="B168" s="4"/>
      <c r="C168" s="1"/>
      <c r="E168" s="1411"/>
      <c r="F168" s="1411"/>
      <c r="G168" s="1411"/>
      <c r="H168" s="1411"/>
      <c r="I168" s="1411"/>
      <c r="J168" s="1411"/>
      <c r="K168" s="1411"/>
      <c r="L168" s="1411"/>
      <c r="M168" s="264"/>
      <c r="N168" s="264"/>
      <c r="O168" s="258"/>
      <c r="P168" s="258"/>
      <c r="Q168" s="258"/>
      <c r="R168" s="258"/>
      <c r="S168" s="258"/>
      <c r="T168" s="258"/>
      <c r="U168" s="258"/>
      <c r="V168" s="258"/>
      <c r="W168" s="258"/>
      <c r="X168" s="258"/>
      <c r="Y168" s="258"/>
      <c r="Z168" s="258"/>
    </row>
    <row r="169" spans="1:26" ht="14.25">
      <c r="A169" s="1"/>
      <c r="B169" s="4"/>
      <c r="C169" s="1"/>
      <c r="E169" s="1411"/>
      <c r="F169" s="1411"/>
      <c r="G169" s="1411"/>
      <c r="H169" s="1411"/>
      <c r="I169" s="1411"/>
      <c r="J169" s="1411"/>
      <c r="K169" s="1411"/>
      <c r="L169" s="1411"/>
      <c r="M169" s="264"/>
      <c r="N169" s="264"/>
      <c r="O169" s="258"/>
      <c r="P169" s="258"/>
      <c r="Q169" s="258"/>
      <c r="R169" s="258"/>
      <c r="S169" s="258"/>
      <c r="T169" s="258"/>
      <c r="U169" s="258"/>
      <c r="V169" s="258"/>
      <c r="W169" s="258"/>
      <c r="X169" s="258"/>
      <c r="Y169" s="258"/>
      <c r="Z169" s="258"/>
    </row>
    <row r="170" spans="1:26" ht="27" customHeight="1">
      <c r="A170" s="1"/>
      <c r="B170" s="66"/>
      <c r="C170" s="1"/>
      <c r="E170" s="1411"/>
      <c r="F170" s="1411"/>
      <c r="G170" s="1411"/>
      <c r="H170" s="1411"/>
      <c r="I170" s="1411"/>
      <c r="J170" s="1411"/>
      <c r="K170" s="1411"/>
      <c r="L170" s="1411"/>
      <c r="M170" s="264"/>
      <c r="N170" s="264"/>
      <c r="O170" s="258"/>
      <c r="P170" s="258"/>
      <c r="Q170" s="258"/>
      <c r="R170" s="258"/>
      <c r="S170" s="258"/>
      <c r="T170" s="258"/>
      <c r="U170" s="258"/>
      <c r="V170" s="258"/>
      <c r="W170" s="258"/>
      <c r="X170" s="258"/>
      <c r="Y170" s="258"/>
      <c r="Z170" s="258"/>
    </row>
    <row r="171" spans="1:26" ht="14.25">
      <c r="A171" s="1"/>
      <c r="B171" s="4"/>
      <c r="C171" s="1"/>
      <c r="E171" s="1847" t="s">
        <v>1078</v>
      </c>
      <c r="F171" s="1411"/>
      <c r="G171" s="1411"/>
      <c r="H171" s="1411"/>
      <c r="I171" s="1411"/>
      <c r="J171" s="1411"/>
      <c r="K171" s="1411"/>
      <c r="L171" s="299"/>
      <c r="M171" s="264"/>
      <c r="N171" s="264"/>
      <c r="O171" s="258"/>
      <c r="P171" s="258"/>
      <c r="Q171" s="258"/>
      <c r="R171" s="258"/>
      <c r="S171" s="258"/>
      <c r="T171" s="258"/>
      <c r="U171" s="258"/>
      <c r="V171" s="258"/>
      <c r="W171" s="258"/>
      <c r="X171" s="258"/>
      <c r="Y171" s="258"/>
      <c r="Z171" s="258"/>
    </row>
    <row r="172" spans="1:26">
      <c r="A172" s="1"/>
      <c r="B172" s="9"/>
      <c r="C172" s="250"/>
      <c r="E172" s="1848" t="s">
        <v>1079</v>
      </c>
      <c r="F172" s="1411"/>
      <c r="G172" s="1411"/>
      <c r="H172" s="1849" t="s">
        <v>1080</v>
      </c>
      <c r="I172" s="1411"/>
      <c r="J172" s="1411"/>
      <c r="K172" s="1411"/>
      <c r="L172" s="258"/>
      <c r="M172" s="258"/>
      <c r="N172" s="258"/>
      <c r="O172" s="258"/>
      <c r="P172" s="258"/>
      <c r="Q172" s="258"/>
      <c r="R172" s="258"/>
    </row>
    <row r="173" spans="1:26" ht="14.25">
      <c r="A173" s="1"/>
      <c r="B173" s="4"/>
      <c r="C173" s="250"/>
      <c r="E173" s="1411"/>
      <c r="F173" s="1411"/>
      <c r="G173" s="1411"/>
      <c r="H173" s="271">
        <v>2022</v>
      </c>
      <c r="I173" s="271">
        <v>2023</v>
      </c>
      <c r="J173" s="271">
        <v>2024</v>
      </c>
      <c r="K173" s="271" t="s">
        <v>709</v>
      </c>
      <c r="L173" s="258"/>
      <c r="M173" s="258"/>
      <c r="N173" s="258"/>
      <c r="O173" s="258"/>
      <c r="P173" s="258"/>
      <c r="Q173" s="258"/>
      <c r="R173" s="258"/>
    </row>
    <row r="174" spans="1:26" ht="17.25" customHeight="1">
      <c r="A174" s="1"/>
      <c r="B174" s="4"/>
      <c r="C174" s="250"/>
      <c r="E174" s="1615" t="s">
        <v>1081</v>
      </c>
      <c r="F174" s="1850" t="s">
        <v>614</v>
      </c>
      <c r="G174" s="1416"/>
      <c r="H174" s="593">
        <v>706.4</v>
      </c>
      <c r="I174" s="593">
        <v>610.76</v>
      </c>
      <c r="J174" s="593">
        <v>564.33000000000004</v>
      </c>
      <c r="K174" s="593">
        <v>573.54</v>
      </c>
      <c r="L174" s="258"/>
      <c r="M174" s="258"/>
      <c r="N174" s="258"/>
      <c r="O174" s="258"/>
      <c r="P174" s="258"/>
      <c r="Q174" s="258"/>
      <c r="R174" s="258"/>
    </row>
    <row r="175" spans="1:26" ht="25.5" customHeight="1">
      <c r="A175" s="1"/>
      <c r="B175" s="4"/>
      <c r="C175" s="1"/>
      <c r="E175" s="1548"/>
      <c r="F175" s="1846" t="s">
        <v>1082</v>
      </c>
      <c r="G175" s="1439"/>
      <c r="H175" s="594" t="s">
        <v>717</v>
      </c>
      <c r="I175" s="594" t="s">
        <v>717</v>
      </c>
      <c r="J175" s="594">
        <v>54.2</v>
      </c>
      <c r="K175" s="594">
        <v>241.11</v>
      </c>
    </row>
    <row r="176" spans="1:26" ht="17.25" customHeight="1">
      <c r="A176" s="1"/>
      <c r="B176" s="4"/>
      <c r="C176" s="1"/>
      <c r="E176" s="1729" t="s">
        <v>1083</v>
      </c>
      <c r="F176" s="1843" t="s">
        <v>614</v>
      </c>
      <c r="G176" s="1439"/>
      <c r="H176" s="435">
        <v>470.8</v>
      </c>
      <c r="I176" s="435">
        <v>390.26</v>
      </c>
      <c r="J176" s="435">
        <v>355.77</v>
      </c>
      <c r="K176" s="435">
        <v>330.97</v>
      </c>
    </row>
    <row r="177" spans="1:14" ht="25.5" customHeight="1">
      <c r="A177" s="1"/>
      <c r="B177" s="4"/>
      <c r="C177" s="1"/>
      <c r="E177" s="1548"/>
      <c r="F177" s="1844" t="s">
        <v>1082</v>
      </c>
      <c r="G177" s="1439"/>
      <c r="H177" s="435" t="s">
        <v>717</v>
      </c>
      <c r="I177" s="435" t="s">
        <v>717</v>
      </c>
      <c r="J177" s="435">
        <v>35.4</v>
      </c>
      <c r="K177" s="435">
        <v>211.75</v>
      </c>
    </row>
    <row r="178" spans="1:14" ht="17.25" customHeight="1">
      <c r="A178" s="1"/>
      <c r="B178" s="4"/>
      <c r="C178" s="1"/>
      <c r="E178" s="1845" t="s">
        <v>1084</v>
      </c>
      <c r="F178" s="1846" t="s">
        <v>614</v>
      </c>
      <c r="G178" s="1439"/>
      <c r="H178" s="594">
        <f t="shared" ref="H178:K178" si="8">H174-H176</f>
        <v>235.59999999999997</v>
      </c>
      <c r="I178" s="594">
        <f t="shared" si="8"/>
        <v>220.5</v>
      </c>
      <c r="J178" s="594">
        <f t="shared" si="8"/>
        <v>208.56000000000006</v>
      </c>
      <c r="K178" s="594">
        <f t="shared" si="8"/>
        <v>242.56999999999994</v>
      </c>
    </row>
    <row r="179" spans="1:14" ht="25.5" customHeight="1">
      <c r="A179" s="1"/>
      <c r="B179" s="9"/>
      <c r="C179" s="1"/>
      <c r="E179" s="1548"/>
      <c r="F179" s="1846" t="s">
        <v>1082</v>
      </c>
      <c r="G179" s="1439"/>
      <c r="H179" s="594" t="s">
        <v>717</v>
      </c>
      <c r="I179" s="594" t="s">
        <v>717</v>
      </c>
      <c r="J179" s="594">
        <v>18.8</v>
      </c>
      <c r="K179" s="594">
        <f>K175-K177</f>
        <v>29.360000000000014</v>
      </c>
    </row>
    <row r="180" spans="1:14" ht="14.25">
      <c r="A180" s="1"/>
      <c r="B180" s="4"/>
      <c r="C180" s="250"/>
      <c r="J180" s="258"/>
      <c r="K180" s="258"/>
      <c r="L180" s="264"/>
      <c r="M180" s="258"/>
      <c r="N180" s="258"/>
    </row>
    <row r="181" spans="1:14" ht="15.75">
      <c r="A181" s="1"/>
      <c r="B181" s="12"/>
      <c r="C181" s="250"/>
      <c r="E181" s="1851" t="s">
        <v>1585</v>
      </c>
      <c r="F181" s="1545"/>
      <c r="G181" s="1545"/>
      <c r="H181" s="1545"/>
      <c r="I181" s="1545"/>
      <c r="J181" s="1545"/>
      <c r="K181" s="1545"/>
      <c r="L181" s="258"/>
      <c r="M181" s="258"/>
      <c r="N181" s="258"/>
    </row>
    <row r="182" spans="1:14" ht="14.25">
      <c r="A182" s="1"/>
      <c r="B182" s="4"/>
      <c r="C182" s="250"/>
      <c r="E182" s="1546"/>
      <c r="F182" s="1411"/>
      <c r="G182" s="1411"/>
      <c r="H182" s="1411"/>
      <c r="I182" s="1411"/>
      <c r="J182" s="1411"/>
      <c r="K182" s="1411"/>
      <c r="L182" s="258"/>
      <c r="M182" s="258"/>
      <c r="N182" s="258"/>
    </row>
    <row r="183" spans="1:14">
      <c r="A183" s="1"/>
      <c r="B183" s="9"/>
      <c r="C183" s="250"/>
      <c r="E183" s="1546"/>
      <c r="F183" s="1411"/>
      <c r="G183" s="1411"/>
      <c r="H183" s="1411"/>
      <c r="I183" s="1411"/>
      <c r="J183" s="1411"/>
      <c r="K183" s="1411"/>
      <c r="L183" s="258"/>
    </row>
    <row r="184" spans="1:14">
      <c r="A184" s="1"/>
      <c r="B184" s="9"/>
      <c r="C184" s="250"/>
      <c r="E184" s="1546"/>
      <c r="F184" s="1411"/>
      <c r="G184" s="1411"/>
      <c r="H184" s="1411"/>
      <c r="I184" s="1411"/>
      <c r="J184" s="1411"/>
      <c r="K184" s="1411"/>
      <c r="L184" s="258"/>
    </row>
    <row r="185" spans="1:14" ht="15.75">
      <c r="A185" s="1"/>
      <c r="B185" s="7"/>
      <c r="C185" s="250"/>
      <c r="E185" s="1546"/>
      <c r="F185" s="1411"/>
      <c r="G185" s="1411"/>
      <c r="H185" s="1411"/>
      <c r="I185" s="1411"/>
      <c r="J185" s="1411"/>
      <c r="K185" s="1411"/>
    </row>
    <row r="186" spans="1:14" ht="12.75">
      <c r="A186" s="1"/>
      <c r="B186" s="4"/>
      <c r="C186" s="250"/>
    </row>
    <row r="187" spans="1:14">
      <c r="A187" s="1"/>
      <c r="B187" s="9"/>
      <c r="C187" s="250"/>
    </row>
    <row r="188" spans="1:14" ht="15.75">
      <c r="A188" s="1"/>
      <c r="B188" s="7"/>
      <c r="C188" s="250"/>
    </row>
    <row r="189" spans="1:14" ht="12.75">
      <c r="A189" s="1"/>
      <c r="B189" s="4"/>
      <c r="C189" s="250"/>
    </row>
    <row r="190" spans="1:14" ht="12.75">
      <c r="A190" s="1"/>
      <c r="B190" s="4"/>
      <c r="C190" s="250"/>
    </row>
    <row r="191" spans="1:14" ht="12.75">
      <c r="A191" s="1"/>
      <c r="B191" s="4"/>
      <c r="C191" s="250"/>
    </row>
    <row r="192" spans="1:14" ht="12.75">
      <c r="A192" s="1"/>
      <c r="B192" s="4"/>
      <c r="C192" s="250"/>
    </row>
    <row r="193" spans="1:3" ht="12.75">
      <c r="A193" s="1"/>
      <c r="B193" s="66"/>
      <c r="C193" s="250"/>
    </row>
    <row r="194" spans="1:3" ht="12.75">
      <c r="A194" s="1"/>
      <c r="B194" s="4"/>
      <c r="C194" s="250"/>
    </row>
    <row r="195" spans="1:3">
      <c r="A195" s="1"/>
      <c r="B195" s="9"/>
      <c r="C195" s="250"/>
    </row>
    <row r="196" spans="1:3" ht="15.75">
      <c r="A196" s="1"/>
      <c r="B196" s="7"/>
      <c r="C196" s="250"/>
    </row>
    <row r="197" spans="1:3" ht="12.75">
      <c r="A197" s="1"/>
      <c r="B197" s="4"/>
      <c r="C197" s="250"/>
    </row>
    <row r="198" spans="1:3" ht="12.75">
      <c r="A198" s="1"/>
      <c r="B198" s="4"/>
      <c r="C198" s="1"/>
    </row>
    <row r="199" spans="1:3" ht="12.75">
      <c r="A199" s="1"/>
      <c r="B199" s="4"/>
      <c r="C199" s="1"/>
    </row>
    <row r="200" spans="1:3" ht="12.75">
      <c r="A200" s="1"/>
      <c r="B200" s="4"/>
      <c r="C200" s="1"/>
    </row>
    <row r="201" spans="1:3" ht="12.75">
      <c r="A201" s="1"/>
      <c r="B201" s="4"/>
      <c r="C201" s="1"/>
    </row>
    <row r="202" spans="1:3" ht="12.75">
      <c r="A202" s="1"/>
      <c r="B202" s="4"/>
      <c r="C202" s="1"/>
    </row>
    <row r="203" spans="1:3">
      <c r="A203" s="1"/>
      <c r="B203" s="9"/>
      <c r="C203" s="1"/>
    </row>
    <row r="204" spans="1:3" ht="15.75">
      <c r="A204" s="1"/>
      <c r="B204" s="7"/>
      <c r="C204" s="1"/>
    </row>
    <row r="205" spans="1:3" ht="12.75">
      <c r="A205" s="1"/>
      <c r="B205" s="4"/>
      <c r="C205" s="1"/>
    </row>
    <row r="206" spans="1:3" ht="12.75">
      <c r="A206" s="1"/>
      <c r="B206" s="11"/>
      <c r="C206" s="1"/>
    </row>
    <row r="207" spans="1:3" ht="12.75">
      <c r="A207" s="1"/>
      <c r="B207" s="4"/>
      <c r="C207" s="1"/>
    </row>
    <row r="208" spans="1:3" ht="15.75">
      <c r="A208" s="1"/>
      <c r="B208" s="12"/>
      <c r="C208" s="1"/>
    </row>
    <row r="209" spans="1:3" ht="12.75">
      <c r="A209" s="1"/>
      <c r="B209" s="4"/>
      <c r="C209" s="1"/>
    </row>
    <row r="210" spans="1:3">
      <c r="A210" s="1"/>
      <c r="B210" s="9"/>
      <c r="C210" s="1"/>
    </row>
    <row r="211" spans="1:3" ht="15.75">
      <c r="A211" s="1"/>
      <c r="B211" s="7"/>
      <c r="C211" s="1"/>
    </row>
    <row r="212" spans="1:3" ht="12.75">
      <c r="A212" s="1"/>
      <c r="B212" s="4"/>
      <c r="C212" s="1"/>
    </row>
    <row r="213" spans="1:3">
      <c r="A213" s="1"/>
      <c r="B213" s="9"/>
      <c r="C213" s="1"/>
    </row>
    <row r="214" spans="1:3" ht="15.75">
      <c r="A214" s="1"/>
      <c r="B214" s="7"/>
      <c r="C214" s="1"/>
    </row>
    <row r="215" spans="1:3" ht="12.75">
      <c r="A215" s="1"/>
      <c r="B215" s="4"/>
      <c r="C215" s="1"/>
    </row>
    <row r="216" spans="1:3" ht="12.75">
      <c r="A216" s="1"/>
      <c r="B216" s="4"/>
      <c r="C216" s="1"/>
    </row>
    <row r="217" spans="1:3" ht="12.75">
      <c r="A217" s="1"/>
      <c r="B217" s="4"/>
      <c r="C217" s="1"/>
    </row>
    <row r="218" spans="1:3" ht="12.75">
      <c r="A218" s="1"/>
      <c r="B218" s="4"/>
      <c r="C218" s="1"/>
    </row>
    <row r="219" spans="1:3" ht="12.75">
      <c r="A219" s="1"/>
      <c r="B219" s="4"/>
      <c r="C219" s="1"/>
    </row>
    <row r="220" spans="1:3">
      <c r="A220" s="1"/>
      <c r="B220" s="9"/>
      <c r="C220" s="1"/>
    </row>
    <row r="221" spans="1:3" ht="15.75">
      <c r="A221" s="1"/>
      <c r="B221" s="7"/>
      <c r="C221" s="1"/>
    </row>
    <row r="222" spans="1:3" ht="12.75">
      <c r="A222" s="1"/>
      <c r="B222" s="4"/>
      <c r="C222" s="1"/>
    </row>
    <row r="223" spans="1:3" ht="12.75">
      <c r="A223" s="1"/>
      <c r="B223" s="4"/>
      <c r="C223" s="1"/>
    </row>
    <row r="224" spans="1:3" ht="12.75">
      <c r="A224" s="1"/>
      <c r="B224" s="4"/>
      <c r="C224" s="1"/>
    </row>
    <row r="225" spans="1:3" ht="12.75">
      <c r="A225" s="1"/>
      <c r="B225" s="4"/>
      <c r="C225" s="1"/>
    </row>
    <row r="226" spans="1:3" ht="12.75">
      <c r="A226" s="1"/>
      <c r="B226" s="66"/>
      <c r="C226" s="1"/>
    </row>
    <row r="227" spans="1:3" ht="12.75">
      <c r="A227" s="1"/>
      <c r="B227" s="4"/>
      <c r="C227" s="1"/>
    </row>
    <row r="228" spans="1:3">
      <c r="A228" s="1"/>
      <c r="B228" s="9"/>
      <c r="C228" s="1"/>
    </row>
    <row r="229" spans="1:3" ht="15.75">
      <c r="A229" s="1"/>
      <c r="B229" s="7"/>
      <c r="C229" s="1"/>
    </row>
    <row r="230" spans="1:3" ht="12.75">
      <c r="A230" s="1"/>
      <c r="B230" s="4"/>
      <c r="C230" s="1"/>
    </row>
    <row r="231" spans="1:3" ht="12.75">
      <c r="A231" s="1"/>
      <c r="B231" s="4"/>
      <c r="C231" s="1"/>
    </row>
    <row r="232" spans="1:3" ht="12.75">
      <c r="A232" s="1"/>
      <c r="B232" s="4"/>
      <c r="C232" s="1"/>
    </row>
    <row r="233" spans="1:3" ht="12.75">
      <c r="A233" s="1"/>
      <c r="B233" s="4"/>
      <c r="C233" s="1"/>
    </row>
    <row r="234" spans="1:3" ht="12.75">
      <c r="A234" s="1"/>
      <c r="B234" s="4"/>
      <c r="C234" s="1"/>
    </row>
    <row r="235" spans="1:3" ht="12.75">
      <c r="A235" s="1"/>
      <c r="B235" s="4"/>
      <c r="C235" s="1"/>
    </row>
    <row r="236" spans="1:3">
      <c r="A236" s="1"/>
      <c r="B236" s="9"/>
      <c r="C236" s="1"/>
    </row>
    <row r="237" spans="1:3" ht="15.75">
      <c r="A237" s="1"/>
      <c r="B237" s="7"/>
      <c r="C237" s="1"/>
    </row>
    <row r="238" spans="1:3" ht="12.75">
      <c r="A238" s="1"/>
      <c r="B238" s="4"/>
      <c r="C238" s="1"/>
    </row>
    <row r="239" spans="1:3" ht="12.75">
      <c r="A239" s="1"/>
      <c r="B239" s="11"/>
      <c r="C239" s="1"/>
    </row>
    <row r="240" spans="1:3" ht="12.75">
      <c r="A240" s="1"/>
      <c r="B240" s="4"/>
      <c r="C240" s="1"/>
    </row>
    <row r="241" spans="1:3" ht="15.75">
      <c r="A241" s="1"/>
      <c r="B241" s="12"/>
      <c r="C241" s="1"/>
    </row>
    <row r="242" spans="1:3" ht="12.75">
      <c r="A242" s="1"/>
      <c r="B242" s="4"/>
      <c r="C242" s="1"/>
    </row>
    <row r="243" spans="1:3">
      <c r="A243" s="1"/>
      <c r="B243" s="9"/>
      <c r="C243" s="1"/>
    </row>
    <row r="244" spans="1:3" ht="15.75">
      <c r="A244" s="1"/>
      <c r="B244" s="7"/>
      <c r="C244" s="1"/>
    </row>
    <row r="245" spans="1:3" ht="12.75">
      <c r="A245" s="1"/>
      <c r="B245" s="4"/>
      <c r="C245" s="1"/>
    </row>
    <row r="246" spans="1:3">
      <c r="A246" s="1"/>
      <c r="B246" s="9"/>
      <c r="C246" s="1"/>
    </row>
    <row r="247" spans="1:3" ht="15.75">
      <c r="A247" s="1"/>
      <c r="B247" s="7"/>
      <c r="C247" s="1"/>
    </row>
    <row r="248" spans="1:3" ht="12.75">
      <c r="A248" s="1"/>
      <c r="B248" s="4"/>
      <c r="C248" s="1"/>
    </row>
    <row r="249" spans="1:3" ht="12.75">
      <c r="A249" s="1"/>
      <c r="B249" s="4"/>
      <c r="C249" s="1"/>
    </row>
    <row r="250" spans="1:3" ht="12.75">
      <c r="A250" s="1"/>
      <c r="B250" s="4"/>
      <c r="C250" s="1"/>
    </row>
    <row r="251" spans="1:3" ht="12.75">
      <c r="A251" s="1"/>
      <c r="B251" s="4"/>
      <c r="C251" s="1"/>
    </row>
    <row r="252" spans="1:3" ht="12.75">
      <c r="A252" s="1"/>
      <c r="B252" s="4"/>
      <c r="C252" s="1"/>
    </row>
    <row r="253" spans="1:3">
      <c r="A253" s="1"/>
      <c r="B253" s="9"/>
      <c r="C253" s="1"/>
    </row>
    <row r="254" spans="1:3" ht="15.75">
      <c r="A254" s="1"/>
      <c r="B254" s="7"/>
      <c r="C254" s="1"/>
    </row>
    <row r="255" spans="1:3" ht="12.75">
      <c r="A255" s="1"/>
      <c r="B255" s="4"/>
      <c r="C255" s="1"/>
    </row>
    <row r="256" spans="1:3" ht="12.75">
      <c r="A256" s="1"/>
      <c r="B256" s="4"/>
      <c r="C256" s="1"/>
    </row>
    <row r="257" spans="1:3" ht="12.75">
      <c r="A257" s="1"/>
      <c r="B257" s="4"/>
      <c r="C257" s="1"/>
    </row>
    <row r="258" spans="1:3" ht="12.75">
      <c r="A258" s="1"/>
      <c r="B258" s="4"/>
      <c r="C258" s="1"/>
    </row>
    <row r="259" spans="1:3" ht="12.75">
      <c r="A259" s="1"/>
      <c r="B259" s="66"/>
      <c r="C259" s="1"/>
    </row>
    <row r="260" spans="1:3" ht="12.75">
      <c r="A260" s="1"/>
      <c r="B260" s="4"/>
      <c r="C260" s="1"/>
    </row>
    <row r="261" spans="1:3">
      <c r="A261" s="1"/>
      <c r="B261" s="9"/>
      <c r="C261" s="1"/>
    </row>
    <row r="262" spans="1:3" ht="15.75">
      <c r="A262" s="1"/>
      <c r="B262" s="7"/>
      <c r="C262" s="1"/>
    </row>
    <row r="263" spans="1:3" ht="12.75">
      <c r="A263" s="1"/>
      <c r="B263" s="4"/>
      <c r="C263" s="1"/>
    </row>
    <row r="264" spans="1:3" ht="12.75">
      <c r="A264" s="1"/>
      <c r="B264" s="4"/>
      <c r="C264" s="1"/>
    </row>
    <row r="265" spans="1:3" ht="12.75">
      <c r="A265" s="1"/>
      <c r="B265" s="4"/>
      <c r="C265" s="1"/>
    </row>
    <row r="266" spans="1:3" ht="12.75">
      <c r="A266" s="1"/>
      <c r="B266" s="4"/>
      <c r="C266" s="1"/>
    </row>
    <row r="267" spans="1:3" ht="12.75">
      <c r="A267" s="1"/>
      <c r="B267" s="4"/>
      <c r="C267" s="1"/>
    </row>
    <row r="268" spans="1:3" ht="12.75">
      <c r="A268" s="1"/>
      <c r="B268" s="4"/>
      <c r="C268" s="1"/>
    </row>
    <row r="269" spans="1:3">
      <c r="A269" s="1"/>
      <c r="B269" s="9"/>
      <c r="C269" s="1"/>
    </row>
    <row r="270" spans="1:3" ht="15.75">
      <c r="A270" s="1"/>
      <c r="B270" s="7"/>
      <c r="C270" s="1"/>
    </row>
    <row r="271" spans="1:3" ht="12.75">
      <c r="A271" s="1"/>
      <c r="B271" s="4"/>
      <c r="C271" s="1"/>
    </row>
    <row r="272" spans="1:3" ht="12.75">
      <c r="A272" s="1"/>
      <c r="B272" s="11"/>
      <c r="C272" s="1"/>
    </row>
    <row r="273" spans="1:3" ht="12.75">
      <c r="A273" s="1"/>
      <c r="B273" s="4"/>
      <c r="C273" s="1"/>
    </row>
    <row r="274" spans="1:3" ht="15.75">
      <c r="A274" s="1"/>
      <c r="B274" s="12"/>
      <c r="C274" s="1"/>
    </row>
    <row r="275" spans="1:3" ht="12.75">
      <c r="A275" s="1"/>
      <c r="B275" s="4"/>
      <c r="C275" s="1"/>
    </row>
    <row r="276" spans="1:3">
      <c r="A276" s="1"/>
      <c r="B276" s="9"/>
      <c r="C276" s="1"/>
    </row>
    <row r="277" spans="1:3" ht="15.75">
      <c r="A277" s="1"/>
      <c r="B277" s="7"/>
      <c r="C277" s="1"/>
    </row>
    <row r="278" spans="1:3" ht="12.75">
      <c r="A278" s="1"/>
      <c r="B278" s="4"/>
      <c r="C278" s="1"/>
    </row>
    <row r="279" spans="1:3">
      <c r="A279" s="1"/>
      <c r="B279" s="9"/>
      <c r="C279" s="1"/>
    </row>
    <row r="280" spans="1:3" ht="15.75">
      <c r="A280" s="1"/>
      <c r="B280" s="7"/>
      <c r="C280" s="1"/>
    </row>
    <row r="281" spans="1:3" ht="12.75">
      <c r="A281" s="1"/>
      <c r="B281" s="4"/>
      <c r="C281" s="1"/>
    </row>
    <row r="282" spans="1:3" ht="12.75">
      <c r="A282" s="1"/>
      <c r="B282" s="4"/>
      <c r="C282" s="1"/>
    </row>
    <row r="283" spans="1:3" ht="12.75">
      <c r="A283" s="1"/>
      <c r="B283" s="4"/>
      <c r="C283" s="1"/>
    </row>
    <row r="284" spans="1:3" ht="12.75">
      <c r="A284" s="1"/>
      <c r="B284" s="4"/>
      <c r="C284" s="1"/>
    </row>
    <row r="285" spans="1:3" ht="12.75">
      <c r="A285" s="1"/>
      <c r="B285" s="4"/>
      <c r="C285" s="1"/>
    </row>
    <row r="286" spans="1:3">
      <c r="A286" s="1"/>
      <c r="B286" s="9"/>
      <c r="C286" s="1"/>
    </row>
    <row r="287" spans="1:3" ht="15.75">
      <c r="A287" s="1"/>
      <c r="B287" s="7"/>
      <c r="C287" s="1"/>
    </row>
    <row r="288" spans="1:3" ht="12.75">
      <c r="A288" s="1"/>
      <c r="B288" s="4"/>
      <c r="C288" s="1"/>
    </row>
    <row r="289" spans="1:3" ht="12.75">
      <c r="A289" s="1"/>
      <c r="B289" s="4"/>
      <c r="C289" s="1"/>
    </row>
    <row r="290" spans="1:3" ht="12.75">
      <c r="A290" s="1"/>
      <c r="B290" s="4"/>
      <c r="C290" s="1"/>
    </row>
    <row r="291" spans="1:3" ht="12.75">
      <c r="A291" s="1"/>
      <c r="B291" s="4"/>
      <c r="C291" s="1"/>
    </row>
    <row r="292" spans="1:3" ht="12.75">
      <c r="A292" s="1"/>
      <c r="B292" s="66"/>
      <c r="C292" s="1"/>
    </row>
    <row r="293" spans="1:3" ht="12.75">
      <c r="A293" s="1"/>
      <c r="B293" s="4"/>
      <c r="C293" s="1"/>
    </row>
    <row r="294" spans="1:3">
      <c r="A294" s="1"/>
      <c r="B294" s="9"/>
      <c r="C294" s="1"/>
    </row>
    <row r="295" spans="1:3" ht="15.75">
      <c r="A295" s="1"/>
      <c r="B295" s="7"/>
      <c r="C295" s="1"/>
    </row>
    <row r="296" spans="1:3" ht="12.75">
      <c r="A296" s="1"/>
      <c r="B296" s="4"/>
      <c r="C296" s="1"/>
    </row>
    <row r="297" spans="1:3" ht="12.75">
      <c r="A297" s="1"/>
      <c r="B297" s="4"/>
      <c r="C297" s="1"/>
    </row>
    <row r="298" spans="1:3" ht="12.75">
      <c r="A298" s="1"/>
      <c r="B298" s="4"/>
      <c r="C298" s="1"/>
    </row>
    <row r="299" spans="1:3" ht="12.75">
      <c r="A299" s="1"/>
      <c r="B299" s="4"/>
      <c r="C299" s="1"/>
    </row>
    <row r="300" spans="1:3" ht="12.75">
      <c r="A300" s="1"/>
      <c r="B300" s="4"/>
      <c r="C300" s="1"/>
    </row>
    <row r="301" spans="1:3" ht="12.75">
      <c r="A301" s="1"/>
      <c r="B301" s="4"/>
      <c r="C301" s="1"/>
    </row>
    <row r="302" spans="1:3">
      <c r="A302" s="1"/>
      <c r="B302" s="9"/>
      <c r="C302" s="1"/>
    </row>
    <row r="303" spans="1:3" ht="15.75">
      <c r="A303" s="1"/>
      <c r="B303" s="7"/>
      <c r="C303" s="1"/>
    </row>
    <row r="304" spans="1:3" ht="12.75">
      <c r="A304" s="1"/>
      <c r="B304" s="4"/>
      <c r="C304" s="1"/>
    </row>
    <row r="305" spans="1:3" ht="12.75">
      <c r="A305" s="1"/>
      <c r="B305" s="11"/>
      <c r="C305" s="1"/>
    </row>
    <row r="306" spans="1:3" ht="12.75">
      <c r="A306" s="1"/>
      <c r="B306" s="4"/>
      <c r="C306" s="1"/>
    </row>
    <row r="307" spans="1:3" ht="15.75">
      <c r="A307" s="1"/>
      <c r="B307" s="12"/>
      <c r="C307" s="1"/>
    </row>
    <row r="308" spans="1:3" ht="12.75">
      <c r="A308" s="1"/>
      <c r="B308" s="4"/>
      <c r="C308" s="1"/>
    </row>
    <row r="309" spans="1:3">
      <c r="A309" s="1"/>
      <c r="B309" s="9"/>
      <c r="C309" s="1"/>
    </row>
    <row r="310" spans="1:3" ht="15.75">
      <c r="A310" s="1"/>
      <c r="B310" s="7"/>
      <c r="C310" s="1"/>
    </row>
    <row r="311" spans="1:3" ht="12.75">
      <c r="A311" s="1"/>
      <c r="B311" s="4"/>
      <c r="C311" s="1"/>
    </row>
    <row r="312" spans="1:3">
      <c r="A312" s="1"/>
      <c r="B312" s="9"/>
      <c r="C312" s="1"/>
    </row>
    <row r="313" spans="1:3" ht="15.75">
      <c r="A313" s="1"/>
      <c r="B313" s="7"/>
      <c r="C313" s="1"/>
    </row>
    <row r="314" spans="1:3" ht="12.75">
      <c r="A314" s="1"/>
      <c r="B314" s="4"/>
      <c r="C314" s="1"/>
    </row>
    <row r="315" spans="1:3" ht="12.75">
      <c r="A315" s="1"/>
      <c r="B315" s="4"/>
      <c r="C315" s="1"/>
    </row>
    <row r="316" spans="1:3" ht="12.75">
      <c r="A316" s="1"/>
      <c r="B316" s="4"/>
      <c r="C316" s="1"/>
    </row>
    <row r="317" spans="1:3" ht="12.75">
      <c r="A317" s="1"/>
      <c r="B317" s="4"/>
      <c r="C317" s="1"/>
    </row>
    <row r="318" spans="1:3" ht="12.75">
      <c r="A318" s="1"/>
      <c r="B318" s="4"/>
      <c r="C318" s="1"/>
    </row>
    <row r="319" spans="1:3">
      <c r="A319" s="1"/>
      <c r="B319" s="9"/>
      <c r="C319" s="1"/>
    </row>
    <row r="320" spans="1:3" ht="15.75">
      <c r="A320" s="1"/>
      <c r="B320" s="7"/>
      <c r="C320" s="1"/>
    </row>
    <row r="321" spans="1:3" ht="12.75">
      <c r="A321" s="1"/>
      <c r="B321" s="4"/>
      <c r="C321" s="1"/>
    </row>
    <row r="322" spans="1:3" ht="12.75">
      <c r="A322" s="1"/>
      <c r="B322" s="4"/>
      <c r="C322" s="1"/>
    </row>
    <row r="323" spans="1:3" ht="12.75">
      <c r="A323" s="1"/>
      <c r="B323" s="4"/>
      <c r="C323" s="1"/>
    </row>
    <row r="324" spans="1:3" ht="12.75">
      <c r="A324" s="1"/>
      <c r="B324" s="4"/>
      <c r="C324" s="1"/>
    </row>
    <row r="325" spans="1:3" ht="12.75">
      <c r="A325" s="1"/>
      <c r="B325" s="66"/>
      <c r="C325" s="1"/>
    </row>
    <row r="326" spans="1:3" ht="12.75">
      <c r="A326" s="1"/>
      <c r="B326" s="4"/>
      <c r="C326" s="1"/>
    </row>
    <row r="327" spans="1:3">
      <c r="A327" s="1"/>
      <c r="B327" s="9"/>
      <c r="C327" s="1"/>
    </row>
    <row r="328" spans="1:3" ht="15.75">
      <c r="A328" s="1"/>
      <c r="B328" s="7"/>
      <c r="C328" s="1"/>
    </row>
    <row r="329" spans="1:3" ht="12.75">
      <c r="A329" s="1"/>
      <c r="B329" s="4"/>
      <c r="C329" s="1"/>
    </row>
    <row r="330" spans="1:3" ht="12.75">
      <c r="A330" s="1"/>
      <c r="B330" s="4"/>
      <c r="C330" s="1"/>
    </row>
    <row r="331" spans="1:3" ht="12.75">
      <c r="A331" s="1"/>
      <c r="B331" s="4"/>
      <c r="C331" s="1"/>
    </row>
    <row r="332" spans="1:3" ht="12.75">
      <c r="A332" s="1"/>
      <c r="B332" s="4"/>
      <c r="C332" s="1"/>
    </row>
    <row r="333" spans="1:3" ht="12.75">
      <c r="A333" s="1"/>
      <c r="B333" s="4"/>
      <c r="C333" s="1"/>
    </row>
    <row r="334" spans="1:3" ht="12.75">
      <c r="A334" s="1"/>
      <c r="B334" s="4"/>
      <c r="C334" s="1"/>
    </row>
    <row r="335" spans="1:3">
      <c r="A335" s="1"/>
      <c r="B335" s="9"/>
      <c r="C335" s="1"/>
    </row>
    <row r="336" spans="1:3" ht="15.75">
      <c r="A336" s="1"/>
      <c r="B336" s="7"/>
      <c r="C336" s="1"/>
    </row>
    <row r="337" spans="1:3" ht="12.75">
      <c r="A337" s="1"/>
      <c r="B337" s="4"/>
      <c r="C337" s="1"/>
    </row>
    <row r="338" spans="1:3" ht="12.75">
      <c r="A338" s="1"/>
      <c r="B338" s="11"/>
      <c r="C338" s="1"/>
    </row>
    <row r="339" spans="1:3" ht="12.75">
      <c r="A339" s="1"/>
      <c r="B339" s="4"/>
      <c r="C339" s="1"/>
    </row>
    <row r="340" spans="1:3" ht="15.75">
      <c r="A340" s="1"/>
      <c r="B340" s="12"/>
      <c r="C340" s="1"/>
    </row>
    <row r="341" spans="1:3" ht="12.75">
      <c r="A341" s="1"/>
      <c r="B341" s="4"/>
      <c r="C341" s="1"/>
    </row>
    <row r="342" spans="1:3">
      <c r="A342" s="1"/>
      <c r="B342" s="9"/>
      <c r="C342" s="1"/>
    </row>
    <row r="343" spans="1:3" ht="15.75">
      <c r="A343" s="1"/>
      <c r="B343" s="7"/>
      <c r="C343" s="1"/>
    </row>
    <row r="344" spans="1:3" ht="12.75">
      <c r="A344" s="1"/>
      <c r="B344" s="4"/>
      <c r="C344" s="1"/>
    </row>
    <row r="345" spans="1:3">
      <c r="A345" s="1"/>
      <c r="B345" s="9"/>
      <c r="C345" s="1"/>
    </row>
    <row r="346" spans="1:3" ht="15.75">
      <c r="A346" s="1"/>
      <c r="B346" s="7"/>
      <c r="C346" s="1"/>
    </row>
    <row r="347" spans="1:3" ht="12.75">
      <c r="A347" s="1"/>
      <c r="B347" s="4"/>
      <c r="C347" s="1"/>
    </row>
    <row r="348" spans="1:3" ht="12.75">
      <c r="A348" s="1"/>
      <c r="B348" s="4"/>
      <c r="C348" s="1"/>
    </row>
    <row r="349" spans="1:3" ht="12.75">
      <c r="A349" s="1"/>
      <c r="B349" s="4"/>
      <c r="C349" s="1"/>
    </row>
    <row r="350" spans="1:3" ht="12.75">
      <c r="A350" s="1"/>
      <c r="B350" s="4"/>
      <c r="C350" s="1"/>
    </row>
    <row r="351" spans="1:3" ht="12.75">
      <c r="A351" s="1"/>
      <c r="B351" s="4"/>
      <c r="C351" s="1"/>
    </row>
    <row r="352" spans="1:3">
      <c r="A352" s="1"/>
      <c r="B352" s="9"/>
      <c r="C352" s="1"/>
    </row>
    <row r="353" spans="1:3" ht="15.75">
      <c r="A353" s="1"/>
      <c r="B353" s="7"/>
      <c r="C353" s="1"/>
    </row>
    <row r="354" spans="1:3" ht="12.75">
      <c r="A354" s="1"/>
      <c r="B354" s="4"/>
      <c r="C354" s="1"/>
    </row>
    <row r="355" spans="1:3" ht="12.75">
      <c r="A355" s="1"/>
      <c r="B355" s="4"/>
      <c r="C355" s="1"/>
    </row>
    <row r="356" spans="1:3" ht="12.75">
      <c r="A356" s="1"/>
      <c r="B356" s="4"/>
      <c r="C356" s="1"/>
    </row>
    <row r="357" spans="1:3" ht="12.75">
      <c r="A357" s="1"/>
      <c r="B357" s="4"/>
      <c r="C357" s="1"/>
    </row>
    <row r="358" spans="1:3" ht="12.75">
      <c r="A358" s="1"/>
      <c r="B358" s="66"/>
      <c r="C358" s="1"/>
    </row>
    <row r="359" spans="1:3" ht="12.75">
      <c r="A359" s="1"/>
      <c r="B359" s="4"/>
      <c r="C359" s="1"/>
    </row>
    <row r="360" spans="1:3">
      <c r="A360" s="1"/>
      <c r="B360" s="9"/>
      <c r="C360" s="1"/>
    </row>
    <row r="361" spans="1:3" ht="15.75">
      <c r="A361" s="1"/>
      <c r="B361" s="7"/>
      <c r="C361" s="1"/>
    </row>
    <row r="362" spans="1:3" ht="12.75">
      <c r="A362" s="1"/>
      <c r="B362" s="4"/>
      <c r="C362" s="1"/>
    </row>
    <row r="363" spans="1:3" ht="12.75">
      <c r="A363" s="1"/>
      <c r="B363" s="4"/>
      <c r="C363" s="1"/>
    </row>
    <row r="364" spans="1:3" ht="12.75">
      <c r="A364" s="1"/>
      <c r="B364" s="4"/>
      <c r="C364" s="1"/>
    </row>
    <row r="365" spans="1:3" ht="12.75">
      <c r="A365" s="1"/>
      <c r="B365" s="4"/>
      <c r="C365" s="1"/>
    </row>
    <row r="366" spans="1:3" ht="12.75">
      <c r="A366" s="1"/>
      <c r="B366" s="4"/>
      <c r="C366" s="1"/>
    </row>
    <row r="367" spans="1:3" ht="12.75">
      <c r="A367" s="1"/>
      <c r="B367" s="4"/>
      <c r="C367" s="1"/>
    </row>
    <row r="368" spans="1:3">
      <c r="A368" s="1"/>
      <c r="B368" s="9"/>
      <c r="C368" s="1"/>
    </row>
    <row r="369" spans="1:3" ht="15.75">
      <c r="A369" s="1"/>
      <c r="B369" s="7"/>
      <c r="C369" s="1"/>
    </row>
    <row r="370" spans="1:3" ht="12.75">
      <c r="A370" s="1"/>
      <c r="B370" s="4"/>
      <c r="C370" s="1"/>
    </row>
    <row r="371" spans="1:3" ht="12.75">
      <c r="A371" s="1"/>
      <c r="B371" s="11"/>
      <c r="C371" s="1"/>
    </row>
    <row r="372" spans="1:3" ht="12.75">
      <c r="A372" s="1"/>
      <c r="B372" s="4"/>
      <c r="C372" s="1"/>
    </row>
    <row r="373" spans="1:3" ht="15.75">
      <c r="A373" s="1"/>
      <c r="B373" s="12"/>
      <c r="C373" s="1"/>
    </row>
    <row r="374" spans="1:3" ht="12.75">
      <c r="A374" s="1"/>
      <c r="B374" s="4"/>
      <c r="C374" s="1"/>
    </row>
    <row r="375" spans="1:3">
      <c r="A375" s="1"/>
      <c r="B375" s="9"/>
      <c r="C375" s="1"/>
    </row>
    <row r="376" spans="1:3" ht="15.75">
      <c r="A376" s="1"/>
      <c r="B376" s="7"/>
      <c r="C376" s="1"/>
    </row>
    <row r="377" spans="1:3" ht="12.75">
      <c r="A377" s="1"/>
      <c r="B377" s="4"/>
      <c r="C377" s="1"/>
    </row>
    <row r="378" spans="1:3">
      <c r="A378" s="1"/>
      <c r="B378" s="9"/>
      <c r="C378" s="1"/>
    </row>
    <row r="379" spans="1:3" ht="15.75">
      <c r="A379" s="1"/>
      <c r="B379" s="7"/>
      <c r="C379" s="1"/>
    </row>
    <row r="380" spans="1:3" ht="12.75">
      <c r="A380" s="1"/>
      <c r="B380" s="4"/>
      <c r="C380" s="1"/>
    </row>
    <row r="381" spans="1:3" ht="12.75">
      <c r="A381" s="1"/>
      <c r="B381" s="4"/>
      <c r="C381" s="1"/>
    </row>
    <row r="382" spans="1:3" ht="12.75">
      <c r="A382" s="1"/>
      <c r="B382" s="4"/>
      <c r="C382" s="1"/>
    </row>
    <row r="383" spans="1:3" ht="12.75">
      <c r="A383" s="1"/>
      <c r="B383" s="4"/>
      <c r="C383" s="1"/>
    </row>
    <row r="384" spans="1:3" ht="12.75">
      <c r="A384" s="1"/>
      <c r="B384" s="4"/>
      <c r="C384" s="1"/>
    </row>
    <row r="385" spans="1:3">
      <c r="A385" s="1"/>
      <c r="B385" s="9"/>
      <c r="C385" s="1"/>
    </row>
    <row r="386" spans="1:3" ht="15.75">
      <c r="A386" s="1"/>
      <c r="B386" s="7"/>
      <c r="C386" s="1"/>
    </row>
    <row r="387" spans="1:3" ht="12.75">
      <c r="A387" s="1"/>
      <c r="B387" s="4"/>
      <c r="C387" s="1"/>
    </row>
    <row r="388" spans="1:3" ht="12.75">
      <c r="A388" s="1"/>
      <c r="B388" s="4"/>
      <c r="C388" s="1"/>
    </row>
    <row r="389" spans="1:3" ht="12.75">
      <c r="A389" s="1"/>
      <c r="B389" s="4"/>
      <c r="C389" s="1"/>
    </row>
    <row r="390" spans="1:3" ht="12.75">
      <c r="A390" s="1"/>
      <c r="B390" s="4"/>
      <c r="C390" s="1"/>
    </row>
    <row r="391" spans="1:3" ht="12.75">
      <c r="A391" s="1"/>
      <c r="B391" s="66"/>
      <c r="C391" s="1"/>
    </row>
    <row r="392" spans="1:3" ht="12.75">
      <c r="A392" s="1"/>
      <c r="B392" s="4"/>
      <c r="C392" s="1"/>
    </row>
    <row r="393" spans="1:3">
      <c r="A393" s="1"/>
      <c r="B393" s="9"/>
      <c r="C393" s="1"/>
    </row>
    <row r="394" spans="1:3" ht="15.75">
      <c r="A394" s="1"/>
      <c r="B394" s="7"/>
      <c r="C394" s="1"/>
    </row>
    <row r="395" spans="1:3" ht="12.75">
      <c r="A395" s="1"/>
      <c r="B395" s="4"/>
      <c r="C395" s="1"/>
    </row>
    <row r="396" spans="1:3" ht="12.75">
      <c r="A396" s="1"/>
      <c r="B396" s="4"/>
      <c r="C396" s="1"/>
    </row>
    <row r="397" spans="1:3" ht="12.75">
      <c r="A397" s="1"/>
      <c r="B397" s="4"/>
      <c r="C397" s="1"/>
    </row>
    <row r="398" spans="1:3" ht="12.75">
      <c r="A398" s="1"/>
      <c r="B398" s="4"/>
      <c r="C398" s="1"/>
    </row>
    <row r="399" spans="1:3" ht="12.75">
      <c r="A399" s="1"/>
      <c r="B399" s="4"/>
      <c r="C399" s="1"/>
    </row>
    <row r="400" spans="1:3" ht="12.75">
      <c r="A400" s="1"/>
      <c r="B400" s="4"/>
      <c r="C400" s="1"/>
    </row>
    <row r="401" spans="1:3">
      <c r="A401" s="1"/>
      <c r="B401" s="9"/>
      <c r="C401" s="1"/>
    </row>
    <row r="402" spans="1:3" ht="15.75">
      <c r="A402" s="1"/>
      <c r="B402" s="7"/>
      <c r="C402" s="1"/>
    </row>
    <row r="403" spans="1:3" ht="12.75">
      <c r="A403" s="1"/>
      <c r="B403" s="4"/>
      <c r="C403" s="1"/>
    </row>
    <row r="404" spans="1:3" ht="12.75">
      <c r="A404" s="1"/>
      <c r="B404" s="11"/>
      <c r="C404" s="1"/>
    </row>
    <row r="405" spans="1:3" ht="12.75">
      <c r="A405" s="1"/>
      <c r="B405" s="4"/>
      <c r="C405" s="1"/>
    </row>
    <row r="406" spans="1:3" ht="15.75">
      <c r="A406" s="1"/>
      <c r="B406" s="12"/>
      <c r="C406" s="1"/>
    </row>
    <row r="407" spans="1:3" ht="12.75">
      <c r="A407" s="1"/>
      <c r="B407" s="4"/>
      <c r="C407" s="1"/>
    </row>
    <row r="408" spans="1:3">
      <c r="A408" s="1"/>
      <c r="B408" s="9"/>
      <c r="C408" s="1"/>
    </row>
    <row r="409" spans="1:3" ht="15.75">
      <c r="A409" s="1"/>
      <c r="B409" s="7"/>
      <c r="C409" s="1"/>
    </row>
    <row r="410" spans="1:3" ht="12.75">
      <c r="A410" s="1"/>
      <c r="B410" s="4"/>
      <c r="C410" s="1"/>
    </row>
    <row r="411" spans="1:3">
      <c r="A411" s="1"/>
      <c r="B411" s="9"/>
      <c r="C411" s="1"/>
    </row>
    <row r="412" spans="1:3" ht="15.75">
      <c r="A412" s="1"/>
      <c r="B412" s="7"/>
      <c r="C412" s="1"/>
    </row>
    <row r="413" spans="1:3" ht="12.75">
      <c r="A413" s="1"/>
      <c r="B413" s="4"/>
      <c r="C413" s="1"/>
    </row>
    <row r="414" spans="1:3" ht="12.75">
      <c r="A414" s="1"/>
      <c r="B414" s="4"/>
      <c r="C414" s="1"/>
    </row>
    <row r="415" spans="1:3" ht="12.75">
      <c r="A415" s="1"/>
      <c r="B415" s="4"/>
      <c r="C415" s="1"/>
    </row>
    <row r="416" spans="1:3" ht="12.75">
      <c r="A416" s="1"/>
      <c r="B416" s="4"/>
      <c r="C416" s="1"/>
    </row>
    <row r="417" spans="1:3" ht="12.75">
      <c r="A417" s="1"/>
      <c r="B417" s="4"/>
      <c r="C417" s="1"/>
    </row>
    <row r="418" spans="1:3">
      <c r="A418" s="1"/>
      <c r="B418" s="9"/>
      <c r="C418" s="1"/>
    </row>
    <row r="419" spans="1:3" ht="15.75">
      <c r="A419" s="1"/>
      <c r="B419" s="7"/>
      <c r="C419" s="1"/>
    </row>
    <row r="420" spans="1:3" ht="12.75">
      <c r="A420" s="1"/>
      <c r="B420" s="4"/>
      <c r="C420" s="1"/>
    </row>
    <row r="421" spans="1:3" ht="12.75">
      <c r="A421" s="1"/>
      <c r="B421" s="4"/>
      <c r="C421" s="1"/>
    </row>
    <row r="422" spans="1:3" ht="12.75">
      <c r="A422" s="1"/>
      <c r="B422" s="4"/>
      <c r="C422" s="1"/>
    </row>
    <row r="423" spans="1:3" ht="12.75">
      <c r="A423" s="1"/>
      <c r="B423" s="4"/>
      <c r="C423" s="1"/>
    </row>
    <row r="424" spans="1:3" ht="12.75">
      <c r="A424" s="1"/>
      <c r="B424" s="66"/>
      <c r="C424" s="1"/>
    </row>
    <row r="425" spans="1:3" ht="12.75">
      <c r="A425" s="1"/>
      <c r="B425" s="4"/>
      <c r="C425" s="1"/>
    </row>
    <row r="426" spans="1:3">
      <c r="A426" s="1"/>
      <c r="B426" s="9"/>
      <c r="C426" s="1"/>
    </row>
    <row r="427" spans="1:3" ht="15.75">
      <c r="A427" s="1"/>
      <c r="B427" s="7"/>
      <c r="C427" s="1"/>
    </row>
    <row r="428" spans="1:3" ht="12.75">
      <c r="A428" s="1"/>
      <c r="B428" s="4"/>
      <c r="C428" s="1"/>
    </row>
    <row r="429" spans="1:3" ht="12.75">
      <c r="A429" s="1"/>
      <c r="B429" s="4"/>
      <c r="C429" s="1"/>
    </row>
    <row r="430" spans="1:3" ht="12.75">
      <c r="A430" s="1"/>
      <c r="B430" s="4"/>
      <c r="C430" s="1"/>
    </row>
    <row r="431" spans="1:3" ht="12.75">
      <c r="A431" s="1"/>
      <c r="B431" s="4"/>
      <c r="C431" s="1"/>
    </row>
    <row r="432" spans="1:3" ht="12.75">
      <c r="A432" s="1"/>
      <c r="B432" s="4"/>
      <c r="C432" s="1"/>
    </row>
    <row r="433" spans="1:3" ht="12.75">
      <c r="A433" s="1"/>
      <c r="B433" s="4"/>
      <c r="C433" s="1"/>
    </row>
    <row r="434" spans="1:3">
      <c r="A434" s="1"/>
      <c r="B434" s="9"/>
      <c r="C434" s="1"/>
    </row>
    <row r="435" spans="1:3" ht="15.75">
      <c r="A435" s="1"/>
      <c r="B435" s="7"/>
      <c r="C435" s="1"/>
    </row>
    <row r="436" spans="1:3" ht="12.75">
      <c r="A436" s="1"/>
      <c r="B436" s="4"/>
      <c r="C436" s="1"/>
    </row>
    <row r="437" spans="1:3" ht="12.75">
      <c r="A437" s="1"/>
      <c r="B437" s="11"/>
      <c r="C437" s="1"/>
    </row>
    <row r="438" spans="1:3" ht="12.75">
      <c r="A438" s="1"/>
      <c r="B438" s="4"/>
      <c r="C438" s="1"/>
    </row>
    <row r="439" spans="1:3" ht="15.75">
      <c r="A439" s="1"/>
      <c r="B439" s="12"/>
      <c r="C439" s="1"/>
    </row>
    <row r="440" spans="1:3" ht="12.75">
      <c r="A440" s="1"/>
      <c r="B440" s="4"/>
      <c r="C440" s="1"/>
    </row>
    <row r="441" spans="1:3">
      <c r="A441" s="1"/>
      <c r="B441" s="9"/>
      <c r="C441" s="1"/>
    </row>
    <row r="442" spans="1:3" ht="15.75">
      <c r="A442" s="1"/>
      <c r="B442" s="7"/>
      <c r="C442" s="1"/>
    </row>
    <row r="443" spans="1:3" ht="12.75">
      <c r="A443" s="1"/>
      <c r="B443" s="4"/>
      <c r="C443" s="1"/>
    </row>
    <row r="444" spans="1:3">
      <c r="A444" s="1"/>
      <c r="B444" s="9"/>
      <c r="C444" s="1"/>
    </row>
    <row r="445" spans="1:3" ht="15.75">
      <c r="A445" s="1"/>
      <c r="B445" s="7"/>
      <c r="C445" s="1"/>
    </row>
    <row r="446" spans="1:3" ht="12.75">
      <c r="A446" s="1"/>
      <c r="B446" s="4"/>
      <c r="C446" s="1"/>
    </row>
    <row r="447" spans="1:3" ht="12.75">
      <c r="A447" s="1"/>
      <c r="B447" s="4"/>
      <c r="C447" s="1"/>
    </row>
    <row r="448" spans="1:3" ht="12.75">
      <c r="A448" s="1"/>
      <c r="B448" s="4"/>
      <c r="C448" s="1"/>
    </row>
    <row r="449" spans="1:3" ht="12.75">
      <c r="A449" s="1"/>
      <c r="B449" s="4"/>
      <c r="C449" s="1"/>
    </row>
    <row r="450" spans="1:3" ht="12.75">
      <c r="A450" s="1"/>
      <c r="B450" s="4"/>
      <c r="C450" s="1"/>
    </row>
    <row r="451" spans="1:3">
      <c r="A451" s="1"/>
      <c r="B451" s="9"/>
      <c r="C451" s="1"/>
    </row>
    <row r="452" spans="1:3" ht="15.75">
      <c r="A452" s="1"/>
      <c r="B452" s="7"/>
      <c r="C452" s="1"/>
    </row>
    <row r="453" spans="1:3" ht="12.75">
      <c r="A453" s="1"/>
      <c r="B453" s="4"/>
      <c r="C453" s="1"/>
    </row>
    <row r="454" spans="1:3" ht="12.75">
      <c r="A454" s="1"/>
      <c r="B454" s="4"/>
      <c r="C454" s="1"/>
    </row>
    <row r="455" spans="1:3" ht="12.75">
      <c r="A455" s="1"/>
      <c r="B455" s="4"/>
      <c r="C455" s="1"/>
    </row>
    <row r="456" spans="1:3" ht="12.75">
      <c r="A456" s="1"/>
      <c r="B456" s="4"/>
      <c r="C456" s="1"/>
    </row>
    <row r="457" spans="1:3" ht="12.75">
      <c r="A457" s="1"/>
      <c r="B457" s="66"/>
      <c r="C457" s="1"/>
    </row>
    <row r="458" spans="1:3" ht="12.75">
      <c r="A458" s="1"/>
      <c r="B458" s="4"/>
      <c r="C458" s="1"/>
    </row>
    <row r="459" spans="1:3">
      <c r="A459" s="1"/>
      <c r="B459" s="9"/>
      <c r="C459" s="1"/>
    </row>
    <row r="460" spans="1:3" ht="15.75">
      <c r="A460" s="1"/>
      <c r="B460" s="7"/>
      <c r="C460" s="1"/>
    </row>
    <row r="461" spans="1:3" ht="12.75">
      <c r="A461" s="1"/>
      <c r="B461" s="4"/>
      <c r="C461" s="1"/>
    </row>
    <row r="462" spans="1:3" ht="12.75">
      <c r="A462" s="1"/>
      <c r="B462" s="4"/>
      <c r="C462" s="1"/>
    </row>
    <row r="463" spans="1:3" ht="12.75">
      <c r="A463" s="1"/>
      <c r="B463" s="4"/>
      <c r="C463" s="1"/>
    </row>
    <row r="464" spans="1:3" ht="12.75">
      <c r="A464" s="1"/>
      <c r="B464" s="4"/>
      <c r="C464" s="1"/>
    </row>
    <row r="465" spans="1:3" ht="12.75">
      <c r="A465" s="1"/>
      <c r="B465" s="4"/>
      <c r="C465" s="1"/>
    </row>
    <row r="466" spans="1:3" ht="12.75">
      <c r="A466" s="1"/>
      <c r="B466" s="4"/>
      <c r="C466" s="1"/>
    </row>
    <row r="467" spans="1:3">
      <c r="A467" s="1"/>
      <c r="B467" s="9"/>
      <c r="C467" s="1"/>
    </row>
    <row r="468" spans="1:3" ht="15.75">
      <c r="A468" s="1"/>
      <c r="B468" s="7"/>
      <c r="C468" s="1"/>
    </row>
    <row r="469" spans="1:3" ht="12.75">
      <c r="A469" s="1"/>
      <c r="B469" s="4"/>
      <c r="C469" s="1"/>
    </row>
    <row r="470" spans="1:3" ht="12.75">
      <c r="A470" s="1"/>
      <c r="B470" s="11"/>
      <c r="C470" s="1"/>
    </row>
    <row r="471" spans="1:3" ht="12.75">
      <c r="A471" s="1"/>
      <c r="B471" s="4"/>
      <c r="C471" s="1"/>
    </row>
    <row r="472" spans="1:3" ht="15.75">
      <c r="A472" s="1"/>
      <c r="B472" s="12"/>
      <c r="C472" s="1"/>
    </row>
    <row r="473" spans="1:3" ht="12.75">
      <c r="A473" s="1"/>
      <c r="B473" s="4"/>
      <c r="C473" s="1"/>
    </row>
    <row r="474" spans="1:3">
      <c r="A474" s="1"/>
      <c r="B474" s="9"/>
      <c r="C474" s="1"/>
    </row>
    <row r="475" spans="1:3" ht="15.75">
      <c r="A475" s="1"/>
      <c r="B475" s="7"/>
      <c r="C475" s="1"/>
    </row>
    <row r="476" spans="1:3" ht="12.75">
      <c r="A476" s="1"/>
      <c r="B476" s="4"/>
      <c r="C476" s="1"/>
    </row>
    <row r="477" spans="1:3">
      <c r="A477" s="1"/>
      <c r="B477" s="9"/>
      <c r="C477" s="1"/>
    </row>
    <row r="478" spans="1:3" ht="15.75">
      <c r="A478" s="1"/>
      <c r="B478" s="7"/>
      <c r="C478" s="1"/>
    </row>
    <row r="479" spans="1:3" ht="12.75">
      <c r="A479" s="1"/>
      <c r="B479" s="4"/>
      <c r="C479" s="1"/>
    </row>
    <row r="480" spans="1:3" ht="12.75">
      <c r="A480" s="1"/>
      <c r="B480" s="4"/>
      <c r="C480" s="1"/>
    </row>
    <row r="481" spans="1:3" ht="12.75">
      <c r="A481" s="1"/>
      <c r="B481" s="4"/>
      <c r="C481" s="1"/>
    </row>
    <row r="482" spans="1:3" ht="12.75">
      <c r="A482" s="1"/>
      <c r="B482" s="4"/>
      <c r="C482" s="1"/>
    </row>
    <row r="483" spans="1:3" ht="12.75">
      <c r="A483" s="1"/>
      <c r="B483" s="4"/>
      <c r="C483" s="1"/>
    </row>
    <row r="484" spans="1:3">
      <c r="A484" s="1"/>
      <c r="B484" s="9"/>
      <c r="C484" s="1"/>
    </row>
    <row r="485" spans="1:3" ht="15.75">
      <c r="A485" s="1"/>
      <c r="B485" s="7"/>
      <c r="C485" s="1"/>
    </row>
    <row r="486" spans="1:3" ht="12.75">
      <c r="A486" s="1"/>
      <c r="B486" s="4"/>
      <c r="C486" s="1"/>
    </row>
    <row r="487" spans="1:3" ht="12.75">
      <c r="A487" s="1"/>
      <c r="B487" s="4"/>
      <c r="C487" s="1"/>
    </row>
    <row r="488" spans="1:3" ht="12.75">
      <c r="A488" s="1"/>
      <c r="B488" s="4"/>
      <c r="C488" s="1"/>
    </row>
    <row r="489" spans="1:3" ht="12.75">
      <c r="A489" s="1"/>
      <c r="B489" s="4"/>
      <c r="C489" s="1"/>
    </row>
    <row r="490" spans="1:3" ht="12.75">
      <c r="A490" s="1"/>
      <c r="B490" s="66"/>
      <c r="C490" s="1"/>
    </row>
    <row r="491" spans="1:3" ht="12.75">
      <c r="A491" s="1"/>
      <c r="B491" s="4"/>
      <c r="C491" s="1"/>
    </row>
    <row r="492" spans="1:3">
      <c r="A492" s="1"/>
      <c r="B492" s="9"/>
      <c r="C492" s="1"/>
    </row>
    <row r="493" spans="1:3" ht="15.75">
      <c r="A493" s="1"/>
      <c r="B493" s="7"/>
      <c r="C493" s="1"/>
    </row>
    <row r="494" spans="1:3" ht="12.75">
      <c r="A494" s="1"/>
      <c r="B494" s="4"/>
      <c r="C494" s="1"/>
    </row>
    <row r="495" spans="1:3" ht="12.75">
      <c r="A495" s="1"/>
      <c r="B495" s="4"/>
      <c r="C495" s="1"/>
    </row>
    <row r="496" spans="1:3" ht="12.75">
      <c r="A496" s="1"/>
      <c r="B496" s="4"/>
      <c r="C496" s="1"/>
    </row>
    <row r="497" spans="1:3" ht="12.75">
      <c r="A497" s="1"/>
      <c r="B497" s="4"/>
      <c r="C497" s="1"/>
    </row>
    <row r="498" spans="1:3" ht="12.75">
      <c r="A498" s="1"/>
      <c r="B498" s="4"/>
      <c r="C498" s="1"/>
    </row>
    <row r="499" spans="1:3" ht="12.75">
      <c r="A499" s="1"/>
      <c r="B499" s="4"/>
      <c r="C499" s="1"/>
    </row>
    <row r="500" spans="1:3">
      <c r="A500" s="1"/>
      <c r="B500" s="9"/>
      <c r="C500" s="1"/>
    </row>
    <row r="501" spans="1:3" ht="15.75">
      <c r="A501" s="1"/>
      <c r="B501" s="7"/>
      <c r="C501" s="1"/>
    </row>
    <row r="502" spans="1:3" ht="12.75">
      <c r="A502" s="1"/>
      <c r="B502" s="4"/>
      <c r="C502" s="1"/>
    </row>
    <row r="503" spans="1:3" ht="12.75">
      <c r="A503" s="1"/>
      <c r="B503" s="11"/>
      <c r="C503" s="1"/>
    </row>
    <row r="504" spans="1:3" ht="12.75">
      <c r="A504" s="1"/>
      <c r="B504" s="4"/>
      <c r="C504" s="1"/>
    </row>
    <row r="505" spans="1:3" ht="15.75">
      <c r="A505" s="1"/>
      <c r="B505" s="12"/>
      <c r="C505" s="1"/>
    </row>
    <row r="506" spans="1:3" ht="12.75">
      <c r="A506" s="1"/>
      <c r="B506" s="4"/>
      <c r="C506" s="1"/>
    </row>
    <row r="507" spans="1:3">
      <c r="A507" s="1"/>
      <c r="B507" s="9"/>
      <c r="C507" s="1"/>
    </row>
    <row r="508" spans="1:3" ht="15.75">
      <c r="A508" s="1"/>
      <c r="B508" s="7"/>
      <c r="C508" s="1"/>
    </row>
    <row r="509" spans="1:3" ht="12.75">
      <c r="A509" s="1"/>
      <c r="B509" s="4"/>
      <c r="C509" s="1"/>
    </row>
    <row r="510" spans="1:3">
      <c r="A510" s="1"/>
      <c r="B510" s="9"/>
      <c r="C510" s="1"/>
    </row>
    <row r="511" spans="1:3" ht="15.75">
      <c r="A511" s="1"/>
      <c r="B511" s="7"/>
      <c r="C511" s="1"/>
    </row>
    <row r="512" spans="1:3" ht="12.75">
      <c r="A512" s="1"/>
      <c r="B512" s="4"/>
      <c r="C512" s="1"/>
    </row>
    <row r="513" spans="1:3" ht="12.75">
      <c r="A513" s="1"/>
      <c r="B513" s="4"/>
      <c r="C513" s="1"/>
    </row>
    <row r="514" spans="1:3" ht="12.75">
      <c r="A514" s="1"/>
      <c r="B514" s="4"/>
      <c r="C514" s="1"/>
    </row>
    <row r="515" spans="1:3" ht="12.75">
      <c r="A515" s="1"/>
      <c r="B515" s="4"/>
      <c r="C515" s="1"/>
    </row>
    <row r="516" spans="1:3" ht="12.75">
      <c r="A516" s="1"/>
      <c r="B516" s="4"/>
      <c r="C516" s="1"/>
    </row>
    <row r="517" spans="1:3">
      <c r="A517" s="1"/>
      <c r="B517" s="9"/>
      <c r="C517" s="1"/>
    </row>
    <row r="518" spans="1:3" ht="15.75">
      <c r="A518" s="1"/>
      <c r="B518" s="7"/>
      <c r="C518" s="1"/>
    </row>
    <row r="519" spans="1:3" ht="12.75">
      <c r="A519" s="1"/>
      <c r="B519" s="4"/>
      <c r="C519" s="1"/>
    </row>
    <row r="520" spans="1:3" ht="12.75">
      <c r="A520" s="1"/>
      <c r="B520" s="4"/>
      <c r="C520" s="1"/>
    </row>
    <row r="521" spans="1:3" ht="12.75">
      <c r="A521" s="1"/>
      <c r="B521" s="4"/>
      <c r="C521" s="1"/>
    </row>
    <row r="522" spans="1:3" ht="12.75">
      <c r="A522" s="1"/>
      <c r="B522" s="4"/>
      <c r="C522" s="1"/>
    </row>
    <row r="523" spans="1:3" ht="12.75">
      <c r="A523" s="1"/>
      <c r="B523" s="66"/>
      <c r="C523" s="1"/>
    </row>
    <row r="524" spans="1:3" ht="12.75">
      <c r="A524" s="1"/>
      <c r="B524" s="4"/>
      <c r="C524" s="1"/>
    </row>
    <row r="525" spans="1:3">
      <c r="A525" s="1"/>
      <c r="B525" s="9"/>
      <c r="C525" s="1"/>
    </row>
    <row r="526" spans="1:3" ht="15.75">
      <c r="A526" s="1"/>
      <c r="B526" s="7"/>
      <c r="C526" s="1"/>
    </row>
    <row r="527" spans="1:3" ht="12.75">
      <c r="A527" s="1"/>
      <c r="B527" s="4"/>
      <c r="C527" s="1"/>
    </row>
    <row r="528" spans="1:3" ht="12.75">
      <c r="A528" s="1"/>
      <c r="B528" s="4"/>
      <c r="C528" s="1"/>
    </row>
    <row r="529" spans="1:3" ht="12.75">
      <c r="A529" s="1"/>
      <c r="B529" s="4"/>
      <c r="C529" s="1"/>
    </row>
    <row r="530" spans="1:3" ht="12.75">
      <c r="A530" s="1"/>
      <c r="B530" s="4"/>
      <c r="C530" s="1"/>
    </row>
    <row r="531" spans="1:3" ht="12.75">
      <c r="A531" s="1"/>
      <c r="B531" s="4"/>
      <c r="C531" s="1"/>
    </row>
    <row r="532" spans="1:3" ht="12.75">
      <c r="A532" s="1"/>
      <c r="B532" s="4"/>
      <c r="C532" s="1"/>
    </row>
    <row r="533" spans="1:3">
      <c r="A533" s="1"/>
      <c r="B533" s="9"/>
      <c r="C533" s="1"/>
    </row>
    <row r="534" spans="1:3" ht="15.75">
      <c r="A534" s="1"/>
      <c r="B534" s="7"/>
      <c r="C534" s="1"/>
    </row>
    <row r="535" spans="1:3" ht="12.75">
      <c r="A535" s="1"/>
      <c r="B535" s="4"/>
      <c r="C535" s="1"/>
    </row>
    <row r="536" spans="1:3" ht="12.75">
      <c r="A536" s="1"/>
      <c r="B536" s="11"/>
      <c r="C536" s="1"/>
    </row>
    <row r="537" spans="1:3" ht="12.75">
      <c r="A537" s="1"/>
      <c r="B537" s="4"/>
      <c r="C537" s="1"/>
    </row>
    <row r="538" spans="1:3" ht="15.75">
      <c r="A538" s="1"/>
      <c r="B538" s="12"/>
      <c r="C538" s="1"/>
    </row>
    <row r="539" spans="1:3" ht="12.75">
      <c r="A539" s="1"/>
      <c r="B539" s="4"/>
      <c r="C539" s="1"/>
    </row>
    <row r="540" spans="1:3">
      <c r="A540" s="1"/>
      <c r="B540" s="9"/>
      <c r="C540" s="1"/>
    </row>
    <row r="541" spans="1:3" ht="15.75">
      <c r="A541" s="1"/>
      <c r="B541" s="7"/>
      <c r="C541" s="1"/>
    </row>
    <row r="542" spans="1:3" ht="12.75">
      <c r="A542" s="1"/>
      <c r="B542" s="4"/>
      <c r="C542" s="1"/>
    </row>
    <row r="543" spans="1:3">
      <c r="A543" s="1"/>
      <c r="B543" s="9"/>
      <c r="C543" s="1"/>
    </row>
    <row r="544" spans="1:3" ht="15.75">
      <c r="A544" s="1"/>
      <c r="B544" s="7"/>
      <c r="C544" s="1"/>
    </row>
    <row r="545" spans="1:3" ht="12.75">
      <c r="A545" s="1"/>
      <c r="B545" s="4"/>
      <c r="C545" s="1"/>
    </row>
    <row r="546" spans="1:3" ht="12.75">
      <c r="A546" s="1"/>
      <c r="B546" s="4"/>
      <c r="C546" s="1"/>
    </row>
    <row r="547" spans="1:3" ht="12.75">
      <c r="A547" s="1"/>
      <c r="B547" s="4"/>
      <c r="C547" s="1"/>
    </row>
    <row r="548" spans="1:3" ht="12.75">
      <c r="A548" s="1"/>
      <c r="B548" s="4"/>
      <c r="C548" s="1"/>
    </row>
    <row r="549" spans="1:3" ht="12.75">
      <c r="A549" s="1"/>
      <c r="B549" s="4"/>
      <c r="C549" s="1"/>
    </row>
    <row r="550" spans="1:3">
      <c r="A550" s="1"/>
      <c r="B550" s="9"/>
      <c r="C550" s="1"/>
    </row>
    <row r="551" spans="1:3" ht="15.75">
      <c r="A551" s="1"/>
      <c r="B551" s="7"/>
      <c r="C551" s="1"/>
    </row>
    <row r="552" spans="1:3" ht="12.75">
      <c r="A552" s="1"/>
      <c r="B552" s="4"/>
      <c r="C552" s="1"/>
    </row>
    <row r="553" spans="1:3" ht="12.75">
      <c r="A553" s="1"/>
      <c r="B553" s="4"/>
      <c r="C553" s="1"/>
    </row>
    <row r="554" spans="1:3" ht="12.75">
      <c r="A554" s="1"/>
      <c r="B554" s="4"/>
      <c r="C554" s="1"/>
    </row>
    <row r="555" spans="1:3" ht="12.75">
      <c r="A555" s="1"/>
      <c r="B555" s="4"/>
      <c r="C555" s="1"/>
    </row>
    <row r="556" spans="1:3" ht="12.75">
      <c r="A556" s="1"/>
      <c r="B556" s="66"/>
      <c r="C556" s="1"/>
    </row>
    <row r="557" spans="1:3" ht="12.75">
      <c r="A557" s="1"/>
      <c r="B557" s="4"/>
      <c r="C557" s="1"/>
    </row>
    <row r="558" spans="1:3">
      <c r="A558" s="1"/>
      <c r="B558" s="9"/>
      <c r="C558" s="1"/>
    </row>
    <row r="559" spans="1:3" ht="15.75">
      <c r="A559" s="1"/>
      <c r="B559" s="7"/>
      <c r="C559" s="1"/>
    </row>
    <row r="560" spans="1:3" ht="12.75">
      <c r="A560" s="1"/>
      <c r="B560" s="4"/>
      <c r="C560" s="1"/>
    </row>
    <row r="561" spans="1:3" ht="12.75">
      <c r="A561" s="1"/>
      <c r="B561" s="4"/>
      <c r="C561" s="1"/>
    </row>
    <row r="562" spans="1:3" ht="12.75">
      <c r="A562" s="1"/>
      <c r="B562" s="4"/>
      <c r="C562" s="1"/>
    </row>
    <row r="563" spans="1:3" ht="12.75">
      <c r="A563" s="1"/>
      <c r="B563" s="4"/>
      <c r="C563" s="1"/>
    </row>
    <row r="564" spans="1:3" ht="12.75">
      <c r="A564" s="1"/>
      <c r="B564" s="4"/>
      <c r="C564" s="1"/>
    </row>
    <row r="565" spans="1:3" ht="12.75">
      <c r="A565" s="1"/>
      <c r="B565" s="4"/>
      <c r="C565" s="1"/>
    </row>
    <row r="566" spans="1:3">
      <c r="A566" s="1"/>
      <c r="B566" s="9"/>
      <c r="C566" s="1"/>
    </row>
    <row r="567" spans="1:3" ht="15.75">
      <c r="A567" s="1"/>
      <c r="B567" s="7"/>
      <c r="C567" s="1"/>
    </row>
    <row r="568" spans="1:3" ht="12.75">
      <c r="A568" s="1"/>
      <c r="B568" s="4"/>
      <c r="C568" s="1"/>
    </row>
    <row r="569" spans="1:3" ht="12.75">
      <c r="A569" s="1"/>
      <c r="B569" s="11"/>
      <c r="C569" s="1"/>
    </row>
    <row r="570" spans="1:3" ht="12.75">
      <c r="A570" s="1"/>
      <c r="B570" s="4"/>
      <c r="C570" s="1"/>
    </row>
    <row r="571" spans="1:3" ht="15.75">
      <c r="A571" s="1"/>
      <c r="B571" s="12"/>
      <c r="C571" s="1"/>
    </row>
    <row r="572" spans="1:3" ht="12.75">
      <c r="A572" s="1"/>
      <c r="B572" s="4"/>
      <c r="C572" s="1"/>
    </row>
    <row r="573" spans="1:3">
      <c r="A573" s="1"/>
      <c r="B573" s="9"/>
      <c r="C573" s="1"/>
    </row>
    <row r="574" spans="1:3" ht="15.75">
      <c r="A574" s="1"/>
      <c r="B574" s="7"/>
      <c r="C574" s="1"/>
    </row>
    <row r="575" spans="1:3" ht="12.75">
      <c r="A575" s="1"/>
      <c r="B575" s="4"/>
      <c r="C575" s="1"/>
    </row>
    <row r="576" spans="1:3">
      <c r="A576" s="1"/>
      <c r="B576" s="9"/>
      <c r="C576" s="1"/>
    </row>
    <row r="577" spans="1:3" ht="15.75">
      <c r="A577" s="1"/>
      <c r="B577" s="7"/>
      <c r="C577" s="1"/>
    </row>
    <row r="578" spans="1:3" ht="12.75">
      <c r="A578" s="1"/>
      <c r="B578" s="4"/>
      <c r="C578" s="1"/>
    </row>
    <row r="579" spans="1:3" ht="12.75">
      <c r="A579" s="1"/>
      <c r="B579" s="4"/>
      <c r="C579" s="1"/>
    </row>
    <row r="580" spans="1:3" ht="12.75">
      <c r="A580" s="1"/>
      <c r="B580" s="4"/>
      <c r="C580" s="1"/>
    </row>
    <row r="581" spans="1:3" ht="12.75">
      <c r="A581" s="1"/>
      <c r="B581" s="4"/>
      <c r="C581" s="1"/>
    </row>
    <row r="582" spans="1:3" ht="12.75">
      <c r="A582" s="1"/>
      <c r="B582" s="4"/>
      <c r="C582" s="1"/>
    </row>
    <row r="583" spans="1:3">
      <c r="A583" s="1"/>
      <c r="B583" s="9"/>
      <c r="C583" s="1"/>
    </row>
    <row r="584" spans="1:3" ht="15.75">
      <c r="A584" s="1"/>
      <c r="B584" s="7"/>
      <c r="C584" s="1"/>
    </row>
    <row r="585" spans="1:3" ht="12.75">
      <c r="A585" s="1"/>
      <c r="B585" s="4"/>
      <c r="C585" s="1"/>
    </row>
    <row r="586" spans="1:3" ht="12.75">
      <c r="A586" s="1"/>
      <c r="B586" s="4"/>
      <c r="C586" s="1"/>
    </row>
    <row r="587" spans="1:3" ht="12.75">
      <c r="A587" s="1"/>
      <c r="B587" s="4"/>
      <c r="C587" s="1"/>
    </row>
    <row r="588" spans="1:3" ht="12.75">
      <c r="A588" s="1"/>
      <c r="B588" s="4"/>
      <c r="C588" s="1"/>
    </row>
    <row r="589" spans="1:3" ht="12.75">
      <c r="A589" s="1"/>
      <c r="B589" s="66"/>
      <c r="C589" s="1"/>
    </row>
    <row r="590" spans="1:3" ht="12.75">
      <c r="A590" s="1"/>
      <c r="B590" s="4"/>
      <c r="C590" s="1"/>
    </row>
    <row r="591" spans="1:3">
      <c r="A591" s="1"/>
      <c r="B591" s="9"/>
      <c r="C591" s="1"/>
    </row>
    <row r="592" spans="1:3" ht="15.75">
      <c r="A592" s="1"/>
      <c r="B592" s="7"/>
      <c r="C592" s="1"/>
    </row>
    <row r="593" spans="1:3" ht="12.75">
      <c r="A593" s="1"/>
      <c r="B593" s="4"/>
      <c r="C593" s="1"/>
    </row>
    <row r="594" spans="1:3" ht="12.75">
      <c r="A594" s="1"/>
      <c r="B594" s="4"/>
      <c r="C594" s="1"/>
    </row>
    <row r="595" spans="1:3" ht="12.75">
      <c r="A595" s="1"/>
      <c r="B595" s="4"/>
      <c r="C595" s="1"/>
    </row>
    <row r="596" spans="1:3" ht="12.75">
      <c r="A596" s="1"/>
      <c r="B596" s="4"/>
      <c r="C596" s="1"/>
    </row>
    <row r="597" spans="1:3" ht="12.75">
      <c r="A597" s="1"/>
      <c r="B597" s="4"/>
      <c r="C597" s="1"/>
    </row>
    <row r="598" spans="1:3" ht="12.75">
      <c r="A598" s="1"/>
      <c r="B598" s="4"/>
      <c r="C598" s="1"/>
    </row>
    <row r="599" spans="1:3">
      <c r="A599" s="1"/>
      <c r="B599" s="9"/>
      <c r="C599" s="1"/>
    </row>
    <row r="600" spans="1:3" ht="15.75">
      <c r="A600" s="1"/>
      <c r="B600" s="7"/>
      <c r="C600" s="1"/>
    </row>
    <row r="601" spans="1:3" ht="12.75">
      <c r="A601" s="1"/>
      <c r="B601" s="4"/>
      <c r="C601" s="1"/>
    </row>
    <row r="602" spans="1:3" ht="12.75">
      <c r="A602" s="1"/>
      <c r="B602" s="11"/>
      <c r="C602" s="1"/>
    </row>
    <row r="603" spans="1:3" ht="12.75">
      <c r="A603" s="1"/>
      <c r="B603" s="4"/>
      <c r="C603" s="1"/>
    </row>
    <row r="604" spans="1:3" ht="15.75">
      <c r="A604" s="1"/>
      <c r="B604" s="12"/>
      <c r="C604" s="1"/>
    </row>
    <row r="605" spans="1:3" ht="12.75">
      <c r="A605" s="1"/>
      <c r="B605" s="4"/>
      <c r="C605" s="1"/>
    </row>
    <row r="606" spans="1:3">
      <c r="A606" s="1"/>
      <c r="B606" s="9"/>
      <c r="C606" s="1"/>
    </row>
    <row r="607" spans="1:3" ht="15.75">
      <c r="A607" s="1"/>
      <c r="B607" s="7"/>
      <c r="C607" s="1"/>
    </row>
    <row r="608" spans="1:3" ht="12.75">
      <c r="A608" s="1"/>
      <c r="B608" s="4"/>
      <c r="C608" s="1"/>
    </row>
    <row r="609" spans="1:3">
      <c r="A609" s="1"/>
      <c r="B609" s="9"/>
      <c r="C609" s="1"/>
    </row>
    <row r="610" spans="1:3" ht="15.75">
      <c r="A610" s="1"/>
      <c r="B610" s="7"/>
      <c r="C610" s="1"/>
    </row>
    <row r="611" spans="1:3" ht="12.75">
      <c r="A611" s="1"/>
      <c r="B611" s="4"/>
      <c r="C611" s="1"/>
    </row>
    <row r="612" spans="1:3" ht="12.75">
      <c r="A612" s="1"/>
      <c r="B612" s="4"/>
      <c r="C612" s="1"/>
    </row>
    <row r="613" spans="1:3" ht="12.75">
      <c r="A613" s="1"/>
      <c r="B613" s="4"/>
      <c r="C613" s="1"/>
    </row>
    <row r="614" spans="1:3" ht="12.75">
      <c r="A614" s="1"/>
      <c r="B614" s="4"/>
      <c r="C614" s="1"/>
    </row>
    <row r="615" spans="1:3" ht="12.75">
      <c r="A615" s="1"/>
      <c r="B615" s="4"/>
      <c r="C615" s="1"/>
    </row>
    <row r="616" spans="1:3">
      <c r="A616" s="1"/>
      <c r="B616" s="9"/>
      <c r="C616" s="1"/>
    </row>
    <row r="617" spans="1:3" ht="15.75">
      <c r="A617" s="1"/>
      <c r="B617" s="7"/>
      <c r="C617" s="1"/>
    </row>
    <row r="618" spans="1:3" ht="12.75">
      <c r="A618" s="1"/>
      <c r="B618" s="4"/>
      <c r="C618" s="1"/>
    </row>
    <row r="619" spans="1:3" ht="12.75">
      <c r="A619" s="1"/>
      <c r="B619" s="4"/>
      <c r="C619" s="1"/>
    </row>
    <row r="620" spans="1:3" ht="12.75">
      <c r="A620" s="1"/>
      <c r="B620" s="4"/>
      <c r="C620" s="1"/>
    </row>
    <row r="621" spans="1:3" ht="12.75">
      <c r="A621" s="1"/>
      <c r="B621" s="4"/>
      <c r="C621" s="1"/>
    </row>
    <row r="622" spans="1:3" ht="12.75">
      <c r="A622" s="1"/>
      <c r="B622" s="66"/>
      <c r="C622" s="1"/>
    </row>
    <row r="623" spans="1:3" ht="12.75">
      <c r="A623" s="1"/>
      <c r="B623" s="4"/>
      <c r="C623" s="1"/>
    </row>
    <row r="624" spans="1:3">
      <c r="A624" s="1"/>
      <c r="B624" s="9"/>
      <c r="C624" s="1"/>
    </row>
    <row r="625" spans="1:3" ht="15.75">
      <c r="A625" s="1"/>
      <c r="B625" s="7"/>
      <c r="C625" s="1"/>
    </row>
    <row r="626" spans="1:3" ht="12.75">
      <c r="A626" s="1"/>
      <c r="B626" s="4"/>
      <c r="C626" s="1"/>
    </row>
    <row r="627" spans="1:3" ht="12.75">
      <c r="A627" s="1"/>
      <c r="B627" s="4"/>
      <c r="C627" s="1"/>
    </row>
    <row r="628" spans="1:3" ht="12.75">
      <c r="A628" s="1"/>
      <c r="B628" s="4"/>
      <c r="C628" s="1"/>
    </row>
    <row r="629" spans="1:3" ht="12.75">
      <c r="A629" s="1"/>
      <c r="B629" s="4"/>
      <c r="C629" s="1"/>
    </row>
    <row r="630" spans="1:3" ht="12.75">
      <c r="A630" s="1"/>
      <c r="B630" s="4"/>
      <c r="C630" s="1"/>
    </row>
    <row r="631" spans="1:3" ht="12.75">
      <c r="A631" s="1"/>
      <c r="B631" s="4"/>
      <c r="C631" s="1"/>
    </row>
    <row r="632" spans="1:3">
      <c r="A632" s="1"/>
      <c r="B632" s="9"/>
      <c r="C632" s="1"/>
    </row>
    <row r="633" spans="1:3" ht="15.75">
      <c r="A633" s="1"/>
      <c r="B633" s="7"/>
      <c r="C633" s="1"/>
    </row>
    <row r="634" spans="1:3" ht="12.75">
      <c r="A634" s="1"/>
      <c r="B634" s="4"/>
      <c r="C634" s="1"/>
    </row>
    <row r="635" spans="1:3" ht="12.75">
      <c r="A635" s="1"/>
      <c r="B635" s="11"/>
      <c r="C635" s="1"/>
    </row>
    <row r="636" spans="1:3" ht="12.75">
      <c r="A636" s="1"/>
      <c r="B636" s="4"/>
      <c r="C636" s="1"/>
    </row>
    <row r="637" spans="1:3" ht="15.75">
      <c r="A637" s="1"/>
      <c r="B637" s="12"/>
      <c r="C637" s="1"/>
    </row>
    <row r="638" spans="1:3" ht="12.75">
      <c r="A638" s="1"/>
      <c r="B638" s="4"/>
      <c r="C638" s="1"/>
    </row>
    <row r="639" spans="1:3">
      <c r="A639" s="1"/>
      <c r="B639" s="9"/>
      <c r="C639" s="1"/>
    </row>
    <row r="640" spans="1:3" ht="15.75">
      <c r="A640" s="1"/>
      <c r="B640" s="7"/>
      <c r="C640" s="1"/>
    </row>
    <row r="641" spans="1:3" ht="12.75">
      <c r="A641" s="1"/>
      <c r="B641" s="4"/>
      <c r="C641" s="1"/>
    </row>
    <row r="642" spans="1:3">
      <c r="A642" s="1"/>
      <c r="B642" s="9"/>
      <c r="C642" s="1"/>
    </row>
    <row r="643" spans="1:3" ht="15.75">
      <c r="A643" s="1"/>
      <c r="B643" s="7"/>
      <c r="C643" s="1"/>
    </row>
    <row r="644" spans="1:3" ht="12.75">
      <c r="A644" s="1"/>
      <c r="B644" s="4"/>
      <c r="C644" s="1"/>
    </row>
    <row r="645" spans="1:3" ht="12.75">
      <c r="A645" s="1"/>
      <c r="B645" s="4"/>
      <c r="C645" s="1"/>
    </row>
    <row r="646" spans="1:3" ht="12.75">
      <c r="A646" s="1"/>
      <c r="B646" s="4"/>
      <c r="C646" s="1"/>
    </row>
    <row r="647" spans="1:3" ht="12.75">
      <c r="A647" s="1"/>
      <c r="B647" s="4"/>
      <c r="C647" s="1"/>
    </row>
    <row r="648" spans="1:3" ht="12.75">
      <c r="A648" s="1"/>
      <c r="B648" s="4"/>
      <c r="C648" s="1"/>
    </row>
    <row r="649" spans="1:3">
      <c r="A649" s="1"/>
      <c r="B649" s="9"/>
      <c r="C649" s="1"/>
    </row>
    <row r="650" spans="1:3" ht="15.75">
      <c r="A650" s="1"/>
      <c r="B650" s="7"/>
      <c r="C650" s="1"/>
    </row>
    <row r="651" spans="1:3" ht="12.75">
      <c r="A651" s="1"/>
      <c r="B651" s="4"/>
      <c r="C651" s="1"/>
    </row>
    <row r="652" spans="1:3" ht="12.75">
      <c r="A652" s="1"/>
      <c r="B652" s="4"/>
      <c r="C652" s="1"/>
    </row>
    <row r="653" spans="1:3" ht="12.75">
      <c r="A653" s="1"/>
      <c r="B653" s="4"/>
      <c r="C653" s="1"/>
    </row>
    <row r="654" spans="1:3" ht="12.75">
      <c r="A654" s="1"/>
      <c r="B654" s="4"/>
      <c r="C654" s="1"/>
    </row>
    <row r="655" spans="1:3" ht="12.75">
      <c r="A655" s="1"/>
      <c r="B655" s="66"/>
      <c r="C655" s="1"/>
    </row>
    <row r="656" spans="1:3" ht="12.75">
      <c r="A656" s="1"/>
      <c r="B656" s="4"/>
      <c r="C656" s="1"/>
    </row>
    <row r="657" spans="1:3">
      <c r="A657" s="1"/>
      <c r="B657" s="9"/>
      <c r="C657" s="1"/>
    </row>
    <row r="658" spans="1:3" ht="15.75">
      <c r="A658" s="1"/>
      <c r="B658" s="7"/>
      <c r="C658" s="1"/>
    </row>
    <row r="659" spans="1:3" ht="12.75">
      <c r="A659" s="1"/>
      <c r="B659" s="4"/>
      <c r="C659" s="1"/>
    </row>
    <row r="660" spans="1:3" ht="12.75">
      <c r="A660" s="1"/>
      <c r="B660" s="4"/>
      <c r="C660" s="1"/>
    </row>
    <row r="661" spans="1:3" ht="12.75">
      <c r="A661" s="1"/>
      <c r="B661" s="4"/>
      <c r="C661" s="1"/>
    </row>
    <row r="662" spans="1:3" ht="12.75">
      <c r="A662" s="1"/>
      <c r="B662" s="4"/>
      <c r="C662" s="1"/>
    </row>
    <row r="663" spans="1:3" ht="12.75">
      <c r="A663" s="1"/>
      <c r="B663" s="4"/>
      <c r="C663" s="1"/>
    </row>
    <row r="664" spans="1:3" ht="12.75">
      <c r="A664" s="1"/>
      <c r="B664" s="4"/>
      <c r="C664" s="1"/>
    </row>
    <row r="665" spans="1:3">
      <c r="A665" s="1"/>
      <c r="B665" s="9"/>
      <c r="C665" s="1"/>
    </row>
    <row r="666" spans="1:3" ht="15.75">
      <c r="A666" s="1"/>
      <c r="B666" s="7"/>
      <c r="C666" s="1"/>
    </row>
    <row r="667" spans="1:3" ht="12.75">
      <c r="A667" s="1"/>
      <c r="B667" s="4"/>
      <c r="C667" s="1"/>
    </row>
    <row r="668" spans="1:3" ht="12.75">
      <c r="A668" s="1"/>
      <c r="B668" s="11"/>
      <c r="C668" s="1"/>
    </row>
    <row r="669" spans="1:3" ht="12.75">
      <c r="A669" s="1"/>
      <c r="B669" s="4"/>
      <c r="C669" s="1"/>
    </row>
    <row r="670" spans="1:3" ht="15.75">
      <c r="A670" s="1"/>
      <c r="B670" s="12"/>
      <c r="C670" s="1"/>
    </row>
    <row r="671" spans="1:3" ht="12.75">
      <c r="A671" s="1"/>
      <c r="B671" s="4"/>
      <c r="C671" s="1"/>
    </row>
    <row r="672" spans="1:3">
      <c r="A672" s="1"/>
      <c r="B672" s="9"/>
      <c r="C672" s="1"/>
    </row>
    <row r="673" spans="1:3" ht="15.75">
      <c r="A673" s="1"/>
      <c r="B673" s="7"/>
      <c r="C673" s="1"/>
    </row>
    <row r="674" spans="1:3" ht="12.75">
      <c r="A674" s="1"/>
      <c r="B674" s="4"/>
      <c r="C674" s="1"/>
    </row>
    <row r="675" spans="1:3">
      <c r="A675" s="1"/>
      <c r="B675" s="9"/>
      <c r="C675" s="1"/>
    </row>
    <row r="676" spans="1:3" ht="15.75">
      <c r="A676" s="1"/>
      <c r="B676" s="7"/>
      <c r="C676" s="1"/>
    </row>
    <row r="677" spans="1:3" ht="12.75">
      <c r="A677" s="1"/>
      <c r="B677" s="4"/>
      <c r="C677" s="1"/>
    </row>
    <row r="678" spans="1:3" ht="12.75">
      <c r="A678" s="1"/>
      <c r="B678" s="4"/>
      <c r="C678" s="1"/>
    </row>
    <row r="679" spans="1:3" ht="12.75">
      <c r="A679" s="1"/>
      <c r="B679" s="4"/>
      <c r="C679" s="1"/>
    </row>
    <row r="680" spans="1:3" ht="12.75">
      <c r="A680" s="1"/>
      <c r="B680" s="4"/>
      <c r="C680" s="1"/>
    </row>
    <row r="681" spans="1:3" ht="12.75">
      <c r="A681" s="1"/>
      <c r="B681" s="4"/>
      <c r="C681" s="1"/>
    </row>
    <row r="682" spans="1:3">
      <c r="A682" s="1"/>
      <c r="B682" s="9"/>
      <c r="C682" s="1"/>
    </row>
    <row r="683" spans="1:3" ht="15.75">
      <c r="A683" s="1"/>
      <c r="B683" s="7"/>
      <c r="C683" s="1"/>
    </row>
    <row r="684" spans="1:3" ht="12.75">
      <c r="A684" s="1"/>
      <c r="B684" s="4"/>
      <c r="C684" s="1"/>
    </row>
    <row r="685" spans="1:3" ht="12.75">
      <c r="A685" s="1"/>
      <c r="B685" s="4"/>
      <c r="C685" s="1"/>
    </row>
    <row r="686" spans="1:3" ht="12.75">
      <c r="A686" s="1"/>
      <c r="B686" s="4"/>
      <c r="C686" s="1"/>
    </row>
    <row r="687" spans="1:3" ht="12.75">
      <c r="A687" s="1"/>
      <c r="B687" s="4"/>
      <c r="C687" s="1"/>
    </row>
    <row r="688" spans="1:3" ht="12.75">
      <c r="A688" s="1"/>
      <c r="B688" s="66"/>
      <c r="C688" s="1"/>
    </row>
    <row r="689" spans="1:3" ht="12.75">
      <c r="A689" s="1"/>
      <c r="B689" s="4"/>
      <c r="C689" s="1"/>
    </row>
    <row r="690" spans="1:3">
      <c r="A690" s="1"/>
      <c r="B690" s="9"/>
      <c r="C690" s="1"/>
    </row>
    <row r="691" spans="1:3" ht="15.75">
      <c r="A691" s="1"/>
      <c r="B691" s="7"/>
      <c r="C691" s="1"/>
    </row>
    <row r="692" spans="1:3" ht="12.75">
      <c r="A692" s="1"/>
      <c r="B692" s="4"/>
      <c r="C692" s="1"/>
    </row>
    <row r="693" spans="1:3" ht="12.75">
      <c r="A693" s="1"/>
      <c r="B693" s="4"/>
      <c r="C693" s="1"/>
    </row>
    <row r="694" spans="1:3" ht="12.75">
      <c r="A694" s="1"/>
      <c r="B694" s="4"/>
      <c r="C694" s="1"/>
    </row>
    <row r="695" spans="1:3" ht="12.75">
      <c r="A695" s="1"/>
      <c r="B695" s="4"/>
      <c r="C695" s="1"/>
    </row>
    <row r="696" spans="1:3" ht="12.75">
      <c r="A696" s="1"/>
      <c r="B696" s="4"/>
      <c r="C696" s="1"/>
    </row>
    <row r="697" spans="1:3" ht="12.75">
      <c r="A697" s="1"/>
      <c r="B697" s="4"/>
      <c r="C697" s="1"/>
    </row>
    <row r="698" spans="1:3">
      <c r="A698" s="1"/>
      <c r="B698" s="9"/>
      <c r="C698" s="1"/>
    </row>
    <row r="699" spans="1:3" ht="15.75">
      <c r="A699" s="1"/>
      <c r="B699" s="7"/>
      <c r="C699" s="1"/>
    </row>
    <row r="700" spans="1:3" ht="12.75">
      <c r="A700" s="1"/>
      <c r="B700" s="4"/>
      <c r="C700" s="1"/>
    </row>
    <row r="701" spans="1:3" ht="12.75">
      <c r="A701" s="1"/>
      <c r="B701" s="11"/>
      <c r="C701" s="1"/>
    </row>
    <row r="702" spans="1:3" ht="12.75">
      <c r="A702" s="1"/>
      <c r="B702" s="4"/>
      <c r="C702" s="1"/>
    </row>
    <row r="703" spans="1:3" ht="15.75">
      <c r="A703" s="1"/>
      <c r="B703" s="12"/>
      <c r="C703" s="1"/>
    </row>
    <row r="704" spans="1:3" ht="12.75">
      <c r="A704" s="1"/>
      <c r="B704" s="4"/>
      <c r="C704" s="1"/>
    </row>
    <row r="705" spans="1:3">
      <c r="A705" s="1"/>
      <c r="B705" s="9"/>
      <c r="C705" s="1"/>
    </row>
    <row r="706" spans="1:3" ht="15.75">
      <c r="A706" s="1"/>
      <c r="B706" s="7"/>
      <c r="C706" s="1"/>
    </row>
    <row r="707" spans="1:3" ht="12.75">
      <c r="A707" s="1"/>
      <c r="B707" s="4"/>
      <c r="C707" s="1"/>
    </row>
    <row r="708" spans="1:3">
      <c r="A708" s="1"/>
      <c r="B708" s="9"/>
      <c r="C708" s="1"/>
    </row>
    <row r="709" spans="1:3" ht="15.75">
      <c r="A709" s="1"/>
      <c r="B709" s="7"/>
      <c r="C709" s="1"/>
    </row>
    <row r="710" spans="1:3" ht="12.75">
      <c r="A710" s="1"/>
      <c r="B710" s="4"/>
      <c r="C710" s="1"/>
    </row>
    <row r="711" spans="1:3" ht="12.75">
      <c r="A711" s="1"/>
      <c r="B711" s="4"/>
      <c r="C711" s="1"/>
    </row>
    <row r="712" spans="1:3" ht="12.75">
      <c r="A712" s="1"/>
      <c r="B712" s="4"/>
      <c r="C712" s="1"/>
    </row>
    <row r="713" spans="1:3" ht="12.75">
      <c r="A713" s="1"/>
      <c r="B713" s="4"/>
      <c r="C713" s="1"/>
    </row>
    <row r="714" spans="1:3" ht="12.75">
      <c r="A714" s="1"/>
      <c r="B714" s="4"/>
      <c r="C714" s="1"/>
    </row>
    <row r="715" spans="1:3">
      <c r="A715" s="1"/>
      <c r="B715" s="9"/>
      <c r="C715" s="1"/>
    </row>
    <row r="716" spans="1:3" ht="15.75">
      <c r="A716" s="1"/>
      <c r="B716" s="7"/>
      <c r="C716" s="1"/>
    </row>
    <row r="717" spans="1:3" ht="12.75">
      <c r="A717" s="1"/>
      <c r="B717" s="4"/>
      <c r="C717" s="1"/>
    </row>
    <row r="718" spans="1:3" ht="12.75">
      <c r="A718" s="1"/>
      <c r="B718" s="4"/>
      <c r="C718" s="1"/>
    </row>
    <row r="719" spans="1:3" ht="12.75">
      <c r="A719" s="1"/>
      <c r="B719" s="4"/>
      <c r="C719" s="1"/>
    </row>
    <row r="720" spans="1:3" ht="12.75">
      <c r="A720" s="1"/>
      <c r="B720" s="4"/>
      <c r="C720" s="1"/>
    </row>
    <row r="721" spans="1:3" ht="12.75">
      <c r="A721" s="1"/>
      <c r="B721" s="66"/>
      <c r="C721" s="1"/>
    </row>
    <row r="722" spans="1:3" ht="12.75">
      <c r="A722" s="1"/>
      <c r="B722" s="4"/>
      <c r="C722" s="1"/>
    </row>
    <row r="723" spans="1:3">
      <c r="A723" s="1"/>
      <c r="B723" s="9"/>
      <c r="C723" s="1"/>
    </row>
    <row r="724" spans="1:3" ht="15.75">
      <c r="A724" s="1"/>
      <c r="B724" s="7"/>
      <c r="C724" s="1"/>
    </row>
    <row r="725" spans="1:3" ht="12.75">
      <c r="A725" s="1"/>
      <c r="B725" s="4"/>
      <c r="C725" s="1"/>
    </row>
    <row r="726" spans="1:3" ht="12.75">
      <c r="A726" s="1"/>
      <c r="B726" s="4"/>
      <c r="C726" s="1"/>
    </row>
    <row r="727" spans="1:3" ht="12.75">
      <c r="A727" s="1"/>
      <c r="B727" s="4"/>
      <c r="C727" s="1"/>
    </row>
    <row r="728" spans="1:3" ht="12.75">
      <c r="A728" s="1"/>
      <c r="B728" s="4"/>
      <c r="C728" s="1"/>
    </row>
    <row r="729" spans="1:3" ht="12.75">
      <c r="A729" s="1"/>
      <c r="B729" s="4"/>
      <c r="C729" s="1"/>
    </row>
    <row r="730" spans="1:3" ht="12.75">
      <c r="A730" s="1"/>
      <c r="B730" s="4"/>
      <c r="C730" s="1"/>
    </row>
    <row r="731" spans="1:3">
      <c r="A731" s="1"/>
      <c r="B731" s="9"/>
      <c r="C731" s="1"/>
    </row>
    <row r="732" spans="1:3" ht="15.75">
      <c r="A732" s="1"/>
      <c r="B732" s="7"/>
      <c r="C732" s="1"/>
    </row>
    <row r="733" spans="1:3" ht="12.75">
      <c r="A733" s="1"/>
      <c r="B733" s="4"/>
      <c r="C733" s="1"/>
    </row>
    <row r="734" spans="1:3" ht="12.75">
      <c r="A734" s="1"/>
      <c r="B734" s="11"/>
      <c r="C734" s="1"/>
    </row>
    <row r="735" spans="1:3" ht="12.75">
      <c r="A735" s="1"/>
      <c r="B735" s="4"/>
      <c r="C735" s="1"/>
    </row>
    <row r="736" spans="1:3" ht="15.75">
      <c r="A736" s="1"/>
      <c r="B736" s="12"/>
      <c r="C736" s="1"/>
    </row>
    <row r="737" spans="1:3" ht="12.75">
      <c r="A737" s="1"/>
      <c r="B737" s="4"/>
      <c r="C737" s="1"/>
    </row>
    <row r="738" spans="1:3">
      <c r="A738" s="1"/>
      <c r="B738" s="9"/>
      <c r="C738" s="1"/>
    </row>
    <row r="739" spans="1:3" ht="15.75">
      <c r="A739" s="1"/>
      <c r="B739" s="7"/>
      <c r="C739" s="1"/>
    </row>
    <row r="740" spans="1:3" ht="12.75">
      <c r="A740" s="1"/>
      <c r="B740" s="4"/>
      <c r="C740" s="1"/>
    </row>
    <row r="741" spans="1:3">
      <c r="A741" s="1"/>
      <c r="B741" s="9"/>
      <c r="C741" s="1"/>
    </row>
    <row r="742" spans="1:3" ht="15.75">
      <c r="A742" s="1"/>
      <c r="B742" s="7"/>
      <c r="C742" s="1"/>
    </row>
    <row r="743" spans="1:3" ht="12.75">
      <c r="A743" s="1"/>
      <c r="B743" s="4"/>
      <c r="C743" s="1"/>
    </row>
    <row r="744" spans="1:3" ht="12.75">
      <c r="A744" s="1"/>
      <c r="B744" s="4"/>
      <c r="C744" s="1"/>
    </row>
    <row r="745" spans="1:3" ht="12.75">
      <c r="A745" s="1"/>
      <c r="B745" s="4"/>
      <c r="C745" s="1"/>
    </row>
    <row r="746" spans="1:3" ht="12.75">
      <c r="A746" s="1"/>
      <c r="B746" s="4"/>
      <c r="C746" s="1"/>
    </row>
    <row r="747" spans="1:3" ht="12.75">
      <c r="A747" s="1"/>
      <c r="B747" s="4"/>
      <c r="C747" s="1"/>
    </row>
    <row r="748" spans="1:3">
      <c r="A748" s="1"/>
      <c r="B748" s="9"/>
      <c r="C748" s="1"/>
    </row>
    <row r="749" spans="1:3" ht="15.75">
      <c r="A749" s="1"/>
      <c r="B749" s="7"/>
      <c r="C749" s="1"/>
    </row>
    <row r="750" spans="1:3" ht="12.75">
      <c r="A750" s="1"/>
      <c r="B750" s="4"/>
      <c r="C750" s="1"/>
    </row>
    <row r="751" spans="1:3" ht="12.75">
      <c r="A751" s="1"/>
      <c r="B751" s="4"/>
      <c r="C751" s="1"/>
    </row>
    <row r="752" spans="1:3" ht="12.75">
      <c r="A752" s="1"/>
      <c r="B752" s="4"/>
      <c r="C752" s="1"/>
    </row>
    <row r="753" spans="1:3" ht="12.75">
      <c r="A753" s="1"/>
      <c r="B753" s="4"/>
      <c r="C753" s="1"/>
    </row>
    <row r="754" spans="1:3" ht="12.75">
      <c r="A754" s="1"/>
      <c r="B754" s="66"/>
      <c r="C754" s="1"/>
    </row>
    <row r="755" spans="1:3" ht="12.75">
      <c r="A755" s="1"/>
      <c r="B755" s="4"/>
      <c r="C755" s="1"/>
    </row>
    <row r="756" spans="1:3">
      <c r="A756" s="1"/>
      <c r="B756" s="9"/>
      <c r="C756" s="1"/>
    </row>
    <row r="757" spans="1:3" ht="15.75">
      <c r="A757" s="1"/>
      <c r="B757" s="7"/>
      <c r="C757" s="1"/>
    </row>
    <row r="758" spans="1:3" ht="12.75">
      <c r="A758" s="1"/>
      <c r="B758" s="4"/>
      <c r="C758" s="1"/>
    </row>
    <row r="759" spans="1:3" ht="12.75">
      <c r="A759" s="1"/>
      <c r="B759" s="4"/>
      <c r="C759" s="1"/>
    </row>
    <row r="760" spans="1:3" ht="12.75">
      <c r="A760" s="1"/>
      <c r="B760" s="4"/>
      <c r="C760" s="1"/>
    </row>
    <row r="761" spans="1:3" ht="12.75">
      <c r="A761" s="1"/>
      <c r="B761" s="4"/>
      <c r="C761" s="1"/>
    </row>
    <row r="762" spans="1:3" ht="12.75">
      <c r="A762" s="1"/>
      <c r="B762" s="4"/>
      <c r="C762" s="1"/>
    </row>
    <row r="763" spans="1:3" ht="12.75">
      <c r="A763" s="1"/>
      <c r="B763" s="4"/>
      <c r="C763" s="1"/>
    </row>
    <row r="764" spans="1:3">
      <c r="A764" s="1"/>
      <c r="B764" s="9"/>
      <c r="C764" s="1"/>
    </row>
    <row r="765" spans="1:3" ht="15.75">
      <c r="A765" s="1"/>
      <c r="B765" s="7"/>
      <c r="C765" s="1"/>
    </row>
    <row r="766" spans="1:3" ht="12.75">
      <c r="A766" s="1"/>
      <c r="B766" s="4"/>
      <c r="C766" s="1"/>
    </row>
    <row r="767" spans="1:3" ht="12.75">
      <c r="A767" s="1"/>
      <c r="B767" s="11"/>
      <c r="C767" s="1"/>
    </row>
    <row r="768" spans="1:3" ht="12.75">
      <c r="A768" s="1"/>
      <c r="B768" s="4"/>
      <c r="C768" s="1"/>
    </row>
    <row r="769" spans="1:3" ht="15.75">
      <c r="A769" s="1"/>
      <c r="B769" s="12"/>
      <c r="C769" s="1"/>
    </row>
    <row r="770" spans="1:3" ht="12.75">
      <c r="A770" s="1"/>
      <c r="B770" s="4"/>
      <c r="C770" s="1"/>
    </row>
    <row r="771" spans="1:3">
      <c r="A771" s="1"/>
      <c r="B771" s="9"/>
      <c r="C771" s="1"/>
    </row>
    <row r="772" spans="1:3" ht="15.75">
      <c r="A772" s="1"/>
      <c r="B772" s="7"/>
      <c r="C772" s="1"/>
    </row>
    <row r="773" spans="1:3" ht="12.75">
      <c r="A773" s="1"/>
      <c r="B773" s="4"/>
      <c r="C773" s="1"/>
    </row>
    <row r="774" spans="1:3">
      <c r="A774" s="1"/>
      <c r="B774" s="9"/>
      <c r="C774" s="1"/>
    </row>
    <row r="775" spans="1:3" ht="15.75">
      <c r="A775" s="1"/>
      <c r="B775" s="7"/>
      <c r="C775" s="1"/>
    </row>
    <row r="776" spans="1:3" ht="12.75">
      <c r="A776" s="1"/>
      <c r="B776" s="4"/>
      <c r="C776" s="1"/>
    </row>
    <row r="777" spans="1:3" ht="12.75">
      <c r="A777" s="1"/>
      <c r="B777" s="4"/>
      <c r="C777" s="1"/>
    </row>
    <row r="778" spans="1:3" ht="12.75">
      <c r="A778" s="1"/>
      <c r="B778" s="4"/>
      <c r="C778" s="1"/>
    </row>
    <row r="779" spans="1:3" ht="12.75">
      <c r="A779" s="1"/>
      <c r="B779" s="4"/>
      <c r="C779" s="1"/>
    </row>
    <row r="780" spans="1:3" ht="12.75">
      <c r="A780" s="1"/>
      <c r="B780" s="4"/>
      <c r="C780" s="1"/>
    </row>
    <row r="781" spans="1:3">
      <c r="A781" s="1"/>
      <c r="B781" s="9"/>
      <c r="C781" s="1"/>
    </row>
    <row r="782" spans="1:3" ht="15.75">
      <c r="A782" s="1"/>
      <c r="B782" s="7"/>
      <c r="C782" s="1"/>
    </row>
    <row r="783" spans="1:3" ht="12.75">
      <c r="A783" s="1"/>
      <c r="B783" s="4"/>
      <c r="C783" s="1"/>
    </row>
    <row r="784" spans="1:3" ht="12.75">
      <c r="A784" s="1"/>
      <c r="B784" s="4"/>
      <c r="C784" s="1"/>
    </row>
    <row r="785" spans="1:3" ht="12.75">
      <c r="A785" s="1"/>
      <c r="B785" s="4"/>
      <c r="C785" s="1"/>
    </row>
    <row r="786" spans="1:3" ht="12.75">
      <c r="A786" s="1"/>
      <c r="B786" s="4"/>
      <c r="C786" s="1"/>
    </row>
    <row r="787" spans="1:3" ht="12.75">
      <c r="A787" s="1"/>
      <c r="B787" s="66"/>
      <c r="C787" s="1"/>
    </row>
    <row r="788" spans="1:3" ht="12.75">
      <c r="A788" s="1"/>
      <c r="B788" s="4"/>
      <c r="C788" s="1"/>
    </row>
    <row r="789" spans="1:3">
      <c r="A789" s="1"/>
      <c r="B789" s="9"/>
      <c r="C789" s="1"/>
    </row>
    <row r="790" spans="1:3" ht="15.75">
      <c r="A790" s="1"/>
      <c r="B790" s="7"/>
      <c r="C790" s="1"/>
    </row>
    <row r="791" spans="1:3" ht="12.75">
      <c r="A791" s="1"/>
      <c r="B791" s="4"/>
      <c r="C791" s="1"/>
    </row>
    <row r="792" spans="1:3" ht="12.75">
      <c r="A792" s="1"/>
      <c r="B792" s="4"/>
      <c r="C792" s="1"/>
    </row>
    <row r="793" spans="1:3" ht="12.75">
      <c r="A793" s="1"/>
      <c r="B793" s="4"/>
      <c r="C793" s="1"/>
    </row>
    <row r="794" spans="1:3" ht="12.75">
      <c r="A794" s="1"/>
      <c r="B794" s="4"/>
      <c r="C794" s="1"/>
    </row>
    <row r="795" spans="1:3" ht="12.75">
      <c r="A795" s="1"/>
      <c r="B795" s="4"/>
      <c r="C795" s="1"/>
    </row>
    <row r="796" spans="1:3" ht="12.75">
      <c r="A796" s="1"/>
      <c r="B796" s="4"/>
      <c r="C796" s="1"/>
    </row>
    <row r="797" spans="1:3">
      <c r="A797" s="1"/>
      <c r="B797" s="9"/>
      <c r="C797" s="1"/>
    </row>
    <row r="798" spans="1:3" ht="15.75">
      <c r="A798" s="1"/>
      <c r="B798" s="7"/>
      <c r="C798" s="1"/>
    </row>
    <row r="799" spans="1:3" ht="12.75">
      <c r="A799" s="1"/>
      <c r="B799" s="4"/>
      <c r="C799" s="1"/>
    </row>
    <row r="800" spans="1:3" ht="12.75">
      <c r="A800" s="1"/>
      <c r="B800" s="11"/>
      <c r="C800" s="1"/>
    </row>
    <row r="801" spans="1:3" ht="12.75">
      <c r="A801" s="1"/>
      <c r="B801" s="4"/>
      <c r="C801" s="1"/>
    </row>
    <row r="802" spans="1:3" ht="15.75">
      <c r="A802" s="1"/>
      <c r="B802" s="12"/>
      <c r="C802" s="1"/>
    </row>
    <row r="803" spans="1:3" ht="12.75">
      <c r="A803" s="1"/>
      <c r="B803" s="4"/>
      <c r="C803" s="1"/>
    </row>
    <row r="804" spans="1:3">
      <c r="A804" s="1"/>
      <c r="B804" s="9"/>
      <c r="C804" s="1"/>
    </row>
    <row r="805" spans="1:3" ht="15.75">
      <c r="A805" s="1"/>
      <c r="B805" s="7"/>
      <c r="C805" s="1"/>
    </row>
    <row r="806" spans="1:3" ht="12.75">
      <c r="A806" s="1"/>
      <c r="B806" s="4"/>
      <c r="C806" s="1"/>
    </row>
    <row r="807" spans="1:3">
      <c r="A807" s="1"/>
      <c r="B807" s="9"/>
      <c r="C807" s="1"/>
    </row>
    <row r="808" spans="1:3" ht="15.75">
      <c r="A808" s="1"/>
      <c r="B808" s="7"/>
      <c r="C808" s="1"/>
    </row>
    <row r="809" spans="1:3" ht="12.75">
      <c r="A809" s="1"/>
      <c r="B809" s="4"/>
      <c r="C809" s="1"/>
    </row>
    <row r="810" spans="1:3" ht="12.75">
      <c r="A810" s="1"/>
      <c r="B810" s="4"/>
      <c r="C810" s="1"/>
    </row>
    <row r="811" spans="1:3" ht="12.75">
      <c r="A811" s="1"/>
      <c r="B811" s="4"/>
      <c r="C811" s="1"/>
    </row>
    <row r="812" spans="1:3" ht="12.75">
      <c r="A812" s="1"/>
      <c r="B812" s="4"/>
      <c r="C812" s="1"/>
    </row>
    <row r="813" spans="1:3" ht="12.75">
      <c r="A813" s="1"/>
      <c r="B813" s="4"/>
      <c r="C813" s="1"/>
    </row>
    <row r="814" spans="1:3">
      <c r="A814" s="1"/>
      <c r="B814" s="9"/>
      <c r="C814" s="1"/>
    </row>
    <row r="815" spans="1:3" ht="15.75">
      <c r="A815" s="1"/>
      <c r="B815" s="7"/>
      <c r="C815" s="1"/>
    </row>
    <row r="816" spans="1:3" ht="12.75">
      <c r="A816" s="1"/>
      <c r="B816" s="4"/>
      <c r="C816" s="1"/>
    </row>
    <row r="817" spans="1:3" ht="12.75">
      <c r="A817" s="1"/>
      <c r="B817" s="4"/>
      <c r="C817" s="1"/>
    </row>
    <row r="818" spans="1:3" ht="12.75">
      <c r="A818" s="1"/>
      <c r="B818" s="4"/>
      <c r="C818" s="1"/>
    </row>
    <row r="819" spans="1:3" ht="12.75">
      <c r="A819" s="1"/>
      <c r="B819" s="4"/>
      <c r="C819" s="1"/>
    </row>
    <row r="820" spans="1:3" ht="12.75">
      <c r="A820" s="1"/>
      <c r="B820" s="66"/>
      <c r="C820" s="1"/>
    </row>
    <row r="821" spans="1:3" ht="12.75">
      <c r="A821" s="1"/>
      <c r="B821" s="4"/>
      <c r="C821" s="1"/>
    </row>
    <row r="822" spans="1:3">
      <c r="A822" s="1"/>
      <c r="B822" s="9"/>
      <c r="C822" s="1"/>
    </row>
    <row r="823" spans="1:3" ht="15.75">
      <c r="A823" s="1"/>
      <c r="B823" s="7"/>
      <c r="C823" s="1"/>
    </row>
    <row r="824" spans="1:3" ht="12.75">
      <c r="A824" s="1"/>
      <c r="B824" s="4"/>
      <c r="C824" s="1"/>
    </row>
    <row r="825" spans="1:3" ht="12.75">
      <c r="A825" s="1"/>
      <c r="B825" s="4"/>
      <c r="C825" s="1"/>
    </row>
    <row r="826" spans="1:3" ht="12.75">
      <c r="A826" s="1"/>
      <c r="B826" s="4"/>
      <c r="C826" s="1"/>
    </row>
    <row r="827" spans="1:3" ht="12.75">
      <c r="A827" s="1"/>
      <c r="B827" s="4"/>
      <c r="C827" s="1"/>
    </row>
    <row r="828" spans="1:3" ht="12.75">
      <c r="A828" s="1"/>
      <c r="B828" s="4"/>
      <c r="C828" s="1"/>
    </row>
    <row r="829" spans="1:3" ht="12.75">
      <c r="A829" s="1"/>
      <c r="B829" s="4"/>
      <c r="C829" s="1"/>
    </row>
    <row r="830" spans="1:3">
      <c r="A830" s="1"/>
      <c r="B830" s="9"/>
      <c r="C830" s="1"/>
    </row>
    <row r="831" spans="1:3" ht="15.75">
      <c r="A831" s="1"/>
      <c r="B831" s="7"/>
      <c r="C831" s="1"/>
    </row>
    <row r="832" spans="1:3" ht="12.75">
      <c r="A832" s="1"/>
      <c r="B832" s="4"/>
      <c r="C832" s="1"/>
    </row>
    <row r="833" spans="1:3" ht="12.75">
      <c r="A833" s="1"/>
      <c r="B833" s="11"/>
      <c r="C833" s="1"/>
    </row>
    <row r="834" spans="1:3" ht="12.75">
      <c r="A834" s="1"/>
      <c r="B834" s="4"/>
      <c r="C834" s="1"/>
    </row>
    <row r="835" spans="1:3" ht="15.75">
      <c r="A835" s="1"/>
      <c r="B835" s="12"/>
      <c r="C835" s="1"/>
    </row>
    <row r="836" spans="1:3" ht="12.75">
      <c r="A836" s="1"/>
      <c r="B836" s="4"/>
      <c r="C836" s="1"/>
    </row>
    <row r="837" spans="1:3">
      <c r="A837" s="1"/>
      <c r="B837" s="9"/>
      <c r="C837" s="1"/>
    </row>
    <row r="838" spans="1:3" ht="15.75">
      <c r="A838" s="1"/>
      <c r="B838" s="7"/>
      <c r="C838" s="1"/>
    </row>
    <row r="839" spans="1:3" ht="12.75">
      <c r="A839" s="1"/>
      <c r="B839" s="4"/>
      <c r="C839" s="1"/>
    </row>
    <row r="840" spans="1:3">
      <c r="A840" s="1"/>
      <c r="B840" s="9"/>
      <c r="C840" s="1"/>
    </row>
    <row r="841" spans="1:3" ht="15.75">
      <c r="A841" s="1"/>
      <c r="B841" s="7"/>
      <c r="C841" s="1"/>
    </row>
    <row r="842" spans="1:3" ht="12.75">
      <c r="A842" s="1"/>
      <c r="B842" s="4"/>
      <c r="C842" s="1"/>
    </row>
    <row r="843" spans="1:3" ht="12.75">
      <c r="A843" s="1"/>
      <c r="B843" s="4"/>
      <c r="C843" s="1"/>
    </row>
    <row r="844" spans="1:3" ht="12.75">
      <c r="A844" s="1"/>
      <c r="B844" s="4"/>
      <c r="C844" s="1"/>
    </row>
    <row r="845" spans="1:3" ht="12.75">
      <c r="A845" s="1"/>
      <c r="B845" s="4"/>
      <c r="C845" s="1"/>
    </row>
    <row r="846" spans="1:3" ht="12.75">
      <c r="A846" s="1"/>
      <c r="B846" s="4"/>
      <c r="C846" s="1"/>
    </row>
    <row r="847" spans="1:3">
      <c r="A847" s="1"/>
      <c r="B847" s="9"/>
      <c r="C847" s="1"/>
    </row>
    <row r="848" spans="1:3" ht="15.75">
      <c r="A848" s="1"/>
      <c r="B848" s="7"/>
      <c r="C848" s="1"/>
    </row>
    <row r="849" spans="1:3" ht="12.75">
      <c r="A849" s="1"/>
      <c r="B849" s="4"/>
      <c r="C849" s="1"/>
    </row>
    <row r="850" spans="1:3" ht="12.75">
      <c r="A850" s="1"/>
      <c r="B850" s="4"/>
      <c r="C850" s="1"/>
    </row>
    <row r="851" spans="1:3" ht="12.75">
      <c r="A851" s="1"/>
      <c r="B851" s="4"/>
      <c r="C851" s="1"/>
    </row>
    <row r="852" spans="1:3" ht="12.75">
      <c r="A852" s="1"/>
      <c r="B852" s="4"/>
      <c r="C852" s="1"/>
    </row>
    <row r="853" spans="1:3" ht="12.75">
      <c r="A853" s="1"/>
      <c r="B853" s="66"/>
      <c r="C853" s="1"/>
    </row>
    <row r="854" spans="1:3" ht="12.75">
      <c r="A854" s="1"/>
      <c r="B854" s="4"/>
      <c r="C854" s="1"/>
    </row>
    <row r="855" spans="1:3">
      <c r="A855" s="1"/>
      <c r="B855" s="9"/>
      <c r="C855" s="1"/>
    </row>
    <row r="856" spans="1:3" ht="15.75">
      <c r="A856" s="1"/>
      <c r="B856" s="7"/>
      <c r="C856" s="1"/>
    </row>
    <row r="857" spans="1:3" ht="12.75">
      <c r="A857" s="1"/>
      <c r="B857" s="4"/>
      <c r="C857" s="1"/>
    </row>
    <row r="858" spans="1:3" ht="12.75">
      <c r="A858" s="1"/>
      <c r="B858" s="4"/>
      <c r="C858" s="1"/>
    </row>
    <row r="859" spans="1:3" ht="12.75">
      <c r="A859" s="1"/>
      <c r="B859" s="4"/>
      <c r="C859" s="1"/>
    </row>
    <row r="860" spans="1:3" ht="12.75">
      <c r="A860" s="1"/>
      <c r="B860" s="4"/>
      <c r="C860" s="1"/>
    </row>
    <row r="861" spans="1:3" ht="12.75">
      <c r="A861" s="1"/>
      <c r="B861" s="4"/>
      <c r="C861" s="1"/>
    </row>
    <row r="862" spans="1:3" ht="12.75">
      <c r="A862" s="1"/>
      <c r="B862" s="4"/>
      <c r="C862" s="1"/>
    </row>
    <row r="863" spans="1:3">
      <c r="A863" s="1"/>
      <c r="B863" s="9"/>
      <c r="C863" s="1"/>
    </row>
    <row r="864" spans="1:3" ht="15.75">
      <c r="A864" s="1"/>
      <c r="B864" s="7"/>
      <c r="C864" s="1"/>
    </row>
    <row r="865" spans="1:3" ht="12.75">
      <c r="A865" s="1"/>
      <c r="B865" s="4"/>
      <c r="C865" s="1"/>
    </row>
    <row r="866" spans="1:3" ht="12.75">
      <c r="A866" s="1"/>
      <c r="B866" s="11"/>
      <c r="C866" s="1"/>
    </row>
    <row r="867" spans="1:3" ht="12.75">
      <c r="A867" s="1"/>
      <c r="B867" s="4"/>
      <c r="C867" s="1"/>
    </row>
    <row r="868" spans="1:3" ht="15.75">
      <c r="A868" s="1"/>
      <c r="B868" s="12"/>
      <c r="C868" s="1"/>
    </row>
    <row r="869" spans="1:3" ht="12.75">
      <c r="A869" s="1"/>
      <c r="B869" s="4"/>
      <c r="C869" s="1"/>
    </row>
    <row r="870" spans="1:3">
      <c r="A870" s="1"/>
      <c r="B870" s="9"/>
      <c r="C870" s="1"/>
    </row>
    <row r="871" spans="1:3" ht="15.75">
      <c r="A871" s="1"/>
      <c r="B871" s="7"/>
      <c r="C871" s="1"/>
    </row>
    <row r="872" spans="1:3" ht="12.75">
      <c r="A872" s="1"/>
      <c r="B872" s="4"/>
      <c r="C872" s="1"/>
    </row>
    <row r="873" spans="1:3">
      <c r="A873" s="1"/>
      <c r="B873" s="9"/>
      <c r="C873" s="1"/>
    </row>
    <row r="874" spans="1:3" ht="15.75">
      <c r="A874" s="1"/>
      <c r="B874" s="7"/>
      <c r="C874" s="1"/>
    </row>
    <row r="875" spans="1:3" ht="12.75">
      <c r="A875" s="1"/>
      <c r="B875" s="4"/>
      <c r="C875" s="1"/>
    </row>
    <row r="876" spans="1:3" ht="12.75">
      <c r="A876" s="1"/>
      <c r="B876" s="4"/>
      <c r="C876" s="1"/>
    </row>
    <row r="877" spans="1:3" ht="12.75">
      <c r="A877" s="1"/>
      <c r="B877" s="4"/>
      <c r="C877" s="1"/>
    </row>
    <row r="878" spans="1:3" ht="12.75">
      <c r="A878" s="1"/>
      <c r="B878" s="4"/>
      <c r="C878" s="1"/>
    </row>
    <row r="879" spans="1:3" ht="12.75">
      <c r="A879" s="1"/>
      <c r="B879" s="4"/>
      <c r="C879" s="1"/>
    </row>
    <row r="880" spans="1:3">
      <c r="A880" s="1"/>
      <c r="B880" s="9"/>
      <c r="C880" s="1"/>
    </row>
    <row r="881" spans="1:3" ht="15.75">
      <c r="A881" s="1"/>
      <c r="B881" s="7"/>
      <c r="C881" s="1"/>
    </row>
    <row r="882" spans="1:3" ht="12.75">
      <c r="A882" s="1"/>
      <c r="B882" s="4"/>
      <c r="C882" s="1"/>
    </row>
    <row r="883" spans="1:3" ht="12.75">
      <c r="A883" s="1"/>
      <c r="B883" s="4"/>
      <c r="C883" s="1"/>
    </row>
    <row r="884" spans="1:3" ht="12.75">
      <c r="A884" s="1"/>
      <c r="B884" s="4"/>
      <c r="C884" s="1"/>
    </row>
    <row r="885" spans="1:3" ht="12.75">
      <c r="A885" s="1"/>
      <c r="B885" s="4"/>
      <c r="C885" s="1"/>
    </row>
    <row r="886" spans="1:3" ht="12.75">
      <c r="A886" s="1"/>
      <c r="B886" s="66"/>
      <c r="C886" s="1"/>
    </row>
    <row r="887" spans="1:3" ht="12.75">
      <c r="A887" s="1"/>
      <c r="B887" s="4"/>
      <c r="C887" s="1"/>
    </row>
    <row r="888" spans="1:3">
      <c r="A888" s="1"/>
      <c r="B888" s="9"/>
      <c r="C888" s="1"/>
    </row>
    <row r="889" spans="1:3" ht="15.75">
      <c r="A889" s="1"/>
      <c r="B889" s="7"/>
      <c r="C889" s="1"/>
    </row>
    <row r="890" spans="1:3" ht="12.75">
      <c r="A890" s="1"/>
      <c r="B890" s="4"/>
      <c r="C890" s="1"/>
    </row>
    <row r="891" spans="1:3" ht="12.75">
      <c r="A891" s="1"/>
      <c r="B891" s="4"/>
      <c r="C891" s="1"/>
    </row>
    <row r="892" spans="1:3" ht="12.75">
      <c r="A892" s="1"/>
      <c r="B892" s="4"/>
      <c r="C892" s="1"/>
    </row>
    <row r="893" spans="1:3" ht="12.75">
      <c r="A893" s="1"/>
      <c r="B893" s="4"/>
      <c r="C893" s="1"/>
    </row>
    <row r="894" spans="1:3" ht="12.75">
      <c r="A894" s="1"/>
      <c r="B894" s="4"/>
      <c r="C894" s="1"/>
    </row>
    <row r="895" spans="1:3" ht="12.75">
      <c r="A895" s="1"/>
      <c r="B895" s="4"/>
      <c r="C895" s="1"/>
    </row>
    <row r="896" spans="1:3">
      <c r="A896" s="1"/>
      <c r="B896" s="9"/>
      <c r="C896" s="1"/>
    </row>
    <row r="897" spans="1:3" ht="15.75">
      <c r="A897" s="1"/>
      <c r="B897" s="7"/>
      <c r="C897" s="1"/>
    </row>
    <row r="898" spans="1:3" ht="12.75">
      <c r="A898" s="1"/>
      <c r="B898" s="4"/>
      <c r="C898" s="1"/>
    </row>
    <row r="899" spans="1:3" ht="12.75">
      <c r="A899" s="1"/>
      <c r="B899" s="11"/>
      <c r="C899" s="1"/>
    </row>
    <row r="900" spans="1:3" ht="12.75">
      <c r="A900" s="1"/>
      <c r="B900" s="4"/>
      <c r="C900" s="1"/>
    </row>
    <row r="901" spans="1:3" ht="15.75">
      <c r="A901" s="1"/>
      <c r="B901" s="12"/>
      <c r="C901" s="1"/>
    </row>
    <row r="902" spans="1:3" ht="12.75">
      <c r="A902" s="1"/>
      <c r="B902" s="4"/>
      <c r="C902" s="1"/>
    </row>
    <row r="903" spans="1:3">
      <c r="A903" s="1"/>
      <c r="B903" s="9"/>
      <c r="C903" s="1"/>
    </row>
    <row r="904" spans="1:3" ht="15.75">
      <c r="A904" s="1"/>
      <c r="B904" s="7"/>
      <c r="C904" s="1"/>
    </row>
    <row r="905" spans="1:3" ht="12.75">
      <c r="A905" s="1"/>
      <c r="B905" s="4"/>
      <c r="C905" s="1"/>
    </row>
    <row r="906" spans="1:3">
      <c r="A906" s="1"/>
      <c r="B906" s="9"/>
      <c r="C906" s="1"/>
    </row>
    <row r="907" spans="1:3" ht="15.75">
      <c r="A907" s="1"/>
      <c r="B907" s="7"/>
      <c r="C907" s="1"/>
    </row>
    <row r="908" spans="1:3" ht="12.75">
      <c r="A908" s="1"/>
      <c r="B908" s="4"/>
      <c r="C908" s="1"/>
    </row>
    <row r="909" spans="1:3" ht="12.75">
      <c r="A909" s="1"/>
      <c r="B909" s="4"/>
      <c r="C909" s="1"/>
    </row>
    <row r="910" spans="1:3" ht="12.75">
      <c r="A910" s="1"/>
      <c r="B910" s="4"/>
      <c r="C910" s="1"/>
    </row>
    <row r="911" spans="1:3" ht="12.75">
      <c r="A911" s="1"/>
      <c r="B911" s="4"/>
      <c r="C911" s="1"/>
    </row>
    <row r="912" spans="1:3" ht="12.75">
      <c r="A912" s="1"/>
      <c r="B912" s="4"/>
      <c r="C912" s="1"/>
    </row>
    <row r="913" spans="1:3">
      <c r="A913" s="1"/>
      <c r="B913" s="9"/>
      <c r="C913" s="1"/>
    </row>
    <row r="914" spans="1:3" ht="15.75">
      <c r="A914" s="1"/>
      <c r="B914" s="7"/>
      <c r="C914" s="1"/>
    </row>
    <row r="915" spans="1:3" ht="12.75">
      <c r="A915" s="1"/>
      <c r="B915" s="4"/>
      <c r="C915" s="1"/>
    </row>
    <row r="916" spans="1:3" ht="12.75">
      <c r="A916" s="1"/>
      <c r="B916" s="4"/>
      <c r="C916" s="1"/>
    </row>
    <row r="917" spans="1:3" ht="12.75">
      <c r="A917" s="1"/>
      <c r="B917" s="4"/>
      <c r="C917" s="1"/>
    </row>
    <row r="918" spans="1:3" ht="12.75">
      <c r="A918" s="1"/>
      <c r="B918" s="4"/>
      <c r="C918" s="1"/>
    </row>
    <row r="919" spans="1:3" ht="12.75">
      <c r="A919" s="1"/>
      <c r="B919" s="66"/>
      <c r="C919" s="1"/>
    </row>
    <row r="920" spans="1:3" ht="12.75">
      <c r="A920" s="1"/>
      <c r="B920" s="4"/>
      <c r="C920" s="1"/>
    </row>
    <row r="921" spans="1:3">
      <c r="A921" s="1"/>
      <c r="B921" s="9"/>
      <c r="C921" s="1"/>
    </row>
    <row r="922" spans="1:3" ht="15.75">
      <c r="A922" s="1"/>
      <c r="B922" s="7"/>
      <c r="C922" s="1"/>
    </row>
    <row r="923" spans="1:3" ht="12.75">
      <c r="A923" s="1"/>
      <c r="B923" s="4"/>
      <c r="C923" s="1"/>
    </row>
    <row r="924" spans="1:3" ht="12.75">
      <c r="A924" s="1"/>
      <c r="B924" s="4"/>
      <c r="C924" s="1"/>
    </row>
    <row r="925" spans="1:3" ht="12.75">
      <c r="A925" s="1"/>
      <c r="B925" s="4"/>
      <c r="C925" s="1"/>
    </row>
    <row r="926" spans="1:3" ht="12.75">
      <c r="A926" s="1"/>
      <c r="B926" s="4"/>
      <c r="C926" s="1"/>
    </row>
    <row r="927" spans="1:3" ht="12.75">
      <c r="A927" s="1"/>
      <c r="B927" s="4"/>
      <c r="C927" s="1"/>
    </row>
    <row r="928" spans="1:3" ht="12.75">
      <c r="A928" s="1"/>
      <c r="B928" s="4"/>
      <c r="C928" s="1"/>
    </row>
    <row r="929" spans="1:3">
      <c r="A929" s="1"/>
      <c r="B929" s="9"/>
      <c r="C929" s="1"/>
    </row>
    <row r="930" spans="1:3" ht="15.75">
      <c r="A930" s="1"/>
      <c r="B930" s="7"/>
      <c r="C930" s="1"/>
    </row>
    <row r="931" spans="1:3" ht="12.75">
      <c r="A931" s="1"/>
      <c r="B931" s="4"/>
      <c r="C931" s="1"/>
    </row>
    <row r="932" spans="1:3" ht="12.75">
      <c r="A932" s="1"/>
      <c r="B932" s="11"/>
      <c r="C932" s="1"/>
    </row>
    <row r="933" spans="1:3" ht="12.75">
      <c r="A933" s="1"/>
      <c r="B933" s="4"/>
      <c r="C933" s="1"/>
    </row>
    <row r="934" spans="1:3" ht="15.75">
      <c r="A934" s="1"/>
      <c r="B934" s="12"/>
      <c r="C934" s="1"/>
    </row>
    <row r="935" spans="1:3" ht="12.75">
      <c r="A935" s="1"/>
      <c r="B935" s="4"/>
      <c r="C935" s="1"/>
    </row>
    <row r="936" spans="1:3">
      <c r="A936" s="1"/>
      <c r="B936" s="9"/>
      <c r="C936" s="1"/>
    </row>
    <row r="937" spans="1:3" ht="15.75">
      <c r="A937" s="1"/>
      <c r="B937" s="7"/>
      <c r="C937" s="1"/>
    </row>
    <row r="938" spans="1:3" ht="12.75">
      <c r="A938" s="1"/>
      <c r="B938" s="4"/>
      <c r="C938" s="1"/>
    </row>
    <row r="939" spans="1:3">
      <c r="A939" s="1"/>
      <c r="B939" s="9"/>
      <c r="C939" s="1"/>
    </row>
    <row r="940" spans="1:3" ht="15.75">
      <c r="A940" s="1"/>
      <c r="B940" s="7"/>
      <c r="C940" s="1"/>
    </row>
    <row r="941" spans="1:3" ht="12.75">
      <c r="A941" s="1"/>
      <c r="B941" s="4"/>
      <c r="C941" s="1"/>
    </row>
    <row r="942" spans="1:3" ht="12.75">
      <c r="A942" s="1"/>
      <c r="B942" s="4"/>
      <c r="C942" s="1"/>
    </row>
    <row r="943" spans="1:3" ht="12.75">
      <c r="A943" s="1"/>
      <c r="B943" s="4"/>
      <c r="C943" s="1"/>
    </row>
    <row r="944" spans="1:3" ht="12.75">
      <c r="A944" s="1"/>
      <c r="B944" s="4"/>
      <c r="C944" s="1"/>
    </row>
    <row r="945" spans="1:3" ht="12.75">
      <c r="A945" s="1"/>
      <c r="B945" s="4"/>
      <c r="C945" s="1"/>
    </row>
    <row r="946" spans="1:3">
      <c r="A946" s="1"/>
      <c r="B946" s="9"/>
      <c r="C946" s="1"/>
    </row>
    <row r="947" spans="1:3" ht="15.75">
      <c r="A947" s="1"/>
      <c r="B947" s="7"/>
      <c r="C947" s="1"/>
    </row>
    <row r="948" spans="1:3" ht="12.75">
      <c r="A948" s="1"/>
      <c r="B948" s="4"/>
      <c r="C948" s="1"/>
    </row>
    <row r="949" spans="1:3" ht="12.75">
      <c r="A949" s="1"/>
      <c r="B949" s="4"/>
      <c r="C949" s="1"/>
    </row>
    <row r="950" spans="1:3" ht="12.75">
      <c r="A950" s="1"/>
      <c r="B950" s="4"/>
      <c r="C950" s="1"/>
    </row>
    <row r="951" spans="1:3" ht="12.75">
      <c r="A951" s="1"/>
      <c r="B951" s="4"/>
      <c r="C951" s="1"/>
    </row>
    <row r="952" spans="1:3" ht="12.75">
      <c r="A952" s="1"/>
      <c r="B952" s="66"/>
      <c r="C952" s="1"/>
    </row>
    <row r="953" spans="1:3" ht="12.75">
      <c r="A953" s="1"/>
      <c r="B953" s="4"/>
      <c r="C953" s="1"/>
    </row>
    <row r="954" spans="1:3">
      <c r="A954" s="1"/>
      <c r="B954" s="9"/>
      <c r="C954" s="1"/>
    </row>
    <row r="955" spans="1:3" ht="15.75">
      <c r="A955" s="1"/>
      <c r="B955" s="7"/>
      <c r="C955" s="1"/>
    </row>
    <row r="956" spans="1:3" ht="12.75">
      <c r="A956" s="1"/>
      <c r="B956" s="4"/>
      <c r="C956" s="1"/>
    </row>
    <row r="957" spans="1:3" ht="12.75">
      <c r="A957" s="1"/>
      <c r="B957" s="4"/>
      <c r="C957" s="1"/>
    </row>
    <row r="958" spans="1:3" ht="12.75">
      <c r="A958" s="1"/>
      <c r="B958" s="4"/>
      <c r="C958" s="1"/>
    </row>
    <row r="959" spans="1:3" ht="12.75">
      <c r="A959" s="1"/>
      <c r="B959" s="4"/>
      <c r="C959" s="1"/>
    </row>
    <row r="960" spans="1:3" ht="12.75">
      <c r="A960" s="1"/>
      <c r="B960" s="4"/>
      <c r="C960" s="1"/>
    </row>
    <row r="961" spans="1:3" ht="12.75">
      <c r="A961" s="1"/>
      <c r="B961" s="4"/>
      <c r="C961" s="1"/>
    </row>
    <row r="962" spans="1:3">
      <c r="A962" s="1"/>
      <c r="B962" s="9"/>
      <c r="C962" s="1"/>
    </row>
    <row r="963" spans="1:3" ht="15.75">
      <c r="A963" s="1"/>
      <c r="B963" s="7"/>
      <c r="C963" s="1"/>
    </row>
    <row r="964" spans="1:3" ht="12.75">
      <c r="A964" s="1"/>
      <c r="B964" s="4"/>
      <c r="C964" s="1"/>
    </row>
    <row r="965" spans="1:3" ht="12.75">
      <c r="A965" s="1"/>
      <c r="B965" s="11"/>
      <c r="C965" s="1"/>
    </row>
    <row r="966" spans="1:3" ht="12.75">
      <c r="A966" s="1"/>
      <c r="B966" s="4"/>
      <c r="C966" s="1"/>
    </row>
    <row r="967" spans="1:3" ht="15.75">
      <c r="A967" s="1"/>
      <c r="B967" s="12"/>
      <c r="C967" s="1"/>
    </row>
    <row r="968" spans="1:3" ht="12.75">
      <c r="A968" s="1"/>
      <c r="B968" s="4"/>
      <c r="C968" s="1"/>
    </row>
    <row r="969" spans="1:3">
      <c r="A969" s="1"/>
      <c r="B969" s="9"/>
      <c r="C969" s="1"/>
    </row>
    <row r="970" spans="1:3" ht="15.75">
      <c r="A970" s="1"/>
      <c r="B970" s="7"/>
      <c r="C970" s="1"/>
    </row>
    <row r="971" spans="1:3" ht="12.75">
      <c r="A971" s="1"/>
      <c r="B971" s="4"/>
      <c r="C971" s="1"/>
    </row>
    <row r="972" spans="1:3">
      <c r="A972" s="1"/>
      <c r="B972" s="9"/>
      <c r="C972" s="1"/>
    </row>
    <row r="973" spans="1:3" ht="15.75">
      <c r="A973" s="1"/>
      <c r="B973" s="7"/>
      <c r="C973" s="1"/>
    </row>
    <row r="974" spans="1:3" ht="12.75">
      <c r="A974" s="1"/>
      <c r="B974" s="4"/>
      <c r="C974" s="1"/>
    </row>
    <row r="975" spans="1:3" ht="12.75">
      <c r="A975" s="1"/>
      <c r="B975" s="4"/>
      <c r="C975" s="1"/>
    </row>
    <row r="976" spans="1:3" ht="12.75">
      <c r="A976" s="1"/>
      <c r="B976" s="4"/>
      <c r="C976" s="1"/>
    </row>
    <row r="977" spans="1:3" ht="12.75">
      <c r="A977" s="1"/>
      <c r="B977" s="4"/>
      <c r="C977" s="1"/>
    </row>
    <row r="978" spans="1:3" ht="12.75">
      <c r="A978" s="1"/>
      <c r="B978" s="4"/>
      <c r="C978" s="1"/>
    </row>
    <row r="979" spans="1:3">
      <c r="A979" s="1"/>
      <c r="B979" s="9"/>
      <c r="C979" s="1"/>
    </row>
    <row r="980" spans="1:3" ht="15.75">
      <c r="A980" s="1"/>
      <c r="B980" s="7"/>
      <c r="C980" s="1"/>
    </row>
    <row r="981" spans="1:3" ht="12.75">
      <c r="A981" s="1"/>
      <c r="B981" s="4"/>
      <c r="C981" s="1"/>
    </row>
    <row r="982" spans="1:3" ht="12.75">
      <c r="A982" s="1"/>
      <c r="B982" s="4"/>
      <c r="C982" s="1"/>
    </row>
    <row r="983" spans="1:3" ht="12.75">
      <c r="A983" s="1"/>
      <c r="B983" s="4"/>
      <c r="C983" s="1"/>
    </row>
    <row r="984" spans="1:3" ht="12.75">
      <c r="A984" s="1"/>
      <c r="B984" s="4"/>
      <c r="C984" s="1"/>
    </row>
    <row r="985" spans="1:3" ht="12.75">
      <c r="A985" s="1"/>
      <c r="B985" s="66"/>
      <c r="C985" s="1"/>
    </row>
    <row r="986" spans="1:3" ht="12.75">
      <c r="A986" s="1"/>
      <c r="B986" s="4"/>
      <c r="C986" s="1"/>
    </row>
    <row r="987" spans="1:3">
      <c r="A987" s="1"/>
      <c r="B987" s="9"/>
      <c r="C987" s="1"/>
    </row>
    <row r="988" spans="1:3" ht="15.75">
      <c r="A988" s="1"/>
      <c r="B988" s="7"/>
      <c r="C988" s="1"/>
    </row>
    <row r="989" spans="1:3" ht="12.75">
      <c r="A989" s="1"/>
      <c r="B989" s="4"/>
      <c r="C989" s="1"/>
    </row>
    <row r="990" spans="1:3" ht="12.75">
      <c r="A990" s="1"/>
      <c r="B990" s="4"/>
      <c r="C990" s="1"/>
    </row>
    <row r="991" spans="1:3" ht="12.75">
      <c r="A991" s="1"/>
      <c r="B991" s="4"/>
      <c r="C991" s="1"/>
    </row>
    <row r="992" spans="1:3" ht="12.75">
      <c r="A992" s="1"/>
      <c r="B992" s="4"/>
      <c r="C992" s="1"/>
    </row>
    <row r="993" spans="1:3" ht="12.75">
      <c r="A993" s="1"/>
      <c r="B993" s="4"/>
      <c r="C993" s="1"/>
    </row>
    <row r="994" spans="1:3" ht="12.75">
      <c r="A994" s="1"/>
      <c r="B994" s="4"/>
      <c r="C994" s="1"/>
    </row>
    <row r="995" spans="1:3">
      <c r="A995" s="1"/>
      <c r="B995" s="9"/>
      <c r="C995" s="1"/>
    </row>
    <row r="996" spans="1:3" ht="15.75">
      <c r="A996" s="1"/>
      <c r="B996" s="7"/>
      <c r="C996" s="1"/>
    </row>
    <row r="997" spans="1:3" ht="12.75">
      <c r="A997" s="1"/>
      <c r="B997" s="4"/>
      <c r="C997" s="1"/>
    </row>
    <row r="998" spans="1:3" ht="12.75">
      <c r="A998" s="1"/>
      <c r="B998" s="4"/>
      <c r="C998" s="1"/>
    </row>
    <row r="999" spans="1:3" ht="12.75">
      <c r="A999" s="1"/>
      <c r="B999" s="4"/>
      <c r="C999" s="1"/>
    </row>
    <row r="1000" spans="1:3" ht="12.75">
      <c r="A1000" s="1"/>
      <c r="B1000" s="4"/>
      <c r="C1000" s="1"/>
    </row>
    <row r="1001" spans="1:3" ht="12.75">
      <c r="A1001" s="1"/>
      <c r="B1001" s="4"/>
      <c r="C1001" s="1"/>
    </row>
    <row r="1002" spans="1:3" ht="12.75">
      <c r="A1002" s="1"/>
      <c r="B1002" s="4"/>
      <c r="C1002" s="1"/>
    </row>
    <row r="1003" spans="1:3" ht="12.75">
      <c r="A1003" s="1"/>
      <c r="B1003" s="4"/>
      <c r="C1003" s="1"/>
    </row>
    <row r="1004" spans="1:3" ht="12.75">
      <c r="A1004" s="1"/>
      <c r="B1004" s="4"/>
      <c r="C1004" s="1"/>
    </row>
    <row r="1005" spans="1:3" ht="12.75">
      <c r="A1005" s="1"/>
      <c r="B1005" s="4"/>
      <c r="C1005" s="1"/>
    </row>
    <row r="1006" spans="1:3" ht="12.75">
      <c r="A1006" s="1"/>
      <c r="B1006" s="4"/>
      <c r="C1006" s="1"/>
    </row>
    <row r="1007" spans="1:3" ht="12.75">
      <c r="A1007" s="1"/>
      <c r="B1007" s="4"/>
      <c r="C1007" s="1"/>
    </row>
  </sheetData>
  <sheetProtection algorithmName="SHA-512" hashValue="ohqeC7LhK6/os6//UqGwvW0CaPXp/ZYI8csgccEO6rqSzbICJ2qNCP2oZkhy0pYtqu1JJyMX8CZ6eM7TNCMgKQ==" saltValue="0f3teP05/1bh/gId1raQ2A==" spinCount="100000" sheet="1" objects="1" scenarios="1"/>
  <mergeCells count="78">
    <mergeCell ref="E104:E106"/>
    <mergeCell ref="F106:G106"/>
    <mergeCell ref="F103:G103"/>
    <mergeCell ref="F105:G105"/>
    <mergeCell ref="E155:K156"/>
    <mergeCell ref="E107:E109"/>
    <mergeCell ref="F108:G108"/>
    <mergeCell ref="F109:G109"/>
    <mergeCell ref="E110:G110"/>
    <mergeCell ref="E111:G111"/>
    <mergeCell ref="E148:G148"/>
    <mergeCell ref="E149:G149"/>
    <mergeCell ref="E150:G150"/>
    <mergeCell ref="E152:K153"/>
    <mergeCell ref="E137:G138"/>
    <mergeCell ref="H137:K137"/>
    <mergeCell ref="E91:K94"/>
    <mergeCell ref="E96:L96"/>
    <mergeCell ref="E99:G100"/>
    <mergeCell ref="H99:K99"/>
    <mergeCell ref="E101:E103"/>
    <mergeCell ref="F102:G102"/>
    <mergeCell ref="E88:G89"/>
    <mergeCell ref="H88:H89"/>
    <mergeCell ref="I88:I89"/>
    <mergeCell ref="J88:J89"/>
    <mergeCell ref="K88:K89"/>
    <mergeCell ref="E65:L79"/>
    <mergeCell ref="E84:K84"/>
    <mergeCell ref="E85:G85"/>
    <mergeCell ref="E86:G86"/>
    <mergeCell ref="E87:G87"/>
    <mergeCell ref="J39:L40"/>
    <mergeCell ref="E42:L45"/>
    <mergeCell ref="E48:L48"/>
    <mergeCell ref="E49:L61"/>
    <mergeCell ref="E62:F62"/>
    <mergeCell ref="E181:K185"/>
    <mergeCell ref="E4:L29"/>
    <mergeCell ref="E30:F32"/>
    <mergeCell ref="G30:I32"/>
    <mergeCell ref="J30:L32"/>
    <mergeCell ref="G33:I34"/>
    <mergeCell ref="J33:L34"/>
    <mergeCell ref="E33:F34"/>
    <mergeCell ref="E35:F36"/>
    <mergeCell ref="G35:I36"/>
    <mergeCell ref="J35:L36"/>
    <mergeCell ref="E37:F38"/>
    <mergeCell ref="G37:I38"/>
    <mergeCell ref="J37:L38"/>
    <mergeCell ref="E39:F40"/>
    <mergeCell ref="G39:I40"/>
    <mergeCell ref="E145:E147"/>
    <mergeCell ref="E162:L170"/>
    <mergeCell ref="F176:G176"/>
    <mergeCell ref="F177:G177"/>
    <mergeCell ref="E178:E179"/>
    <mergeCell ref="F178:G178"/>
    <mergeCell ref="F179:G179"/>
    <mergeCell ref="E171:K171"/>
    <mergeCell ref="E172:G173"/>
    <mergeCell ref="H172:K172"/>
    <mergeCell ref="E174:E175"/>
    <mergeCell ref="F174:G174"/>
    <mergeCell ref="F175:G175"/>
    <mergeCell ref="E176:E177"/>
    <mergeCell ref="F146:G146"/>
    <mergeCell ref="F147:G147"/>
    <mergeCell ref="E112:G112"/>
    <mergeCell ref="E114:K117"/>
    <mergeCell ref="E122:L134"/>
    <mergeCell ref="F141:G141"/>
    <mergeCell ref="E142:E144"/>
    <mergeCell ref="F143:G143"/>
    <mergeCell ref="F144:G144"/>
    <mergeCell ref="E139:E141"/>
    <mergeCell ref="F140:G140"/>
  </mergeCells>
  <conditionalFormatting sqref="B937:B1007">
    <cfRule type="notContainsBlanks" dxfId="25" priority="1">
      <formula>LEN(TRIM(B937))&gt;0</formula>
    </cfRule>
  </conditionalFormatting>
  <conditionalFormatting sqref="B961 B968 B4 B39 B61 B77:B78 B109:B110 B151:B152 B171 B182 B209 B211 B242 B245 B261 B275 B295 B308 B311 B341 B345 B361 B374 B395 B407 B411 B440 B461 B473 B479 B506 B511 B529 B539 B561 B572 B579 B605 B611 B629 B638 B661 B671 B704 B711 B713 B737 B761 B763 B770 B803 B811 B813 B836 B861 B863 B869 B902 B911 B935">
    <cfRule type="notContainsBlanks" dxfId="24" priority="3">
      <formula>LEN(TRIM(B4))&gt;0</formula>
    </cfRule>
  </conditionalFormatting>
  <conditionalFormatting sqref="B1001:B1007">
    <cfRule type="containsBlanks" dxfId="23" priority="2">
      <formula>LEN(TRIM(B1001))=0</formula>
    </cfRule>
  </conditionalFormatting>
  <hyperlinks>
    <hyperlink ref="B3" location="Materialidade!A1" display="Materialidade" xr:uid="{00000000-0004-0000-0B00-000000000000}"/>
    <hyperlink ref="B6" location="'Compromissos 2030'!A1" display="Compromissos 2030" xr:uid="{00000000-0004-0000-0B00-000001000000}"/>
    <hyperlink ref="B10" location="'Governança Corporativa'!A1" display="Governança Corporativa" xr:uid="{00000000-0004-0000-0B00-000002000000}"/>
    <hyperlink ref="B11" location="'Reputação, Governo e Engajament'!A1" display="Reputação, Governo e Engajamento" xr:uid="{00000000-0004-0000-0B00-000003000000}"/>
    <hyperlink ref="B12" location="'Cadeia de Valor'!A1" display="Cadeia de Valor " xr:uid="{00000000-0004-0000-0B00-000004000000}"/>
    <hyperlink ref="B13" location="'Inovação, Tecnologia e Dados'!A1" display="Inovação, Tecnologia e Dados" xr:uid="{00000000-0004-0000-0B00-000005000000}"/>
    <hyperlink ref="B17" location="'Biodiversidade e clima'!A1" display="Biodiversidade e Clima" xr:uid="{00000000-0004-0000-0B00-000006000000}"/>
    <hyperlink ref="B18" location="Energia!A1" display="Energia" xr:uid="{00000000-0004-0000-0B00-000007000000}"/>
    <hyperlink ref="B19" location="'Recursos Hídricos'!A1" display="Recursos Hídricos" xr:uid="{00000000-0004-0000-0B00-000008000000}"/>
    <hyperlink ref="B20" location="'Resíduos'!A1" display="Resíduos" xr:uid="{00000000-0004-0000-0B00-000009000000}"/>
    <hyperlink ref="B21" location="'Circularidade e Ecodesign'!A1" display="Circularidade e Ecodesign" xr:uid="{00000000-0004-0000-0B00-00000A000000}"/>
    <hyperlink ref="B33" location="'Verificação Externa'!A1" display="Verificação Externa" xr:uid="{00000000-0004-0000-0B00-000010000000}"/>
    <hyperlink ref="B29" location="'Experiência do Cliente'!A1" display="Experiência do Cliente" xr:uid="{00000000-0004-0000-0B00-00000F000000}"/>
    <hyperlink ref="B28" location="'Impacto Social'!A1" display="Impacto Social" xr:uid="{00000000-0004-0000-0B00-00000E000000}"/>
    <hyperlink ref="B27" location="'Direitos Humanos'!A1" display="Direitos Humanos" xr:uid="{00000000-0004-0000-0B00-00000D000000}"/>
    <hyperlink ref="B26" location="'Saúde, Segurança e Bem-Estar'!A1" display="Saúde, Segurança e Bem-Estar" xr:uid="{00000000-0004-0000-0B00-00000C000000}"/>
    <hyperlink ref="B25" location="'Pessoas Colaboradoras'!A1" display="Pessoas Colaboradoras" xr:uid="{00000000-0004-0000-0B00-00000B000000}"/>
    <hyperlink ref="B32" location="Sumário!A1" display="Sumário" xr:uid="{93068B84-2AF3-42D8-89CA-FA85B685A35C}"/>
  </hyperlinks>
  <pageMargins left="0.511811024" right="0.511811024" top="0.78740157499999996" bottom="0.78740157499999996" header="0.31496062000000002" footer="0.31496062000000002"/>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AA997"/>
  <sheetViews>
    <sheetView showGridLines="0" showRowColHeaders="0" zoomScale="80" zoomScaleNormal="80" workbookViewId="0">
      <selection activeCell="B32" sqref="B32"/>
    </sheetView>
  </sheetViews>
  <sheetFormatPr defaultColWidth="11.125" defaultRowHeight="15" customHeight="1"/>
  <cols>
    <col min="1" max="1" width="1.875" customWidth="1"/>
    <col min="2" max="2" width="30.875" customWidth="1"/>
    <col min="3" max="3" width="1.875" customWidth="1"/>
    <col min="4" max="4" width="2.375" customWidth="1"/>
    <col min="5" max="5" width="16.375" customWidth="1"/>
    <col min="7" max="10" width="14.375" customWidth="1"/>
    <col min="15" max="27" width="11.125" hidden="1"/>
  </cols>
  <sheetData>
    <row r="1" spans="1:27" ht="40.5" customHeight="1">
      <c r="A1" s="165" t="s">
        <v>501</v>
      </c>
      <c r="B1" s="2"/>
      <c r="C1" s="1"/>
      <c r="E1" s="861" t="s">
        <v>1085</v>
      </c>
    </row>
    <row r="2" spans="1:27" ht="12.75">
      <c r="A2" s="1"/>
      <c r="B2" s="6"/>
      <c r="C2" s="1"/>
      <c r="E2" s="331"/>
      <c r="F2" s="331"/>
      <c r="G2" s="331"/>
      <c r="H2" s="331"/>
      <c r="I2" s="331"/>
      <c r="J2" s="331"/>
      <c r="K2" s="331"/>
      <c r="L2" s="331"/>
      <c r="M2" s="130"/>
      <c r="N2" s="130"/>
    </row>
    <row r="3" spans="1:27" ht="15.75" customHeight="1">
      <c r="A3" s="1"/>
      <c r="B3" s="19" t="s">
        <v>1</v>
      </c>
      <c r="C3" s="1"/>
      <c r="E3" s="1933" t="s">
        <v>1586</v>
      </c>
      <c r="F3" s="1933"/>
      <c r="G3" s="1933"/>
      <c r="H3" s="1933"/>
      <c r="I3" s="1933"/>
      <c r="J3" s="1933"/>
      <c r="K3" s="1933"/>
      <c r="L3" s="1933"/>
      <c r="M3" s="130"/>
      <c r="N3" s="130"/>
    </row>
    <row r="4" spans="1:27" ht="12.75">
      <c r="A4" s="6"/>
      <c r="B4" s="21"/>
      <c r="C4" s="6"/>
      <c r="E4" s="1933"/>
      <c r="F4" s="1933"/>
      <c r="G4" s="1933"/>
      <c r="H4" s="1933"/>
      <c r="I4" s="1933"/>
      <c r="J4" s="1933"/>
      <c r="K4" s="1933"/>
      <c r="L4" s="1933"/>
      <c r="M4" s="130"/>
      <c r="N4" s="130"/>
    </row>
    <row r="5" spans="1:27">
      <c r="A5" s="1"/>
      <c r="B5" s="6"/>
      <c r="C5" s="1"/>
      <c r="E5" s="1933"/>
      <c r="F5" s="1933"/>
      <c r="G5" s="1933"/>
      <c r="H5" s="1933"/>
      <c r="I5" s="1933"/>
      <c r="J5" s="1933"/>
      <c r="K5" s="1933"/>
      <c r="L5" s="1933"/>
      <c r="M5" s="130"/>
      <c r="N5" s="130"/>
      <c r="O5" s="577"/>
      <c r="P5" s="577"/>
      <c r="Q5" s="577"/>
      <c r="R5" s="577"/>
      <c r="S5" s="577"/>
      <c r="T5" s="577"/>
      <c r="U5" s="577"/>
      <c r="V5" s="577"/>
      <c r="W5" s="577"/>
      <c r="X5" s="577"/>
      <c r="Y5" s="577"/>
      <c r="Z5" s="577"/>
      <c r="AA5" s="577"/>
    </row>
    <row r="6" spans="1:27" ht="15.75">
      <c r="A6" s="1"/>
      <c r="B6" s="19" t="s">
        <v>1086</v>
      </c>
      <c r="C6" s="1"/>
      <c r="E6" s="1933"/>
      <c r="F6" s="1933"/>
      <c r="G6" s="1933"/>
      <c r="H6" s="1933"/>
      <c r="I6" s="1933"/>
      <c r="J6" s="1933"/>
      <c r="K6" s="1933"/>
      <c r="L6" s="1933"/>
      <c r="M6" s="130"/>
      <c r="N6" s="130"/>
      <c r="O6" s="577"/>
      <c r="P6" s="577"/>
      <c r="Q6" s="577"/>
      <c r="R6" s="577"/>
      <c r="S6" s="577"/>
      <c r="T6" s="577"/>
      <c r="U6" s="577"/>
      <c r="V6" s="577"/>
      <c r="W6" s="577"/>
      <c r="X6" s="577"/>
      <c r="Y6" s="577"/>
      <c r="Z6" s="577"/>
      <c r="AA6" s="577"/>
    </row>
    <row r="7" spans="1:27">
      <c r="A7" s="1"/>
      <c r="B7" s="21"/>
      <c r="C7" s="1"/>
      <c r="E7" s="1933"/>
      <c r="F7" s="1933"/>
      <c r="G7" s="1933"/>
      <c r="H7" s="1933"/>
      <c r="I7" s="1933"/>
      <c r="J7" s="1933"/>
      <c r="K7" s="1933"/>
      <c r="L7" s="1933"/>
      <c r="M7" s="130"/>
      <c r="N7" s="130"/>
      <c r="O7" s="577"/>
      <c r="P7" s="577"/>
      <c r="Q7" s="577"/>
      <c r="R7" s="577"/>
      <c r="S7" s="577"/>
      <c r="T7" s="577"/>
      <c r="U7" s="577"/>
      <c r="V7" s="577"/>
      <c r="W7" s="577"/>
      <c r="X7" s="577"/>
      <c r="Y7" s="577"/>
      <c r="Z7" s="577"/>
      <c r="AA7" s="577"/>
    </row>
    <row r="8" spans="1:27">
      <c r="A8" s="10"/>
      <c r="B8" s="6"/>
      <c r="C8" s="10"/>
      <c r="E8" s="1933"/>
      <c r="F8" s="1933"/>
      <c r="G8" s="1933"/>
      <c r="H8" s="1933"/>
      <c r="I8" s="1933"/>
      <c r="J8" s="1933"/>
      <c r="K8" s="1933"/>
      <c r="L8" s="1933"/>
      <c r="M8" s="130"/>
      <c r="N8" s="130"/>
      <c r="O8" s="577"/>
      <c r="P8" s="577"/>
      <c r="Q8" s="577"/>
      <c r="R8" s="577"/>
      <c r="S8" s="577"/>
      <c r="T8" s="577"/>
      <c r="U8" s="577"/>
      <c r="V8" s="577"/>
      <c r="W8" s="577"/>
      <c r="X8" s="577"/>
      <c r="Y8" s="577"/>
      <c r="Z8" s="577"/>
      <c r="AA8" s="577"/>
    </row>
    <row r="9" spans="1:27" ht="15.75">
      <c r="A9" s="10"/>
      <c r="B9" s="19" t="s">
        <v>3</v>
      </c>
      <c r="C9" s="10"/>
      <c r="E9" s="1933"/>
      <c r="F9" s="1933"/>
      <c r="G9" s="1933"/>
      <c r="H9" s="1933"/>
      <c r="I9" s="1933"/>
      <c r="J9" s="1933"/>
      <c r="K9" s="1933"/>
      <c r="L9" s="1933"/>
      <c r="M9" s="130"/>
      <c r="N9" s="130"/>
      <c r="O9" s="577"/>
      <c r="P9" s="577"/>
      <c r="Q9" s="577"/>
      <c r="R9" s="577"/>
      <c r="S9" s="577"/>
      <c r="T9" s="577"/>
      <c r="U9" s="577"/>
      <c r="V9" s="577"/>
      <c r="W9" s="577"/>
      <c r="X9" s="577"/>
      <c r="Y9" s="577"/>
      <c r="Z9" s="577"/>
      <c r="AA9" s="577"/>
    </row>
    <row r="10" spans="1:27">
      <c r="A10" s="10"/>
      <c r="B10" s="27" t="s">
        <v>4</v>
      </c>
      <c r="C10" s="10"/>
      <c r="E10" s="1933"/>
      <c r="F10" s="1933"/>
      <c r="G10" s="1933"/>
      <c r="H10" s="1933"/>
      <c r="I10" s="1933"/>
      <c r="J10" s="1933"/>
      <c r="K10" s="1933"/>
      <c r="L10" s="1933"/>
      <c r="M10" s="130"/>
      <c r="N10" s="130"/>
      <c r="O10" s="577"/>
      <c r="P10" s="577"/>
      <c r="Q10" s="577"/>
      <c r="R10" s="577"/>
      <c r="S10" s="577"/>
      <c r="T10" s="577"/>
      <c r="U10" s="577"/>
      <c r="V10" s="577"/>
      <c r="W10" s="577"/>
      <c r="X10" s="577"/>
      <c r="Y10" s="577"/>
      <c r="Z10" s="577"/>
      <c r="AA10" s="577"/>
    </row>
    <row r="11" spans="1:27">
      <c r="A11" s="1"/>
      <c r="B11" s="1392" t="s">
        <v>5</v>
      </c>
      <c r="C11" s="1"/>
      <c r="E11" s="1933"/>
      <c r="F11" s="1933"/>
      <c r="G11" s="1933"/>
      <c r="H11" s="1933"/>
      <c r="I11" s="1933"/>
      <c r="J11" s="1933"/>
      <c r="K11" s="1933"/>
      <c r="L11" s="1933"/>
      <c r="M11" s="130"/>
      <c r="N11" s="130"/>
      <c r="O11" s="577"/>
      <c r="P11" s="577"/>
      <c r="Q11" s="577"/>
      <c r="R11" s="577"/>
      <c r="S11" s="577"/>
      <c r="T11" s="577"/>
      <c r="U11" s="577"/>
      <c r="V11" s="577"/>
      <c r="W11" s="577"/>
      <c r="X11" s="577"/>
      <c r="Y11" s="577"/>
      <c r="Z11" s="577"/>
      <c r="AA11" s="577"/>
    </row>
    <row r="12" spans="1:27">
      <c r="A12" s="1"/>
      <c r="B12" s="27" t="s">
        <v>6</v>
      </c>
      <c r="C12" s="1"/>
      <c r="E12" s="1933"/>
      <c r="F12" s="1933"/>
      <c r="G12" s="1933"/>
      <c r="H12" s="1933"/>
      <c r="I12" s="1933"/>
      <c r="J12" s="1933"/>
      <c r="K12" s="1933"/>
      <c r="L12" s="1933"/>
      <c r="M12" s="130"/>
      <c r="N12" s="130"/>
      <c r="O12" s="577"/>
      <c r="P12" s="577"/>
      <c r="Q12" s="577"/>
      <c r="R12" s="577"/>
      <c r="S12" s="577"/>
      <c r="T12" s="577"/>
      <c r="U12" s="577"/>
      <c r="V12" s="577"/>
      <c r="W12" s="577"/>
      <c r="X12" s="577"/>
      <c r="Y12" s="577"/>
      <c r="Z12" s="577"/>
      <c r="AA12" s="577"/>
    </row>
    <row r="13" spans="1:27">
      <c r="A13" s="1"/>
      <c r="B13" s="27" t="s">
        <v>7</v>
      </c>
      <c r="C13" s="1"/>
      <c r="E13" s="331"/>
      <c r="F13" s="331"/>
      <c r="G13" s="331"/>
      <c r="H13" s="331"/>
      <c r="I13" s="331"/>
      <c r="J13" s="331"/>
      <c r="K13" s="331"/>
      <c r="L13" s="331"/>
      <c r="M13" s="130"/>
      <c r="N13" s="130"/>
      <c r="O13" s="577"/>
      <c r="P13" s="577"/>
      <c r="Q13" s="577"/>
      <c r="R13" s="577"/>
      <c r="S13" s="577"/>
      <c r="T13" s="577"/>
      <c r="U13" s="577"/>
      <c r="V13" s="577"/>
      <c r="W13" s="577"/>
      <c r="X13" s="577"/>
      <c r="Y13" s="577"/>
      <c r="Z13" s="577"/>
      <c r="AA13" s="577"/>
    </row>
    <row r="14" spans="1:27">
      <c r="A14" s="1"/>
      <c r="B14" s="21"/>
      <c r="C14" s="1"/>
      <c r="E14" s="331"/>
      <c r="F14" s="331"/>
      <c r="G14" s="331"/>
      <c r="H14" s="331"/>
      <c r="I14" s="331"/>
      <c r="J14" s="331"/>
      <c r="K14" s="331"/>
      <c r="L14" s="331"/>
      <c r="M14" s="130"/>
      <c r="N14" s="130"/>
      <c r="O14" s="577"/>
      <c r="P14" s="577"/>
      <c r="Q14" s="577"/>
      <c r="R14" s="577"/>
      <c r="S14" s="577"/>
      <c r="T14" s="577"/>
      <c r="U14" s="577"/>
      <c r="V14" s="577"/>
      <c r="W14" s="577"/>
      <c r="X14" s="577"/>
      <c r="Y14" s="577"/>
      <c r="Z14" s="577"/>
      <c r="AA14" s="577"/>
    </row>
    <row r="15" spans="1:27" ht="15" customHeight="1">
      <c r="A15" s="1"/>
      <c r="B15" s="6"/>
      <c r="C15" s="1"/>
      <c r="E15" s="861" t="s">
        <v>1087</v>
      </c>
      <c r="K15" s="456"/>
      <c r="L15" s="456"/>
      <c r="M15" s="577"/>
      <c r="N15" s="577"/>
      <c r="O15" s="577"/>
      <c r="P15" s="577"/>
      <c r="Q15" s="577"/>
      <c r="R15" s="577"/>
      <c r="S15" s="577"/>
      <c r="T15" s="577"/>
      <c r="U15" s="577"/>
      <c r="V15" s="577"/>
      <c r="W15" s="577"/>
      <c r="X15" s="577"/>
      <c r="Y15" s="577"/>
      <c r="Z15" s="577"/>
      <c r="AA15" s="577"/>
    </row>
    <row r="16" spans="1:27" ht="15.75">
      <c r="A16" s="1"/>
      <c r="B16" s="19" t="s">
        <v>8</v>
      </c>
      <c r="C16" s="1"/>
      <c r="E16" s="456"/>
      <c r="F16" s="456"/>
      <c r="G16" s="456"/>
      <c r="H16" s="456"/>
      <c r="I16" s="456"/>
      <c r="J16" s="456"/>
      <c r="K16" s="456"/>
      <c r="L16" s="456"/>
      <c r="M16" s="577"/>
      <c r="N16" s="577"/>
      <c r="O16" s="577"/>
      <c r="P16" s="577"/>
      <c r="Q16" s="577"/>
      <c r="R16" s="577"/>
      <c r="S16" s="577"/>
      <c r="T16" s="577"/>
      <c r="U16" s="577"/>
      <c r="V16" s="577"/>
      <c r="W16" s="577"/>
      <c r="X16" s="577"/>
      <c r="Y16" s="577"/>
      <c r="Z16" s="577"/>
      <c r="AA16" s="577"/>
    </row>
    <row r="17" spans="1:27">
      <c r="A17" s="1"/>
      <c r="B17" s="1266" t="s">
        <v>9</v>
      </c>
      <c r="C17" s="1"/>
      <c r="E17" s="1659" t="s">
        <v>1088</v>
      </c>
      <c r="F17" s="1660"/>
      <c r="G17" s="1660"/>
      <c r="H17" s="1660"/>
      <c r="I17" s="1660"/>
      <c r="J17" s="1660"/>
      <c r="K17" s="1660"/>
      <c r="L17" s="1778"/>
      <c r="M17" s="577"/>
      <c r="N17" s="577"/>
      <c r="O17" s="577"/>
      <c r="P17" s="577"/>
      <c r="Q17" s="577"/>
      <c r="R17" s="577"/>
      <c r="S17" s="577"/>
      <c r="T17" s="577"/>
      <c r="U17" s="577"/>
      <c r="V17" s="577"/>
      <c r="W17" s="577"/>
      <c r="X17" s="577"/>
      <c r="Y17" s="577"/>
      <c r="Z17" s="577"/>
      <c r="AA17" s="577"/>
    </row>
    <row r="18" spans="1:27">
      <c r="A18" s="1"/>
      <c r="B18" s="1266" t="s">
        <v>10</v>
      </c>
      <c r="C18" s="1"/>
      <c r="E18" s="1661"/>
      <c r="F18" s="1411"/>
      <c r="G18" s="1411"/>
      <c r="H18" s="1411"/>
      <c r="I18" s="1411"/>
      <c r="J18" s="1411"/>
      <c r="K18" s="1411"/>
      <c r="L18" s="1830"/>
      <c r="M18" s="577"/>
      <c r="N18" s="577"/>
      <c r="O18" s="577"/>
      <c r="P18" s="577"/>
      <c r="Q18" s="577"/>
      <c r="R18" s="577"/>
      <c r="S18" s="577"/>
      <c r="T18" s="577"/>
      <c r="U18" s="577"/>
      <c r="V18" s="577"/>
      <c r="W18" s="577"/>
      <c r="X18" s="577"/>
      <c r="Y18" s="577"/>
      <c r="Z18" s="577"/>
      <c r="AA18" s="577"/>
    </row>
    <row r="19" spans="1:27">
      <c r="A19" s="1"/>
      <c r="B19" s="1266" t="s">
        <v>11</v>
      </c>
      <c r="C19" s="1"/>
      <c r="E19" s="1661"/>
      <c r="F19" s="1411"/>
      <c r="G19" s="1411"/>
      <c r="H19" s="1411"/>
      <c r="I19" s="1411"/>
      <c r="J19" s="1411"/>
      <c r="K19" s="1411"/>
      <c r="L19" s="1830"/>
      <c r="M19" s="577"/>
      <c r="N19" s="577"/>
      <c r="O19" s="577"/>
      <c r="P19" s="577"/>
      <c r="Q19" s="577"/>
      <c r="R19" s="577"/>
      <c r="S19" s="577"/>
      <c r="T19" s="577"/>
      <c r="U19" s="577"/>
      <c r="V19" s="577"/>
      <c r="W19" s="577"/>
      <c r="X19" s="577"/>
      <c r="Y19" s="577"/>
      <c r="Z19" s="577"/>
      <c r="AA19" s="577"/>
    </row>
    <row r="20" spans="1:27">
      <c r="A20" s="1"/>
      <c r="B20" s="1277" t="s">
        <v>12</v>
      </c>
      <c r="C20" s="1"/>
      <c r="E20" s="1661"/>
      <c r="F20" s="1411"/>
      <c r="G20" s="1411"/>
      <c r="H20" s="1411"/>
      <c r="I20" s="1411"/>
      <c r="J20" s="1411"/>
      <c r="K20" s="1411"/>
      <c r="L20" s="1830"/>
      <c r="M20" s="577"/>
      <c r="N20" s="577"/>
      <c r="O20" s="577"/>
      <c r="P20" s="577"/>
      <c r="Q20" s="577"/>
      <c r="R20" s="577"/>
      <c r="S20" s="577"/>
      <c r="T20" s="577"/>
      <c r="U20" s="577"/>
      <c r="V20" s="577"/>
      <c r="W20" s="577"/>
      <c r="X20" s="577"/>
      <c r="Y20" s="577"/>
      <c r="Z20" s="577"/>
      <c r="AA20" s="577"/>
    </row>
    <row r="21" spans="1:27">
      <c r="A21" s="1"/>
      <c r="B21" s="1266" t="s">
        <v>13</v>
      </c>
      <c r="C21" s="1"/>
      <c r="E21" s="1661"/>
      <c r="F21" s="1411"/>
      <c r="G21" s="1411"/>
      <c r="H21" s="1411"/>
      <c r="I21" s="1411"/>
      <c r="J21" s="1411"/>
      <c r="K21" s="1411"/>
      <c r="L21" s="1830"/>
      <c r="M21" s="577"/>
      <c r="N21" s="577"/>
      <c r="O21" s="577"/>
      <c r="P21" s="577"/>
      <c r="Q21" s="577"/>
      <c r="R21" s="577"/>
      <c r="S21" s="577"/>
      <c r="T21" s="577"/>
      <c r="U21" s="577"/>
      <c r="V21" s="577"/>
      <c r="W21" s="577"/>
      <c r="X21" s="577"/>
      <c r="Y21" s="577"/>
      <c r="Z21" s="577"/>
      <c r="AA21" s="577"/>
    </row>
    <row r="22" spans="1:27">
      <c r="A22" s="1"/>
      <c r="B22" s="21"/>
      <c r="C22" s="1"/>
      <c r="E22" s="1661"/>
      <c r="F22" s="1411"/>
      <c r="G22" s="1411"/>
      <c r="H22" s="1411"/>
      <c r="I22" s="1411"/>
      <c r="J22" s="1411"/>
      <c r="K22" s="1411"/>
      <c r="L22" s="1830"/>
      <c r="M22" s="577"/>
      <c r="N22" s="577"/>
      <c r="O22" s="577"/>
      <c r="P22" s="577"/>
      <c r="Q22" s="577"/>
      <c r="R22" s="577"/>
      <c r="S22" s="577"/>
      <c r="T22" s="577"/>
      <c r="U22" s="577"/>
      <c r="V22" s="577"/>
      <c r="W22" s="577"/>
      <c r="X22" s="577"/>
      <c r="Y22" s="577"/>
      <c r="Z22" s="577"/>
      <c r="AA22" s="577"/>
    </row>
    <row r="23" spans="1:27">
      <c r="A23" s="1"/>
      <c r="B23" s="6"/>
      <c r="C23" s="1"/>
      <c r="E23" s="1661"/>
      <c r="F23" s="1411"/>
      <c r="G23" s="1411"/>
      <c r="H23" s="1411"/>
      <c r="I23" s="1411"/>
      <c r="J23" s="1411"/>
      <c r="K23" s="1411"/>
      <c r="L23" s="1830"/>
      <c r="M23" s="577"/>
      <c r="N23" s="577"/>
      <c r="O23" s="577"/>
      <c r="P23" s="577"/>
      <c r="Q23" s="577"/>
      <c r="R23" s="577"/>
      <c r="S23" s="577"/>
      <c r="T23" s="577"/>
      <c r="U23" s="577"/>
      <c r="V23" s="577"/>
      <c r="W23" s="577"/>
      <c r="X23" s="577"/>
      <c r="Y23" s="577"/>
      <c r="Z23" s="577"/>
      <c r="AA23" s="577"/>
    </row>
    <row r="24" spans="1:27" ht="15.75">
      <c r="A24" s="1"/>
      <c r="B24" s="19" t="s">
        <v>14</v>
      </c>
      <c r="C24" s="1"/>
      <c r="E24" s="1661"/>
      <c r="F24" s="1411"/>
      <c r="G24" s="1411"/>
      <c r="H24" s="1411"/>
      <c r="I24" s="1411"/>
      <c r="J24" s="1411"/>
      <c r="K24" s="1411"/>
      <c r="L24" s="1830"/>
      <c r="M24" s="577"/>
      <c r="N24" s="577"/>
      <c r="O24" s="577"/>
      <c r="P24" s="577"/>
      <c r="Q24" s="577"/>
      <c r="R24" s="577"/>
      <c r="S24" s="577"/>
      <c r="T24" s="577"/>
      <c r="U24" s="577"/>
      <c r="V24" s="577"/>
      <c r="W24" s="577"/>
      <c r="X24" s="577"/>
      <c r="Y24" s="577"/>
      <c r="Z24" s="577"/>
      <c r="AA24" s="577"/>
    </row>
    <row r="25" spans="1:27" ht="15" customHeight="1">
      <c r="A25" s="1"/>
      <c r="B25" s="1266" t="s">
        <v>15</v>
      </c>
      <c r="C25" s="1"/>
      <c r="E25" s="595"/>
      <c r="F25" s="596"/>
      <c r="G25" s="596"/>
      <c r="H25" s="596"/>
      <c r="I25" s="596"/>
      <c r="J25" s="597"/>
      <c r="K25" s="577"/>
      <c r="L25" s="577"/>
      <c r="M25" s="577"/>
      <c r="N25" s="577"/>
      <c r="O25" s="577"/>
      <c r="P25" s="577"/>
      <c r="Q25" s="577"/>
      <c r="R25" s="577"/>
      <c r="S25" s="577"/>
      <c r="T25" s="577"/>
      <c r="U25" s="577"/>
      <c r="V25" s="577"/>
      <c r="W25" s="577"/>
      <c r="X25" s="577"/>
      <c r="Y25" s="577"/>
      <c r="Z25" s="577"/>
      <c r="AA25" s="577"/>
    </row>
    <row r="26" spans="1:27" ht="18.600000000000001" customHeight="1">
      <c r="A26" s="1"/>
      <c r="B26" s="1266" t="s">
        <v>16</v>
      </c>
      <c r="C26" s="1"/>
      <c r="E26" s="1595" t="s">
        <v>1089</v>
      </c>
      <c r="F26" s="1595"/>
      <c r="G26" s="1595"/>
      <c r="H26" s="1888" t="s">
        <v>486</v>
      </c>
      <c r="I26" s="1411"/>
      <c r="J26" s="1411"/>
      <c r="K26" s="1411"/>
      <c r="L26" s="1411"/>
      <c r="M26" s="577"/>
      <c r="N26" s="577"/>
      <c r="O26" s="577"/>
      <c r="P26" s="577"/>
      <c r="Q26" s="577"/>
      <c r="R26" s="577"/>
      <c r="S26" s="577"/>
      <c r="T26" s="577"/>
      <c r="U26" s="577"/>
      <c r="V26" s="577"/>
      <c r="W26" s="577"/>
      <c r="X26" s="577"/>
      <c r="Y26" s="577"/>
      <c r="Z26" s="577"/>
      <c r="AA26" s="577"/>
    </row>
    <row r="27" spans="1:27" ht="18.600000000000001" customHeight="1">
      <c r="A27" s="1"/>
      <c r="B27" s="1266" t="s">
        <v>17</v>
      </c>
      <c r="C27" s="1"/>
      <c r="E27" s="1595"/>
      <c r="F27" s="1595"/>
      <c r="G27" s="1595"/>
      <c r="H27" s="1411"/>
      <c r="I27" s="1411"/>
      <c r="J27" s="1411"/>
      <c r="K27" s="1411"/>
      <c r="L27" s="1411"/>
      <c r="M27" s="577"/>
      <c r="N27" s="577"/>
      <c r="O27" s="577"/>
      <c r="P27" s="577"/>
      <c r="Q27" s="577"/>
      <c r="R27" s="577"/>
      <c r="S27" s="577"/>
      <c r="T27" s="577"/>
      <c r="U27" s="577"/>
      <c r="V27" s="577"/>
      <c r="W27" s="577"/>
      <c r="X27" s="577"/>
      <c r="Y27" s="577"/>
      <c r="Z27" s="577"/>
      <c r="AA27" s="577"/>
    </row>
    <row r="28" spans="1:27" ht="20.45" customHeight="1">
      <c r="A28" s="1"/>
      <c r="B28" s="1266" t="s">
        <v>18</v>
      </c>
      <c r="C28" s="1"/>
      <c r="E28" s="1890" t="s">
        <v>1090</v>
      </c>
      <c r="F28" s="1411"/>
      <c r="G28" s="1411"/>
      <c r="H28" s="1889" t="s">
        <v>1091</v>
      </c>
      <c r="I28" s="1411"/>
      <c r="J28" s="1411"/>
      <c r="K28" s="1411"/>
      <c r="L28" s="1411"/>
      <c r="M28" s="577"/>
      <c r="N28" s="577"/>
      <c r="O28" s="577"/>
      <c r="P28" s="577"/>
      <c r="Q28" s="577"/>
      <c r="R28" s="577"/>
      <c r="S28" s="577"/>
      <c r="T28" s="577"/>
      <c r="U28" s="577"/>
      <c r="V28" s="577"/>
      <c r="W28" s="577"/>
      <c r="X28" s="577"/>
      <c r="Y28" s="577"/>
      <c r="Z28" s="577"/>
      <c r="AA28" s="577"/>
    </row>
    <row r="29" spans="1:27" ht="18.600000000000001" customHeight="1">
      <c r="A29" s="1"/>
      <c r="B29" s="1266" t="s">
        <v>19</v>
      </c>
      <c r="C29" s="1"/>
      <c r="E29" s="1416"/>
      <c r="F29" s="1416"/>
      <c r="G29" s="1416"/>
      <c r="H29" s="1416"/>
      <c r="I29" s="1416"/>
      <c r="J29" s="1416"/>
      <c r="K29" s="1416"/>
      <c r="L29" s="1416"/>
    </row>
    <row r="30" spans="1:27" ht="12.75">
      <c r="A30" s="1"/>
      <c r="B30" s="21"/>
      <c r="C30" s="1"/>
      <c r="E30" s="1891" t="s">
        <v>1092</v>
      </c>
      <c r="F30" s="1442"/>
      <c r="G30" s="1442"/>
      <c r="H30" s="1893" t="s">
        <v>1093</v>
      </c>
      <c r="I30" s="1442"/>
      <c r="J30" s="1442"/>
      <c r="K30" s="1442"/>
      <c r="L30" s="1442"/>
    </row>
    <row r="31" spans="1:27" ht="12.75">
      <c r="A31" s="1"/>
      <c r="B31" s="6"/>
      <c r="C31" s="1"/>
      <c r="E31" s="1411"/>
      <c r="F31" s="1411"/>
      <c r="G31" s="1411"/>
      <c r="H31" s="1411"/>
      <c r="I31" s="1411"/>
      <c r="J31" s="1411"/>
      <c r="K31" s="1411"/>
      <c r="L31" s="1411"/>
    </row>
    <row r="32" spans="1:27" ht="15.75">
      <c r="A32" s="1"/>
      <c r="B32" s="1404" t="s">
        <v>20</v>
      </c>
      <c r="C32" s="1"/>
      <c r="E32" s="1416"/>
      <c r="F32" s="1416"/>
      <c r="G32" s="1416"/>
      <c r="H32" s="1416"/>
      <c r="I32" s="1416"/>
      <c r="J32" s="1416"/>
      <c r="K32" s="1416"/>
      <c r="L32" s="1416"/>
    </row>
    <row r="33" spans="1:12" ht="12.75">
      <c r="A33" s="1"/>
      <c r="B33" s="27" t="s">
        <v>21</v>
      </c>
      <c r="C33" s="1"/>
      <c r="E33" s="1894" t="s">
        <v>1094</v>
      </c>
      <c r="F33" s="1442"/>
      <c r="G33" s="1442"/>
      <c r="H33" s="1892" t="s">
        <v>1095</v>
      </c>
      <c r="I33" s="1442"/>
      <c r="J33" s="1442"/>
      <c r="K33" s="1442"/>
      <c r="L33" s="1442"/>
    </row>
    <row r="34" spans="1:12" ht="12.75">
      <c r="A34" s="1"/>
      <c r="B34" s="27"/>
      <c r="C34" s="1"/>
      <c r="E34" s="1411"/>
      <c r="F34" s="1411"/>
      <c r="G34" s="1411"/>
      <c r="H34" s="1411"/>
      <c r="I34" s="1411"/>
      <c r="J34" s="1411"/>
      <c r="K34" s="1411"/>
      <c r="L34" s="1411"/>
    </row>
    <row r="35" spans="1:12" ht="12.75">
      <c r="A35" s="1"/>
      <c r="B35" s="6"/>
      <c r="C35" s="1"/>
      <c r="E35" s="1416"/>
      <c r="F35" s="1416"/>
      <c r="G35" s="1416"/>
      <c r="H35" s="1416"/>
      <c r="I35" s="1416"/>
      <c r="J35" s="1416"/>
      <c r="K35" s="1416"/>
      <c r="L35" s="1416"/>
    </row>
    <row r="36" spans="1:12" ht="15.75">
      <c r="A36" s="1"/>
      <c r="B36" s="19"/>
      <c r="C36" s="1"/>
      <c r="E36" s="1891" t="s">
        <v>1096</v>
      </c>
      <c r="F36" s="1442"/>
      <c r="G36" s="1442"/>
      <c r="H36" s="1575" t="s">
        <v>1587</v>
      </c>
      <c r="I36" s="1442"/>
      <c r="J36" s="1442"/>
      <c r="K36" s="1442"/>
      <c r="L36" s="1442"/>
    </row>
    <row r="37" spans="1:12" ht="12.75">
      <c r="A37" s="1"/>
      <c r="B37" s="27"/>
      <c r="C37" s="1"/>
      <c r="E37" s="1411"/>
      <c r="F37" s="1411"/>
      <c r="G37" s="1411"/>
      <c r="H37" s="1411"/>
      <c r="I37" s="1411"/>
      <c r="J37" s="1411"/>
      <c r="K37" s="1411"/>
      <c r="L37" s="1411"/>
    </row>
    <row r="38" spans="1:12" ht="12.75">
      <c r="A38" s="1"/>
      <c r="B38" s="27"/>
      <c r="C38" s="1"/>
      <c r="E38" s="1411"/>
      <c r="F38" s="1411"/>
      <c r="G38" s="1411"/>
      <c r="H38" s="1411"/>
      <c r="I38" s="1411"/>
      <c r="J38" s="1411"/>
      <c r="K38" s="1411"/>
      <c r="L38" s="1411"/>
    </row>
    <row r="39" spans="1:12" ht="18.600000000000001" customHeight="1">
      <c r="A39" s="1"/>
      <c r="B39" s="6"/>
      <c r="C39" s="1"/>
      <c r="E39" s="1416"/>
      <c r="F39" s="1416"/>
      <c r="G39" s="1416"/>
      <c r="H39" s="1416"/>
      <c r="I39" s="1416"/>
      <c r="J39" s="1416"/>
      <c r="K39" s="1416"/>
      <c r="L39" s="1416"/>
    </row>
    <row r="40" spans="1:12" ht="15.75">
      <c r="A40" s="1"/>
      <c r="B40" s="19"/>
      <c r="C40" s="1"/>
      <c r="E40" s="1894" t="s">
        <v>1097</v>
      </c>
      <c r="F40" s="1442"/>
      <c r="G40" s="1442"/>
      <c r="H40" s="1892" t="s">
        <v>1098</v>
      </c>
      <c r="I40" s="1442"/>
      <c r="J40" s="1442"/>
      <c r="K40" s="1442"/>
      <c r="L40" s="1442"/>
    </row>
    <row r="41" spans="1:12" ht="12.75">
      <c r="A41" s="1"/>
      <c r="B41" s="27"/>
      <c r="C41" s="1"/>
      <c r="E41" s="1411"/>
      <c r="F41" s="1411"/>
      <c r="G41" s="1411"/>
      <c r="H41" s="1411"/>
      <c r="I41" s="1411"/>
      <c r="J41" s="1411"/>
      <c r="K41" s="1411"/>
      <c r="L41" s="1411"/>
    </row>
    <row r="42" spans="1:12" ht="12.75">
      <c r="A42" s="1"/>
      <c r="B42" s="6"/>
      <c r="C42" s="1"/>
      <c r="E42" s="1411"/>
      <c r="F42" s="1411"/>
      <c r="G42" s="1411"/>
      <c r="H42" s="1411"/>
      <c r="I42" s="1411"/>
      <c r="J42" s="1411"/>
      <c r="K42" s="1411"/>
      <c r="L42" s="1411"/>
    </row>
    <row r="43" spans="1:12" ht="15.75">
      <c r="A43" s="1"/>
      <c r="B43" s="12"/>
      <c r="C43" s="1"/>
      <c r="E43" s="1416"/>
      <c r="F43" s="1416"/>
      <c r="G43" s="1416"/>
      <c r="H43" s="1416"/>
      <c r="I43" s="1416"/>
      <c r="J43" s="1416"/>
      <c r="K43" s="1416"/>
      <c r="L43" s="1416"/>
    </row>
    <row r="44" spans="1:12" ht="12.75">
      <c r="A44" s="1"/>
      <c r="B44" s="4"/>
      <c r="C44" s="1"/>
    </row>
    <row r="45" spans="1:12">
      <c r="A45" s="1"/>
      <c r="B45" s="9"/>
      <c r="C45" s="1"/>
    </row>
    <row r="46" spans="1:12" ht="38.1" customHeight="1">
      <c r="A46" s="1"/>
      <c r="B46" s="7"/>
      <c r="C46" s="1"/>
      <c r="E46" s="1595" t="s">
        <v>1099</v>
      </c>
      <c r="F46" s="1900"/>
      <c r="G46" s="1900"/>
      <c r="H46" s="1798" t="s">
        <v>486</v>
      </c>
      <c r="I46" s="1411"/>
      <c r="J46" s="1411"/>
      <c r="K46" s="1411"/>
      <c r="L46" s="1411"/>
    </row>
    <row r="47" spans="1:12" ht="34.5" customHeight="1">
      <c r="A47" s="1"/>
      <c r="B47" s="4"/>
      <c r="C47" s="1"/>
      <c r="E47" s="1901" t="s">
        <v>1100</v>
      </c>
      <c r="F47" s="1416"/>
      <c r="G47" s="1416"/>
      <c r="H47" s="1898" t="s">
        <v>1101</v>
      </c>
      <c r="I47" s="1416"/>
      <c r="J47" s="1416"/>
      <c r="K47" s="1416"/>
      <c r="L47" s="1551"/>
    </row>
    <row r="48" spans="1:12" ht="33" customHeight="1">
      <c r="A48" s="1"/>
      <c r="B48" s="9"/>
      <c r="C48" s="1"/>
      <c r="E48" s="1895" t="s">
        <v>1102</v>
      </c>
      <c r="F48" s="1439"/>
      <c r="G48" s="1439"/>
      <c r="H48" s="1899" t="s">
        <v>1103</v>
      </c>
      <c r="I48" s="1439"/>
      <c r="J48" s="1439"/>
      <c r="K48" s="1439"/>
      <c r="L48" s="1541"/>
    </row>
    <row r="49" spans="1:12" ht="22.5" customHeight="1">
      <c r="A49" s="1"/>
      <c r="B49" s="7"/>
      <c r="C49" s="1"/>
      <c r="E49" s="1896" t="s">
        <v>1104</v>
      </c>
      <c r="F49" s="1442"/>
      <c r="G49" s="1442"/>
      <c r="H49" s="1892" t="s">
        <v>1105</v>
      </c>
      <c r="I49" s="1442"/>
      <c r="J49" s="1442"/>
      <c r="K49" s="1442"/>
      <c r="L49" s="1550"/>
    </row>
    <row r="50" spans="1:12" ht="12.75">
      <c r="A50" s="1"/>
      <c r="B50" s="4"/>
      <c r="C50" s="1"/>
      <c r="E50" s="1548"/>
      <c r="F50" s="1416"/>
      <c r="G50" s="1416"/>
      <c r="H50" s="1416"/>
      <c r="I50" s="1416"/>
      <c r="J50" s="1416"/>
      <c r="K50" s="1416"/>
      <c r="L50" s="1551"/>
    </row>
    <row r="51" spans="1:12" ht="12.75">
      <c r="A51" s="1"/>
      <c r="B51" s="4"/>
      <c r="C51" s="1"/>
      <c r="E51" s="1897" t="s">
        <v>1106</v>
      </c>
      <c r="F51" s="1442"/>
      <c r="G51" s="1442"/>
      <c r="H51" s="1893" t="s">
        <v>1107</v>
      </c>
      <c r="I51" s="1442"/>
      <c r="J51" s="1442"/>
      <c r="K51" s="1442"/>
      <c r="L51" s="1550"/>
    </row>
    <row r="52" spans="1:12" ht="12.75">
      <c r="A52" s="1"/>
      <c r="B52" s="4"/>
      <c r="C52" s="1"/>
      <c r="E52" s="1546"/>
      <c r="F52" s="1411"/>
      <c r="G52" s="1411"/>
      <c r="H52" s="1411"/>
      <c r="I52" s="1411"/>
      <c r="J52" s="1411"/>
      <c r="K52" s="1411"/>
      <c r="L52" s="1533"/>
    </row>
    <row r="53" spans="1:12" ht="12.75">
      <c r="A53" s="1"/>
      <c r="B53" s="4"/>
      <c r="C53" s="1"/>
      <c r="E53" s="1548"/>
      <c r="F53" s="1416"/>
      <c r="G53" s="1416"/>
      <c r="H53" s="1416"/>
      <c r="I53" s="1416"/>
      <c r="J53" s="1416"/>
      <c r="K53" s="1416"/>
      <c r="L53" s="1551"/>
    </row>
    <row r="54" spans="1:12" ht="21.75" customHeight="1">
      <c r="A54" s="1"/>
      <c r="B54" s="4"/>
      <c r="C54" s="1"/>
      <c r="E54" s="1896" t="s">
        <v>1108</v>
      </c>
      <c r="F54" s="1442"/>
      <c r="G54" s="1442"/>
      <c r="H54" s="1894" t="s">
        <v>1109</v>
      </c>
      <c r="I54" s="1442"/>
      <c r="J54" s="1442"/>
      <c r="K54" s="1442"/>
      <c r="L54" s="1550"/>
    </row>
    <row r="55" spans="1:12" ht="28.5" customHeight="1">
      <c r="A55" s="1"/>
      <c r="B55" s="9"/>
      <c r="C55" s="1"/>
      <c r="E55" s="1548"/>
      <c r="F55" s="1416"/>
      <c r="G55" s="1416"/>
      <c r="H55" s="1416"/>
      <c r="I55" s="1416"/>
      <c r="J55" s="1416"/>
      <c r="K55" s="1416"/>
      <c r="L55" s="1551"/>
    </row>
    <row r="56" spans="1:12" ht="15.75">
      <c r="A56" s="1"/>
      <c r="B56" s="7"/>
      <c r="C56" s="1"/>
      <c r="E56" s="1897" t="s">
        <v>1110</v>
      </c>
      <c r="F56" s="1442"/>
      <c r="G56" s="1442"/>
      <c r="H56" s="1893" t="s">
        <v>1111</v>
      </c>
      <c r="I56" s="1442"/>
      <c r="J56" s="1442"/>
      <c r="K56" s="1442"/>
      <c r="L56" s="1550"/>
    </row>
    <row r="57" spans="1:12" ht="12.75">
      <c r="A57" s="1"/>
      <c r="B57" s="4"/>
      <c r="C57" s="1"/>
      <c r="E57" s="1546"/>
      <c r="F57" s="1411"/>
      <c r="G57" s="1411"/>
      <c r="H57" s="1411"/>
      <c r="I57" s="1411"/>
      <c r="J57" s="1411"/>
      <c r="K57" s="1411"/>
      <c r="L57" s="1533"/>
    </row>
    <row r="58" spans="1:12" ht="21" customHeight="1">
      <c r="A58" s="1"/>
      <c r="B58" s="4"/>
      <c r="C58" s="1"/>
      <c r="E58" s="1548"/>
      <c r="F58" s="1416"/>
      <c r="G58" s="1416"/>
      <c r="H58" s="1416"/>
      <c r="I58" s="1416"/>
      <c r="J58" s="1416"/>
      <c r="K58" s="1416"/>
      <c r="L58" s="1551"/>
    </row>
    <row r="59" spans="1:12" ht="12.75">
      <c r="A59" s="1"/>
      <c r="B59" s="4"/>
      <c r="C59" s="1"/>
      <c r="E59" s="1896" t="s">
        <v>1112</v>
      </c>
      <c r="F59" s="1442"/>
      <c r="G59" s="1442"/>
      <c r="H59" s="1894" t="s">
        <v>1588</v>
      </c>
      <c r="I59" s="1442"/>
      <c r="J59" s="1442"/>
      <c r="K59" s="1442"/>
      <c r="L59" s="1550"/>
    </row>
    <row r="60" spans="1:12" ht="12.75">
      <c r="A60" s="1"/>
      <c r="B60" s="4"/>
      <c r="C60" s="1"/>
      <c r="E60" s="1546"/>
      <c r="F60" s="1411"/>
      <c r="G60" s="1411"/>
      <c r="H60" s="1411"/>
      <c r="I60" s="1411"/>
      <c r="J60" s="1411"/>
      <c r="K60" s="1411"/>
      <c r="L60" s="1533"/>
    </row>
    <row r="61" spans="1:12" ht="12.75">
      <c r="A61" s="1"/>
      <c r="B61" s="66"/>
      <c r="C61" s="1"/>
      <c r="E61" s="1546"/>
      <c r="F61" s="1411"/>
      <c r="G61" s="1411"/>
      <c r="H61" s="1411"/>
      <c r="I61" s="1411"/>
      <c r="J61" s="1411"/>
      <c r="K61" s="1411"/>
      <c r="L61" s="1533"/>
    </row>
    <row r="62" spans="1:12" ht="12.75">
      <c r="A62" s="1"/>
      <c r="B62" s="4"/>
      <c r="C62" s="1"/>
      <c r="E62" s="1548"/>
      <c r="F62" s="1416"/>
      <c r="G62" s="1416"/>
      <c r="H62" s="1416"/>
      <c r="I62" s="1416"/>
      <c r="J62" s="1416"/>
      <c r="K62" s="1416"/>
      <c r="L62" s="1551"/>
    </row>
    <row r="63" spans="1:12">
      <c r="A63" s="1"/>
      <c r="B63" s="9"/>
      <c r="C63" s="1"/>
      <c r="E63" s="1897" t="s">
        <v>1094</v>
      </c>
      <c r="F63" s="1442"/>
      <c r="G63" s="1442"/>
      <c r="H63" s="1891" t="s">
        <v>1589</v>
      </c>
      <c r="I63" s="1442"/>
      <c r="J63" s="1442"/>
      <c r="K63" s="1442"/>
      <c r="L63" s="1550"/>
    </row>
    <row r="64" spans="1:12" ht="15.75">
      <c r="A64" s="1"/>
      <c r="B64" s="7"/>
      <c r="C64" s="1"/>
      <c r="E64" s="1546"/>
      <c r="F64" s="1411"/>
      <c r="G64" s="1411"/>
      <c r="H64" s="1411"/>
      <c r="I64" s="1411"/>
      <c r="J64" s="1411"/>
      <c r="K64" s="1411"/>
      <c r="L64" s="1533"/>
    </row>
    <row r="65" spans="1:16" ht="12.75">
      <c r="A65" s="1"/>
      <c r="B65" s="4"/>
      <c r="C65" s="1"/>
      <c r="E65" s="1546"/>
      <c r="F65" s="1411"/>
      <c r="G65" s="1411"/>
      <c r="H65" s="1411"/>
      <c r="I65" s="1411"/>
      <c r="J65" s="1411"/>
      <c r="K65" s="1411"/>
      <c r="L65" s="1533"/>
    </row>
    <row r="66" spans="1:16" ht="12.75">
      <c r="A66" s="1"/>
      <c r="B66" s="4"/>
      <c r="C66" s="1"/>
      <c r="E66" s="1546"/>
      <c r="F66" s="1411"/>
      <c r="G66" s="1411"/>
      <c r="H66" s="1411"/>
      <c r="I66" s="1411"/>
      <c r="J66" s="1411"/>
      <c r="K66" s="1411"/>
      <c r="L66" s="1533"/>
    </row>
    <row r="67" spans="1:16" ht="12.75">
      <c r="A67" s="1"/>
      <c r="B67" s="4"/>
      <c r="C67" s="1"/>
      <c r="E67" s="1548"/>
      <c r="F67" s="1416"/>
      <c r="G67" s="1416"/>
      <c r="H67" s="1416"/>
      <c r="I67" s="1416"/>
      <c r="J67" s="1416"/>
      <c r="K67" s="1416"/>
      <c r="L67" s="1551"/>
    </row>
    <row r="68" spans="1:16" ht="12.75">
      <c r="A68" s="1"/>
      <c r="B68" s="4"/>
      <c r="C68" s="1"/>
      <c r="E68" s="1896" t="s">
        <v>1113</v>
      </c>
      <c r="F68" s="1442"/>
      <c r="G68" s="1442"/>
      <c r="H68" s="1892" t="s">
        <v>1114</v>
      </c>
      <c r="I68" s="1442"/>
      <c r="J68" s="1442"/>
      <c r="K68" s="1442"/>
      <c r="L68" s="1550"/>
    </row>
    <row r="69" spans="1:16" ht="12.75">
      <c r="A69" s="1"/>
      <c r="B69" s="4"/>
      <c r="C69" s="1"/>
      <c r="E69" s="1546"/>
      <c r="F69" s="1411"/>
      <c r="G69" s="1411"/>
      <c r="H69" s="1411"/>
      <c r="I69" s="1411"/>
      <c r="J69" s="1411"/>
      <c r="K69" s="1411"/>
      <c r="L69" s="1533"/>
    </row>
    <row r="70" spans="1:16" ht="12.75">
      <c r="A70" s="1"/>
      <c r="B70" s="4"/>
      <c r="C70" s="1"/>
      <c r="E70" s="1546"/>
      <c r="F70" s="1411"/>
      <c r="G70" s="1411"/>
      <c r="H70" s="1411"/>
      <c r="I70" s="1411"/>
      <c r="J70" s="1411"/>
      <c r="K70" s="1411"/>
      <c r="L70" s="1533"/>
    </row>
    <row r="71" spans="1:16" ht="15.75">
      <c r="A71" s="1"/>
      <c r="B71" s="7"/>
      <c r="C71" s="1"/>
      <c r="E71" s="1546"/>
      <c r="F71" s="1411"/>
      <c r="G71" s="1411"/>
      <c r="H71" s="1411"/>
      <c r="I71" s="1411"/>
      <c r="J71" s="1411"/>
      <c r="K71" s="1411"/>
      <c r="L71" s="1533"/>
    </row>
    <row r="72" spans="1:16" ht="15" customHeight="1">
      <c r="A72" s="1"/>
      <c r="B72" s="4"/>
      <c r="C72" s="1"/>
      <c r="E72" s="1548"/>
      <c r="F72" s="1416"/>
      <c r="G72" s="1416"/>
      <c r="H72" s="1416"/>
      <c r="I72" s="1416"/>
      <c r="J72" s="1416"/>
      <c r="K72" s="1416"/>
      <c r="L72" s="1551"/>
    </row>
    <row r="73" spans="1:16" ht="12.75">
      <c r="A73" s="1"/>
      <c r="B73" s="11"/>
      <c r="C73" s="1"/>
    </row>
    <row r="74" spans="1:16" ht="12.75">
      <c r="A74" s="1"/>
      <c r="B74" s="4"/>
      <c r="C74" s="1"/>
    </row>
    <row r="75" spans="1:16" ht="12.75">
      <c r="A75" s="1"/>
      <c r="B75" s="4"/>
      <c r="C75" s="1"/>
    </row>
    <row r="76" spans="1:16" ht="15.75">
      <c r="A76" s="1"/>
      <c r="B76" s="12"/>
      <c r="C76" s="1"/>
      <c r="E76" s="1583" t="s">
        <v>1115</v>
      </c>
      <c r="F76" s="1411"/>
      <c r="G76" s="1411"/>
      <c r="H76" s="1411"/>
      <c r="I76" s="1411"/>
      <c r="J76" s="1411"/>
    </row>
    <row r="77" spans="1:16" ht="12.75">
      <c r="A77" s="1"/>
      <c r="B77" s="4"/>
      <c r="C77" s="1"/>
    </row>
    <row r="78" spans="1:16" ht="18.75" customHeight="1">
      <c r="A78" s="1"/>
      <c r="B78" s="9"/>
      <c r="C78" s="1"/>
      <c r="E78" s="881" t="s">
        <v>1116</v>
      </c>
      <c r="F78" s="349"/>
      <c r="G78" s="349"/>
      <c r="H78" s="349"/>
      <c r="I78" s="349"/>
      <c r="J78" s="349"/>
      <c r="K78" s="598"/>
      <c r="L78" s="599"/>
      <c r="M78" s="599"/>
      <c r="N78" s="599"/>
      <c r="O78" s="599"/>
      <c r="P78" s="600"/>
    </row>
    <row r="79" spans="1:16" ht="15.75">
      <c r="A79" s="1"/>
      <c r="B79" s="7"/>
      <c r="C79" s="1"/>
      <c r="E79" s="1810" t="s">
        <v>1117</v>
      </c>
      <c r="F79" s="1411"/>
      <c r="G79" s="1906" t="s">
        <v>1118</v>
      </c>
      <c r="H79" s="1411"/>
      <c r="I79" s="1411"/>
      <c r="J79" s="1411"/>
      <c r="K79" s="601"/>
      <c r="L79" s="602"/>
      <c r="M79" s="602"/>
      <c r="N79" s="602"/>
      <c r="O79" s="602"/>
      <c r="P79" s="602"/>
    </row>
    <row r="80" spans="1:16" ht="14.25">
      <c r="A80" s="1"/>
      <c r="B80" s="4"/>
      <c r="C80" s="1"/>
      <c r="E80" s="1411"/>
      <c r="F80" s="1411"/>
      <c r="G80" s="579" t="s">
        <v>1119</v>
      </c>
      <c r="H80" s="579" t="s">
        <v>1120</v>
      </c>
      <c r="I80" s="579" t="s">
        <v>731</v>
      </c>
      <c r="J80" s="579">
        <v>2025</v>
      </c>
      <c r="K80" s="601"/>
      <c r="L80" s="602"/>
      <c r="M80" s="602"/>
      <c r="N80" s="602"/>
      <c r="O80" s="602"/>
      <c r="P80" s="602"/>
    </row>
    <row r="81" spans="1:16" ht="20.25" customHeight="1">
      <c r="A81" s="1"/>
      <c r="B81" s="9"/>
      <c r="C81" s="1"/>
      <c r="E81" s="1907" t="s">
        <v>614</v>
      </c>
      <c r="F81" s="1411"/>
      <c r="G81" s="603">
        <v>4608.34</v>
      </c>
      <c r="H81" s="603">
        <v>3777.2999999999997</v>
      </c>
      <c r="I81" s="603">
        <v>3318.96</v>
      </c>
      <c r="J81" s="603">
        <v>3226.31</v>
      </c>
      <c r="K81" s="601"/>
      <c r="P81" s="602"/>
    </row>
    <row r="82" spans="1:16" ht="14.25">
      <c r="A82" s="1"/>
      <c r="B82" s="4"/>
      <c r="C82" s="1"/>
      <c r="E82" s="1768" t="s">
        <v>1121</v>
      </c>
      <c r="F82" s="1411"/>
      <c r="G82" s="1798" t="s">
        <v>1118</v>
      </c>
      <c r="H82" s="1411"/>
      <c r="I82" s="1411"/>
      <c r="J82" s="1411"/>
      <c r="K82" s="604"/>
      <c r="O82" s="602"/>
      <c r="P82" s="602"/>
    </row>
    <row r="83" spans="1:16" ht="14.25">
      <c r="A83" s="1"/>
      <c r="B83" s="4"/>
      <c r="C83" s="1"/>
      <c r="E83" s="1411"/>
      <c r="F83" s="1411"/>
      <c r="G83" s="271" t="s">
        <v>1119</v>
      </c>
      <c r="H83" s="271" t="s">
        <v>1120</v>
      </c>
      <c r="I83" s="271" t="s">
        <v>731</v>
      </c>
      <c r="J83" s="271">
        <v>2025</v>
      </c>
      <c r="O83" s="602"/>
      <c r="P83" s="602"/>
    </row>
    <row r="84" spans="1:16" ht="14.25">
      <c r="A84" s="1"/>
      <c r="B84" s="4"/>
      <c r="C84" s="1"/>
      <c r="E84" s="1879" t="s">
        <v>1122</v>
      </c>
      <c r="F84" s="1736"/>
      <c r="G84" s="605">
        <v>301.41000000000003</v>
      </c>
      <c r="H84" s="606">
        <v>420.76</v>
      </c>
      <c r="I84" s="606">
        <v>343.63</v>
      </c>
      <c r="J84" s="607">
        <v>449.21999999999997</v>
      </c>
      <c r="O84" s="602"/>
      <c r="P84" s="602"/>
    </row>
    <row r="85" spans="1:16" ht="14.25">
      <c r="A85" s="1"/>
      <c r="B85" s="4"/>
      <c r="C85" s="1"/>
      <c r="E85" s="1880" t="s">
        <v>1123</v>
      </c>
      <c r="F85" s="1738"/>
      <c r="G85" s="608">
        <v>1751.32</v>
      </c>
      <c r="H85" s="609">
        <v>1770.5400000000002</v>
      </c>
      <c r="I85" s="609">
        <v>1665.96</v>
      </c>
      <c r="J85" s="610">
        <v>1919.8</v>
      </c>
      <c r="K85" s="602"/>
      <c r="O85" s="602"/>
      <c r="P85" s="602"/>
    </row>
    <row r="86" spans="1:16" ht="14.25">
      <c r="A86" s="1"/>
      <c r="B86" s="4"/>
      <c r="C86" s="1"/>
      <c r="E86" s="1881" t="s">
        <v>1124</v>
      </c>
      <c r="F86" s="1739"/>
      <c r="G86" s="611">
        <v>12703.45</v>
      </c>
      <c r="H86" s="612">
        <v>11939.94</v>
      </c>
      <c r="I86" s="612">
        <v>12402.27</v>
      </c>
      <c r="J86" s="613">
        <v>12232.74</v>
      </c>
      <c r="K86" s="602"/>
      <c r="O86" s="602"/>
      <c r="P86" s="602"/>
    </row>
    <row r="87" spans="1:16">
      <c r="A87" s="1"/>
      <c r="B87" s="9"/>
      <c r="C87" s="1"/>
      <c r="E87" s="1880" t="s">
        <v>1125</v>
      </c>
      <c r="F87" s="1738"/>
      <c r="G87" s="608">
        <v>260.09999999999997</v>
      </c>
      <c r="H87" s="609">
        <v>548.46</v>
      </c>
      <c r="I87" s="609">
        <v>272.75</v>
      </c>
      <c r="J87" s="610">
        <v>304.70999999999998</v>
      </c>
      <c r="K87" s="602"/>
      <c r="O87" s="602"/>
      <c r="P87" s="602"/>
    </row>
    <row r="88" spans="1:16" ht="15.75">
      <c r="A88" s="1"/>
      <c r="B88" s="7"/>
      <c r="C88" s="1"/>
      <c r="E88" s="1881" t="s">
        <v>979</v>
      </c>
      <c r="F88" s="1739"/>
      <c r="G88" s="611">
        <v>2299.11</v>
      </c>
      <c r="H88" s="612">
        <v>2295.9399999999996</v>
      </c>
      <c r="I88" s="612">
        <v>2048.87</v>
      </c>
      <c r="J88" s="613">
        <v>1819.77</v>
      </c>
      <c r="K88" s="602"/>
      <c r="O88" s="602"/>
      <c r="P88" s="602"/>
    </row>
    <row r="89" spans="1:16" ht="14.25">
      <c r="A89" s="1"/>
      <c r="B89" s="4"/>
      <c r="C89" s="1"/>
      <c r="E89" s="1882" t="s">
        <v>1126</v>
      </c>
      <c r="F89" s="1738"/>
      <c r="G89" s="608">
        <v>10722.62</v>
      </c>
      <c r="H89" s="609">
        <v>9987.7599999999984</v>
      </c>
      <c r="I89" s="609">
        <v>10342.220000000001</v>
      </c>
      <c r="J89" s="610">
        <v>10429.029999999999</v>
      </c>
      <c r="K89" s="602"/>
      <c r="O89" s="602"/>
      <c r="P89" s="602"/>
    </row>
    <row r="90" spans="1:16" ht="14.25">
      <c r="A90" s="1"/>
      <c r="B90" s="4"/>
      <c r="C90" s="1"/>
      <c r="E90" s="1883" t="s">
        <v>614</v>
      </c>
      <c r="F90" s="1739"/>
      <c r="G90" s="614">
        <v>28038.010000000002</v>
      </c>
      <c r="H90" s="615">
        <v>26963.399999999998</v>
      </c>
      <c r="I90" s="615">
        <v>27075.7</v>
      </c>
      <c r="J90" s="616">
        <v>27155.269999999997</v>
      </c>
      <c r="K90" s="602"/>
      <c r="O90" s="602"/>
      <c r="P90" s="602"/>
    </row>
    <row r="91" spans="1:16" s="1339" customFormat="1" ht="21.6" customHeight="1">
      <c r="A91" s="266"/>
      <c r="B91" s="7"/>
      <c r="C91" s="266"/>
      <c r="E91" s="1342" t="s">
        <v>1127</v>
      </c>
      <c r="L91" s="1343"/>
      <c r="M91" s="1343"/>
      <c r="N91" s="1343"/>
      <c r="O91" s="1343"/>
      <c r="P91" s="1343"/>
    </row>
    <row r="92" spans="1:16" ht="14.25">
      <c r="A92" s="1"/>
      <c r="B92" s="4"/>
      <c r="C92" s="1"/>
      <c r="E92" s="1884" t="s">
        <v>1128</v>
      </c>
      <c r="F92" s="1818"/>
      <c r="G92" s="1818"/>
      <c r="H92" s="1818"/>
      <c r="I92" s="1818"/>
      <c r="J92" s="1885"/>
      <c r="K92" s="617"/>
      <c r="L92" s="617"/>
      <c r="M92" s="617"/>
      <c r="N92" s="617"/>
      <c r="O92" s="617"/>
      <c r="P92" s="617"/>
    </row>
    <row r="93" spans="1:16" ht="27.6" customHeight="1">
      <c r="A93" s="1"/>
      <c r="B93" s="4"/>
      <c r="C93" s="1"/>
      <c r="E93" s="1886"/>
      <c r="F93" s="1886"/>
      <c r="G93" s="1886"/>
      <c r="H93" s="1886"/>
      <c r="I93" s="1886"/>
      <c r="J93" s="1887"/>
      <c r="K93" s="617"/>
      <c r="L93" s="602"/>
      <c r="M93" s="602"/>
      <c r="N93" s="602"/>
      <c r="O93" s="602"/>
      <c r="P93" s="602"/>
    </row>
    <row r="94" spans="1:16" ht="14.25">
      <c r="A94" s="1"/>
      <c r="B94" s="4"/>
      <c r="C94" s="1"/>
      <c r="E94" s="394"/>
      <c r="F94" s="618"/>
      <c r="G94" s="618"/>
      <c r="H94" s="618"/>
      <c r="I94" s="618"/>
      <c r="J94" s="602"/>
      <c r="K94" s="602"/>
      <c r="L94" s="602"/>
      <c r="M94" s="602"/>
      <c r="N94" s="602"/>
      <c r="O94" s="602"/>
      <c r="P94" s="602"/>
    </row>
    <row r="95" spans="1:16" ht="18.600000000000001" customHeight="1">
      <c r="A95" s="1"/>
      <c r="B95" s="66"/>
      <c r="C95" s="1"/>
      <c r="E95" s="1437" t="s">
        <v>1129</v>
      </c>
      <c r="F95" s="1411"/>
      <c r="G95" s="1911" t="s">
        <v>1118</v>
      </c>
      <c r="H95" s="1832"/>
      <c r="I95" s="1832"/>
      <c r="J95" s="1833"/>
      <c r="K95" s="602"/>
      <c r="O95" s="602"/>
      <c r="P95" s="602"/>
    </row>
    <row r="96" spans="1:16" ht="16.350000000000001" customHeight="1">
      <c r="A96" s="1"/>
      <c r="B96" s="4"/>
      <c r="C96" s="1"/>
      <c r="E96" s="1411"/>
      <c r="F96" s="1411"/>
      <c r="G96" s="271" t="s">
        <v>1130</v>
      </c>
      <c r="H96" s="271" t="s">
        <v>1131</v>
      </c>
      <c r="I96" s="271" t="s">
        <v>1132</v>
      </c>
      <c r="J96" s="271" t="s">
        <v>914</v>
      </c>
      <c r="K96" s="602"/>
      <c r="L96" s="602"/>
      <c r="M96" s="602"/>
      <c r="N96" s="602"/>
      <c r="O96" s="602"/>
      <c r="P96" s="602"/>
    </row>
    <row r="97" spans="1:16" ht="16.5" customHeight="1">
      <c r="A97" s="1"/>
      <c r="B97" s="9"/>
      <c r="C97" s="1"/>
      <c r="E97" s="1557" t="s">
        <v>1133</v>
      </c>
      <c r="F97" s="1551"/>
      <c r="G97" s="524">
        <v>4608.34</v>
      </c>
      <c r="H97" s="524">
        <v>3777.2999999999997</v>
      </c>
      <c r="I97" s="524">
        <v>3318.96</v>
      </c>
      <c r="J97" s="524">
        <f>J81</f>
        <v>3226.31</v>
      </c>
      <c r="K97" s="602"/>
      <c r="L97" s="602"/>
      <c r="M97" s="602"/>
      <c r="N97" s="602"/>
      <c r="O97" s="602"/>
      <c r="P97" s="602"/>
    </row>
    <row r="98" spans="1:16" ht="16.5" customHeight="1">
      <c r="A98" s="1"/>
      <c r="B98" s="7"/>
      <c r="C98" s="1"/>
      <c r="E98" s="1558" t="s">
        <v>1121</v>
      </c>
      <c r="F98" s="1541"/>
      <c r="G98" s="619">
        <v>28038.010000000002</v>
      </c>
      <c r="H98" s="620">
        <v>26963.399999999998</v>
      </c>
      <c r="I98" s="620">
        <v>27075.7</v>
      </c>
      <c r="J98" s="620">
        <f>J90</f>
        <v>27155.269999999997</v>
      </c>
      <c r="K98" s="602"/>
      <c r="L98" s="602"/>
      <c r="M98" s="602"/>
      <c r="N98" s="602"/>
      <c r="O98" s="602"/>
      <c r="P98" s="602"/>
    </row>
    <row r="99" spans="1:16" ht="16.5" customHeight="1">
      <c r="A99" s="1"/>
      <c r="B99" s="4"/>
      <c r="C99" s="1"/>
      <c r="E99" s="1908" t="s">
        <v>614</v>
      </c>
      <c r="F99" s="1541"/>
      <c r="G99" s="621">
        <v>32646.350000000002</v>
      </c>
      <c r="H99" s="622">
        <v>30740.699999999997</v>
      </c>
      <c r="I99" s="622">
        <v>30394.66</v>
      </c>
      <c r="J99" s="622">
        <f>J97+J98</f>
        <v>30381.579999999998</v>
      </c>
      <c r="K99" s="602"/>
      <c r="L99" s="602"/>
      <c r="M99" s="602"/>
      <c r="N99" s="602"/>
      <c r="O99" s="602"/>
      <c r="P99" s="602"/>
    </row>
    <row r="100" spans="1:16" ht="10.5" customHeight="1">
      <c r="A100" s="1"/>
      <c r="B100" s="4"/>
      <c r="C100" s="1"/>
      <c r="J100" s="623"/>
      <c r="K100" s="623"/>
      <c r="L100" s="623"/>
      <c r="M100" s="623"/>
      <c r="N100" s="623"/>
      <c r="O100" s="602"/>
      <c r="P100" s="602"/>
    </row>
    <row r="101" spans="1:16" ht="14.1" customHeight="1">
      <c r="A101" s="1"/>
      <c r="B101" s="4"/>
      <c r="C101" s="1"/>
      <c r="E101" s="1909" t="s">
        <v>1134</v>
      </c>
      <c r="F101" s="1910"/>
      <c r="G101" s="1910"/>
      <c r="H101" s="1910"/>
      <c r="I101" s="1910"/>
      <c r="J101" s="1910"/>
      <c r="K101" s="624"/>
      <c r="L101" s="623"/>
      <c r="M101" s="623"/>
      <c r="N101" s="623"/>
      <c r="O101" s="625"/>
      <c r="P101" s="625"/>
    </row>
    <row r="102" spans="1:16" ht="14.1" customHeight="1">
      <c r="A102" s="1"/>
      <c r="B102" s="4"/>
      <c r="C102" s="1"/>
      <c r="E102" s="1909"/>
      <c r="F102" s="1910"/>
      <c r="G102" s="1910"/>
      <c r="H102" s="1910"/>
      <c r="I102" s="1910"/>
      <c r="J102" s="1910"/>
      <c r="K102" s="884"/>
      <c r="L102" s="885"/>
      <c r="M102" s="885"/>
      <c r="N102" s="885"/>
      <c r="O102" s="886"/>
      <c r="P102" s="886"/>
    </row>
    <row r="103" spans="1:16" ht="14.1" customHeight="1">
      <c r="A103" s="1"/>
      <c r="B103" s="4"/>
      <c r="C103" s="1"/>
      <c r="E103" s="1909"/>
      <c r="F103" s="1910"/>
      <c r="G103" s="1910"/>
      <c r="H103" s="1910"/>
      <c r="I103" s="1910"/>
      <c r="J103" s="1910"/>
      <c r="K103" s="884"/>
      <c r="L103" s="885"/>
      <c r="M103" s="885"/>
      <c r="N103" s="885"/>
      <c r="O103" s="886"/>
      <c r="P103" s="886"/>
    </row>
    <row r="104" spans="1:16" ht="14.1" customHeight="1">
      <c r="A104" s="1"/>
      <c r="B104" s="4"/>
      <c r="C104" s="1"/>
      <c r="E104" s="1909"/>
      <c r="F104" s="1910"/>
      <c r="G104" s="1910"/>
      <c r="H104" s="1910"/>
      <c r="I104" s="1910"/>
      <c r="J104" s="1910"/>
      <c r="K104" s="884"/>
      <c r="L104" s="885"/>
      <c r="M104" s="885"/>
      <c r="N104" s="885"/>
      <c r="O104" s="886"/>
      <c r="P104" s="886"/>
    </row>
    <row r="105" spans="1:16" ht="14.1" customHeight="1">
      <c r="A105" s="1"/>
      <c r="B105" s="4"/>
      <c r="C105" s="1"/>
      <c r="E105" s="1909"/>
      <c r="F105" s="1910"/>
      <c r="G105" s="1910"/>
      <c r="H105" s="1910"/>
      <c r="I105" s="1910"/>
      <c r="J105" s="1910"/>
      <c r="K105" s="884"/>
      <c r="L105" s="885"/>
      <c r="M105" s="885"/>
      <c r="N105" s="885"/>
      <c r="O105" s="886"/>
      <c r="P105" s="886"/>
    </row>
    <row r="106" spans="1:16" ht="14.1" customHeight="1">
      <c r="A106" s="1"/>
      <c r="B106" s="4"/>
      <c r="C106" s="1"/>
      <c r="E106" s="1909"/>
      <c r="F106" s="1910"/>
      <c r="G106" s="1910"/>
      <c r="H106" s="1910"/>
      <c r="I106" s="1910"/>
      <c r="J106" s="1910"/>
      <c r="K106" s="884"/>
      <c r="L106" s="885"/>
      <c r="M106" s="885"/>
      <c r="N106" s="885"/>
      <c r="O106" s="886"/>
      <c r="P106" s="886"/>
    </row>
    <row r="107" spans="1:16" ht="14.1" customHeight="1">
      <c r="A107" s="1"/>
      <c r="B107" s="4"/>
      <c r="C107" s="1"/>
      <c r="E107" s="1909"/>
      <c r="F107" s="1910"/>
      <c r="G107" s="1910"/>
      <c r="H107" s="1910"/>
      <c r="I107" s="1910"/>
      <c r="J107" s="1910"/>
      <c r="K107" s="884"/>
      <c r="L107" s="885"/>
      <c r="M107" s="885"/>
      <c r="N107" s="885"/>
      <c r="O107" s="886"/>
      <c r="P107" s="886"/>
    </row>
    <row r="108" spans="1:16" ht="14.1" customHeight="1">
      <c r="A108" s="1"/>
      <c r="B108" s="4"/>
      <c r="C108" s="1"/>
      <c r="E108" s="1909"/>
      <c r="F108" s="1910"/>
      <c r="G108" s="1910"/>
      <c r="H108" s="1910"/>
      <c r="I108" s="1910"/>
      <c r="J108" s="1910"/>
      <c r="K108" s="884"/>
      <c r="L108" s="885"/>
      <c r="M108" s="885"/>
      <c r="N108" s="885"/>
      <c r="O108" s="886"/>
      <c r="P108" s="886"/>
    </row>
    <row r="109" spans="1:16" ht="14.1" customHeight="1">
      <c r="A109" s="1"/>
      <c r="B109" s="4"/>
      <c r="C109" s="1"/>
      <c r="E109" s="1910"/>
      <c r="F109" s="1910"/>
      <c r="G109" s="1910"/>
      <c r="H109" s="1910"/>
      <c r="I109" s="1910"/>
      <c r="J109" s="1910"/>
      <c r="K109" s="884"/>
      <c r="L109" s="885"/>
      <c r="M109" s="885"/>
      <c r="N109" s="885"/>
      <c r="O109" s="886"/>
      <c r="P109" s="886"/>
    </row>
    <row r="110" spans="1:16" ht="26.1" customHeight="1">
      <c r="A110" s="1"/>
      <c r="B110" s="4"/>
      <c r="C110" s="1"/>
      <c r="E110" s="1910"/>
      <c r="F110" s="1910"/>
      <c r="G110" s="1910"/>
      <c r="H110" s="1910"/>
      <c r="I110" s="1910"/>
      <c r="J110" s="1910"/>
      <c r="K110" s="884"/>
      <c r="L110" s="885"/>
      <c r="M110" s="885"/>
      <c r="N110" s="885"/>
      <c r="O110" s="886"/>
      <c r="P110" s="886"/>
    </row>
    <row r="111" spans="1:16" ht="14.25">
      <c r="A111" s="1"/>
      <c r="B111" s="4"/>
      <c r="C111" s="1"/>
      <c r="E111" s="212"/>
      <c r="F111" s="212"/>
      <c r="G111" s="212"/>
      <c r="H111" s="212"/>
      <c r="I111" s="212"/>
      <c r="J111" s="212"/>
      <c r="K111" s="624"/>
      <c r="L111" s="623"/>
      <c r="M111" s="623"/>
      <c r="N111" s="623"/>
      <c r="O111" s="625"/>
      <c r="P111" s="625"/>
    </row>
    <row r="112" spans="1:16" ht="14.25">
      <c r="A112" s="1"/>
      <c r="B112" s="4"/>
      <c r="C112" s="1"/>
      <c r="E112" s="212"/>
      <c r="F112" s="212"/>
      <c r="G112" s="212"/>
      <c r="H112" s="212"/>
      <c r="I112" s="212"/>
      <c r="J112" s="212"/>
      <c r="K112" s="624"/>
      <c r="L112" s="623"/>
      <c r="M112" s="623"/>
      <c r="N112" s="623"/>
      <c r="O112" s="625"/>
      <c r="P112" s="625"/>
    </row>
    <row r="113" spans="1:27" ht="14.25">
      <c r="A113" s="1"/>
      <c r="B113" s="4"/>
      <c r="C113" s="1"/>
      <c r="E113" s="212"/>
      <c r="F113" s="212"/>
      <c r="G113" s="212"/>
      <c r="H113" s="212"/>
      <c r="I113" s="212"/>
      <c r="J113" s="212"/>
      <c r="K113" s="624"/>
      <c r="L113" s="623"/>
      <c r="M113" s="623"/>
      <c r="N113" s="623"/>
      <c r="O113" s="625"/>
      <c r="P113" s="625"/>
    </row>
    <row r="114" spans="1:27" ht="14.25">
      <c r="A114" s="1"/>
      <c r="B114" s="4"/>
      <c r="C114" s="1"/>
      <c r="E114" s="861" t="s">
        <v>1135</v>
      </c>
      <c r="K114" s="602"/>
      <c r="L114" s="602"/>
      <c r="M114" s="602"/>
      <c r="N114" s="602"/>
      <c r="O114" s="625"/>
      <c r="P114" s="625"/>
    </row>
    <row r="115" spans="1:27">
      <c r="A115" s="1"/>
      <c r="B115" s="9"/>
      <c r="C115" s="1"/>
      <c r="E115" s="217"/>
      <c r="F115" s="217"/>
      <c r="G115" s="217"/>
      <c r="H115" s="217"/>
      <c r="I115" s="623"/>
      <c r="J115" s="623"/>
      <c r="K115" s="602"/>
      <c r="L115" s="602"/>
      <c r="M115" s="602"/>
      <c r="N115" s="602"/>
      <c r="O115" s="602"/>
      <c r="P115" s="602"/>
    </row>
    <row r="116" spans="1:27" ht="15.75">
      <c r="A116" s="1"/>
      <c r="B116" s="7"/>
      <c r="C116" s="1"/>
      <c r="E116" s="1659" t="s">
        <v>1590</v>
      </c>
      <c r="F116" s="1660"/>
      <c r="G116" s="1660"/>
      <c r="H116" s="1660"/>
      <c r="I116" s="1660"/>
      <c r="J116" s="1660"/>
      <c r="K116" s="1660"/>
      <c r="L116" s="1660"/>
      <c r="M116" s="626"/>
      <c r="N116" s="627"/>
    </row>
    <row r="117" spans="1:27" ht="12.75">
      <c r="A117" s="1"/>
      <c r="B117" s="4"/>
      <c r="C117" s="1"/>
      <c r="E117" s="1661"/>
      <c r="F117" s="1411"/>
      <c r="G117" s="1411"/>
      <c r="H117" s="1411"/>
      <c r="I117" s="1411"/>
      <c r="J117" s="1411"/>
      <c r="K117" s="1411"/>
      <c r="L117" s="1411"/>
      <c r="M117" s="628"/>
      <c r="N117" s="629"/>
    </row>
    <row r="118" spans="1:27" ht="12.75">
      <c r="A118" s="1"/>
      <c r="B118" s="4"/>
      <c r="C118" s="1"/>
      <c r="E118" s="1661"/>
      <c r="F118" s="1411"/>
      <c r="G118" s="1411"/>
      <c r="H118" s="1411"/>
      <c r="I118" s="1411"/>
      <c r="J118" s="1411"/>
      <c r="K118" s="1411"/>
      <c r="L118" s="1411"/>
      <c r="M118" s="628"/>
      <c r="N118" s="629"/>
    </row>
    <row r="119" spans="1:27" ht="12.75">
      <c r="A119" s="1"/>
      <c r="B119" s="4"/>
      <c r="C119" s="1"/>
      <c r="E119" s="1661"/>
      <c r="F119" s="1411"/>
      <c r="G119" s="1411"/>
      <c r="H119" s="1411"/>
      <c r="I119" s="1411"/>
      <c r="J119" s="1411"/>
      <c r="K119" s="1411"/>
      <c r="L119" s="1411"/>
      <c r="M119" s="628"/>
      <c r="N119" s="629"/>
    </row>
    <row r="120" spans="1:27" ht="12.75">
      <c r="A120" s="1"/>
      <c r="B120" s="4"/>
      <c r="C120" s="1"/>
      <c r="E120" s="1661"/>
      <c r="F120" s="1411"/>
      <c r="G120" s="1411"/>
      <c r="H120" s="1411"/>
      <c r="I120" s="1411"/>
      <c r="J120" s="1411"/>
      <c r="K120" s="1411"/>
      <c r="L120" s="1411"/>
      <c r="M120" s="628"/>
      <c r="N120" s="629"/>
    </row>
    <row r="121" spans="1:27" ht="12.75">
      <c r="A121" s="1"/>
      <c r="B121" s="4"/>
      <c r="C121" s="1"/>
      <c r="E121" s="1661"/>
      <c r="F121" s="1411"/>
      <c r="G121" s="1411"/>
      <c r="H121" s="1411"/>
      <c r="I121" s="1411"/>
      <c r="J121" s="1411"/>
      <c r="K121" s="1411"/>
      <c r="L121" s="1411"/>
      <c r="M121" s="628"/>
      <c r="N121" s="629"/>
    </row>
    <row r="122" spans="1:27">
      <c r="A122" s="1"/>
      <c r="B122" s="9"/>
      <c r="C122" s="1"/>
      <c r="E122" s="1661"/>
      <c r="F122" s="1411"/>
      <c r="G122" s="1411"/>
      <c r="H122" s="1411"/>
      <c r="I122" s="1411"/>
      <c r="J122" s="1411"/>
      <c r="K122" s="1411"/>
      <c r="L122" s="1411"/>
      <c r="M122" s="628"/>
      <c r="N122" s="629"/>
    </row>
    <row r="123" spans="1:27" ht="15.75">
      <c r="A123" s="1"/>
      <c r="B123" s="7"/>
      <c r="C123" s="1"/>
      <c r="E123" s="1661"/>
      <c r="F123" s="1411"/>
      <c r="G123" s="1411"/>
      <c r="H123" s="1411"/>
      <c r="I123" s="1411"/>
      <c r="J123" s="1411"/>
      <c r="K123" s="1411"/>
      <c r="L123" s="1411"/>
      <c r="M123" s="628"/>
      <c r="N123" s="629"/>
    </row>
    <row r="124" spans="1:27" ht="12.75">
      <c r="A124" s="1"/>
      <c r="B124" s="4"/>
      <c r="C124" s="1"/>
      <c r="E124" s="1661"/>
      <c r="F124" s="1411"/>
      <c r="G124" s="1411"/>
      <c r="H124" s="1411"/>
      <c r="I124" s="1411"/>
      <c r="J124" s="1411"/>
      <c r="K124" s="1411"/>
      <c r="L124" s="1411"/>
      <c r="M124" s="628"/>
      <c r="N124" s="629"/>
    </row>
    <row r="125" spans="1:27" ht="12.75">
      <c r="A125" s="1"/>
      <c r="B125" s="4"/>
      <c r="C125" s="1"/>
      <c r="E125" s="848"/>
      <c r="M125" s="628"/>
      <c r="N125" s="887"/>
    </row>
    <row r="126" spans="1:27" ht="35.1" customHeight="1">
      <c r="A126" s="1"/>
      <c r="B126" s="4"/>
      <c r="C126" s="1"/>
      <c r="E126" s="1340" t="s">
        <v>1136</v>
      </c>
      <c r="F126" s="1341"/>
      <c r="G126" s="1341"/>
      <c r="H126" s="1341"/>
      <c r="I126" s="1341"/>
      <c r="J126" s="1341"/>
      <c r="K126" s="630"/>
      <c r="L126" s="631"/>
      <c r="M126" s="631"/>
      <c r="N126" s="631"/>
    </row>
    <row r="127" spans="1:27" ht="18" customHeight="1">
      <c r="A127" s="266"/>
      <c r="B127" s="4"/>
      <c r="C127" s="266"/>
      <c r="D127" s="89"/>
      <c r="E127" s="1902" t="s">
        <v>1133</v>
      </c>
      <c r="F127" s="1411"/>
      <c r="G127" s="271">
        <v>2022</v>
      </c>
      <c r="H127" s="271">
        <v>2023</v>
      </c>
      <c r="I127" s="271">
        <v>2024</v>
      </c>
      <c r="J127" s="271">
        <v>2025</v>
      </c>
      <c r="K127" s="632"/>
      <c r="L127" s="633"/>
      <c r="M127" s="633"/>
      <c r="N127" s="633"/>
      <c r="O127" s="89"/>
      <c r="P127" s="89"/>
      <c r="Q127" s="89"/>
      <c r="R127" s="89"/>
      <c r="S127" s="89"/>
      <c r="T127" s="89"/>
      <c r="U127" s="89"/>
      <c r="V127" s="89"/>
      <c r="W127" s="89"/>
      <c r="X127" s="89"/>
      <c r="Y127" s="89"/>
      <c r="Z127" s="89"/>
      <c r="AA127" s="89"/>
    </row>
    <row r="128" spans="1:27" ht="14.25">
      <c r="A128" s="1"/>
      <c r="B128" s="4"/>
      <c r="C128" s="1"/>
      <c r="E128" s="1903" t="s">
        <v>614</v>
      </c>
      <c r="F128" s="1411"/>
      <c r="G128" s="634">
        <v>4374.6400000000003</v>
      </c>
      <c r="H128" s="634">
        <v>2412.7399999999998</v>
      </c>
      <c r="I128" s="634">
        <v>2268.1</v>
      </c>
      <c r="J128" s="634">
        <v>2289.96</v>
      </c>
      <c r="K128" s="566"/>
      <c r="L128" s="568"/>
      <c r="M128" s="568"/>
      <c r="N128" s="568"/>
    </row>
    <row r="129" spans="1:27" ht="18" customHeight="1">
      <c r="A129" s="266"/>
      <c r="B129" s="66"/>
      <c r="C129" s="266"/>
      <c r="D129" s="89"/>
      <c r="E129" s="889" t="s">
        <v>1121</v>
      </c>
      <c r="F129" s="592"/>
      <c r="G129" s="592"/>
      <c r="H129" s="592"/>
      <c r="I129" s="592"/>
      <c r="J129" s="592"/>
      <c r="K129" s="632"/>
      <c r="L129" s="633"/>
      <c r="M129" s="633"/>
      <c r="N129" s="633"/>
      <c r="O129" s="89"/>
      <c r="P129" s="89"/>
      <c r="Q129" s="89"/>
      <c r="R129" s="89"/>
      <c r="S129" s="89"/>
      <c r="T129" s="89"/>
      <c r="U129" s="89"/>
      <c r="V129" s="89"/>
      <c r="W129" s="89"/>
      <c r="X129" s="89"/>
      <c r="Y129" s="89"/>
      <c r="Z129" s="89"/>
      <c r="AA129" s="89"/>
    </row>
    <row r="130" spans="1:27" ht="14.25">
      <c r="A130" s="1"/>
      <c r="B130" s="4"/>
      <c r="C130" s="1"/>
      <c r="E130" s="1904" t="s">
        <v>1122</v>
      </c>
      <c r="F130" s="1416"/>
      <c r="G130" s="487">
        <v>301.41000000000003</v>
      </c>
      <c r="H130" s="487">
        <v>420.26</v>
      </c>
      <c r="I130" s="487">
        <v>343.02</v>
      </c>
      <c r="J130" s="487">
        <v>449.01</v>
      </c>
      <c r="K130" s="566"/>
      <c r="L130" s="568"/>
      <c r="M130" s="568"/>
      <c r="N130" s="568"/>
    </row>
    <row r="131" spans="1:27">
      <c r="A131" s="1"/>
      <c r="B131" s="9"/>
      <c r="C131" s="1"/>
      <c r="E131" s="1732" t="s">
        <v>1123</v>
      </c>
      <c r="F131" s="1439"/>
      <c r="G131" s="489">
        <v>1750.86</v>
      </c>
      <c r="H131" s="489">
        <v>1699.39</v>
      </c>
      <c r="I131" s="489">
        <v>1612.04</v>
      </c>
      <c r="J131" s="489">
        <v>1858.98</v>
      </c>
      <c r="K131" s="566"/>
      <c r="L131" s="568"/>
      <c r="M131" s="568"/>
      <c r="N131" s="568"/>
    </row>
    <row r="132" spans="1:27" ht="15.75">
      <c r="A132" s="1"/>
      <c r="B132" s="7"/>
      <c r="C132" s="1"/>
      <c r="E132" s="1905" t="s">
        <v>1124</v>
      </c>
      <c r="F132" s="1439"/>
      <c r="G132" s="636">
        <v>12703.45</v>
      </c>
      <c r="H132" s="636">
        <v>11460.07</v>
      </c>
      <c r="I132" s="636">
        <v>11858.95</v>
      </c>
      <c r="J132" s="636">
        <v>11765.03</v>
      </c>
      <c r="K132" s="566"/>
      <c r="L132" s="568"/>
      <c r="M132" s="568"/>
      <c r="N132" s="568"/>
    </row>
    <row r="133" spans="1:27" ht="14.25">
      <c r="A133" s="1"/>
      <c r="B133" s="4"/>
      <c r="C133" s="1"/>
      <c r="E133" s="1732" t="s">
        <v>1125</v>
      </c>
      <c r="F133" s="1439"/>
      <c r="G133" s="509">
        <v>259.08999999999997</v>
      </c>
      <c r="H133" s="509">
        <v>547.25</v>
      </c>
      <c r="I133" s="509">
        <v>271.33</v>
      </c>
      <c r="J133" s="509">
        <v>304.64</v>
      </c>
      <c r="K133" s="566"/>
      <c r="L133" s="568"/>
      <c r="M133" s="568"/>
      <c r="N133" s="568"/>
    </row>
    <row r="134" spans="1:27" ht="14.25">
      <c r="A134" s="1"/>
      <c r="B134" s="4"/>
      <c r="C134" s="1"/>
      <c r="E134" s="635" t="s">
        <v>979</v>
      </c>
      <c r="F134" s="637"/>
      <c r="G134" s="487">
        <v>2295.0700000000002</v>
      </c>
      <c r="H134" s="487">
        <v>2056.4699999999998</v>
      </c>
      <c r="I134" s="487">
        <v>1770.93</v>
      </c>
      <c r="J134" s="487">
        <v>1506.02</v>
      </c>
      <c r="K134" s="566"/>
      <c r="L134" s="568"/>
      <c r="M134" s="568"/>
      <c r="N134" s="568"/>
    </row>
    <row r="135" spans="1:27" ht="14.25">
      <c r="A135" s="1"/>
      <c r="B135" s="4"/>
      <c r="C135" s="1"/>
      <c r="E135" s="1709" t="s">
        <v>1126</v>
      </c>
      <c r="F135" s="1439"/>
      <c r="G135" s="509">
        <v>8876.7800000000007</v>
      </c>
      <c r="H135" s="509">
        <v>5314.19</v>
      </c>
      <c r="I135" s="509">
        <v>5937.14</v>
      </c>
      <c r="J135" s="509">
        <v>5132.29</v>
      </c>
      <c r="K135" s="566"/>
      <c r="L135" s="568"/>
    </row>
    <row r="136" spans="1:27" ht="14.25">
      <c r="A136" s="1"/>
      <c r="B136" s="4"/>
      <c r="C136" s="1"/>
      <c r="E136" s="888" t="s">
        <v>614</v>
      </c>
      <c r="F136" s="638"/>
      <c r="G136" s="639">
        <f t="shared" ref="G136:J136" si="0">SUM(G130:G135)</f>
        <v>26186.660000000003</v>
      </c>
      <c r="H136" s="639">
        <f t="shared" si="0"/>
        <v>21497.629999999997</v>
      </c>
      <c r="I136" s="639">
        <f t="shared" si="0"/>
        <v>21793.41</v>
      </c>
      <c r="J136" s="639">
        <f t="shared" si="0"/>
        <v>21015.97</v>
      </c>
      <c r="K136" s="566"/>
      <c r="L136" s="568"/>
      <c r="M136" s="568"/>
      <c r="N136" s="568"/>
    </row>
    <row r="137" spans="1:27" ht="26.45" customHeight="1">
      <c r="A137" s="1"/>
      <c r="B137" s="7"/>
      <c r="C137" s="1"/>
      <c r="E137" s="1913" t="s">
        <v>1137</v>
      </c>
      <c r="F137" s="1914"/>
      <c r="G137" s="1914"/>
      <c r="H137" s="1914"/>
      <c r="I137" s="1914"/>
      <c r="J137" s="1915"/>
      <c r="K137" s="568"/>
      <c r="L137" s="568"/>
      <c r="M137" s="568"/>
      <c r="N137" s="568"/>
    </row>
    <row r="138" spans="1:27" ht="14.25">
      <c r="A138" s="1"/>
      <c r="B138" s="11"/>
      <c r="C138" s="1"/>
      <c r="E138" s="257"/>
      <c r="F138" s="257"/>
      <c r="G138" s="257"/>
      <c r="H138" s="257"/>
      <c r="I138" s="257"/>
      <c r="J138" s="257"/>
      <c r="K138" s="257"/>
      <c r="L138" s="257"/>
      <c r="M138" s="257"/>
      <c r="N138" s="257"/>
    </row>
    <row r="139" spans="1:27" ht="33.75" customHeight="1">
      <c r="A139" s="1"/>
      <c r="B139" s="4"/>
      <c r="C139" s="1"/>
      <c r="E139" s="1695" t="s">
        <v>1138</v>
      </c>
      <c r="F139" s="1411"/>
      <c r="G139" s="1411"/>
      <c r="H139" s="1411"/>
      <c r="I139" s="1411"/>
      <c r="J139" s="1411"/>
      <c r="L139" s="315"/>
      <c r="M139" s="315"/>
      <c r="N139" s="315"/>
      <c r="O139" s="315"/>
      <c r="P139" s="315"/>
      <c r="Q139" s="315"/>
    </row>
    <row r="140" spans="1:27" ht="15.75">
      <c r="A140" s="1"/>
      <c r="B140" s="12"/>
      <c r="C140" s="1"/>
      <c r="E140" s="1796" t="s">
        <v>1139</v>
      </c>
      <c r="F140" s="1411"/>
      <c r="G140" s="1411"/>
      <c r="H140" s="1798" t="s">
        <v>709</v>
      </c>
      <c r="I140" s="1411"/>
      <c r="J140" s="1411"/>
      <c r="L140" s="1916"/>
      <c r="M140" s="1411"/>
      <c r="N140" s="1411"/>
      <c r="O140" s="1916"/>
      <c r="P140" s="1411"/>
      <c r="Q140" s="1411"/>
    </row>
    <row r="141" spans="1:27" ht="12.75" customHeight="1">
      <c r="A141" s="1"/>
      <c r="B141" s="4"/>
      <c r="C141" s="1"/>
      <c r="E141" s="1411"/>
      <c r="F141" s="1411"/>
      <c r="G141" s="1411"/>
      <c r="H141" s="1849" t="s">
        <v>1140</v>
      </c>
      <c r="I141" s="1849" t="s">
        <v>1141</v>
      </c>
      <c r="J141" s="1569" t="s">
        <v>614</v>
      </c>
      <c r="L141" s="1912"/>
      <c r="M141" s="1912"/>
      <c r="N141" s="1912"/>
      <c r="O141" s="1912"/>
      <c r="P141" s="1912"/>
      <c r="Q141" s="1912"/>
    </row>
    <row r="142" spans="1:27">
      <c r="A142" s="1"/>
      <c r="B142" s="9"/>
      <c r="C142" s="1"/>
      <c r="E142" s="1411"/>
      <c r="F142" s="1411"/>
      <c r="G142" s="1411"/>
      <c r="H142" s="1411"/>
      <c r="I142" s="1411"/>
      <c r="J142" s="1411"/>
      <c r="L142" s="1411"/>
      <c r="M142" s="1411"/>
      <c r="N142" s="1411"/>
      <c r="O142" s="1411"/>
      <c r="P142" s="1411"/>
      <c r="Q142" s="1411"/>
    </row>
    <row r="143" spans="1:27" ht="12.75">
      <c r="A143" s="1"/>
      <c r="B143" s="4"/>
      <c r="C143" s="1"/>
      <c r="E143" s="1917" t="s">
        <v>1121</v>
      </c>
      <c r="F143" s="1411"/>
      <c r="G143" s="1411"/>
      <c r="H143" s="1411"/>
      <c r="I143" s="1411"/>
      <c r="J143" s="1411"/>
      <c r="L143" s="1411"/>
      <c r="M143" s="1411"/>
      <c r="N143" s="1411"/>
      <c r="O143" s="1411"/>
      <c r="P143" s="1411"/>
      <c r="Q143" s="1411"/>
    </row>
    <row r="144" spans="1:27" ht="15.75">
      <c r="A144" s="1"/>
      <c r="B144" s="7"/>
      <c r="C144" s="1"/>
      <c r="E144" s="1948" t="s">
        <v>1142</v>
      </c>
      <c r="F144" s="1416"/>
      <c r="G144" s="1416"/>
      <c r="H144" s="641" t="s">
        <v>717</v>
      </c>
      <c r="I144" s="666">
        <v>2366.42</v>
      </c>
      <c r="J144" s="643">
        <v>2366.42</v>
      </c>
      <c r="L144" s="644"/>
      <c r="M144" s="644"/>
      <c r="N144" s="644"/>
      <c r="O144" s="645"/>
      <c r="P144" s="645"/>
      <c r="Q144" s="645"/>
    </row>
    <row r="145" spans="1:27" ht="15" customHeight="1">
      <c r="A145" s="1"/>
      <c r="B145" s="4"/>
      <c r="C145" s="1"/>
      <c r="E145" s="1557" t="s">
        <v>1143</v>
      </c>
      <c r="F145" s="1416"/>
      <c r="G145" s="1416"/>
      <c r="H145" s="641" t="s">
        <v>717</v>
      </c>
      <c r="I145" s="642">
        <v>18649.55</v>
      </c>
      <c r="J145" s="643">
        <v>18649.55</v>
      </c>
      <c r="L145" s="644"/>
      <c r="M145" s="644"/>
      <c r="N145" s="644"/>
      <c r="O145" s="645"/>
      <c r="P145" s="645"/>
      <c r="Q145" s="645"/>
    </row>
    <row r="146" spans="1:27" ht="15" customHeight="1">
      <c r="A146" s="1"/>
      <c r="B146" s="4"/>
      <c r="C146" s="1"/>
      <c r="E146" s="1547" t="s">
        <v>614</v>
      </c>
      <c r="F146" s="1442"/>
      <c r="G146" s="1442"/>
      <c r="H146" s="646" t="s">
        <v>717</v>
      </c>
      <c r="I146" s="646">
        <f t="shared" ref="I146:J146" si="1">SUM(I144:I145)</f>
        <v>21015.97</v>
      </c>
      <c r="J146" s="647">
        <f t="shared" si="1"/>
        <v>21015.97</v>
      </c>
      <c r="L146" s="648"/>
      <c r="M146" s="648"/>
      <c r="N146" s="648"/>
      <c r="O146" s="645"/>
      <c r="P146" s="649"/>
      <c r="Q146" s="649"/>
    </row>
    <row r="147" spans="1:27" ht="12.75">
      <c r="A147" s="1"/>
      <c r="B147" s="4"/>
      <c r="C147" s="1"/>
      <c r="E147" s="1787" t="s">
        <v>1133</v>
      </c>
      <c r="F147" s="1411"/>
      <c r="G147" s="1411"/>
      <c r="H147" s="363"/>
      <c r="I147" s="363"/>
      <c r="J147" s="640"/>
      <c r="L147" s="401"/>
      <c r="M147" s="401"/>
      <c r="N147" s="401"/>
      <c r="O147" s="401"/>
      <c r="P147" s="401"/>
      <c r="Q147" s="401"/>
    </row>
    <row r="148" spans="1:27" ht="12.75">
      <c r="A148" s="1"/>
      <c r="B148" s="4"/>
      <c r="C148" s="1"/>
      <c r="E148" s="1707" t="s">
        <v>1142</v>
      </c>
      <c r="F148" s="1416"/>
      <c r="G148" s="1416"/>
      <c r="H148" s="641" t="s">
        <v>717</v>
      </c>
      <c r="I148" s="641">
        <v>961.46</v>
      </c>
      <c r="J148" s="643">
        <v>961.46</v>
      </c>
      <c r="L148" s="645"/>
      <c r="M148" s="645"/>
      <c r="N148" s="645"/>
      <c r="O148" s="645"/>
      <c r="P148" s="645"/>
      <c r="Q148" s="645"/>
    </row>
    <row r="149" spans="1:27">
      <c r="A149" s="1"/>
      <c r="B149" s="9"/>
      <c r="C149" s="1"/>
      <c r="E149" s="1711" t="s">
        <v>1143</v>
      </c>
      <c r="F149" s="1439"/>
      <c r="G149" s="1439"/>
      <c r="H149" s="650" t="s">
        <v>717</v>
      </c>
      <c r="I149" s="651">
        <v>1328.5</v>
      </c>
      <c r="J149" s="652">
        <v>1328.5</v>
      </c>
      <c r="L149" s="645"/>
      <c r="M149" s="645"/>
      <c r="N149" s="645"/>
      <c r="O149" s="645"/>
      <c r="P149" s="645"/>
      <c r="Q149" s="645"/>
    </row>
    <row r="150" spans="1:27" ht="12.75">
      <c r="A150" s="1"/>
      <c r="B150" s="4"/>
      <c r="C150" s="1"/>
      <c r="E150" s="1921" t="s">
        <v>614</v>
      </c>
      <c r="F150" s="1439"/>
      <c r="G150" s="1439"/>
      <c r="H150" s="650" t="s">
        <v>717</v>
      </c>
      <c r="I150" s="653">
        <f t="shared" ref="I150:J150" si="2">SUM(I148:I149)</f>
        <v>2289.96</v>
      </c>
      <c r="J150" s="654">
        <f t="shared" si="2"/>
        <v>2289.96</v>
      </c>
      <c r="L150" s="649"/>
      <c r="M150" s="649"/>
      <c r="N150" s="649"/>
      <c r="O150" s="645"/>
      <c r="P150" s="649"/>
      <c r="Q150" s="649"/>
    </row>
    <row r="151" spans="1:27" ht="14.25">
      <c r="A151" s="1"/>
      <c r="B151" s="4"/>
      <c r="C151" s="1"/>
      <c r="E151" s="655"/>
      <c r="F151" s="655"/>
      <c r="G151" s="655"/>
      <c r="H151" s="655"/>
      <c r="I151" s="655"/>
      <c r="J151" s="655"/>
      <c r="K151" s="656"/>
      <c r="L151" s="657"/>
      <c r="M151" s="657"/>
      <c r="N151" s="657"/>
      <c r="O151" s="182"/>
      <c r="P151" s="182"/>
      <c r="Q151" s="182"/>
    </row>
    <row r="152" spans="1:27" ht="12.6" customHeight="1">
      <c r="A152" s="1"/>
      <c r="B152" s="4"/>
      <c r="C152" s="1"/>
      <c r="E152" s="1926" t="s">
        <v>1591</v>
      </c>
      <c r="F152" s="1926"/>
      <c r="G152" s="1926"/>
      <c r="H152" s="1926"/>
      <c r="I152" s="1926"/>
      <c r="J152" s="1926"/>
      <c r="K152" s="569"/>
      <c r="L152" s="569"/>
      <c r="M152" s="569"/>
      <c r="N152" s="569"/>
      <c r="O152" s="569"/>
      <c r="P152" s="569"/>
      <c r="Q152" s="569"/>
    </row>
    <row r="153" spans="1:27" ht="12.6" customHeight="1">
      <c r="A153" s="1"/>
      <c r="B153" s="4"/>
      <c r="C153" s="1"/>
      <c r="E153" s="1871"/>
      <c r="F153" s="1871"/>
      <c r="G153" s="1871"/>
      <c r="H153" s="1871"/>
      <c r="I153" s="1871"/>
      <c r="J153" s="1871"/>
      <c r="K153" s="569"/>
      <c r="L153" s="569"/>
      <c r="M153" s="569"/>
      <c r="N153" s="569"/>
      <c r="O153" s="569"/>
      <c r="P153" s="569"/>
      <c r="Q153" s="569"/>
    </row>
    <row r="154" spans="1:27" ht="17.100000000000001" customHeight="1">
      <c r="A154" s="1"/>
      <c r="B154" s="4"/>
      <c r="C154" s="1"/>
      <c r="E154" s="1926"/>
      <c r="F154" s="1926"/>
      <c r="G154" s="1926"/>
      <c r="H154" s="1926"/>
      <c r="I154" s="1926"/>
      <c r="J154" s="1926"/>
      <c r="K154" s="569"/>
      <c r="L154" s="569"/>
      <c r="M154" s="569"/>
      <c r="N154" s="569"/>
      <c r="O154" s="569"/>
      <c r="P154" s="569"/>
      <c r="Q154" s="569"/>
    </row>
    <row r="155" spans="1:27" ht="12.75">
      <c r="A155" s="1"/>
      <c r="B155" s="4"/>
      <c r="C155" s="1"/>
      <c r="E155" s="658"/>
      <c r="F155" s="569"/>
      <c r="G155" s="569"/>
      <c r="H155" s="569"/>
      <c r="I155" s="569"/>
      <c r="J155" s="569"/>
      <c r="K155" s="569"/>
      <c r="L155" s="569"/>
      <c r="M155" s="569"/>
      <c r="N155" s="569"/>
      <c r="O155" s="569"/>
      <c r="P155" s="569"/>
      <c r="Q155" s="659"/>
    </row>
    <row r="156" spans="1:27" ht="12.75">
      <c r="A156" s="1"/>
      <c r="B156" s="4"/>
      <c r="C156" s="1"/>
      <c r="E156" s="660"/>
      <c r="F156" s="661"/>
      <c r="G156" s="661"/>
      <c r="H156" s="661"/>
      <c r="I156" s="661"/>
      <c r="J156" s="661"/>
      <c r="K156" s="661"/>
      <c r="L156" s="661"/>
      <c r="M156" s="661"/>
      <c r="N156" s="661"/>
      <c r="O156" s="661"/>
      <c r="P156" s="661"/>
      <c r="Q156" s="662"/>
    </row>
    <row r="157" spans="1:27" ht="44.45" customHeight="1">
      <c r="A157" s="266"/>
      <c r="B157" s="7"/>
      <c r="C157" s="266"/>
      <c r="D157" s="89"/>
      <c r="E157" s="1922" t="s">
        <v>1144</v>
      </c>
      <c r="F157" s="1660"/>
      <c r="G157" s="1660"/>
      <c r="H157" s="1660"/>
      <c r="I157" s="1660"/>
      <c r="J157" s="1660"/>
      <c r="K157" s="663"/>
      <c r="L157" s="663"/>
      <c r="M157" s="663"/>
      <c r="N157" s="663"/>
      <c r="O157" s="663"/>
      <c r="P157" s="663"/>
      <c r="Q157" s="664"/>
      <c r="R157" s="665"/>
      <c r="S157" s="89"/>
      <c r="T157" s="89"/>
      <c r="U157" s="89"/>
      <c r="V157" s="89"/>
      <c r="W157" s="89"/>
      <c r="X157" s="89"/>
      <c r="Y157" s="89"/>
      <c r="Z157" s="89"/>
      <c r="AA157" s="89"/>
    </row>
    <row r="158" spans="1:27" ht="12.75">
      <c r="A158" s="1"/>
      <c r="B158" s="4"/>
      <c r="C158" s="1"/>
      <c r="E158" s="397"/>
      <c r="F158" s="397"/>
      <c r="G158" s="265"/>
      <c r="H158" s="1798" t="s">
        <v>709</v>
      </c>
      <c r="I158" s="1411"/>
      <c r="J158" s="1411"/>
      <c r="K158" s="663"/>
      <c r="L158" s="663"/>
      <c r="M158" s="663"/>
      <c r="N158" s="502"/>
      <c r="O158" s="1916"/>
      <c r="P158" s="1411"/>
      <c r="Q158" s="1411"/>
    </row>
    <row r="159" spans="1:27" ht="12.75">
      <c r="A159" s="1"/>
      <c r="B159" s="4"/>
      <c r="C159" s="1"/>
      <c r="E159" s="1936" t="s">
        <v>1139</v>
      </c>
      <c r="F159" s="1795"/>
      <c r="G159" s="1869"/>
      <c r="H159" s="1942" t="s">
        <v>1140</v>
      </c>
      <c r="I159" s="1942" t="s">
        <v>1141</v>
      </c>
      <c r="J159" s="1945" t="s">
        <v>614</v>
      </c>
      <c r="K159" s="663"/>
      <c r="L159" s="663"/>
      <c r="M159" s="663"/>
      <c r="N159" s="1912"/>
      <c r="O159" s="1912"/>
      <c r="P159" s="1912"/>
      <c r="Q159" s="1912"/>
    </row>
    <row r="160" spans="1:27" ht="12.75">
      <c r="A160" s="1"/>
      <c r="B160" s="4"/>
      <c r="C160" s="1"/>
      <c r="E160" s="1930"/>
      <c r="F160" s="1411"/>
      <c r="G160" s="1937"/>
      <c r="H160" s="1943"/>
      <c r="I160" s="1943"/>
      <c r="J160" s="1930"/>
      <c r="K160" s="663"/>
      <c r="L160" s="663"/>
      <c r="M160" s="663"/>
      <c r="N160" s="1411"/>
      <c r="O160" s="1411"/>
      <c r="P160" s="1411"/>
      <c r="Q160" s="1411"/>
    </row>
    <row r="161" spans="1:17" ht="12.75">
      <c r="A161" s="1"/>
      <c r="B161" s="4"/>
      <c r="C161" s="1"/>
      <c r="E161" s="1870"/>
      <c r="F161" s="1784"/>
      <c r="G161" s="1785"/>
      <c r="H161" s="1944"/>
      <c r="I161" s="1944"/>
      <c r="J161" s="1870"/>
      <c r="K161" s="663"/>
      <c r="L161" s="663"/>
      <c r="M161" s="663"/>
      <c r="N161" s="1411"/>
      <c r="O161" s="1411"/>
      <c r="P161" s="1411"/>
      <c r="Q161" s="1411"/>
    </row>
    <row r="162" spans="1:17" ht="12.75">
      <c r="A162" s="1"/>
      <c r="B162" s="4"/>
      <c r="C162" s="1"/>
      <c r="E162" s="1925" t="s">
        <v>1142</v>
      </c>
      <c r="F162" s="1411"/>
      <c r="G162" s="1411"/>
      <c r="H162" s="666" t="s">
        <v>717</v>
      </c>
      <c r="I162" s="666">
        <v>3327.88</v>
      </c>
      <c r="J162" s="643">
        <v>3327.88</v>
      </c>
      <c r="K162" s="663"/>
      <c r="L162" s="663"/>
      <c r="M162" s="663"/>
      <c r="N162" s="667"/>
      <c r="O162" s="667"/>
      <c r="P162" s="667"/>
      <c r="Q162" s="645"/>
    </row>
    <row r="163" spans="1:17" ht="15" customHeight="1">
      <c r="A163" s="1"/>
      <c r="B163" s="4"/>
      <c r="C163" s="1"/>
      <c r="E163" s="1711" t="s">
        <v>1143</v>
      </c>
      <c r="F163" s="1439"/>
      <c r="G163" s="1439"/>
      <c r="H163" s="668" t="s">
        <v>717</v>
      </c>
      <c r="I163" s="668">
        <v>19978.05</v>
      </c>
      <c r="J163" s="652">
        <v>19978.05</v>
      </c>
      <c r="K163" s="663"/>
      <c r="L163" s="663"/>
      <c r="M163" s="663"/>
      <c r="N163" s="667"/>
      <c r="O163" s="667"/>
      <c r="P163" s="667"/>
      <c r="Q163" s="645"/>
    </row>
    <row r="164" spans="1:17" ht="15" customHeight="1">
      <c r="A164" s="1"/>
      <c r="B164" s="7"/>
      <c r="C164" s="1"/>
      <c r="E164" s="1941" t="s">
        <v>614</v>
      </c>
      <c r="F164" s="1416"/>
      <c r="G164" s="1416"/>
      <c r="H164" s="669" t="s">
        <v>717</v>
      </c>
      <c r="I164" s="669">
        <v>23305.93</v>
      </c>
      <c r="J164" s="669">
        <v>23305.93</v>
      </c>
      <c r="K164" s="663"/>
      <c r="L164" s="663"/>
      <c r="M164" s="663"/>
      <c r="N164" s="670"/>
      <c r="O164" s="670"/>
      <c r="P164" s="670"/>
      <c r="Q164" s="670"/>
    </row>
    <row r="165" spans="1:17" ht="12.75">
      <c r="A165" s="1"/>
      <c r="B165" s="4"/>
      <c r="C165" s="1"/>
      <c r="E165" s="671"/>
      <c r="F165" s="671"/>
      <c r="G165" s="671"/>
      <c r="H165" s="671"/>
      <c r="I165" s="315"/>
      <c r="J165" s="315"/>
      <c r="K165" s="663"/>
      <c r="L165" s="663"/>
      <c r="M165" s="663"/>
      <c r="N165" s="671"/>
      <c r="O165" s="671"/>
      <c r="P165" s="671"/>
      <c r="Q165" s="671"/>
    </row>
    <row r="166" spans="1:17" ht="12.75">
      <c r="A166" s="1"/>
      <c r="B166" s="4"/>
      <c r="C166" s="1"/>
      <c r="E166" s="1871" t="s">
        <v>1591</v>
      </c>
      <c r="F166" s="1871"/>
      <c r="G166" s="1871"/>
      <c r="H166" s="1871"/>
      <c r="I166" s="1871"/>
      <c r="J166" s="1871"/>
      <c r="K166" s="891"/>
      <c r="L166" s="891"/>
      <c r="M166" s="891"/>
      <c r="N166" s="671"/>
      <c r="O166" s="671"/>
      <c r="P166" s="671"/>
      <c r="Q166" s="671"/>
    </row>
    <row r="167" spans="1:17" ht="12.75">
      <c r="A167" s="1"/>
      <c r="B167" s="4"/>
      <c r="C167" s="1"/>
      <c r="E167" s="1871"/>
      <c r="F167" s="1871"/>
      <c r="G167" s="1871"/>
      <c r="H167" s="1871"/>
      <c r="I167" s="1871"/>
      <c r="J167" s="1871"/>
      <c r="K167" s="891"/>
      <c r="L167" s="891"/>
      <c r="M167" s="891"/>
      <c r="N167" s="671"/>
      <c r="O167" s="671"/>
      <c r="P167" s="671"/>
      <c r="Q167" s="671"/>
    </row>
    <row r="168" spans="1:17" ht="21" customHeight="1">
      <c r="A168" s="1"/>
      <c r="B168" s="4"/>
      <c r="C168" s="1"/>
      <c r="E168" s="1871"/>
      <c r="F168" s="1871"/>
      <c r="G168" s="1871"/>
      <c r="H168" s="1871"/>
      <c r="I168" s="1871"/>
      <c r="J168" s="1871"/>
      <c r="K168" s="891"/>
      <c r="L168" s="891"/>
      <c r="M168" s="891"/>
      <c r="N168" s="671"/>
      <c r="O168" s="671"/>
      <c r="P168" s="671"/>
      <c r="Q168" s="671"/>
    </row>
    <row r="169" spans="1:17" ht="15.75">
      <c r="A169" s="1"/>
      <c r="B169" s="12"/>
      <c r="C169" s="1"/>
      <c r="E169" s="658"/>
      <c r="F169" s="569"/>
      <c r="G169" s="569"/>
      <c r="H169" s="569"/>
      <c r="I169" s="569"/>
      <c r="J169" s="569"/>
      <c r="K169" s="569"/>
      <c r="L169" s="569"/>
      <c r="M169" s="569"/>
      <c r="N169" s="569"/>
      <c r="O169" s="569"/>
      <c r="P169" s="569"/>
      <c r="Q169" s="569"/>
    </row>
    <row r="170" spans="1:17" ht="16.5" customHeight="1">
      <c r="A170" s="1"/>
      <c r="B170" s="9"/>
      <c r="C170" s="1"/>
      <c r="E170" s="164"/>
      <c r="F170" s="164"/>
      <c r="G170" s="164"/>
      <c r="H170" s="164"/>
      <c r="I170" s="164"/>
      <c r="J170" s="164"/>
      <c r="K170" s="164"/>
      <c r="L170" s="164"/>
      <c r="M170" s="164"/>
    </row>
    <row r="171" spans="1:17" ht="16.350000000000001" customHeight="1">
      <c r="A171" s="1"/>
      <c r="B171" s="9"/>
      <c r="C171" s="1"/>
      <c r="E171" s="866" t="s">
        <v>1592</v>
      </c>
      <c r="F171" s="866"/>
      <c r="G171" s="866"/>
      <c r="H171" s="866"/>
      <c r="I171" s="866"/>
      <c r="J171" s="866"/>
      <c r="K171" s="164"/>
      <c r="L171" s="164"/>
      <c r="M171" s="164"/>
    </row>
    <row r="172" spans="1:17" ht="15.75">
      <c r="A172" s="1"/>
      <c r="B172" s="7"/>
      <c r="C172" s="1"/>
      <c r="E172" s="362"/>
      <c r="F172" s="331"/>
      <c r="G172" s="331"/>
      <c r="H172" s="331"/>
      <c r="I172" s="331"/>
      <c r="J172" s="331"/>
      <c r="K172" s="331"/>
      <c r="L172" s="331"/>
      <c r="M172" s="331"/>
      <c r="N172" s="517"/>
    </row>
    <row r="173" spans="1:17" ht="26.45" customHeight="1">
      <c r="A173" s="1"/>
      <c r="B173" s="4"/>
      <c r="C173" s="1"/>
      <c r="E173" s="890" t="s">
        <v>1145</v>
      </c>
      <c r="F173" s="1338"/>
      <c r="G173" s="1338"/>
      <c r="H173" s="1338"/>
      <c r="I173" s="1338"/>
      <c r="J173" s="1338"/>
    </row>
    <row r="174" spans="1:17">
      <c r="A174" s="1"/>
      <c r="B174" s="9"/>
      <c r="C174" s="1"/>
      <c r="E174" s="1946"/>
      <c r="F174" s="1646"/>
      <c r="G174" s="672">
        <v>2022</v>
      </c>
      <c r="H174" s="672">
        <v>2023</v>
      </c>
      <c r="I174" s="672">
        <v>2024</v>
      </c>
      <c r="J174" s="673">
        <v>2025</v>
      </c>
      <c r="K174" s="631"/>
    </row>
    <row r="175" spans="1:17" ht="14.25">
      <c r="A175" s="1"/>
      <c r="B175" s="4"/>
      <c r="C175" s="1"/>
      <c r="E175" s="1947" t="s">
        <v>1133</v>
      </c>
      <c r="F175" s="1646"/>
      <c r="G175" s="1646"/>
      <c r="H175" s="1646"/>
      <c r="I175" s="1646"/>
      <c r="J175" s="1647"/>
      <c r="K175" s="631"/>
    </row>
    <row r="176" spans="1:17" ht="14.25">
      <c r="A176" s="1"/>
      <c r="B176" s="4"/>
      <c r="C176" s="1"/>
      <c r="E176" s="1939" t="s">
        <v>614</v>
      </c>
      <c r="F176" s="1416"/>
      <c r="G176" s="674">
        <v>233.7</v>
      </c>
      <c r="H176" s="674">
        <v>1364.56</v>
      </c>
      <c r="I176" s="674">
        <v>1050.8599999999999</v>
      </c>
      <c r="J176" s="675">
        <v>936.35</v>
      </c>
      <c r="K176" s="568"/>
    </row>
    <row r="177" spans="1:11" ht="15.75">
      <c r="A177" s="1"/>
      <c r="B177" s="7"/>
      <c r="C177" s="1"/>
      <c r="E177" s="1645" t="s">
        <v>1121</v>
      </c>
      <c r="F177" s="1646"/>
      <c r="G177" s="1646"/>
      <c r="H177" s="1646"/>
      <c r="I177" s="1646"/>
      <c r="J177" s="1647"/>
      <c r="K177" s="631"/>
    </row>
    <row r="178" spans="1:11" ht="14.25">
      <c r="A178" s="1"/>
      <c r="B178" s="4"/>
      <c r="C178" s="1"/>
      <c r="E178" s="1940" t="s">
        <v>1122</v>
      </c>
      <c r="F178" s="1736"/>
      <c r="G178" s="676">
        <v>0</v>
      </c>
      <c r="H178" s="676">
        <v>0.5</v>
      </c>
      <c r="I178" s="676">
        <v>0.61</v>
      </c>
      <c r="J178" s="677">
        <v>0.21</v>
      </c>
      <c r="K178" s="631"/>
    </row>
    <row r="179" spans="1:11" ht="14.25">
      <c r="A179" s="1"/>
      <c r="B179" s="4"/>
      <c r="C179" s="1"/>
      <c r="E179" s="1732" t="s">
        <v>1123</v>
      </c>
      <c r="F179" s="1738"/>
      <c r="G179" s="678">
        <v>0.46</v>
      </c>
      <c r="H179" s="678">
        <v>71.150000000000006</v>
      </c>
      <c r="I179" s="678">
        <v>53.92</v>
      </c>
      <c r="J179" s="679">
        <v>60.82</v>
      </c>
      <c r="K179" s="631"/>
    </row>
    <row r="180" spans="1:11" ht="14.25">
      <c r="A180" s="1"/>
      <c r="B180" s="4"/>
      <c r="C180" s="1"/>
      <c r="E180" s="1724" t="s">
        <v>1124</v>
      </c>
      <c r="F180" s="1739"/>
      <c r="G180" s="680">
        <v>0</v>
      </c>
      <c r="H180" s="680">
        <v>479.87</v>
      </c>
      <c r="I180" s="680">
        <v>543.32000000000005</v>
      </c>
      <c r="J180" s="681">
        <v>467.71</v>
      </c>
      <c r="K180" s="631"/>
    </row>
    <row r="181" spans="1:11" ht="14.25">
      <c r="A181" s="1"/>
      <c r="B181" s="4"/>
      <c r="C181" s="1"/>
      <c r="E181" s="1732" t="s">
        <v>1125</v>
      </c>
      <c r="F181" s="1738"/>
      <c r="G181" s="678">
        <v>1.01</v>
      </c>
      <c r="H181" s="678">
        <v>1.21</v>
      </c>
      <c r="I181" s="678">
        <v>1.42</v>
      </c>
      <c r="J181" s="679">
        <v>7.0000000000000007E-2</v>
      </c>
      <c r="K181" s="631"/>
    </row>
    <row r="182" spans="1:11" ht="14.25">
      <c r="A182" s="1"/>
      <c r="B182" s="4"/>
      <c r="C182" s="1"/>
      <c r="E182" s="1724" t="s">
        <v>979</v>
      </c>
      <c r="F182" s="1739"/>
      <c r="G182" s="680">
        <v>4.04</v>
      </c>
      <c r="H182" s="680">
        <v>239.47</v>
      </c>
      <c r="I182" s="680">
        <v>277.94</v>
      </c>
      <c r="J182" s="681">
        <v>313.75</v>
      </c>
      <c r="K182" s="631"/>
    </row>
    <row r="183" spans="1:11">
      <c r="A183" s="1"/>
      <c r="B183" s="9"/>
      <c r="C183" s="1"/>
      <c r="E183" s="1709" t="s">
        <v>1146</v>
      </c>
      <c r="F183" s="1738"/>
      <c r="G183" s="678">
        <v>1845.84</v>
      </c>
      <c r="H183" s="678">
        <v>4673.57</v>
      </c>
      <c r="I183" s="678">
        <v>4405.08</v>
      </c>
      <c r="J183" s="682">
        <v>5296.74</v>
      </c>
      <c r="K183" s="631"/>
    </row>
    <row r="184" spans="1:11" ht="15.75">
      <c r="A184" s="1"/>
      <c r="B184" s="7"/>
      <c r="C184" s="1"/>
      <c r="E184" s="1938" t="s">
        <v>614</v>
      </c>
      <c r="F184" s="1739"/>
      <c r="G184" s="683">
        <v>1851.35</v>
      </c>
      <c r="H184" s="683">
        <v>5465.76</v>
      </c>
      <c r="I184" s="683">
        <v>5282.29</v>
      </c>
      <c r="J184" s="684">
        <v>6139.3</v>
      </c>
      <c r="K184" s="631"/>
    </row>
    <row r="185" spans="1:11" ht="12.75">
      <c r="A185" s="1"/>
      <c r="B185" s="4"/>
      <c r="C185" s="1"/>
    </row>
    <row r="186" spans="1:11" ht="12.75">
      <c r="A186" s="1"/>
      <c r="B186" s="4"/>
      <c r="C186" s="1"/>
    </row>
    <row r="187" spans="1:11" ht="34.5" customHeight="1">
      <c r="A187" s="1"/>
      <c r="B187" s="66"/>
      <c r="C187" s="1"/>
      <c r="E187" s="1695" t="s">
        <v>1593</v>
      </c>
      <c r="F187" s="1411"/>
      <c r="G187" s="1411"/>
      <c r="H187" s="1411"/>
      <c r="I187" s="1411"/>
      <c r="J187" s="1411"/>
    </row>
    <row r="188" spans="1:11" ht="21" customHeight="1">
      <c r="A188" s="1"/>
      <c r="B188" s="4"/>
      <c r="C188" s="1"/>
      <c r="E188" s="1796" t="s">
        <v>1147</v>
      </c>
      <c r="F188" s="1411"/>
      <c r="G188" s="1411"/>
      <c r="H188" s="1798" t="s">
        <v>709</v>
      </c>
      <c r="I188" s="1411"/>
      <c r="J188" s="1411"/>
    </row>
    <row r="189" spans="1:11" ht="22.5" customHeight="1">
      <c r="A189" s="1"/>
      <c r="B189" s="9"/>
      <c r="C189" s="1"/>
      <c r="E189" s="1411"/>
      <c r="F189" s="1411"/>
      <c r="G189" s="1411"/>
      <c r="H189" s="1849" t="s">
        <v>1140</v>
      </c>
      <c r="I189" s="1849" t="s">
        <v>1141</v>
      </c>
      <c r="J189" s="1569" t="s">
        <v>614</v>
      </c>
    </row>
    <row r="190" spans="1:11" ht="15.75">
      <c r="A190" s="1"/>
      <c r="B190" s="7"/>
      <c r="C190" s="1"/>
      <c r="E190" s="1411"/>
      <c r="F190" s="1411"/>
      <c r="G190" s="1411"/>
      <c r="H190" s="1411"/>
      <c r="I190" s="1411"/>
      <c r="J190" s="1411"/>
    </row>
    <row r="191" spans="1:11" ht="12.75">
      <c r="A191" s="1"/>
      <c r="B191" s="4"/>
      <c r="C191" s="1"/>
      <c r="E191" s="1927" t="s">
        <v>1148</v>
      </c>
      <c r="F191" s="1416"/>
      <c r="G191" s="1416"/>
      <c r="H191" s="487" t="s">
        <v>717</v>
      </c>
      <c r="I191" s="487">
        <v>823.23</v>
      </c>
      <c r="J191" s="487">
        <v>823.23</v>
      </c>
    </row>
    <row r="192" spans="1:11" ht="12.75">
      <c r="A192" s="1"/>
      <c r="B192" s="4"/>
      <c r="C192" s="1"/>
      <c r="E192" s="1928" t="s">
        <v>1149</v>
      </c>
      <c r="F192" s="1439"/>
      <c r="G192" s="1439"/>
      <c r="H192" s="509" t="s">
        <v>717</v>
      </c>
      <c r="I192" s="509">
        <v>105.78</v>
      </c>
      <c r="J192" s="509">
        <v>105.78</v>
      </c>
    </row>
    <row r="193" spans="1:27" ht="15.75">
      <c r="A193" s="1"/>
      <c r="B193" s="7"/>
      <c r="C193" s="1"/>
      <c r="E193" s="1842" t="s">
        <v>1150</v>
      </c>
      <c r="F193" s="1439"/>
      <c r="G193" s="1439"/>
      <c r="H193" s="636" t="s">
        <v>717</v>
      </c>
      <c r="I193" s="636">
        <v>7.34</v>
      </c>
      <c r="J193" s="636">
        <v>7.34</v>
      </c>
    </row>
    <row r="194" spans="1:27" ht="12.75">
      <c r="A194" s="1"/>
      <c r="B194" s="4"/>
      <c r="C194" s="1"/>
      <c r="E194" s="1834" t="s">
        <v>614</v>
      </c>
      <c r="F194" s="1439"/>
      <c r="G194" s="1439"/>
      <c r="H194" s="686" t="s">
        <v>717</v>
      </c>
      <c r="I194" s="686">
        <f t="shared" ref="I194:J194" si="3">SUM(I191:I193)</f>
        <v>936.35</v>
      </c>
      <c r="J194" s="687">
        <f t="shared" si="3"/>
        <v>936.35</v>
      </c>
    </row>
    <row r="195" spans="1:27" ht="17.25" customHeight="1">
      <c r="A195" s="1"/>
      <c r="B195" s="11"/>
      <c r="C195" s="1"/>
      <c r="E195" s="590"/>
      <c r="F195" s="688"/>
      <c r="G195" s="688"/>
      <c r="H195" s="688"/>
      <c r="I195" s="688"/>
      <c r="J195" s="688"/>
      <c r="K195" s="688"/>
      <c r="L195" s="688"/>
      <c r="M195" s="688"/>
      <c r="N195" s="688"/>
      <c r="O195" s="689"/>
      <c r="P195" s="689"/>
      <c r="Q195" s="689"/>
    </row>
    <row r="196" spans="1:27" ht="43.35" customHeight="1">
      <c r="A196" s="1"/>
      <c r="B196" s="11"/>
      <c r="C196" s="1"/>
      <c r="E196" s="1596" t="s">
        <v>1151</v>
      </c>
      <c r="F196" s="1411"/>
      <c r="G196" s="1411"/>
      <c r="H196" s="1411"/>
      <c r="I196" s="1411"/>
      <c r="J196" s="1411"/>
      <c r="K196" s="212"/>
      <c r="L196" s="212"/>
      <c r="M196" s="212"/>
      <c r="N196" s="212"/>
      <c r="O196" s="212"/>
      <c r="P196" s="212"/>
      <c r="Q196" s="212"/>
    </row>
    <row r="197" spans="1:27" ht="18" customHeight="1">
      <c r="A197" s="1"/>
      <c r="B197" s="11"/>
      <c r="C197" s="1"/>
      <c r="E197" s="893" t="s">
        <v>1152</v>
      </c>
      <c r="F197" s="1280"/>
      <c r="G197" s="1280"/>
      <c r="H197" s="1280"/>
      <c r="I197" s="1280"/>
      <c r="J197" s="1280"/>
      <c r="K197" s="690"/>
      <c r="L197" s="690"/>
      <c r="M197" s="690"/>
      <c r="N197" s="690"/>
      <c r="O197" s="689"/>
      <c r="P197" s="689"/>
      <c r="Q197" s="689"/>
    </row>
    <row r="198" spans="1:27" ht="12.75">
      <c r="A198" s="1"/>
      <c r="B198" s="4"/>
      <c r="C198" s="1"/>
      <c r="E198" s="691"/>
      <c r="F198" s="690"/>
      <c r="G198" s="690"/>
      <c r="H198" s="690"/>
      <c r="I198" s="690"/>
      <c r="J198" s="690"/>
      <c r="K198" s="690"/>
      <c r="L198" s="690"/>
      <c r="M198" s="690"/>
      <c r="N198" s="690"/>
      <c r="O198" s="689"/>
      <c r="P198" s="689"/>
      <c r="Q198" s="689"/>
    </row>
    <row r="199" spans="1:27" ht="12.75">
      <c r="A199" s="1"/>
      <c r="B199" s="4"/>
      <c r="C199" s="1"/>
      <c r="E199" s="691"/>
      <c r="F199" s="690"/>
      <c r="G199" s="690"/>
      <c r="H199" s="690"/>
      <c r="I199" s="690"/>
      <c r="J199" s="690"/>
      <c r="K199" s="690"/>
      <c r="L199" s="690"/>
      <c r="M199" s="690"/>
      <c r="N199" s="690"/>
      <c r="O199" s="689"/>
      <c r="P199" s="689"/>
      <c r="Q199" s="689"/>
    </row>
    <row r="200" spans="1:27" ht="36.75" customHeight="1">
      <c r="A200" s="266"/>
      <c r="B200" s="12"/>
      <c r="C200" s="266"/>
      <c r="D200" s="89"/>
      <c r="E200" s="1922" t="s">
        <v>1594</v>
      </c>
      <c r="F200" s="1660"/>
      <c r="G200" s="1660"/>
      <c r="H200" s="1660"/>
      <c r="I200" s="1660"/>
      <c r="J200" s="1660"/>
      <c r="K200" s="690"/>
      <c r="L200" s="690"/>
      <c r="M200" s="690"/>
      <c r="N200" s="690"/>
      <c r="O200" s="689"/>
      <c r="P200" s="689"/>
      <c r="Q200" s="689"/>
      <c r="R200" s="89"/>
      <c r="S200" s="89"/>
      <c r="T200" s="89"/>
      <c r="U200" s="89"/>
      <c r="V200" s="89"/>
      <c r="W200" s="89"/>
      <c r="X200" s="89"/>
      <c r="Y200" s="89"/>
      <c r="Z200" s="89"/>
      <c r="AA200" s="89"/>
    </row>
    <row r="201" spans="1:27" ht="12.75">
      <c r="A201" s="1"/>
      <c r="B201" s="4"/>
      <c r="C201" s="1"/>
      <c r="E201" s="1770" t="s">
        <v>1147</v>
      </c>
      <c r="F201" s="1795"/>
      <c r="G201" s="1795"/>
      <c r="H201" s="1929" t="s">
        <v>709</v>
      </c>
      <c r="I201" s="1646"/>
      <c r="J201" s="1647"/>
      <c r="K201" s="690"/>
      <c r="L201" s="690"/>
      <c r="M201" s="690"/>
      <c r="N201" s="690"/>
      <c r="O201" s="689"/>
      <c r="P201" s="689"/>
      <c r="Q201" s="689"/>
    </row>
    <row r="202" spans="1:27">
      <c r="A202" s="1"/>
      <c r="B202" s="9"/>
      <c r="C202" s="1"/>
      <c r="E202" s="1930"/>
      <c r="F202" s="1411"/>
      <c r="G202" s="1411"/>
      <c r="H202" s="1935" t="s">
        <v>1140</v>
      </c>
      <c r="I202" s="1935" t="s">
        <v>1141</v>
      </c>
      <c r="J202" s="1931" t="s">
        <v>614</v>
      </c>
      <c r="K202" s="690"/>
      <c r="L202" s="690"/>
      <c r="M202" s="690"/>
      <c r="N202" s="690"/>
      <c r="O202" s="689"/>
      <c r="P202" s="689"/>
      <c r="Q202" s="689"/>
    </row>
    <row r="203" spans="1:27" ht="21" customHeight="1">
      <c r="A203" s="1"/>
      <c r="B203" s="7"/>
      <c r="C203" s="1"/>
      <c r="E203" s="1870"/>
      <c r="F203" s="1784"/>
      <c r="G203" s="1784"/>
      <c r="H203" s="1784"/>
      <c r="I203" s="1784"/>
      <c r="J203" s="1785"/>
      <c r="K203" s="690"/>
      <c r="L203" s="690"/>
      <c r="M203" s="690"/>
      <c r="N203" s="690"/>
      <c r="O203" s="689"/>
      <c r="P203" s="689"/>
      <c r="Q203" s="689"/>
    </row>
    <row r="204" spans="1:27" ht="12.75">
      <c r="A204" s="1"/>
      <c r="B204" s="4"/>
      <c r="C204" s="1"/>
      <c r="E204" s="1918" t="s">
        <v>1148</v>
      </c>
      <c r="F204" s="1416"/>
      <c r="G204" s="1416"/>
      <c r="H204" s="487" t="s">
        <v>717</v>
      </c>
      <c r="I204" s="487">
        <v>3723.41</v>
      </c>
      <c r="J204" s="487">
        <v>3723.41</v>
      </c>
      <c r="K204" s="690"/>
      <c r="L204" s="690"/>
      <c r="M204" s="690"/>
      <c r="N204" s="690"/>
      <c r="O204" s="689"/>
      <c r="P204" s="689"/>
      <c r="Q204" s="689"/>
    </row>
    <row r="205" spans="1:27" ht="15.75">
      <c r="A205" s="1"/>
      <c r="B205" s="7"/>
      <c r="C205" s="1"/>
      <c r="E205" s="1919" t="s">
        <v>1149</v>
      </c>
      <c r="F205" s="1439"/>
      <c r="G205" s="1439"/>
      <c r="H205" s="509" t="s">
        <v>717</v>
      </c>
      <c r="I205" s="509">
        <v>46.73</v>
      </c>
      <c r="J205" s="509">
        <v>46.73</v>
      </c>
      <c r="K205" s="690"/>
      <c r="L205" s="690"/>
      <c r="M205" s="690"/>
      <c r="N205" s="690"/>
      <c r="O205" s="689"/>
      <c r="P205" s="689"/>
      <c r="Q205" s="689"/>
    </row>
    <row r="206" spans="1:27" ht="12.75">
      <c r="A206" s="1"/>
      <c r="B206" s="4"/>
      <c r="C206" s="1"/>
      <c r="E206" s="1920" t="s">
        <v>1150</v>
      </c>
      <c r="F206" s="1439"/>
      <c r="G206" s="1439"/>
      <c r="H206" s="636" t="s">
        <v>717</v>
      </c>
      <c r="I206" s="636">
        <v>2369.16</v>
      </c>
      <c r="J206" s="636">
        <v>2369.16</v>
      </c>
      <c r="K206" s="690"/>
      <c r="L206" s="690"/>
      <c r="M206" s="690"/>
      <c r="N206" s="690"/>
      <c r="O206" s="689"/>
      <c r="P206" s="689"/>
      <c r="Q206" s="689"/>
    </row>
    <row r="207" spans="1:27" ht="12.75">
      <c r="A207" s="1"/>
      <c r="B207" s="4"/>
      <c r="C207" s="1"/>
      <c r="E207" s="1834" t="s">
        <v>614</v>
      </c>
      <c r="F207" s="1439"/>
      <c r="G207" s="1439"/>
      <c r="H207" s="686" t="s">
        <v>717</v>
      </c>
      <c r="I207" s="686">
        <f t="shared" ref="I207:J207" si="4">SUM(I204:I206)</f>
        <v>6139.2999999999993</v>
      </c>
      <c r="J207" s="687">
        <f t="shared" si="4"/>
        <v>6139.2999999999993</v>
      </c>
      <c r="K207" s="690"/>
      <c r="L207" s="690"/>
      <c r="M207" s="690"/>
      <c r="N207" s="690"/>
      <c r="O207" s="689"/>
      <c r="P207" s="689"/>
      <c r="Q207" s="689"/>
    </row>
    <row r="208" spans="1:27" ht="16.5" customHeight="1">
      <c r="A208" s="1"/>
      <c r="B208" s="4"/>
      <c r="C208" s="1"/>
      <c r="E208" s="212"/>
      <c r="F208" s="212"/>
      <c r="G208" s="212"/>
      <c r="H208" s="212"/>
      <c r="I208" s="212"/>
      <c r="J208" s="212"/>
      <c r="K208" s="212"/>
      <c r="L208" s="212"/>
      <c r="M208" s="212"/>
      <c r="N208" s="212"/>
      <c r="O208" s="212"/>
      <c r="P208" s="212"/>
      <c r="Q208" s="212"/>
    </row>
    <row r="209" spans="1:17" ht="44.45" customHeight="1">
      <c r="A209" s="1"/>
      <c r="B209" s="4"/>
      <c r="C209" s="1"/>
      <c r="E209" s="1596" t="s">
        <v>1151</v>
      </c>
      <c r="F209" s="1411"/>
      <c r="G209" s="1411"/>
      <c r="H209" s="1411"/>
      <c r="I209" s="1411"/>
      <c r="J209" s="1411"/>
      <c r="K209" s="212"/>
      <c r="L209" s="212"/>
      <c r="M209" s="212"/>
      <c r="N209" s="212"/>
      <c r="O209" s="212"/>
      <c r="P209" s="212"/>
      <c r="Q209" s="212"/>
    </row>
    <row r="210" spans="1:17" ht="12.75">
      <c r="A210" s="1"/>
      <c r="B210" s="4"/>
      <c r="C210" s="1"/>
      <c r="E210" s="870" t="s">
        <v>1152</v>
      </c>
      <c r="K210" s="143"/>
      <c r="L210" s="143"/>
      <c r="M210" s="143"/>
      <c r="N210" s="143"/>
      <c r="O210" s="143"/>
      <c r="P210" s="143"/>
      <c r="Q210" s="692"/>
    </row>
    <row r="211" spans="1:17" ht="12.75">
      <c r="A211" s="1"/>
      <c r="B211" s="4"/>
      <c r="C211" s="1"/>
      <c r="E211" s="689"/>
      <c r="F211" s="689"/>
      <c r="G211" s="689"/>
      <c r="H211" s="689"/>
      <c r="I211" s="689"/>
      <c r="J211" s="689"/>
      <c r="K211" s="689"/>
      <c r="L211" s="693"/>
      <c r="M211" s="693"/>
      <c r="N211" s="693"/>
      <c r="O211" s="689"/>
      <c r="P211" s="689"/>
      <c r="Q211" s="689"/>
    </row>
    <row r="212" spans="1:17" ht="12.75">
      <c r="A212" s="1"/>
      <c r="B212" s="4"/>
      <c r="C212" s="1"/>
      <c r="E212" s="689"/>
      <c r="F212" s="689"/>
      <c r="G212" s="689"/>
      <c r="H212" s="689"/>
      <c r="I212" s="689"/>
      <c r="J212" s="689"/>
      <c r="K212" s="689"/>
      <c r="L212" s="693"/>
      <c r="M212" s="693"/>
      <c r="N212" s="693"/>
      <c r="O212" s="689"/>
      <c r="P212" s="689"/>
      <c r="Q212" s="689"/>
    </row>
    <row r="213" spans="1:17" ht="39" customHeight="1">
      <c r="A213" s="1"/>
      <c r="B213" s="9"/>
      <c r="C213" s="1"/>
      <c r="E213" s="1932" t="s">
        <v>1595</v>
      </c>
      <c r="F213" s="1781"/>
      <c r="G213" s="1781"/>
      <c r="H213" s="1781"/>
      <c r="I213" s="1781"/>
      <c r="J213" s="1781"/>
      <c r="K213" s="689"/>
      <c r="L213" s="693"/>
      <c r="M213" s="693"/>
      <c r="N213" s="693"/>
      <c r="O213" s="689"/>
      <c r="P213" s="689"/>
      <c r="Q213" s="689"/>
    </row>
    <row r="214" spans="1:17" ht="15.75">
      <c r="A214" s="1"/>
      <c r="B214" s="7"/>
      <c r="C214" s="1"/>
      <c r="E214" s="1768" t="s">
        <v>1147</v>
      </c>
      <c r="F214" s="1411"/>
      <c r="G214" s="1411"/>
      <c r="H214" s="1923" t="s">
        <v>709</v>
      </c>
      <c r="I214" s="1784"/>
      <c r="J214" s="1785"/>
      <c r="K214" s="689"/>
      <c r="L214" s="693"/>
      <c r="M214" s="693"/>
      <c r="N214" s="693"/>
      <c r="O214" s="689"/>
      <c r="P214" s="689"/>
      <c r="Q214" s="689"/>
    </row>
    <row r="215" spans="1:17" ht="23.25" customHeight="1">
      <c r="A215" s="1"/>
      <c r="B215" s="4"/>
      <c r="C215" s="1"/>
      <c r="E215" s="1411"/>
      <c r="F215" s="1411"/>
      <c r="G215" s="1411"/>
      <c r="H215" s="1924" t="s">
        <v>1140</v>
      </c>
      <c r="I215" s="1924" t="s">
        <v>1141</v>
      </c>
      <c r="J215" s="1931" t="s">
        <v>614</v>
      </c>
      <c r="K215" s="689"/>
      <c r="L215" s="693"/>
      <c r="M215" s="693"/>
      <c r="N215" s="693"/>
      <c r="O215" s="689"/>
      <c r="P215" s="689"/>
      <c r="Q215" s="689"/>
    </row>
    <row r="216" spans="1:17" ht="19.5" customHeight="1">
      <c r="A216" s="1"/>
      <c r="B216" s="4"/>
      <c r="C216" s="1"/>
      <c r="E216" s="1411"/>
      <c r="F216" s="1411"/>
      <c r="G216" s="1411"/>
      <c r="H216" s="1784"/>
      <c r="I216" s="1784"/>
      <c r="J216" s="1785"/>
      <c r="K216" s="689"/>
      <c r="L216" s="693"/>
      <c r="M216" s="693"/>
      <c r="N216" s="693"/>
      <c r="O216" s="689"/>
      <c r="P216" s="689"/>
      <c r="Q216" s="689"/>
    </row>
    <row r="217" spans="1:17" ht="12.75">
      <c r="A217" s="1"/>
      <c r="B217" s="4"/>
      <c r="C217" s="1"/>
      <c r="E217" s="1918" t="s">
        <v>1148</v>
      </c>
      <c r="F217" s="1416"/>
      <c r="G217" s="1416"/>
      <c r="H217" s="487" t="s">
        <v>717</v>
      </c>
      <c r="I217" s="487">
        <f t="shared" ref="I217:J217" si="5">I191+I204</f>
        <v>4546.6399999999994</v>
      </c>
      <c r="J217" s="695">
        <f t="shared" si="5"/>
        <v>4546.6399999999994</v>
      </c>
      <c r="K217" s="689"/>
      <c r="L217" s="693"/>
      <c r="M217" s="693"/>
      <c r="N217" s="693"/>
      <c r="O217" s="689"/>
      <c r="P217" s="689"/>
      <c r="Q217" s="689"/>
    </row>
    <row r="218" spans="1:17" ht="12.75">
      <c r="A218" s="1"/>
      <c r="B218" s="4"/>
      <c r="C218" s="1"/>
      <c r="E218" s="1919" t="s">
        <v>1149</v>
      </c>
      <c r="F218" s="1439"/>
      <c r="G218" s="1439"/>
      <c r="H218" s="509" t="s">
        <v>717</v>
      </c>
      <c r="I218" s="509">
        <f t="shared" ref="I218:J218" si="6">I192+I205</f>
        <v>152.51</v>
      </c>
      <c r="J218" s="696">
        <f t="shared" si="6"/>
        <v>152.51</v>
      </c>
      <c r="K218" s="689"/>
      <c r="L218" s="693"/>
      <c r="M218" s="693"/>
      <c r="N218" s="693"/>
      <c r="O218" s="689"/>
      <c r="P218" s="689"/>
      <c r="Q218" s="689"/>
    </row>
    <row r="219" spans="1:17" ht="15.75">
      <c r="A219" s="1"/>
      <c r="B219" s="7"/>
      <c r="C219" s="1"/>
      <c r="E219" s="1920" t="s">
        <v>1150</v>
      </c>
      <c r="F219" s="1439"/>
      <c r="G219" s="1439"/>
      <c r="H219" s="636" t="s">
        <v>717</v>
      </c>
      <c r="I219" s="636">
        <f t="shared" ref="I219:J219" si="7">I193+I206</f>
        <v>2376.5</v>
      </c>
      <c r="J219" s="697">
        <f t="shared" si="7"/>
        <v>2376.5</v>
      </c>
      <c r="K219" s="689"/>
      <c r="L219" s="693"/>
      <c r="M219" s="693"/>
      <c r="N219" s="693"/>
      <c r="O219" s="689"/>
      <c r="P219" s="689"/>
      <c r="Q219" s="689"/>
    </row>
    <row r="220" spans="1:17" ht="12.75">
      <c r="A220" s="1"/>
      <c r="B220" s="4"/>
      <c r="C220" s="1"/>
      <c r="E220" s="1834" t="s">
        <v>614</v>
      </c>
      <c r="F220" s="1439"/>
      <c r="G220" s="1439"/>
      <c r="H220" s="686" t="s">
        <v>717</v>
      </c>
      <c r="I220" s="686">
        <f t="shared" ref="I220:J220" si="8">I194+I207</f>
        <v>7075.65</v>
      </c>
      <c r="J220" s="687">
        <f t="shared" si="8"/>
        <v>7075.65</v>
      </c>
      <c r="K220" s="689"/>
      <c r="L220" s="693"/>
      <c r="M220" s="693"/>
      <c r="N220" s="693"/>
      <c r="O220" s="689"/>
      <c r="P220" s="689"/>
      <c r="Q220" s="689"/>
    </row>
    <row r="221" spans="1:17" ht="16.5" customHeight="1">
      <c r="A221" s="1"/>
      <c r="B221" s="9"/>
      <c r="C221" s="1"/>
      <c r="E221" s="698"/>
      <c r="F221" s="698"/>
      <c r="G221" s="698"/>
      <c r="H221" s="698"/>
      <c r="I221" s="698"/>
      <c r="J221" s="698"/>
      <c r="K221" s="689"/>
      <c r="L221" s="693"/>
      <c r="M221" s="693"/>
      <c r="N221" s="693"/>
      <c r="O221" s="689"/>
      <c r="P221" s="689"/>
      <c r="Q221" s="689"/>
    </row>
    <row r="222" spans="1:17" ht="37.5" customHeight="1">
      <c r="A222" s="1"/>
      <c r="B222" s="4"/>
      <c r="C222" s="1"/>
      <c r="E222" s="1596" t="s">
        <v>1151</v>
      </c>
      <c r="F222" s="1411"/>
      <c r="G222" s="1411"/>
      <c r="H222" s="1411"/>
      <c r="I222" s="1411"/>
      <c r="J222" s="1411"/>
      <c r="K222" s="212"/>
      <c r="L222" s="212"/>
      <c r="M222" s="212"/>
      <c r="N222" s="212"/>
      <c r="O222" s="212"/>
      <c r="P222" s="212"/>
      <c r="Q222" s="212"/>
    </row>
    <row r="223" spans="1:17" ht="21.6" customHeight="1">
      <c r="A223" s="1"/>
      <c r="B223" s="4"/>
      <c r="C223" s="1"/>
      <c r="E223" s="1934" t="s">
        <v>1152</v>
      </c>
      <c r="F223" s="1934"/>
      <c r="G223" s="1934"/>
      <c r="H223" s="1934"/>
      <c r="I223" s="1934"/>
      <c r="J223" s="1934"/>
      <c r="K223" s="143"/>
      <c r="L223" s="143"/>
      <c r="M223" s="143"/>
      <c r="N223" s="143"/>
      <c r="O223" s="143"/>
      <c r="P223" s="143"/>
      <c r="Q223" s="692"/>
    </row>
    <row r="224" spans="1:17" ht="5.25" customHeight="1">
      <c r="A224" s="1"/>
      <c r="B224" s="4"/>
      <c r="C224" s="1"/>
      <c r="E224" s="1397"/>
      <c r="F224" s="1397"/>
      <c r="G224" s="1397"/>
      <c r="H224" s="1397"/>
      <c r="I224" s="1397"/>
      <c r="J224" s="1397"/>
      <c r="K224" s="143"/>
      <c r="L224" s="143"/>
      <c r="M224" s="143"/>
      <c r="N224" s="143"/>
      <c r="O224" s="143"/>
      <c r="P224" s="143"/>
      <c r="Q224" s="1398"/>
    </row>
    <row r="225" spans="1:17" ht="12.75">
      <c r="A225" s="1"/>
      <c r="B225" s="4"/>
      <c r="C225" s="1"/>
      <c r="E225" s="1596" t="s">
        <v>1153</v>
      </c>
      <c r="F225" s="1411"/>
      <c r="G225" s="1411"/>
      <c r="H225" s="1411"/>
      <c r="I225" s="1411"/>
      <c r="J225" s="1411"/>
      <c r="K225" s="212"/>
      <c r="L225" s="212"/>
      <c r="M225" s="212"/>
      <c r="N225" s="212"/>
      <c r="O225" s="212"/>
      <c r="P225" s="212"/>
      <c r="Q225" s="212"/>
    </row>
    <row r="226" spans="1:17" ht="12.75">
      <c r="A226" s="1"/>
      <c r="B226" s="4"/>
      <c r="C226" s="1"/>
      <c r="E226" s="1411"/>
      <c r="F226" s="1411"/>
      <c r="G226" s="1411"/>
      <c r="H226" s="1411"/>
      <c r="I226" s="1411"/>
      <c r="J226" s="1411"/>
      <c r="K226" s="212"/>
      <c r="L226" s="212"/>
      <c r="M226" s="212"/>
      <c r="N226" s="212"/>
      <c r="O226" s="212"/>
      <c r="P226" s="212"/>
      <c r="Q226" s="212"/>
    </row>
    <row r="227" spans="1:17" ht="23.45" customHeight="1">
      <c r="A227" s="1"/>
      <c r="B227" s="7"/>
      <c r="C227" s="1"/>
      <c r="E227" s="1411"/>
      <c r="F227" s="1411"/>
      <c r="G227" s="1411"/>
      <c r="H227" s="1411"/>
      <c r="I227" s="1411"/>
      <c r="J227" s="1411"/>
    </row>
    <row r="228" spans="1:17" ht="24.6" customHeight="1">
      <c r="A228" s="1"/>
      <c r="B228" s="4"/>
      <c r="C228" s="1"/>
      <c r="E228" s="1411"/>
      <c r="F228" s="1411"/>
      <c r="G228" s="1411"/>
      <c r="H228" s="1411"/>
      <c r="I228" s="1411"/>
      <c r="J228" s="1411"/>
    </row>
    <row r="229" spans="1:17" ht="12.75">
      <c r="A229" s="1"/>
      <c r="B229" s="11"/>
      <c r="C229" s="1"/>
    </row>
    <row r="230" spans="1:17" ht="12.75">
      <c r="A230" s="1"/>
      <c r="B230" s="4"/>
      <c r="C230" s="1"/>
    </row>
    <row r="231" spans="1:17" ht="15.75">
      <c r="A231" s="1"/>
      <c r="B231" s="12"/>
      <c r="C231" s="1"/>
    </row>
    <row r="232" spans="1:17" ht="12.75">
      <c r="A232" s="1"/>
      <c r="B232" s="4"/>
      <c r="C232" s="1"/>
    </row>
    <row r="233" spans="1:17">
      <c r="A233" s="1"/>
      <c r="B233" s="9"/>
      <c r="C233" s="1"/>
    </row>
    <row r="234" spans="1:17" ht="15.75">
      <c r="A234" s="1"/>
      <c r="B234" s="7"/>
      <c r="C234" s="1"/>
    </row>
    <row r="235" spans="1:17" ht="12.75">
      <c r="A235" s="1"/>
      <c r="B235" s="4"/>
      <c r="C235" s="1"/>
    </row>
    <row r="236" spans="1:17">
      <c r="A236" s="1"/>
      <c r="B236" s="9"/>
      <c r="C236" s="1"/>
    </row>
    <row r="237" spans="1:17" ht="15.75">
      <c r="A237" s="1"/>
      <c r="B237" s="7"/>
      <c r="C237" s="1"/>
    </row>
    <row r="238" spans="1:17" ht="12.75">
      <c r="A238" s="1"/>
      <c r="B238" s="4"/>
      <c r="C238" s="1"/>
    </row>
    <row r="239" spans="1:17" ht="12.75">
      <c r="A239" s="1"/>
      <c r="B239" s="4"/>
      <c r="C239" s="1"/>
    </row>
    <row r="240" spans="1:17" ht="12.75">
      <c r="A240" s="1"/>
      <c r="B240" s="4"/>
      <c r="C240" s="1"/>
    </row>
    <row r="241" spans="1:3" ht="12.75">
      <c r="A241" s="1"/>
      <c r="B241" s="4"/>
      <c r="C241" s="1"/>
    </row>
    <row r="242" spans="1:3" ht="12.75">
      <c r="A242" s="1"/>
      <c r="B242" s="4"/>
      <c r="C242" s="1"/>
    </row>
    <row r="243" spans="1:3">
      <c r="A243" s="1"/>
      <c r="B243" s="9"/>
      <c r="C243" s="1"/>
    </row>
    <row r="244" spans="1:3" ht="15.75">
      <c r="A244" s="1"/>
      <c r="B244" s="7"/>
      <c r="C244" s="1"/>
    </row>
    <row r="245" spans="1:3" ht="12.75">
      <c r="A245" s="1"/>
      <c r="B245" s="4"/>
      <c r="C245" s="1"/>
    </row>
    <row r="246" spans="1:3" ht="12.75">
      <c r="A246" s="1"/>
      <c r="B246" s="4"/>
      <c r="C246" s="1"/>
    </row>
    <row r="247" spans="1:3" ht="12.75">
      <c r="A247" s="1"/>
      <c r="B247" s="4"/>
      <c r="C247" s="1"/>
    </row>
    <row r="248" spans="1:3" ht="12.75">
      <c r="A248" s="1"/>
      <c r="B248" s="4"/>
      <c r="C248" s="1"/>
    </row>
    <row r="249" spans="1:3" ht="12.75">
      <c r="A249" s="1"/>
      <c r="B249" s="66"/>
      <c r="C249" s="1"/>
    </row>
    <row r="250" spans="1:3" ht="12.75">
      <c r="A250" s="1"/>
      <c r="B250" s="4"/>
      <c r="C250" s="1"/>
    </row>
    <row r="251" spans="1:3">
      <c r="A251" s="1"/>
      <c r="B251" s="9"/>
      <c r="C251" s="1"/>
    </row>
    <row r="252" spans="1:3" ht="15.75">
      <c r="A252" s="1"/>
      <c r="B252" s="7"/>
      <c r="C252" s="1"/>
    </row>
    <row r="253" spans="1:3" ht="12.75">
      <c r="A253" s="1"/>
      <c r="B253" s="4"/>
      <c r="C253" s="1"/>
    </row>
    <row r="254" spans="1:3" ht="12.75">
      <c r="A254" s="1"/>
      <c r="B254" s="4"/>
      <c r="C254" s="1"/>
    </row>
    <row r="255" spans="1:3" ht="12.75">
      <c r="A255" s="1"/>
      <c r="B255" s="4"/>
      <c r="C255" s="1"/>
    </row>
    <row r="256" spans="1:3" ht="12.75">
      <c r="A256" s="1"/>
      <c r="B256" s="4"/>
      <c r="C256" s="1"/>
    </row>
    <row r="257" spans="1:3" ht="12.75">
      <c r="A257" s="1"/>
      <c r="B257" s="4"/>
      <c r="C257" s="1"/>
    </row>
    <row r="258" spans="1:3" ht="12.75">
      <c r="A258" s="1"/>
      <c r="B258" s="4"/>
      <c r="C258" s="1"/>
    </row>
    <row r="259" spans="1:3">
      <c r="A259" s="1"/>
      <c r="B259" s="9"/>
      <c r="C259" s="1"/>
    </row>
    <row r="260" spans="1:3" ht="15.75">
      <c r="A260" s="1"/>
      <c r="B260" s="7"/>
      <c r="C260" s="1"/>
    </row>
    <row r="261" spans="1:3" ht="12.75">
      <c r="A261" s="1"/>
      <c r="B261" s="4"/>
      <c r="C261" s="1"/>
    </row>
    <row r="262" spans="1:3" ht="12.75">
      <c r="A262" s="1"/>
      <c r="B262" s="11"/>
      <c r="C262" s="1"/>
    </row>
    <row r="263" spans="1:3" ht="12.75">
      <c r="A263" s="1"/>
      <c r="B263" s="4"/>
      <c r="C263" s="1"/>
    </row>
    <row r="264" spans="1:3" ht="15.75">
      <c r="A264" s="1"/>
      <c r="B264" s="12"/>
      <c r="C264" s="1"/>
    </row>
    <row r="265" spans="1:3" ht="12.75">
      <c r="A265" s="1"/>
      <c r="B265" s="4"/>
      <c r="C265" s="1"/>
    </row>
    <row r="266" spans="1:3">
      <c r="A266" s="1"/>
      <c r="B266" s="9"/>
      <c r="C266" s="1"/>
    </row>
    <row r="267" spans="1:3" ht="15.75">
      <c r="A267" s="1"/>
      <c r="B267" s="7"/>
      <c r="C267" s="1"/>
    </row>
    <row r="268" spans="1:3" ht="12.75">
      <c r="A268" s="1"/>
      <c r="B268" s="4"/>
      <c r="C268" s="1"/>
    </row>
    <row r="269" spans="1:3">
      <c r="A269" s="1"/>
      <c r="B269" s="9"/>
      <c r="C269" s="1"/>
    </row>
    <row r="270" spans="1:3" ht="15.75">
      <c r="A270" s="1"/>
      <c r="B270" s="7"/>
      <c r="C270" s="1"/>
    </row>
    <row r="271" spans="1:3" ht="12.75">
      <c r="A271" s="1"/>
      <c r="B271" s="4"/>
      <c r="C271" s="1"/>
    </row>
    <row r="272" spans="1:3" ht="12.75">
      <c r="A272" s="1"/>
      <c r="B272" s="4"/>
      <c r="C272" s="1"/>
    </row>
    <row r="273" spans="1:3" ht="12.75">
      <c r="A273" s="1"/>
      <c r="B273" s="4"/>
      <c r="C273" s="1"/>
    </row>
    <row r="274" spans="1:3" ht="12.75">
      <c r="A274" s="1"/>
      <c r="B274" s="4"/>
      <c r="C274" s="1"/>
    </row>
    <row r="275" spans="1:3" ht="12.75">
      <c r="A275" s="1"/>
      <c r="B275" s="4"/>
      <c r="C275" s="1"/>
    </row>
    <row r="276" spans="1:3">
      <c r="A276" s="1"/>
      <c r="B276" s="9"/>
      <c r="C276" s="1"/>
    </row>
    <row r="277" spans="1:3" ht="15.75">
      <c r="A277" s="1"/>
      <c r="B277" s="7"/>
      <c r="C277" s="1"/>
    </row>
    <row r="278" spans="1:3" ht="12.75">
      <c r="A278" s="1"/>
      <c r="B278" s="4"/>
      <c r="C278" s="1"/>
    </row>
    <row r="279" spans="1:3" ht="12.75">
      <c r="A279" s="1"/>
      <c r="B279" s="4"/>
      <c r="C279" s="1"/>
    </row>
    <row r="280" spans="1:3" ht="12.75">
      <c r="A280" s="1"/>
      <c r="B280" s="4"/>
      <c r="C280" s="1"/>
    </row>
    <row r="281" spans="1:3" ht="12.75">
      <c r="A281" s="1"/>
      <c r="B281" s="4"/>
      <c r="C281" s="1"/>
    </row>
    <row r="282" spans="1:3" ht="12.75">
      <c r="A282" s="1"/>
      <c r="B282" s="66"/>
      <c r="C282" s="1"/>
    </row>
    <row r="283" spans="1:3" ht="12.75">
      <c r="A283" s="1"/>
      <c r="B283" s="4"/>
      <c r="C283" s="1"/>
    </row>
    <row r="284" spans="1:3">
      <c r="A284" s="1"/>
      <c r="B284" s="9"/>
      <c r="C284" s="1"/>
    </row>
    <row r="285" spans="1:3" ht="15.75">
      <c r="A285" s="1"/>
      <c r="B285" s="7"/>
      <c r="C285" s="1"/>
    </row>
    <row r="286" spans="1:3" ht="12.75">
      <c r="A286" s="1"/>
      <c r="B286" s="4"/>
      <c r="C286" s="1"/>
    </row>
    <row r="287" spans="1:3" ht="12.75">
      <c r="A287" s="1"/>
      <c r="B287" s="4"/>
      <c r="C287" s="1"/>
    </row>
    <row r="288" spans="1:3" ht="12.75">
      <c r="A288" s="1"/>
      <c r="B288" s="4"/>
      <c r="C288" s="1"/>
    </row>
    <row r="289" spans="1:3" ht="12.75">
      <c r="A289" s="1"/>
      <c r="B289" s="4"/>
      <c r="C289" s="1"/>
    </row>
    <row r="290" spans="1:3" ht="12.75">
      <c r="A290" s="1"/>
      <c r="B290" s="4"/>
      <c r="C290" s="1"/>
    </row>
    <row r="291" spans="1:3" ht="12.75">
      <c r="A291" s="1"/>
      <c r="B291" s="4"/>
      <c r="C291" s="1"/>
    </row>
    <row r="292" spans="1:3">
      <c r="A292" s="1"/>
      <c r="B292" s="9"/>
      <c r="C292" s="1"/>
    </row>
    <row r="293" spans="1:3" ht="15.75">
      <c r="A293" s="1"/>
      <c r="B293" s="7"/>
      <c r="C293" s="1"/>
    </row>
    <row r="294" spans="1:3" ht="12.75">
      <c r="A294" s="1"/>
      <c r="B294" s="4"/>
      <c r="C294" s="1"/>
    </row>
    <row r="295" spans="1:3" ht="12.75">
      <c r="A295" s="1"/>
      <c r="B295" s="11"/>
      <c r="C295" s="1"/>
    </row>
    <row r="296" spans="1:3" ht="12.75">
      <c r="A296" s="1"/>
      <c r="B296" s="4"/>
      <c r="C296" s="1"/>
    </row>
    <row r="297" spans="1:3" ht="15.75">
      <c r="A297" s="1"/>
      <c r="B297" s="12"/>
      <c r="C297" s="1"/>
    </row>
    <row r="298" spans="1:3" ht="12.75">
      <c r="A298" s="1"/>
      <c r="B298" s="4"/>
      <c r="C298" s="1"/>
    </row>
    <row r="299" spans="1:3">
      <c r="A299" s="1"/>
      <c r="B299" s="9"/>
      <c r="C299" s="1"/>
    </row>
    <row r="300" spans="1:3" ht="15.75">
      <c r="A300" s="1"/>
      <c r="B300" s="7"/>
      <c r="C300" s="1"/>
    </row>
    <row r="301" spans="1:3" ht="12.75">
      <c r="A301" s="1"/>
      <c r="B301" s="4"/>
      <c r="C301" s="1"/>
    </row>
    <row r="302" spans="1:3">
      <c r="A302" s="1"/>
      <c r="B302" s="9"/>
      <c r="C302" s="1"/>
    </row>
    <row r="303" spans="1:3" ht="15.75">
      <c r="A303" s="1"/>
      <c r="B303" s="7"/>
      <c r="C303" s="1"/>
    </row>
    <row r="304" spans="1:3" ht="12.75">
      <c r="A304" s="1"/>
      <c r="B304" s="4"/>
      <c r="C304" s="1"/>
    </row>
    <row r="305" spans="1:3" ht="12.75">
      <c r="A305" s="1"/>
      <c r="B305" s="4"/>
      <c r="C305" s="1"/>
    </row>
    <row r="306" spans="1:3" ht="12.75">
      <c r="A306" s="1"/>
      <c r="B306" s="4"/>
      <c r="C306" s="1"/>
    </row>
    <row r="307" spans="1:3" ht="12.75">
      <c r="A307" s="1"/>
      <c r="B307" s="4"/>
      <c r="C307" s="1"/>
    </row>
    <row r="308" spans="1:3" ht="12.75">
      <c r="A308" s="1"/>
      <c r="B308" s="4"/>
      <c r="C308" s="1"/>
    </row>
    <row r="309" spans="1:3">
      <c r="A309" s="1"/>
      <c r="B309" s="9"/>
      <c r="C309" s="1"/>
    </row>
    <row r="310" spans="1:3" ht="15.75">
      <c r="A310" s="1"/>
      <c r="B310" s="7"/>
      <c r="C310" s="1"/>
    </row>
    <row r="311" spans="1:3" ht="12.75">
      <c r="A311" s="1"/>
      <c r="B311" s="4"/>
      <c r="C311" s="1"/>
    </row>
    <row r="312" spans="1:3" ht="12.75">
      <c r="A312" s="1"/>
      <c r="B312" s="4"/>
      <c r="C312" s="1"/>
    </row>
    <row r="313" spans="1:3" ht="12.75">
      <c r="A313" s="1"/>
      <c r="B313" s="4"/>
      <c r="C313" s="1"/>
    </row>
    <row r="314" spans="1:3" ht="12.75">
      <c r="A314" s="1"/>
      <c r="B314" s="4"/>
      <c r="C314" s="1"/>
    </row>
    <row r="315" spans="1:3" ht="12.75">
      <c r="A315" s="1"/>
      <c r="B315" s="66"/>
      <c r="C315" s="1"/>
    </row>
    <row r="316" spans="1:3" ht="12.75">
      <c r="A316" s="1"/>
      <c r="B316" s="4"/>
      <c r="C316" s="1"/>
    </row>
    <row r="317" spans="1:3">
      <c r="A317" s="1"/>
      <c r="B317" s="9"/>
      <c r="C317" s="1"/>
    </row>
    <row r="318" spans="1:3" ht="15.75">
      <c r="A318" s="1"/>
      <c r="B318" s="7"/>
      <c r="C318" s="1"/>
    </row>
    <row r="319" spans="1:3" ht="12.75">
      <c r="A319" s="1"/>
      <c r="B319" s="4"/>
      <c r="C319" s="1"/>
    </row>
    <row r="320" spans="1:3" ht="12.75">
      <c r="A320" s="1"/>
      <c r="B320" s="4"/>
      <c r="C320" s="1"/>
    </row>
    <row r="321" spans="1:3" ht="12.75">
      <c r="A321" s="1"/>
      <c r="B321" s="4"/>
      <c r="C321" s="1"/>
    </row>
    <row r="322" spans="1:3" ht="12.75">
      <c r="A322" s="1"/>
      <c r="B322" s="4"/>
      <c r="C322" s="1"/>
    </row>
    <row r="323" spans="1:3" ht="12.75">
      <c r="A323" s="1"/>
      <c r="B323" s="4"/>
      <c r="C323" s="1"/>
    </row>
    <row r="324" spans="1:3" ht="12.75">
      <c r="A324" s="1"/>
      <c r="B324" s="4"/>
      <c r="C324" s="1"/>
    </row>
    <row r="325" spans="1:3">
      <c r="A325" s="1"/>
      <c r="B325" s="9"/>
      <c r="C325" s="1"/>
    </row>
    <row r="326" spans="1:3" ht="15.75">
      <c r="A326" s="1"/>
      <c r="B326" s="7"/>
      <c r="C326" s="1"/>
    </row>
    <row r="327" spans="1:3" ht="12.75">
      <c r="A327" s="1"/>
      <c r="B327" s="4"/>
      <c r="C327" s="1"/>
    </row>
    <row r="328" spans="1:3" ht="12.75">
      <c r="A328" s="1"/>
      <c r="B328" s="11"/>
      <c r="C328" s="1"/>
    </row>
    <row r="329" spans="1:3" ht="12.75">
      <c r="A329" s="1"/>
      <c r="B329" s="4"/>
      <c r="C329" s="1"/>
    </row>
    <row r="330" spans="1:3" ht="15.75">
      <c r="A330" s="1"/>
      <c r="B330" s="12"/>
      <c r="C330" s="1"/>
    </row>
    <row r="331" spans="1:3" ht="12.75">
      <c r="A331" s="1"/>
      <c r="B331" s="4"/>
      <c r="C331" s="1"/>
    </row>
    <row r="332" spans="1:3">
      <c r="A332" s="1"/>
      <c r="B332" s="9"/>
      <c r="C332" s="1"/>
    </row>
    <row r="333" spans="1:3" ht="15.75">
      <c r="A333" s="1"/>
      <c r="B333" s="7"/>
      <c r="C333" s="1"/>
    </row>
    <row r="334" spans="1:3" ht="12.75">
      <c r="A334" s="1"/>
      <c r="B334" s="4"/>
      <c r="C334" s="1"/>
    </row>
    <row r="335" spans="1:3">
      <c r="A335" s="1"/>
      <c r="B335" s="9"/>
      <c r="C335" s="1"/>
    </row>
    <row r="336" spans="1:3" ht="15.75">
      <c r="A336" s="1"/>
      <c r="B336" s="7"/>
      <c r="C336" s="1"/>
    </row>
    <row r="337" spans="1:3" ht="12.75">
      <c r="A337" s="1"/>
      <c r="B337" s="4"/>
      <c r="C337" s="1"/>
    </row>
    <row r="338" spans="1:3" ht="12.75">
      <c r="A338" s="1"/>
      <c r="B338" s="4"/>
      <c r="C338" s="1"/>
    </row>
    <row r="339" spans="1:3" ht="12.75">
      <c r="A339" s="1"/>
      <c r="B339" s="4"/>
      <c r="C339" s="1"/>
    </row>
    <row r="340" spans="1:3" ht="12.75">
      <c r="A340" s="1"/>
      <c r="B340" s="4"/>
      <c r="C340" s="1"/>
    </row>
    <row r="341" spans="1:3" ht="12.75">
      <c r="A341" s="1"/>
      <c r="B341" s="4"/>
      <c r="C341" s="1"/>
    </row>
    <row r="342" spans="1:3">
      <c r="A342" s="1"/>
      <c r="B342" s="9"/>
      <c r="C342" s="1"/>
    </row>
    <row r="343" spans="1:3" ht="15.75">
      <c r="A343" s="1"/>
      <c r="B343" s="7"/>
      <c r="C343" s="1"/>
    </row>
    <row r="344" spans="1:3" ht="12.75">
      <c r="A344" s="1"/>
      <c r="B344" s="4"/>
      <c r="C344" s="1"/>
    </row>
    <row r="345" spans="1:3" ht="12.75">
      <c r="A345" s="1"/>
      <c r="B345" s="4"/>
      <c r="C345" s="1"/>
    </row>
    <row r="346" spans="1:3" ht="12.75">
      <c r="A346" s="1"/>
      <c r="B346" s="4"/>
      <c r="C346" s="1"/>
    </row>
    <row r="347" spans="1:3" ht="12.75">
      <c r="A347" s="1"/>
      <c r="B347" s="4"/>
      <c r="C347" s="1"/>
    </row>
    <row r="348" spans="1:3" ht="12.75">
      <c r="A348" s="1"/>
      <c r="B348" s="66"/>
      <c r="C348" s="1"/>
    </row>
    <row r="349" spans="1:3" ht="12.75">
      <c r="A349" s="1"/>
      <c r="B349" s="4"/>
      <c r="C349" s="1"/>
    </row>
    <row r="350" spans="1:3">
      <c r="A350" s="1"/>
      <c r="B350" s="9"/>
      <c r="C350" s="1"/>
    </row>
    <row r="351" spans="1:3" ht="15.75">
      <c r="A351" s="1"/>
      <c r="B351" s="7"/>
      <c r="C351" s="1"/>
    </row>
    <row r="352" spans="1:3" ht="12.75">
      <c r="A352" s="1"/>
      <c r="B352" s="4"/>
      <c r="C352" s="1"/>
    </row>
    <row r="353" spans="1:3" ht="12.75">
      <c r="A353" s="1"/>
      <c r="B353" s="4"/>
      <c r="C353" s="1"/>
    </row>
    <row r="354" spans="1:3" ht="12.75">
      <c r="A354" s="1"/>
      <c r="B354" s="4"/>
      <c r="C354" s="1"/>
    </row>
    <row r="355" spans="1:3" ht="12.75">
      <c r="A355" s="1"/>
      <c r="B355" s="4"/>
      <c r="C355" s="1"/>
    </row>
    <row r="356" spans="1:3" ht="12.75">
      <c r="A356" s="1"/>
      <c r="B356" s="4"/>
      <c r="C356" s="1"/>
    </row>
    <row r="357" spans="1:3" ht="12.75">
      <c r="A357" s="1"/>
      <c r="B357" s="4"/>
      <c r="C357" s="1"/>
    </row>
    <row r="358" spans="1:3">
      <c r="A358" s="1"/>
      <c r="B358" s="9"/>
      <c r="C358" s="1"/>
    </row>
    <row r="359" spans="1:3" ht="15.75">
      <c r="A359" s="1"/>
      <c r="B359" s="7"/>
      <c r="C359" s="1"/>
    </row>
    <row r="360" spans="1:3" ht="12.75">
      <c r="A360" s="1"/>
      <c r="B360" s="4"/>
      <c r="C360" s="1"/>
    </row>
    <row r="361" spans="1:3" ht="12.75">
      <c r="A361" s="1"/>
      <c r="B361" s="11"/>
      <c r="C361" s="1"/>
    </row>
    <row r="362" spans="1:3" ht="12.75">
      <c r="A362" s="1"/>
      <c r="B362" s="4"/>
      <c r="C362" s="1"/>
    </row>
    <row r="363" spans="1:3" ht="15.75">
      <c r="A363" s="1"/>
      <c r="B363" s="12"/>
      <c r="C363" s="1"/>
    </row>
    <row r="364" spans="1:3" ht="12.75">
      <c r="A364" s="1"/>
      <c r="B364" s="4"/>
      <c r="C364" s="1"/>
    </row>
    <row r="365" spans="1:3">
      <c r="A365" s="1"/>
      <c r="B365" s="9"/>
      <c r="C365" s="1"/>
    </row>
    <row r="366" spans="1:3" ht="15.75">
      <c r="A366" s="1"/>
      <c r="B366" s="7"/>
      <c r="C366" s="1"/>
    </row>
    <row r="367" spans="1:3" ht="12.75">
      <c r="A367" s="1"/>
      <c r="B367" s="4"/>
      <c r="C367" s="1"/>
    </row>
    <row r="368" spans="1:3">
      <c r="A368" s="1"/>
      <c r="B368" s="9"/>
      <c r="C368" s="1"/>
    </row>
    <row r="369" spans="1:3" ht="15.75">
      <c r="A369" s="1"/>
      <c r="B369" s="7"/>
      <c r="C369" s="1"/>
    </row>
    <row r="370" spans="1:3" ht="12.75">
      <c r="A370" s="1"/>
      <c r="B370" s="4"/>
      <c r="C370" s="1"/>
    </row>
    <row r="371" spans="1:3" ht="12.75">
      <c r="A371" s="1"/>
      <c r="B371" s="4"/>
      <c r="C371" s="1"/>
    </row>
    <row r="372" spans="1:3" ht="12.75">
      <c r="A372" s="1"/>
      <c r="B372" s="4"/>
      <c r="C372" s="1"/>
    </row>
    <row r="373" spans="1:3" ht="12.75">
      <c r="A373" s="1"/>
      <c r="B373" s="4"/>
      <c r="C373" s="1"/>
    </row>
    <row r="374" spans="1:3" ht="12.75">
      <c r="A374" s="1"/>
      <c r="B374" s="4"/>
      <c r="C374" s="1"/>
    </row>
    <row r="375" spans="1:3">
      <c r="A375" s="1"/>
      <c r="B375" s="9"/>
      <c r="C375" s="1"/>
    </row>
    <row r="376" spans="1:3" ht="15.75">
      <c r="A376" s="1"/>
      <c r="B376" s="7"/>
      <c r="C376" s="1"/>
    </row>
    <row r="377" spans="1:3" ht="12.75">
      <c r="A377" s="1"/>
      <c r="B377" s="4"/>
      <c r="C377" s="1"/>
    </row>
    <row r="378" spans="1:3" ht="12.75">
      <c r="A378" s="1"/>
      <c r="B378" s="4"/>
      <c r="C378" s="1"/>
    </row>
    <row r="379" spans="1:3" ht="12.75">
      <c r="A379" s="1"/>
      <c r="B379" s="4"/>
      <c r="C379" s="1"/>
    </row>
    <row r="380" spans="1:3" ht="12.75">
      <c r="A380" s="1"/>
      <c r="B380" s="4"/>
      <c r="C380" s="1"/>
    </row>
    <row r="381" spans="1:3" ht="12.75">
      <c r="A381" s="1"/>
      <c r="B381" s="66"/>
      <c r="C381" s="1"/>
    </row>
    <row r="382" spans="1:3" ht="12.75">
      <c r="A382" s="1"/>
      <c r="B382" s="4"/>
      <c r="C382" s="1"/>
    </row>
    <row r="383" spans="1:3">
      <c r="A383" s="1"/>
      <c r="B383" s="9"/>
      <c r="C383" s="1"/>
    </row>
    <row r="384" spans="1:3" ht="15.75">
      <c r="A384" s="1"/>
      <c r="B384" s="7"/>
      <c r="C384" s="1"/>
    </row>
    <row r="385" spans="1:3" ht="12.75">
      <c r="A385" s="1"/>
      <c r="B385" s="4"/>
      <c r="C385" s="1"/>
    </row>
    <row r="386" spans="1:3" ht="12.75">
      <c r="A386" s="1"/>
      <c r="B386" s="4"/>
      <c r="C386" s="1"/>
    </row>
    <row r="387" spans="1:3" ht="12.75">
      <c r="A387" s="1"/>
      <c r="B387" s="4"/>
      <c r="C387" s="1"/>
    </row>
    <row r="388" spans="1:3" ht="12.75">
      <c r="A388" s="1"/>
      <c r="B388" s="4"/>
      <c r="C388" s="1"/>
    </row>
    <row r="389" spans="1:3" ht="12.75">
      <c r="A389" s="1"/>
      <c r="B389" s="4"/>
      <c r="C389" s="1"/>
    </row>
    <row r="390" spans="1:3" ht="12.75">
      <c r="A390" s="1"/>
      <c r="B390" s="4"/>
      <c r="C390" s="1"/>
    </row>
    <row r="391" spans="1:3">
      <c r="A391" s="1"/>
      <c r="B391" s="9"/>
      <c r="C391" s="1"/>
    </row>
    <row r="392" spans="1:3" ht="15.75">
      <c r="A392" s="1"/>
      <c r="B392" s="7"/>
      <c r="C392" s="1"/>
    </row>
    <row r="393" spans="1:3" ht="12.75">
      <c r="A393" s="1"/>
      <c r="B393" s="4"/>
      <c r="C393" s="1"/>
    </row>
    <row r="394" spans="1:3" ht="12.75">
      <c r="A394" s="1"/>
      <c r="B394" s="11"/>
      <c r="C394" s="1"/>
    </row>
    <row r="395" spans="1:3" ht="12.75">
      <c r="A395" s="1"/>
      <c r="B395" s="4"/>
      <c r="C395" s="1"/>
    </row>
    <row r="396" spans="1:3" ht="15.75">
      <c r="A396" s="1"/>
      <c r="B396" s="12"/>
      <c r="C396" s="1"/>
    </row>
    <row r="397" spans="1:3" ht="12.75">
      <c r="A397" s="1"/>
      <c r="B397" s="4"/>
      <c r="C397" s="1"/>
    </row>
    <row r="398" spans="1:3">
      <c r="A398" s="1"/>
      <c r="B398" s="9"/>
      <c r="C398" s="1"/>
    </row>
    <row r="399" spans="1:3" ht="15.75">
      <c r="A399" s="1"/>
      <c r="B399" s="7"/>
      <c r="C399" s="1"/>
    </row>
    <row r="400" spans="1:3" ht="12.75">
      <c r="A400" s="1"/>
      <c r="B400" s="4"/>
      <c r="C400" s="1"/>
    </row>
    <row r="401" spans="1:3">
      <c r="A401" s="1"/>
      <c r="B401" s="9"/>
      <c r="C401" s="1"/>
    </row>
    <row r="402" spans="1:3" ht="15.75">
      <c r="A402" s="1"/>
      <c r="B402" s="7"/>
      <c r="C402" s="1"/>
    </row>
    <row r="403" spans="1:3" ht="12.75">
      <c r="A403" s="1"/>
      <c r="B403" s="4"/>
      <c r="C403" s="1"/>
    </row>
    <row r="404" spans="1:3" ht="12.75">
      <c r="A404" s="1"/>
      <c r="B404" s="4"/>
      <c r="C404" s="1"/>
    </row>
    <row r="405" spans="1:3" ht="12.75">
      <c r="A405" s="1"/>
      <c r="B405" s="4"/>
      <c r="C405" s="1"/>
    </row>
    <row r="406" spans="1:3" ht="12.75">
      <c r="A406" s="1"/>
      <c r="B406" s="4"/>
      <c r="C406" s="1"/>
    </row>
    <row r="407" spans="1:3" ht="12.75">
      <c r="A407" s="1"/>
      <c r="B407" s="4"/>
      <c r="C407" s="1"/>
    </row>
    <row r="408" spans="1:3">
      <c r="A408" s="1"/>
      <c r="B408" s="9"/>
      <c r="C408" s="1"/>
    </row>
    <row r="409" spans="1:3" ht="15.75">
      <c r="A409" s="1"/>
      <c r="B409" s="7"/>
      <c r="C409" s="1"/>
    </row>
    <row r="410" spans="1:3" ht="12.75">
      <c r="A410" s="1"/>
      <c r="B410" s="4"/>
      <c r="C410" s="1"/>
    </row>
    <row r="411" spans="1:3" ht="12.75">
      <c r="A411" s="1"/>
      <c r="B411" s="4"/>
      <c r="C411" s="1"/>
    </row>
    <row r="412" spans="1:3" ht="12.75">
      <c r="A412" s="1"/>
      <c r="B412" s="4"/>
      <c r="C412" s="1"/>
    </row>
    <row r="413" spans="1:3" ht="12.75">
      <c r="A413" s="1"/>
      <c r="B413" s="4"/>
      <c r="C413" s="1"/>
    </row>
    <row r="414" spans="1:3" ht="12.75">
      <c r="A414" s="1"/>
      <c r="B414" s="66"/>
      <c r="C414" s="1"/>
    </row>
    <row r="415" spans="1:3" ht="12.75">
      <c r="A415" s="1"/>
      <c r="B415" s="4"/>
      <c r="C415" s="1"/>
    </row>
    <row r="416" spans="1:3">
      <c r="A416" s="1"/>
      <c r="B416" s="9"/>
      <c r="C416" s="1"/>
    </row>
    <row r="417" spans="1:3" ht="15.75">
      <c r="A417" s="1"/>
      <c r="B417" s="7"/>
      <c r="C417" s="1"/>
    </row>
    <row r="418" spans="1:3" ht="12.75">
      <c r="A418" s="1"/>
      <c r="B418" s="4"/>
      <c r="C418" s="1"/>
    </row>
    <row r="419" spans="1:3" ht="12.75">
      <c r="A419" s="1"/>
      <c r="B419" s="4"/>
      <c r="C419" s="1"/>
    </row>
    <row r="420" spans="1:3" ht="12.75">
      <c r="A420" s="1"/>
      <c r="B420" s="4"/>
      <c r="C420" s="1"/>
    </row>
    <row r="421" spans="1:3" ht="12.75">
      <c r="A421" s="1"/>
      <c r="B421" s="4"/>
      <c r="C421" s="1"/>
    </row>
    <row r="422" spans="1:3" ht="12.75">
      <c r="A422" s="1"/>
      <c r="B422" s="4"/>
      <c r="C422" s="1"/>
    </row>
    <row r="423" spans="1:3" ht="12.75">
      <c r="A423" s="1"/>
      <c r="B423" s="4"/>
      <c r="C423" s="1"/>
    </row>
    <row r="424" spans="1:3">
      <c r="A424" s="1"/>
      <c r="B424" s="9"/>
      <c r="C424" s="1"/>
    </row>
    <row r="425" spans="1:3" ht="15.75">
      <c r="A425" s="1"/>
      <c r="B425" s="7"/>
      <c r="C425" s="1"/>
    </row>
    <row r="426" spans="1:3" ht="12.75">
      <c r="A426" s="1"/>
      <c r="B426" s="4"/>
      <c r="C426" s="1"/>
    </row>
    <row r="427" spans="1:3" ht="12.75">
      <c r="A427" s="1"/>
      <c r="B427" s="11"/>
      <c r="C427" s="1"/>
    </row>
    <row r="428" spans="1:3" ht="12.75">
      <c r="A428" s="1"/>
      <c r="B428" s="4"/>
      <c r="C428" s="1"/>
    </row>
    <row r="429" spans="1:3" ht="15.75">
      <c r="A429" s="1"/>
      <c r="B429" s="12"/>
      <c r="C429" s="1"/>
    </row>
    <row r="430" spans="1:3" ht="12.75">
      <c r="A430" s="1"/>
      <c r="B430" s="4"/>
      <c r="C430" s="1"/>
    </row>
    <row r="431" spans="1:3">
      <c r="A431" s="1"/>
      <c r="B431" s="9"/>
      <c r="C431" s="1"/>
    </row>
    <row r="432" spans="1:3" ht="15.75">
      <c r="A432" s="1"/>
      <c r="B432" s="7"/>
      <c r="C432" s="1"/>
    </row>
    <row r="433" spans="1:3" ht="12.75">
      <c r="A433" s="1"/>
      <c r="B433" s="4"/>
      <c r="C433" s="1"/>
    </row>
    <row r="434" spans="1:3">
      <c r="A434" s="1"/>
      <c r="B434" s="9"/>
      <c r="C434" s="1"/>
    </row>
    <row r="435" spans="1:3" ht="15.75">
      <c r="A435" s="1"/>
      <c r="B435" s="7"/>
      <c r="C435" s="1"/>
    </row>
    <row r="436" spans="1:3" ht="12.75">
      <c r="A436" s="1"/>
      <c r="B436" s="4"/>
      <c r="C436" s="1"/>
    </row>
    <row r="437" spans="1:3" ht="12.75">
      <c r="A437" s="1"/>
      <c r="B437" s="4"/>
      <c r="C437" s="1"/>
    </row>
    <row r="438" spans="1:3" ht="12.75">
      <c r="A438" s="1"/>
      <c r="B438" s="4"/>
      <c r="C438" s="1"/>
    </row>
    <row r="439" spans="1:3" ht="12.75">
      <c r="A439" s="1"/>
      <c r="B439" s="4"/>
      <c r="C439" s="1"/>
    </row>
    <row r="440" spans="1:3" ht="12.75">
      <c r="A440" s="1"/>
      <c r="B440" s="4"/>
      <c r="C440" s="1"/>
    </row>
    <row r="441" spans="1:3">
      <c r="A441" s="1"/>
      <c r="B441" s="9"/>
      <c r="C441" s="1"/>
    </row>
    <row r="442" spans="1:3" ht="15.75">
      <c r="A442" s="1"/>
      <c r="B442" s="7"/>
      <c r="C442" s="1"/>
    </row>
    <row r="443" spans="1:3" ht="12.75">
      <c r="A443" s="1"/>
      <c r="B443" s="4"/>
      <c r="C443" s="1"/>
    </row>
    <row r="444" spans="1:3" ht="12.75">
      <c r="A444" s="1"/>
      <c r="B444" s="4"/>
      <c r="C444" s="1"/>
    </row>
    <row r="445" spans="1:3" ht="12.75">
      <c r="A445" s="1"/>
      <c r="B445" s="4"/>
      <c r="C445" s="1"/>
    </row>
    <row r="446" spans="1:3" ht="12.75">
      <c r="A446" s="1"/>
      <c r="B446" s="4"/>
      <c r="C446" s="1"/>
    </row>
    <row r="447" spans="1:3" ht="12.75">
      <c r="A447" s="1"/>
      <c r="B447" s="66"/>
      <c r="C447" s="1"/>
    </row>
    <row r="448" spans="1:3" ht="12.75">
      <c r="A448" s="1"/>
      <c r="B448" s="4"/>
      <c r="C448" s="1"/>
    </row>
    <row r="449" spans="1:3">
      <c r="A449" s="1"/>
      <c r="B449" s="9"/>
      <c r="C449" s="1"/>
    </row>
    <row r="450" spans="1:3" ht="15.75">
      <c r="A450" s="1"/>
      <c r="B450" s="7"/>
      <c r="C450" s="1"/>
    </row>
    <row r="451" spans="1:3" ht="12.75">
      <c r="A451" s="1"/>
      <c r="B451" s="4"/>
      <c r="C451" s="1"/>
    </row>
    <row r="452" spans="1:3" ht="12.75">
      <c r="A452" s="1"/>
      <c r="B452" s="4"/>
      <c r="C452" s="1"/>
    </row>
    <row r="453" spans="1:3" ht="12.75">
      <c r="A453" s="1"/>
      <c r="B453" s="4"/>
      <c r="C453" s="1"/>
    </row>
    <row r="454" spans="1:3" ht="12.75">
      <c r="A454" s="1"/>
      <c r="B454" s="4"/>
      <c r="C454" s="1"/>
    </row>
    <row r="455" spans="1:3" ht="12.75">
      <c r="A455" s="1"/>
      <c r="B455" s="4"/>
      <c r="C455" s="1"/>
    </row>
    <row r="456" spans="1:3" ht="12.75">
      <c r="A456" s="1"/>
      <c r="B456" s="4"/>
      <c r="C456" s="1"/>
    </row>
    <row r="457" spans="1:3">
      <c r="A457" s="1"/>
      <c r="B457" s="9"/>
      <c r="C457" s="1"/>
    </row>
    <row r="458" spans="1:3" ht="15.75">
      <c r="A458" s="1"/>
      <c r="B458" s="7"/>
      <c r="C458" s="1"/>
    </row>
    <row r="459" spans="1:3" ht="12.75">
      <c r="A459" s="1"/>
      <c r="B459" s="4"/>
      <c r="C459" s="1"/>
    </row>
    <row r="460" spans="1:3" ht="12.75">
      <c r="A460" s="1"/>
      <c r="B460" s="11"/>
      <c r="C460" s="1"/>
    </row>
    <row r="461" spans="1:3" ht="12.75">
      <c r="A461" s="1"/>
      <c r="B461" s="4"/>
      <c r="C461" s="1"/>
    </row>
    <row r="462" spans="1:3" ht="15.75">
      <c r="A462" s="1"/>
      <c r="B462" s="12"/>
      <c r="C462" s="1"/>
    </row>
    <row r="463" spans="1:3" ht="12.75">
      <c r="A463" s="1"/>
      <c r="B463" s="4"/>
      <c r="C463" s="1"/>
    </row>
    <row r="464" spans="1:3">
      <c r="A464" s="1"/>
      <c r="B464" s="9"/>
      <c r="C464" s="1"/>
    </row>
    <row r="465" spans="1:3" ht="15.75">
      <c r="A465" s="1"/>
      <c r="B465" s="7"/>
      <c r="C465" s="1"/>
    </row>
    <row r="466" spans="1:3" ht="12.75">
      <c r="A466" s="1"/>
      <c r="B466" s="4"/>
      <c r="C466" s="1"/>
    </row>
    <row r="467" spans="1:3">
      <c r="A467" s="1"/>
      <c r="B467" s="9"/>
      <c r="C467" s="1"/>
    </row>
    <row r="468" spans="1:3" ht="15.75">
      <c r="A468" s="1"/>
      <c r="B468" s="7"/>
      <c r="C468" s="1"/>
    </row>
    <row r="469" spans="1:3" ht="12.75">
      <c r="A469" s="1"/>
      <c r="B469" s="4"/>
      <c r="C469" s="1"/>
    </row>
    <row r="470" spans="1:3" ht="12.75">
      <c r="A470" s="1"/>
      <c r="B470" s="4"/>
      <c r="C470" s="1"/>
    </row>
    <row r="471" spans="1:3" ht="12.75">
      <c r="A471" s="1"/>
      <c r="B471" s="4"/>
      <c r="C471" s="1"/>
    </row>
    <row r="472" spans="1:3" ht="12.75">
      <c r="A472" s="1"/>
      <c r="B472" s="4"/>
      <c r="C472" s="1"/>
    </row>
    <row r="473" spans="1:3" ht="12.75">
      <c r="A473" s="1"/>
      <c r="B473" s="4"/>
      <c r="C473" s="1"/>
    </row>
    <row r="474" spans="1:3">
      <c r="A474" s="1"/>
      <c r="B474" s="9"/>
      <c r="C474" s="1"/>
    </row>
    <row r="475" spans="1:3" ht="15.75">
      <c r="A475" s="1"/>
      <c r="B475" s="7"/>
      <c r="C475" s="1"/>
    </row>
    <row r="476" spans="1:3" ht="12.75">
      <c r="A476" s="1"/>
      <c r="B476" s="4"/>
      <c r="C476" s="1"/>
    </row>
    <row r="477" spans="1:3" ht="12.75">
      <c r="A477" s="1"/>
      <c r="B477" s="4"/>
      <c r="C477" s="1"/>
    </row>
    <row r="478" spans="1:3" ht="12.75">
      <c r="A478" s="1"/>
      <c r="B478" s="4"/>
      <c r="C478" s="1"/>
    </row>
    <row r="479" spans="1:3" ht="12.75">
      <c r="A479" s="1"/>
      <c r="B479" s="4"/>
      <c r="C479" s="1"/>
    </row>
    <row r="480" spans="1:3" ht="12.75">
      <c r="A480" s="1"/>
      <c r="B480" s="66"/>
      <c r="C480" s="1"/>
    </row>
    <row r="481" spans="1:3" ht="12.75">
      <c r="A481" s="1"/>
      <c r="B481" s="4"/>
      <c r="C481" s="1"/>
    </row>
    <row r="482" spans="1:3">
      <c r="A482" s="1"/>
      <c r="B482" s="9"/>
      <c r="C482" s="1"/>
    </row>
    <row r="483" spans="1:3" ht="15.75">
      <c r="A483" s="1"/>
      <c r="B483" s="7"/>
      <c r="C483" s="1"/>
    </row>
    <row r="484" spans="1:3" ht="12.75">
      <c r="A484" s="1"/>
      <c r="B484" s="4"/>
      <c r="C484" s="1"/>
    </row>
    <row r="485" spans="1:3" ht="12.75">
      <c r="A485" s="1"/>
      <c r="B485" s="4"/>
      <c r="C485" s="1"/>
    </row>
    <row r="486" spans="1:3" ht="12.75">
      <c r="A486" s="1"/>
      <c r="B486" s="4"/>
      <c r="C486" s="1"/>
    </row>
    <row r="487" spans="1:3" ht="12.75">
      <c r="A487" s="1"/>
      <c r="B487" s="4"/>
      <c r="C487" s="1"/>
    </row>
    <row r="488" spans="1:3" ht="12.75">
      <c r="A488" s="1"/>
      <c r="B488" s="4"/>
      <c r="C488" s="1"/>
    </row>
    <row r="489" spans="1:3" ht="12.75">
      <c r="A489" s="1"/>
      <c r="B489" s="4"/>
      <c r="C489" s="1"/>
    </row>
    <row r="490" spans="1:3">
      <c r="A490" s="1"/>
      <c r="B490" s="9"/>
      <c r="C490" s="1"/>
    </row>
    <row r="491" spans="1:3" ht="15.75">
      <c r="A491" s="1"/>
      <c r="B491" s="7"/>
      <c r="C491" s="1"/>
    </row>
    <row r="492" spans="1:3" ht="12.75">
      <c r="A492" s="1"/>
      <c r="B492" s="4"/>
      <c r="C492" s="1"/>
    </row>
    <row r="493" spans="1:3" ht="12.75">
      <c r="A493" s="1"/>
      <c r="B493" s="11"/>
      <c r="C493" s="1"/>
    </row>
    <row r="494" spans="1:3" ht="12.75">
      <c r="A494" s="1"/>
      <c r="B494" s="4"/>
      <c r="C494" s="1"/>
    </row>
    <row r="495" spans="1:3" ht="15.75">
      <c r="A495" s="1"/>
      <c r="B495" s="12"/>
      <c r="C495" s="1"/>
    </row>
    <row r="496" spans="1:3" ht="12.75">
      <c r="A496" s="1"/>
      <c r="B496" s="4"/>
      <c r="C496" s="1"/>
    </row>
    <row r="497" spans="1:3">
      <c r="A497" s="1"/>
      <c r="B497" s="9"/>
      <c r="C497" s="1"/>
    </row>
    <row r="498" spans="1:3" ht="15.75">
      <c r="A498" s="1"/>
      <c r="B498" s="7"/>
      <c r="C498" s="1"/>
    </row>
    <row r="499" spans="1:3" ht="12.75">
      <c r="A499" s="1"/>
      <c r="B499" s="4"/>
      <c r="C499" s="1"/>
    </row>
    <row r="500" spans="1:3">
      <c r="A500" s="1"/>
      <c r="B500" s="9"/>
      <c r="C500" s="1"/>
    </row>
    <row r="501" spans="1:3" ht="15.75">
      <c r="A501" s="1"/>
      <c r="B501" s="7"/>
      <c r="C501" s="1"/>
    </row>
    <row r="502" spans="1:3" ht="12.75">
      <c r="A502" s="1"/>
      <c r="B502" s="4"/>
      <c r="C502" s="1"/>
    </row>
    <row r="503" spans="1:3" ht="12.75">
      <c r="A503" s="1"/>
      <c r="B503" s="4"/>
      <c r="C503" s="1"/>
    </row>
    <row r="504" spans="1:3" ht="12.75">
      <c r="A504" s="1"/>
      <c r="B504" s="4"/>
      <c r="C504" s="1"/>
    </row>
    <row r="505" spans="1:3" ht="12.75">
      <c r="A505" s="1"/>
      <c r="B505" s="4"/>
      <c r="C505" s="1"/>
    </row>
    <row r="506" spans="1:3" ht="12.75">
      <c r="A506" s="1"/>
      <c r="B506" s="4"/>
      <c r="C506" s="1"/>
    </row>
    <row r="507" spans="1:3">
      <c r="A507" s="1"/>
      <c r="B507" s="9"/>
      <c r="C507" s="1"/>
    </row>
    <row r="508" spans="1:3" ht="15.75">
      <c r="A508" s="1"/>
      <c r="B508" s="7"/>
      <c r="C508" s="1"/>
    </row>
    <row r="509" spans="1:3" ht="12.75">
      <c r="A509" s="1"/>
      <c r="B509" s="4"/>
      <c r="C509" s="1"/>
    </row>
    <row r="510" spans="1:3" ht="12.75">
      <c r="A510" s="1"/>
      <c r="B510" s="4"/>
      <c r="C510" s="1"/>
    </row>
    <row r="511" spans="1:3" ht="12.75">
      <c r="A511" s="1"/>
      <c r="B511" s="4"/>
      <c r="C511" s="1"/>
    </row>
    <row r="512" spans="1:3" ht="12.75">
      <c r="A512" s="1"/>
      <c r="B512" s="4"/>
      <c r="C512" s="1"/>
    </row>
    <row r="513" spans="1:3" ht="12.75">
      <c r="A513" s="1"/>
      <c r="B513" s="66"/>
      <c r="C513" s="1"/>
    </row>
    <row r="514" spans="1:3" ht="12.75">
      <c r="A514" s="1"/>
      <c r="B514" s="4"/>
      <c r="C514" s="1"/>
    </row>
    <row r="515" spans="1:3">
      <c r="A515" s="1"/>
      <c r="B515" s="9"/>
      <c r="C515" s="1"/>
    </row>
    <row r="516" spans="1:3" ht="15.75">
      <c r="A516" s="1"/>
      <c r="B516" s="7"/>
      <c r="C516" s="1"/>
    </row>
    <row r="517" spans="1:3" ht="12.75">
      <c r="A517" s="1"/>
      <c r="B517" s="4"/>
      <c r="C517" s="1"/>
    </row>
    <row r="518" spans="1:3" ht="12.75">
      <c r="A518" s="1"/>
      <c r="B518" s="4"/>
      <c r="C518" s="1"/>
    </row>
    <row r="519" spans="1:3" ht="12.75">
      <c r="A519" s="1"/>
      <c r="B519" s="4"/>
      <c r="C519" s="1"/>
    </row>
    <row r="520" spans="1:3" ht="12.75">
      <c r="A520" s="1"/>
      <c r="B520" s="4"/>
      <c r="C520" s="1"/>
    </row>
    <row r="521" spans="1:3" ht="12.75">
      <c r="A521" s="1"/>
      <c r="B521" s="4"/>
      <c r="C521" s="1"/>
    </row>
    <row r="522" spans="1:3" ht="12.75">
      <c r="A522" s="1"/>
      <c r="B522" s="4"/>
      <c r="C522" s="1"/>
    </row>
    <row r="523" spans="1:3">
      <c r="A523" s="1"/>
      <c r="B523" s="9"/>
      <c r="C523" s="1"/>
    </row>
    <row r="524" spans="1:3" ht="15.75">
      <c r="A524" s="1"/>
      <c r="B524" s="7"/>
      <c r="C524" s="1"/>
    </row>
    <row r="525" spans="1:3" ht="12.75">
      <c r="A525" s="1"/>
      <c r="B525" s="4"/>
      <c r="C525" s="1"/>
    </row>
    <row r="526" spans="1:3" ht="12.75">
      <c r="A526" s="1"/>
      <c r="B526" s="11"/>
      <c r="C526" s="1"/>
    </row>
    <row r="527" spans="1:3" ht="12.75">
      <c r="A527" s="1"/>
      <c r="B527" s="4"/>
      <c r="C527" s="1"/>
    </row>
    <row r="528" spans="1:3" ht="15.75">
      <c r="A528" s="1"/>
      <c r="B528" s="12"/>
      <c r="C528" s="1"/>
    </row>
    <row r="529" spans="1:3" ht="12.75">
      <c r="A529" s="1"/>
      <c r="B529" s="4"/>
      <c r="C529" s="1"/>
    </row>
    <row r="530" spans="1:3">
      <c r="A530" s="1"/>
      <c r="B530" s="9"/>
      <c r="C530" s="1"/>
    </row>
    <row r="531" spans="1:3" ht="15.75">
      <c r="A531" s="1"/>
      <c r="B531" s="7"/>
      <c r="C531" s="1"/>
    </row>
    <row r="532" spans="1:3" ht="12.75">
      <c r="A532" s="1"/>
      <c r="B532" s="4"/>
      <c r="C532" s="1"/>
    </row>
    <row r="533" spans="1:3">
      <c r="A533" s="1"/>
      <c r="B533" s="9"/>
      <c r="C533" s="1"/>
    </row>
    <row r="534" spans="1:3" ht="15.75">
      <c r="A534" s="1"/>
      <c r="B534" s="7"/>
      <c r="C534" s="1"/>
    </row>
    <row r="535" spans="1:3" ht="12.75">
      <c r="A535" s="1"/>
      <c r="B535" s="4"/>
      <c r="C535" s="1"/>
    </row>
    <row r="536" spans="1:3" ht="12.75">
      <c r="A536" s="1"/>
      <c r="B536" s="4"/>
      <c r="C536" s="1"/>
    </row>
    <row r="537" spans="1:3" ht="12.75">
      <c r="A537" s="1"/>
      <c r="B537" s="4"/>
      <c r="C537" s="1"/>
    </row>
    <row r="538" spans="1:3" ht="12.75">
      <c r="A538" s="1"/>
      <c r="B538" s="4"/>
      <c r="C538" s="1"/>
    </row>
    <row r="539" spans="1:3" ht="12.75">
      <c r="A539" s="1"/>
      <c r="B539" s="4"/>
      <c r="C539" s="1"/>
    </row>
    <row r="540" spans="1:3">
      <c r="A540" s="1"/>
      <c r="B540" s="9"/>
      <c r="C540" s="1"/>
    </row>
    <row r="541" spans="1:3" ht="15.75">
      <c r="A541" s="1"/>
      <c r="B541" s="7"/>
      <c r="C541" s="1"/>
    </row>
    <row r="542" spans="1:3" ht="12.75">
      <c r="A542" s="1"/>
      <c r="B542" s="4"/>
      <c r="C542" s="1"/>
    </row>
    <row r="543" spans="1:3" ht="12.75">
      <c r="A543" s="1"/>
      <c r="B543" s="4"/>
      <c r="C543" s="1"/>
    </row>
    <row r="544" spans="1:3" ht="12.75">
      <c r="A544" s="1"/>
      <c r="B544" s="4"/>
      <c r="C544" s="1"/>
    </row>
    <row r="545" spans="1:3" ht="12.75">
      <c r="A545" s="1"/>
      <c r="B545" s="4"/>
      <c r="C545" s="1"/>
    </row>
    <row r="546" spans="1:3" ht="12.75">
      <c r="A546" s="1"/>
      <c r="B546" s="66"/>
      <c r="C546" s="1"/>
    </row>
    <row r="547" spans="1:3" ht="12.75">
      <c r="A547" s="1"/>
      <c r="B547" s="4"/>
      <c r="C547" s="1"/>
    </row>
    <row r="548" spans="1:3">
      <c r="A548" s="1"/>
      <c r="B548" s="9"/>
      <c r="C548" s="1"/>
    </row>
    <row r="549" spans="1:3" ht="15.75">
      <c r="A549" s="1"/>
      <c r="B549" s="7"/>
      <c r="C549" s="1"/>
    </row>
    <row r="550" spans="1:3" ht="12.75">
      <c r="A550" s="1"/>
      <c r="B550" s="4"/>
      <c r="C550" s="1"/>
    </row>
    <row r="551" spans="1:3" ht="12.75">
      <c r="A551" s="1"/>
      <c r="B551" s="4"/>
      <c r="C551" s="1"/>
    </row>
    <row r="552" spans="1:3" ht="12.75">
      <c r="A552" s="1"/>
      <c r="B552" s="4"/>
      <c r="C552" s="1"/>
    </row>
    <row r="553" spans="1:3" ht="12.75">
      <c r="A553" s="1"/>
      <c r="B553" s="4"/>
      <c r="C553" s="1"/>
    </row>
    <row r="554" spans="1:3" ht="12.75">
      <c r="A554" s="1"/>
      <c r="B554" s="4"/>
      <c r="C554" s="1"/>
    </row>
    <row r="555" spans="1:3" ht="12.75">
      <c r="A555" s="1"/>
      <c r="B555" s="4"/>
      <c r="C555" s="1"/>
    </row>
    <row r="556" spans="1:3">
      <c r="A556" s="1"/>
      <c r="B556" s="9"/>
      <c r="C556" s="1"/>
    </row>
    <row r="557" spans="1:3" ht="15.75">
      <c r="A557" s="1"/>
      <c r="B557" s="7"/>
      <c r="C557" s="1"/>
    </row>
    <row r="558" spans="1:3" ht="12.75">
      <c r="A558" s="1"/>
      <c r="B558" s="4"/>
      <c r="C558" s="1"/>
    </row>
    <row r="559" spans="1:3" ht="12.75">
      <c r="A559" s="1"/>
      <c r="B559" s="11"/>
      <c r="C559" s="1"/>
    </row>
    <row r="560" spans="1:3" ht="12.75">
      <c r="A560" s="1"/>
      <c r="B560" s="4"/>
      <c r="C560" s="1"/>
    </row>
    <row r="561" spans="1:3" ht="15.75">
      <c r="A561" s="1"/>
      <c r="B561" s="12"/>
      <c r="C561" s="1"/>
    </row>
    <row r="562" spans="1:3" ht="12.75">
      <c r="A562" s="1"/>
      <c r="B562" s="4"/>
      <c r="C562" s="1"/>
    </row>
    <row r="563" spans="1:3">
      <c r="A563" s="1"/>
      <c r="B563" s="9"/>
      <c r="C563" s="1"/>
    </row>
    <row r="564" spans="1:3" ht="15.75">
      <c r="A564" s="1"/>
      <c r="B564" s="7"/>
      <c r="C564" s="1"/>
    </row>
    <row r="565" spans="1:3" ht="12.75">
      <c r="A565" s="1"/>
      <c r="B565" s="4"/>
      <c r="C565" s="1"/>
    </row>
    <row r="566" spans="1:3">
      <c r="A566" s="1"/>
      <c r="B566" s="9"/>
      <c r="C566" s="1"/>
    </row>
    <row r="567" spans="1:3" ht="15.75">
      <c r="A567" s="1"/>
      <c r="B567" s="7"/>
      <c r="C567" s="1"/>
    </row>
    <row r="568" spans="1:3" ht="12.75">
      <c r="A568" s="1"/>
      <c r="B568" s="4"/>
      <c r="C568" s="1"/>
    </row>
    <row r="569" spans="1:3" ht="12.75">
      <c r="A569" s="1"/>
      <c r="B569" s="4"/>
      <c r="C569" s="1"/>
    </row>
    <row r="570" spans="1:3" ht="12.75">
      <c r="A570" s="1"/>
      <c r="B570" s="4"/>
      <c r="C570" s="1"/>
    </row>
    <row r="571" spans="1:3" ht="12.75">
      <c r="A571" s="1"/>
      <c r="B571" s="4"/>
      <c r="C571" s="1"/>
    </row>
    <row r="572" spans="1:3" ht="12.75">
      <c r="A572" s="1"/>
      <c r="B572" s="4"/>
      <c r="C572" s="1"/>
    </row>
    <row r="573" spans="1:3">
      <c r="A573" s="1"/>
      <c r="B573" s="9"/>
      <c r="C573" s="1"/>
    </row>
    <row r="574" spans="1:3" ht="15.75">
      <c r="A574" s="1"/>
      <c r="B574" s="7"/>
      <c r="C574" s="1"/>
    </row>
    <row r="575" spans="1:3" ht="12.75">
      <c r="A575" s="1"/>
      <c r="B575" s="4"/>
      <c r="C575" s="1"/>
    </row>
    <row r="576" spans="1:3" ht="12.75">
      <c r="A576" s="1"/>
      <c r="B576" s="4"/>
      <c r="C576" s="1"/>
    </row>
    <row r="577" spans="1:3" ht="12.75">
      <c r="A577" s="1"/>
      <c r="B577" s="4"/>
      <c r="C577" s="1"/>
    </row>
    <row r="578" spans="1:3" ht="12.75">
      <c r="A578" s="1"/>
      <c r="B578" s="4"/>
      <c r="C578" s="1"/>
    </row>
    <row r="579" spans="1:3" ht="12.75">
      <c r="A579" s="1"/>
      <c r="B579" s="66"/>
      <c r="C579" s="1"/>
    </row>
    <row r="580" spans="1:3" ht="12.75">
      <c r="A580" s="1"/>
      <c r="B580" s="4"/>
      <c r="C580" s="1"/>
    </row>
    <row r="581" spans="1:3">
      <c r="A581" s="1"/>
      <c r="B581" s="9"/>
      <c r="C581" s="1"/>
    </row>
    <row r="582" spans="1:3" ht="15.75">
      <c r="A582" s="1"/>
      <c r="B582" s="7"/>
      <c r="C582" s="1"/>
    </row>
    <row r="583" spans="1:3" ht="12.75">
      <c r="A583" s="1"/>
      <c r="B583" s="4"/>
      <c r="C583" s="1"/>
    </row>
    <row r="584" spans="1:3" ht="12.75">
      <c r="A584" s="1"/>
      <c r="B584" s="4"/>
      <c r="C584" s="1"/>
    </row>
    <row r="585" spans="1:3" ht="12.75">
      <c r="A585" s="1"/>
      <c r="B585" s="4"/>
      <c r="C585" s="1"/>
    </row>
    <row r="586" spans="1:3" ht="12.75">
      <c r="A586" s="1"/>
      <c r="B586" s="4"/>
      <c r="C586" s="1"/>
    </row>
    <row r="587" spans="1:3" ht="12.75">
      <c r="A587" s="1"/>
      <c r="B587" s="4"/>
      <c r="C587" s="1"/>
    </row>
    <row r="588" spans="1:3" ht="12.75">
      <c r="A588" s="1"/>
      <c r="B588" s="4"/>
      <c r="C588" s="1"/>
    </row>
    <row r="589" spans="1:3">
      <c r="A589" s="1"/>
      <c r="B589" s="9"/>
      <c r="C589" s="1"/>
    </row>
    <row r="590" spans="1:3" ht="15.75">
      <c r="A590" s="1"/>
      <c r="B590" s="7"/>
      <c r="C590" s="1"/>
    </row>
    <row r="591" spans="1:3" ht="12.75">
      <c r="A591" s="1"/>
      <c r="B591" s="4"/>
      <c r="C591" s="1"/>
    </row>
    <row r="592" spans="1:3" ht="12.75">
      <c r="A592" s="1"/>
      <c r="B592" s="11"/>
      <c r="C592" s="1"/>
    </row>
    <row r="593" spans="1:3" ht="12.75">
      <c r="A593" s="1"/>
      <c r="B593" s="4"/>
      <c r="C593" s="1"/>
    </row>
    <row r="594" spans="1:3" ht="15.75">
      <c r="A594" s="1"/>
      <c r="B594" s="12"/>
      <c r="C594" s="1"/>
    </row>
    <row r="595" spans="1:3" ht="12.75">
      <c r="A595" s="1"/>
      <c r="B595" s="4"/>
      <c r="C595" s="1"/>
    </row>
    <row r="596" spans="1:3">
      <c r="A596" s="1"/>
      <c r="B596" s="9"/>
      <c r="C596" s="1"/>
    </row>
    <row r="597" spans="1:3" ht="15.75">
      <c r="A597" s="1"/>
      <c r="B597" s="7"/>
      <c r="C597" s="1"/>
    </row>
    <row r="598" spans="1:3" ht="12.75">
      <c r="A598" s="1"/>
      <c r="B598" s="4"/>
      <c r="C598" s="1"/>
    </row>
    <row r="599" spans="1:3">
      <c r="A599" s="1"/>
      <c r="B599" s="9"/>
      <c r="C599" s="1"/>
    </row>
    <row r="600" spans="1:3" ht="15.75">
      <c r="A600" s="1"/>
      <c r="B600" s="7"/>
      <c r="C600" s="1"/>
    </row>
    <row r="601" spans="1:3" ht="12.75">
      <c r="A601" s="1"/>
      <c r="B601" s="4"/>
      <c r="C601" s="1"/>
    </row>
    <row r="602" spans="1:3" ht="12.75">
      <c r="A602" s="1"/>
      <c r="B602" s="4"/>
      <c r="C602" s="1"/>
    </row>
    <row r="603" spans="1:3" ht="12.75">
      <c r="A603" s="1"/>
      <c r="B603" s="4"/>
      <c r="C603" s="1"/>
    </row>
    <row r="604" spans="1:3" ht="12.75">
      <c r="A604" s="1"/>
      <c r="B604" s="4"/>
      <c r="C604" s="1"/>
    </row>
    <row r="605" spans="1:3" ht="12.75">
      <c r="A605" s="1"/>
      <c r="B605" s="4"/>
      <c r="C605" s="1"/>
    </row>
    <row r="606" spans="1:3">
      <c r="A606" s="1"/>
      <c r="B606" s="9"/>
      <c r="C606" s="1"/>
    </row>
    <row r="607" spans="1:3" ht="15.75">
      <c r="A607" s="1"/>
      <c r="B607" s="7"/>
      <c r="C607" s="1"/>
    </row>
    <row r="608" spans="1:3" ht="12.75">
      <c r="A608" s="1"/>
      <c r="B608" s="4"/>
      <c r="C608" s="1"/>
    </row>
    <row r="609" spans="1:3" ht="12.75">
      <c r="A609" s="1"/>
      <c r="B609" s="4"/>
      <c r="C609" s="1"/>
    </row>
    <row r="610" spans="1:3" ht="12.75">
      <c r="A610" s="1"/>
      <c r="B610" s="4"/>
      <c r="C610" s="1"/>
    </row>
    <row r="611" spans="1:3" ht="12.75">
      <c r="A611" s="1"/>
      <c r="B611" s="4"/>
      <c r="C611" s="1"/>
    </row>
    <row r="612" spans="1:3" ht="12.75">
      <c r="A612" s="1"/>
      <c r="B612" s="66"/>
      <c r="C612" s="1"/>
    </row>
    <row r="613" spans="1:3" ht="12.75">
      <c r="A613" s="1"/>
      <c r="B613" s="4"/>
      <c r="C613" s="1"/>
    </row>
    <row r="614" spans="1:3">
      <c r="A614" s="1"/>
      <c r="B614" s="9"/>
      <c r="C614" s="1"/>
    </row>
    <row r="615" spans="1:3" ht="15.75">
      <c r="A615" s="1"/>
      <c r="B615" s="7"/>
      <c r="C615" s="1"/>
    </row>
    <row r="616" spans="1:3" ht="12.75">
      <c r="A616" s="1"/>
      <c r="B616" s="4"/>
      <c r="C616" s="1"/>
    </row>
    <row r="617" spans="1:3" ht="12.75">
      <c r="A617" s="1"/>
      <c r="B617" s="4"/>
      <c r="C617" s="1"/>
    </row>
    <row r="618" spans="1:3" ht="12.75">
      <c r="A618" s="1"/>
      <c r="B618" s="4"/>
      <c r="C618" s="1"/>
    </row>
    <row r="619" spans="1:3" ht="12.75">
      <c r="A619" s="1"/>
      <c r="B619" s="4"/>
      <c r="C619" s="1"/>
    </row>
    <row r="620" spans="1:3" ht="12.75">
      <c r="A620" s="1"/>
      <c r="B620" s="4"/>
      <c r="C620" s="1"/>
    </row>
    <row r="621" spans="1:3" ht="12.75">
      <c r="A621" s="1"/>
      <c r="B621" s="4"/>
      <c r="C621" s="1"/>
    </row>
    <row r="622" spans="1:3">
      <c r="A622" s="1"/>
      <c r="B622" s="9"/>
      <c r="C622" s="1"/>
    </row>
    <row r="623" spans="1:3" ht="15.75">
      <c r="A623" s="1"/>
      <c r="B623" s="7"/>
      <c r="C623" s="1"/>
    </row>
    <row r="624" spans="1:3" ht="12.75">
      <c r="A624" s="1"/>
      <c r="B624" s="4"/>
      <c r="C624" s="1"/>
    </row>
    <row r="625" spans="1:3" ht="12.75">
      <c r="A625" s="1"/>
      <c r="B625" s="11"/>
      <c r="C625" s="1"/>
    </row>
    <row r="626" spans="1:3" ht="12.75">
      <c r="A626" s="1"/>
      <c r="B626" s="4"/>
      <c r="C626" s="1"/>
    </row>
    <row r="627" spans="1:3" ht="15.75">
      <c r="A627" s="1"/>
      <c r="B627" s="12"/>
      <c r="C627" s="1"/>
    </row>
    <row r="628" spans="1:3" ht="12.75">
      <c r="A628" s="1"/>
      <c r="B628" s="4"/>
      <c r="C628" s="1"/>
    </row>
    <row r="629" spans="1:3">
      <c r="A629" s="1"/>
      <c r="B629" s="9"/>
      <c r="C629" s="1"/>
    </row>
    <row r="630" spans="1:3" ht="15.75">
      <c r="A630" s="1"/>
      <c r="B630" s="7"/>
      <c r="C630" s="1"/>
    </row>
    <row r="631" spans="1:3" ht="12.75">
      <c r="A631" s="1"/>
      <c r="B631" s="4"/>
      <c r="C631" s="1"/>
    </row>
    <row r="632" spans="1:3">
      <c r="A632" s="1"/>
      <c r="B632" s="9"/>
      <c r="C632" s="1"/>
    </row>
    <row r="633" spans="1:3" ht="15.75">
      <c r="A633" s="1"/>
      <c r="B633" s="7"/>
      <c r="C633" s="1"/>
    </row>
    <row r="634" spans="1:3" ht="12.75">
      <c r="A634" s="1"/>
      <c r="B634" s="4"/>
      <c r="C634" s="1"/>
    </row>
    <row r="635" spans="1:3" ht="12.75">
      <c r="A635" s="1"/>
      <c r="B635" s="4"/>
      <c r="C635" s="1"/>
    </row>
    <row r="636" spans="1:3" ht="12.75">
      <c r="A636" s="1"/>
      <c r="B636" s="4"/>
      <c r="C636" s="1"/>
    </row>
    <row r="637" spans="1:3" ht="12.75">
      <c r="A637" s="1"/>
      <c r="B637" s="4"/>
      <c r="C637" s="1"/>
    </row>
    <row r="638" spans="1:3" ht="12.75">
      <c r="A638" s="1"/>
      <c r="B638" s="4"/>
      <c r="C638" s="1"/>
    </row>
    <row r="639" spans="1:3">
      <c r="A639" s="1"/>
      <c r="B639" s="9"/>
      <c r="C639" s="1"/>
    </row>
    <row r="640" spans="1:3" ht="15.75">
      <c r="A640" s="1"/>
      <c r="B640" s="7"/>
      <c r="C640" s="1"/>
    </row>
    <row r="641" spans="1:3" ht="12.75">
      <c r="A641" s="1"/>
      <c r="B641" s="4"/>
      <c r="C641" s="1"/>
    </row>
    <row r="642" spans="1:3" ht="12.75">
      <c r="A642" s="1"/>
      <c r="B642" s="4"/>
      <c r="C642" s="1"/>
    </row>
    <row r="643" spans="1:3" ht="12.75">
      <c r="A643" s="1"/>
      <c r="B643" s="4"/>
      <c r="C643" s="1"/>
    </row>
    <row r="644" spans="1:3" ht="12.75">
      <c r="A644" s="1"/>
      <c r="B644" s="4"/>
      <c r="C644" s="1"/>
    </row>
    <row r="645" spans="1:3" ht="12.75">
      <c r="A645" s="1"/>
      <c r="B645" s="66"/>
      <c r="C645" s="1"/>
    </row>
    <row r="646" spans="1:3" ht="12.75">
      <c r="A646" s="1"/>
      <c r="B646" s="4"/>
      <c r="C646" s="1"/>
    </row>
    <row r="647" spans="1:3">
      <c r="A647" s="1"/>
      <c r="B647" s="9"/>
      <c r="C647" s="1"/>
    </row>
    <row r="648" spans="1:3" ht="15.75">
      <c r="A648" s="1"/>
      <c r="B648" s="7"/>
      <c r="C648" s="1"/>
    </row>
    <row r="649" spans="1:3" ht="12.75">
      <c r="A649" s="1"/>
      <c r="B649" s="4"/>
      <c r="C649" s="1"/>
    </row>
    <row r="650" spans="1:3" ht="12.75">
      <c r="A650" s="1"/>
      <c r="B650" s="4"/>
      <c r="C650" s="1"/>
    </row>
    <row r="651" spans="1:3" ht="12.75">
      <c r="A651" s="1"/>
      <c r="B651" s="4"/>
      <c r="C651" s="1"/>
    </row>
    <row r="652" spans="1:3" ht="12.75">
      <c r="A652" s="1"/>
      <c r="B652" s="4"/>
      <c r="C652" s="1"/>
    </row>
    <row r="653" spans="1:3" ht="12.75">
      <c r="A653" s="1"/>
      <c r="B653" s="4"/>
      <c r="C653" s="1"/>
    </row>
    <row r="654" spans="1:3" ht="12.75">
      <c r="A654" s="1"/>
      <c r="B654" s="4"/>
      <c r="C654" s="1"/>
    </row>
    <row r="655" spans="1:3">
      <c r="A655" s="1"/>
      <c r="B655" s="9"/>
      <c r="C655" s="1"/>
    </row>
    <row r="656" spans="1:3" ht="15.75">
      <c r="A656" s="1"/>
      <c r="B656" s="7"/>
      <c r="C656" s="1"/>
    </row>
    <row r="657" spans="1:3" ht="12.75">
      <c r="A657" s="1"/>
      <c r="B657" s="4"/>
      <c r="C657" s="1"/>
    </row>
    <row r="658" spans="1:3" ht="12.75">
      <c r="A658" s="1"/>
      <c r="B658" s="11"/>
      <c r="C658" s="1"/>
    </row>
    <row r="659" spans="1:3" ht="12.75">
      <c r="A659" s="1"/>
      <c r="B659" s="4"/>
      <c r="C659" s="1"/>
    </row>
    <row r="660" spans="1:3" ht="15.75">
      <c r="A660" s="1"/>
      <c r="B660" s="12"/>
      <c r="C660" s="1"/>
    </row>
    <row r="661" spans="1:3" ht="12.75">
      <c r="A661" s="1"/>
      <c r="B661" s="4"/>
      <c r="C661" s="1"/>
    </row>
    <row r="662" spans="1:3">
      <c r="A662" s="1"/>
      <c r="B662" s="9"/>
      <c r="C662" s="1"/>
    </row>
    <row r="663" spans="1:3" ht="15.75">
      <c r="A663" s="1"/>
      <c r="B663" s="7"/>
      <c r="C663" s="1"/>
    </row>
    <row r="664" spans="1:3" ht="12.75">
      <c r="A664" s="1"/>
      <c r="B664" s="4"/>
      <c r="C664" s="1"/>
    </row>
    <row r="665" spans="1:3">
      <c r="A665" s="1"/>
      <c r="B665" s="9"/>
      <c r="C665" s="1"/>
    </row>
    <row r="666" spans="1:3" ht="15.75">
      <c r="A666" s="1"/>
      <c r="B666" s="7"/>
      <c r="C666" s="1"/>
    </row>
    <row r="667" spans="1:3" ht="12.75">
      <c r="A667" s="1"/>
      <c r="B667" s="4"/>
      <c r="C667" s="1"/>
    </row>
    <row r="668" spans="1:3" ht="12.75">
      <c r="A668" s="1"/>
      <c r="B668" s="4"/>
      <c r="C668" s="1"/>
    </row>
    <row r="669" spans="1:3" ht="12.75">
      <c r="A669" s="1"/>
      <c r="B669" s="4"/>
      <c r="C669" s="1"/>
    </row>
    <row r="670" spans="1:3" ht="12.75">
      <c r="A670" s="1"/>
      <c r="B670" s="4"/>
      <c r="C670" s="1"/>
    </row>
    <row r="671" spans="1:3" ht="12.75">
      <c r="A671" s="1"/>
      <c r="B671" s="4"/>
      <c r="C671" s="1"/>
    </row>
    <row r="672" spans="1:3">
      <c r="A672" s="1"/>
      <c r="B672" s="9"/>
      <c r="C672" s="1"/>
    </row>
    <row r="673" spans="1:3" ht="15.75">
      <c r="A673" s="1"/>
      <c r="B673" s="7"/>
      <c r="C673" s="1"/>
    </row>
    <row r="674" spans="1:3" ht="12.75">
      <c r="A674" s="1"/>
      <c r="B674" s="4"/>
      <c r="C674" s="1"/>
    </row>
    <row r="675" spans="1:3" ht="12.75">
      <c r="A675" s="1"/>
      <c r="B675" s="4"/>
      <c r="C675" s="1"/>
    </row>
    <row r="676" spans="1:3" ht="12.75">
      <c r="A676" s="1"/>
      <c r="B676" s="4"/>
      <c r="C676" s="1"/>
    </row>
    <row r="677" spans="1:3" ht="12.75">
      <c r="A677" s="1"/>
      <c r="B677" s="4"/>
      <c r="C677" s="1"/>
    </row>
    <row r="678" spans="1:3" ht="12.75">
      <c r="A678" s="1"/>
      <c r="B678" s="66"/>
      <c r="C678" s="1"/>
    </row>
    <row r="679" spans="1:3" ht="12.75">
      <c r="A679" s="1"/>
      <c r="B679" s="4"/>
      <c r="C679" s="1"/>
    </row>
    <row r="680" spans="1:3">
      <c r="A680" s="1"/>
      <c r="B680" s="9"/>
      <c r="C680" s="1"/>
    </row>
    <row r="681" spans="1:3" ht="15.75">
      <c r="A681" s="1"/>
      <c r="B681" s="7"/>
      <c r="C681" s="1"/>
    </row>
    <row r="682" spans="1:3" ht="12.75">
      <c r="A682" s="1"/>
      <c r="B682" s="4"/>
      <c r="C682" s="1"/>
    </row>
    <row r="683" spans="1:3" ht="12.75">
      <c r="A683" s="1"/>
      <c r="B683" s="4"/>
      <c r="C683" s="1"/>
    </row>
    <row r="684" spans="1:3" ht="12.75">
      <c r="A684" s="1"/>
      <c r="B684" s="4"/>
      <c r="C684" s="1"/>
    </row>
    <row r="685" spans="1:3" ht="12.75">
      <c r="A685" s="1"/>
      <c r="B685" s="4"/>
      <c r="C685" s="1"/>
    </row>
    <row r="686" spans="1:3" ht="12.75">
      <c r="A686" s="1"/>
      <c r="B686" s="4"/>
      <c r="C686" s="1"/>
    </row>
    <row r="687" spans="1:3" ht="12.75">
      <c r="A687" s="1"/>
      <c r="B687" s="4"/>
      <c r="C687" s="1"/>
    </row>
    <row r="688" spans="1:3">
      <c r="A688" s="1"/>
      <c r="B688" s="9"/>
      <c r="C688" s="1"/>
    </row>
    <row r="689" spans="1:3" ht="15.75">
      <c r="A689" s="1"/>
      <c r="B689" s="7"/>
      <c r="C689" s="1"/>
    </row>
    <row r="690" spans="1:3" ht="12.75">
      <c r="A690" s="1"/>
      <c r="B690" s="4"/>
      <c r="C690" s="1"/>
    </row>
    <row r="691" spans="1:3" ht="12.75">
      <c r="A691" s="1"/>
      <c r="B691" s="11"/>
      <c r="C691" s="1"/>
    </row>
    <row r="692" spans="1:3" ht="12.75">
      <c r="A692" s="1"/>
      <c r="B692" s="4"/>
      <c r="C692" s="1"/>
    </row>
    <row r="693" spans="1:3" ht="15.75">
      <c r="A693" s="1"/>
      <c r="B693" s="12"/>
      <c r="C693" s="1"/>
    </row>
    <row r="694" spans="1:3" ht="12.75">
      <c r="A694" s="1"/>
      <c r="B694" s="4"/>
      <c r="C694" s="1"/>
    </row>
    <row r="695" spans="1:3">
      <c r="A695" s="1"/>
      <c r="B695" s="9"/>
      <c r="C695" s="1"/>
    </row>
    <row r="696" spans="1:3" ht="15.75">
      <c r="A696" s="1"/>
      <c r="B696" s="7"/>
      <c r="C696" s="1"/>
    </row>
    <row r="697" spans="1:3" ht="12.75">
      <c r="A697" s="1"/>
      <c r="B697" s="4"/>
      <c r="C697" s="1"/>
    </row>
    <row r="698" spans="1:3">
      <c r="A698" s="1"/>
      <c r="B698" s="9"/>
      <c r="C698" s="1"/>
    </row>
    <row r="699" spans="1:3" ht="15.75">
      <c r="A699" s="1"/>
      <c r="B699" s="7"/>
      <c r="C699" s="1"/>
    </row>
    <row r="700" spans="1:3" ht="12.75">
      <c r="A700" s="1"/>
      <c r="B700" s="4"/>
      <c r="C700" s="1"/>
    </row>
    <row r="701" spans="1:3" ht="12.75">
      <c r="A701" s="1"/>
      <c r="B701" s="4"/>
      <c r="C701" s="1"/>
    </row>
    <row r="702" spans="1:3" ht="12.75">
      <c r="A702" s="1"/>
      <c r="B702" s="4"/>
      <c r="C702" s="1"/>
    </row>
    <row r="703" spans="1:3" ht="12.75">
      <c r="A703" s="1"/>
      <c r="B703" s="4"/>
      <c r="C703" s="1"/>
    </row>
    <row r="704" spans="1:3" ht="12.75">
      <c r="A704" s="1"/>
      <c r="B704" s="4"/>
      <c r="C704" s="1"/>
    </row>
    <row r="705" spans="1:3">
      <c r="A705" s="1"/>
      <c r="B705" s="9"/>
      <c r="C705" s="1"/>
    </row>
    <row r="706" spans="1:3" ht="15.75">
      <c r="A706" s="1"/>
      <c r="B706" s="7"/>
      <c r="C706" s="1"/>
    </row>
    <row r="707" spans="1:3" ht="12.75">
      <c r="A707" s="1"/>
      <c r="B707" s="4"/>
      <c r="C707" s="1"/>
    </row>
    <row r="708" spans="1:3" ht="12.75">
      <c r="A708" s="1"/>
      <c r="B708" s="4"/>
      <c r="C708" s="1"/>
    </row>
    <row r="709" spans="1:3" ht="12.75">
      <c r="A709" s="1"/>
      <c r="B709" s="4"/>
      <c r="C709" s="1"/>
    </row>
    <row r="710" spans="1:3" ht="12.75">
      <c r="A710" s="1"/>
      <c r="B710" s="4"/>
      <c r="C710" s="1"/>
    </row>
    <row r="711" spans="1:3" ht="12.75">
      <c r="A711" s="1"/>
      <c r="B711" s="66"/>
      <c r="C711" s="1"/>
    </row>
    <row r="712" spans="1:3" ht="12.75">
      <c r="A712" s="1"/>
      <c r="B712" s="4"/>
      <c r="C712" s="1"/>
    </row>
    <row r="713" spans="1:3">
      <c r="A713" s="1"/>
      <c r="B713" s="9"/>
      <c r="C713" s="1"/>
    </row>
    <row r="714" spans="1:3" ht="15.75">
      <c r="A714" s="1"/>
      <c r="B714" s="7"/>
      <c r="C714" s="1"/>
    </row>
    <row r="715" spans="1:3" ht="12.75">
      <c r="A715" s="1"/>
      <c r="B715" s="4"/>
      <c r="C715" s="1"/>
    </row>
    <row r="716" spans="1:3" ht="12.75">
      <c r="A716" s="1"/>
      <c r="B716" s="4"/>
      <c r="C716" s="1"/>
    </row>
    <row r="717" spans="1:3" ht="12.75">
      <c r="A717" s="1"/>
      <c r="B717" s="4"/>
      <c r="C717" s="1"/>
    </row>
    <row r="718" spans="1:3" ht="12.75">
      <c r="A718" s="1"/>
      <c r="B718" s="4"/>
      <c r="C718" s="1"/>
    </row>
    <row r="719" spans="1:3" ht="12.75">
      <c r="A719" s="1"/>
      <c r="B719" s="4"/>
      <c r="C719" s="1"/>
    </row>
    <row r="720" spans="1:3" ht="12.75">
      <c r="A720" s="1"/>
      <c r="B720" s="4"/>
      <c r="C720" s="1"/>
    </row>
    <row r="721" spans="1:3">
      <c r="A721" s="1"/>
      <c r="B721" s="9"/>
      <c r="C721" s="1"/>
    </row>
    <row r="722" spans="1:3" ht="15.75">
      <c r="A722" s="1"/>
      <c r="B722" s="7"/>
      <c r="C722" s="1"/>
    </row>
    <row r="723" spans="1:3" ht="12.75">
      <c r="A723" s="1"/>
      <c r="B723" s="4"/>
      <c r="C723" s="1"/>
    </row>
    <row r="724" spans="1:3" ht="12.75">
      <c r="A724" s="1"/>
      <c r="B724" s="11"/>
      <c r="C724" s="1"/>
    </row>
    <row r="725" spans="1:3" ht="12.75">
      <c r="A725" s="1"/>
      <c r="B725" s="4"/>
      <c r="C725" s="1"/>
    </row>
    <row r="726" spans="1:3" ht="15.75">
      <c r="A726" s="1"/>
      <c r="B726" s="12"/>
      <c r="C726" s="1"/>
    </row>
    <row r="727" spans="1:3" ht="12.75">
      <c r="A727" s="1"/>
      <c r="B727" s="4"/>
      <c r="C727" s="1"/>
    </row>
    <row r="728" spans="1:3">
      <c r="A728" s="1"/>
      <c r="B728" s="9"/>
      <c r="C728" s="1"/>
    </row>
    <row r="729" spans="1:3" ht="15.75">
      <c r="A729" s="1"/>
      <c r="B729" s="7"/>
      <c r="C729" s="1"/>
    </row>
    <row r="730" spans="1:3" ht="12.75">
      <c r="A730" s="1"/>
      <c r="B730" s="4"/>
      <c r="C730" s="1"/>
    </row>
    <row r="731" spans="1:3">
      <c r="A731" s="1"/>
      <c r="B731" s="9"/>
      <c r="C731" s="1"/>
    </row>
    <row r="732" spans="1:3" ht="15.75">
      <c r="A732" s="1"/>
      <c r="B732" s="7"/>
      <c r="C732" s="1"/>
    </row>
    <row r="733" spans="1:3" ht="12.75">
      <c r="A733" s="1"/>
      <c r="B733" s="4"/>
      <c r="C733" s="1"/>
    </row>
    <row r="734" spans="1:3" ht="12.75">
      <c r="A734" s="1"/>
      <c r="B734" s="4"/>
      <c r="C734" s="1"/>
    </row>
    <row r="735" spans="1:3" ht="12.75">
      <c r="A735" s="1"/>
      <c r="B735" s="4"/>
      <c r="C735" s="1"/>
    </row>
    <row r="736" spans="1:3" ht="12.75">
      <c r="A736" s="1"/>
      <c r="B736" s="4"/>
      <c r="C736" s="1"/>
    </row>
    <row r="737" spans="1:3" ht="12.75">
      <c r="A737" s="1"/>
      <c r="B737" s="4"/>
      <c r="C737" s="1"/>
    </row>
    <row r="738" spans="1:3">
      <c r="A738" s="1"/>
      <c r="B738" s="9"/>
      <c r="C738" s="1"/>
    </row>
    <row r="739" spans="1:3" ht="15.75">
      <c r="A739" s="1"/>
      <c r="B739" s="7"/>
      <c r="C739" s="1"/>
    </row>
    <row r="740" spans="1:3" ht="12.75">
      <c r="A740" s="1"/>
      <c r="B740" s="4"/>
      <c r="C740" s="1"/>
    </row>
    <row r="741" spans="1:3" ht="12.75">
      <c r="A741" s="1"/>
      <c r="B741" s="4"/>
      <c r="C741" s="1"/>
    </row>
    <row r="742" spans="1:3" ht="12.75">
      <c r="A742" s="1"/>
      <c r="B742" s="4"/>
      <c r="C742" s="1"/>
    </row>
    <row r="743" spans="1:3" ht="12.75">
      <c r="A743" s="1"/>
      <c r="B743" s="4"/>
      <c r="C743" s="1"/>
    </row>
    <row r="744" spans="1:3" ht="12.75">
      <c r="A744" s="1"/>
      <c r="B744" s="66"/>
      <c r="C744" s="1"/>
    </row>
    <row r="745" spans="1:3" ht="12.75">
      <c r="A745" s="1"/>
      <c r="B745" s="4"/>
      <c r="C745" s="1"/>
    </row>
    <row r="746" spans="1:3">
      <c r="A746" s="1"/>
      <c r="B746" s="9"/>
      <c r="C746" s="1"/>
    </row>
    <row r="747" spans="1:3" ht="15.75">
      <c r="A747" s="1"/>
      <c r="B747" s="7"/>
      <c r="C747" s="1"/>
    </row>
    <row r="748" spans="1:3" ht="12.75">
      <c r="A748" s="1"/>
      <c r="B748" s="4"/>
      <c r="C748" s="1"/>
    </row>
    <row r="749" spans="1:3" ht="12.75">
      <c r="A749" s="1"/>
      <c r="B749" s="4"/>
      <c r="C749" s="1"/>
    </row>
    <row r="750" spans="1:3" ht="12.75">
      <c r="A750" s="1"/>
      <c r="B750" s="4"/>
      <c r="C750" s="1"/>
    </row>
    <row r="751" spans="1:3" ht="12.75">
      <c r="A751" s="1"/>
      <c r="B751" s="4"/>
      <c r="C751" s="1"/>
    </row>
    <row r="752" spans="1:3" ht="12.75">
      <c r="A752" s="1"/>
      <c r="B752" s="4"/>
      <c r="C752" s="1"/>
    </row>
    <row r="753" spans="1:3" ht="12.75">
      <c r="A753" s="1"/>
      <c r="B753" s="4"/>
      <c r="C753" s="1"/>
    </row>
    <row r="754" spans="1:3">
      <c r="A754" s="1"/>
      <c r="B754" s="9"/>
      <c r="C754" s="1"/>
    </row>
    <row r="755" spans="1:3" ht="15.75">
      <c r="A755" s="1"/>
      <c r="B755" s="7"/>
      <c r="C755" s="1"/>
    </row>
    <row r="756" spans="1:3" ht="12.75">
      <c r="A756" s="1"/>
      <c r="B756" s="4"/>
      <c r="C756" s="1"/>
    </row>
    <row r="757" spans="1:3" ht="12.75">
      <c r="A757" s="1"/>
      <c r="B757" s="11"/>
      <c r="C757" s="1"/>
    </row>
    <row r="758" spans="1:3" ht="12.75">
      <c r="A758" s="1"/>
      <c r="B758" s="4"/>
      <c r="C758" s="1"/>
    </row>
    <row r="759" spans="1:3" ht="15.75">
      <c r="A759" s="1"/>
      <c r="B759" s="12"/>
      <c r="C759" s="1"/>
    </row>
    <row r="760" spans="1:3" ht="12.75">
      <c r="A760" s="1"/>
      <c r="B760" s="4"/>
      <c r="C760" s="1"/>
    </row>
    <row r="761" spans="1:3">
      <c r="A761" s="1"/>
      <c r="B761" s="9"/>
      <c r="C761" s="1"/>
    </row>
    <row r="762" spans="1:3" ht="15.75">
      <c r="A762" s="1"/>
      <c r="B762" s="7"/>
      <c r="C762" s="1"/>
    </row>
    <row r="763" spans="1:3" ht="12.75">
      <c r="A763" s="1"/>
      <c r="B763" s="4"/>
      <c r="C763" s="1"/>
    </row>
    <row r="764" spans="1:3">
      <c r="A764" s="1"/>
      <c r="B764" s="9"/>
      <c r="C764" s="1"/>
    </row>
    <row r="765" spans="1:3" ht="15.75">
      <c r="A765" s="1"/>
      <c r="B765" s="7"/>
      <c r="C765" s="1"/>
    </row>
    <row r="766" spans="1:3" ht="12.75">
      <c r="A766" s="1"/>
      <c r="B766" s="4"/>
      <c r="C766" s="1"/>
    </row>
    <row r="767" spans="1:3" ht="12.75">
      <c r="A767" s="1"/>
      <c r="B767" s="4"/>
      <c r="C767" s="1"/>
    </row>
    <row r="768" spans="1:3" ht="12.75">
      <c r="A768" s="1"/>
      <c r="B768" s="4"/>
      <c r="C768" s="1"/>
    </row>
    <row r="769" spans="1:3" ht="12.75">
      <c r="A769" s="1"/>
      <c r="B769" s="4"/>
      <c r="C769" s="1"/>
    </row>
    <row r="770" spans="1:3" ht="12.75">
      <c r="A770" s="1"/>
      <c r="B770" s="4"/>
      <c r="C770" s="1"/>
    </row>
    <row r="771" spans="1:3">
      <c r="A771" s="1"/>
      <c r="B771" s="9"/>
      <c r="C771" s="1"/>
    </row>
    <row r="772" spans="1:3" ht="15.75">
      <c r="A772" s="1"/>
      <c r="B772" s="7"/>
      <c r="C772" s="1"/>
    </row>
    <row r="773" spans="1:3" ht="12.75">
      <c r="A773" s="1"/>
      <c r="B773" s="4"/>
      <c r="C773" s="1"/>
    </row>
    <row r="774" spans="1:3" ht="12.75">
      <c r="A774" s="1"/>
      <c r="B774" s="4"/>
      <c r="C774" s="1"/>
    </row>
    <row r="775" spans="1:3" ht="12.75">
      <c r="A775" s="1"/>
      <c r="B775" s="4"/>
      <c r="C775" s="1"/>
    </row>
    <row r="776" spans="1:3" ht="12.75">
      <c r="A776" s="1"/>
      <c r="B776" s="4"/>
      <c r="C776" s="1"/>
    </row>
    <row r="777" spans="1:3" ht="12.75">
      <c r="A777" s="1"/>
      <c r="B777" s="66"/>
      <c r="C777" s="1"/>
    </row>
    <row r="778" spans="1:3" ht="12.75">
      <c r="A778" s="1"/>
      <c r="B778" s="4"/>
      <c r="C778" s="1"/>
    </row>
    <row r="779" spans="1:3">
      <c r="A779" s="1"/>
      <c r="B779" s="9"/>
      <c r="C779" s="1"/>
    </row>
    <row r="780" spans="1:3" ht="15.75">
      <c r="A780" s="1"/>
      <c r="B780" s="7"/>
      <c r="C780" s="1"/>
    </row>
    <row r="781" spans="1:3" ht="12.75">
      <c r="A781" s="1"/>
      <c r="B781" s="4"/>
      <c r="C781" s="1"/>
    </row>
    <row r="782" spans="1:3" ht="12.75">
      <c r="A782" s="1"/>
      <c r="B782" s="4"/>
      <c r="C782" s="1"/>
    </row>
    <row r="783" spans="1:3" ht="12.75">
      <c r="A783" s="1"/>
      <c r="B783" s="4"/>
      <c r="C783" s="1"/>
    </row>
    <row r="784" spans="1:3" ht="12.75">
      <c r="A784" s="1"/>
      <c r="B784" s="4"/>
      <c r="C784" s="1"/>
    </row>
    <row r="785" spans="1:3" ht="12.75">
      <c r="A785" s="1"/>
      <c r="B785" s="4"/>
      <c r="C785" s="1"/>
    </row>
    <row r="786" spans="1:3" ht="12.75">
      <c r="A786" s="1"/>
      <c r="B786" s="4"/>
      <c r="C786" s="1"/>
    </row>
    <row r="787" spans="1:3">
      <c r="A787" s="1"/>
      <c r="B787" s="9"/>
      <c r="C787" s="1"/>
    </row>
    <row r="788" spans="1:3" ht="15.75">
      <c r="A788" s="1"/>
      <c r="B788" s="7"/>
      <c r="C788" s="1"/>
    </row>
    <row r="789" spans="1:3" ht="12.75">
      <c r="A789" s="1"/>
      <c r="B789" s="4"/>
      <c r="C789" s="1"/>
    </row>
    <row r="790" spans="1:3" ht="12.75">
      <c r="A790" s="1"/>
      <c r="B790" s="11"/>
      <c r="C790" s="1"/>
    </row>
    <row r="791" spans="1:3" ht="12.75">
      <c r="A791" s="1"/>
      <c r="B791" s="4"/>
      <c r="C791" s="1"/>
    </row>
    <row r="792" spans="1:3" ht="15.75">
      <c r="A792" s="1"/>
      <c r="B792" s="12"/>
      <c r="C792" s="1"/>
    </row>
    <row r="793" spans="1:3" ht="12.75">
      <c r="A793" s="1"/>
      <c r="B793" s="4"/>
      <c r="C793" s="1"/>
    </row>
    <row r="794" spans="1:3">
      <c r="A794" s="1"/>
      <c r="B794" s="9"/>
      <c r="C794" s="1"/>
    </row>
    <row r="795" spans="1:3" ht="15.75">
      <c r="A795" s="1"/>
      <c r="B795" s="7"/>
      <c r="C795" s="1"/>
    </row>
    <row r="796" spans="1:3" ht="12.75">
      <c r="A796" s="1"/>
      <c r="B796" s="4"/>
      <c r="C796" s="1"/>
    </row>
    <row r="797" spans="1:3">
      <c r="A797" s="1"/>
      <c r="B797" s="9"/>
      <c r="C797" s="1"/>
    </row>
    <row r="798" spans="1:3" ht="15.75">
      <c r="A798" s="1"/>
      <c r="B798" s="7"/>
      <c r="C798" s="1"/>
    </row>
    <row r="799" spans="1:3" ht="12.75">
      <c r="A799" s="1"/>
      <c r="B799" s="4"/>
      <c r="C799" s="1"/>
    </row>
    <row r="800" spans="1:3" ht="12.75">
      <c r="A800" s="1"/>
      <c r="B800" s="4"/>
      <c r="C800" s="1"/>
    </row>
    <row r="801" spans="1:3" ht="12.75">
      <c r="A801" s="1"/>
      <c r="B801" s="4"/>
      <c r="C801" s="1"/>
    </row>
    <row r="802" spans="1:3" ht="12.75">
      <c r="A802" s="1"/>
      <c r="B802" s="4"/>
      <c r="C802" s="1"/>
    </row>
    <row r="803" spans="1:3" ht="12.75">
      <c r="A803" s="1"/>
      <c r="B803" s="4"/>
      <c r="C803" s="1"/>
    </row>
    <row r="804" spans="1:3">
      <c r="A804" s="1"/>
      <c r="B804" s="9"/>
      <c r="C804" s="1"/>
    </row>
    <row r="805" spans="1:3" ht="15.75">
      <c r="A805" s="1"/>
      <c r="B805" s="7"/>
      <c r="C805" s="1"/>
    </row>
    <row r="806" spans="1:3" ht="12.75">
      <c r="A806" s="1"/>
      <c r="B806" s="4"/>
      <c r="C806" s="1"/>
    </row>
    <row r="807" spans="1:3" ht="12.75">
      <c r="A807" s="1"/>
      <c r="B807" s="4"/>
      <c r="C807" s="1"/>
    </row>
    <row r="808" spans="1:3" ht="12.75">
      <c r="A808" s="1"/>
      <c r="B808" s="4"/>
      <c r="C808" s="1"/>
    </row>
    <row r="809" spans="1:3" ht="12.75">
      <c r="A809" s="1"/>
      <c r="B809" s="4"/>
      <c r="C809" s="1"/>
    </row>
    <row r="810" spans="1:3" ht="12.75">
      <c r="A810" s="1"/>
      <c r="B810" s="66"/>
      <c r="C810" s="1"/>
    </row>
    <row r="811" spans="1:3" ht="12.75">
      <c r="A811" s="1"/>
      <c r="B811" s="4"/>
      <c r="C811" s="1"/>
    </row>
    <row r="812" spans="1:3">
      <c r="A812" s="1"/>
      <c r="B812" s="9"/>
      <c r="C812" s="1"/>
    </row>
    <row r="813" spans="1:3" ht="15.75">
      <c r="A813" s="1"/>
      <c r="B813" s="7"/>
      <c r="C813" s="1"/>
    </row>
    <row r="814" spans="1:3" ht="12.75">
      <c r="A814" s="1"/>
      <c r="B814" s="4"/>
      <c r="C814" s="1"/>
    </row>
    <row r="815" spans="1:3" ht="12.75">
      <c r="A815" s="1"/>
      <c r="B815" s="4"/>
      <c r="C815" s="1"/>
    </row>
    <row r="816" spans="1:3" ht="12.75">
      <c r="A816" s="1"/>
      <c r="B816" s="4"/>
      <c r="C816" s="1"/>
    </row>
    <row r="817" spans="1:3" ht="12.75">
      <c r="A817" s="1"/>
      <c r="B817" s="4"/>
      <c r="C817" s="1"/>
    </row>
    <row r="818" spans="1:3" ht="12.75">
      <c r="A818" s="1"/>
      <c r="B818" s="4"/>
      <c r="C818" s="1"/>
    </row>
    <row r="819" spans="1:3" ht="12.75">
      <c r="A819" s="1"/>
      <c r="B819" s="4"/>
      <c r="C819" s="1"/>
    </row>
    <row r="820" spans="1:3">
      <c r="A820" s="1"/>
      <c r="B820" s="9"/>
      <c r="C820" s="1"/>
    </row>
    <row r="821" spans="1:3" ht="15.75">
      <c r="A821" s="1"/>
      <c r="B821" s="7"/>
      <c r="C821" s="1"/>
    </row>
    <row r="822" spans="1:3" ht="12.75">
      <c r="A822" s="1"/>
      <c r="B822" s="4"/>
      <c r="C822" s="1"/>
    </row>
    <row r="823" spans="1:3" ht="12.75">
      <c r="A823" s="1"/>
      <c r="B823" s="11"/>
      <c r="C823" s="1"/>
    </row>
    <row r="824" spans="1:3" ht="12.75">
      <c r="A824" s="1"/>
      <c r="B824" s="4"/>
      <c r="C824" s="1"/>
    </row>
    <row r="825" spans="1:3" ht="15.75">
      <c r="A825" s="1"/>
      <c r="B825" s="12"/>
      <c r="C825" s="1"/>
    </row>
    <row r="826" spans="1:3" ht="12.75">
      <c r="A826" s="1"/>
      <c r="B826" s="4"/>
      <c r="C826" s="1"/>
    </row>
    <row r="827" spans="1:3">
      <c r="A827" s="1"/>
      <c r="B827" s="9"/>
      <c r="C827" s="1"/>
    </row>
    <row r="828" spans="1:3" ht="15.75">
      <c r="A828" s="1"/>
      <c r="B828" s="7"/>
      <c r="C828" s="1"/>
    </row>
    <row r="829" spans="1:3" ht="12.75">
      <c r="A829" s="1"/>
      <c r="B829" s="4"/>
      <c r="C829" s="1"/>
    </row>
    <row r="830" spans="1:3">
      <c r="A830" s="1"/>
      <c r="B830" s="9"/>
      <c r="C830" s="1"/>
    </row>
    <row r="831" spans="1:3" ht="15.75">
      <c r="A831" s="1"/>
      <c r="B831" s="7"/>
      <c r="C831" s="1"/>
    </row>
    <row r="832" spans="1:3" ht="12.75">
      <c r="A832" s="1"/>
      <c r="B832" s="4"/>
      <c r="C832" s="1"/>
    </row>
    <row r="833" spans="1:3" ht="12.75">
      <c r="A833" s="1"/>
      <c r="B833" s="4"/>
      <c r="C833" s="1"/>
    </row>
    <row r="834" spans="1:3" ht="12.75">
      <c r="A834" s="1"/>
      <c r="B834" s="4"/>
      <c r="C834" s="1"/>
    </row>
    <row r="835" spans="1:3" ht="12.75">
      <c r="A835" s="1"/>
      <c r="B835" s="4"/>
      <c r="C835" s="1"/>
    </row>
    <row r="836" spans="1:3" ht="12.75">
      <c r="A836" s="1"/>
      <c r="B836" s="4"/>
      <c r="C836" s="1"/>
    </row>
    <row r="837" spans="1:3">
      <c r="A837" s="1"/>
      <c r="B837" s="9"/>
      <c r="C837" s="1"/>
    </row>
    <row r="838" spans="1:3" ht="15.75">
      <c r="A838" s="1"/>
      <c r="B838" s="7"/>
      <c r="C838" s="1"/>
    </row>
    <row r="839" spans="1:3" ht="12.75">
      <c r="A839" s="1"/>
      <c r="B839" s="4"/>
      <c r="C839" s="1"/>
    </row>
    <row r="840" spans="1:3" ht="12.75">
      <c r="A840" s="1"/>
      <c r="B840" s="4"/>
      <c r="C840" s="1"/>
    </row>
    <row r="841" spans="1:3" ht="12.75">
      <c r="A841" s="1"/>
      <c r="B841" s="4"/>
      <c r="C841" s="1"/>
    </row>
    <row r="842" spans="1:3" ht="12.75">
      <c r="A842" s="1"/>
      <c r="B842" s="4"/>
      <c r="C842" s="1"/>
    </row>
    <row r="843" spans="1:3" ht="12.75">
      <c r="A843" s="1"/>
      <c r="B843" s="66"/>
      <c r="C843" s="1"/>
    </row>
    <row r="844" spans="1:3" ht="12.75">
      <c r="A844" s="1"/>
      <c r="B844" s="4"/>
      <c r="C844" s="1"/>
    </row>
    <row r="845" spans="1:3">
      <c r="A845" s="1"/>
      <c r="B845" s="9"/>
      <c r="C845" s="1"/>
    </row>
    <row r="846" spans="1:3" ht="15.75">
      <c r="A846" s="1"/>
      <c r="B846" s="7"/>
      <c r="C846" s="1"/>
    </row>
    <row r="847" spans="1:3" ht="12.75">
      <c r="A847" s="1"/>
      <c r="B847" s="4"/>
      <c r="C847" s="1"/>
    </row>
    <row r="848" spans="1:3" ht="12.75">
      <c r="A848" s="1"/>
      <c r="B848" s="4"/>
      <c r="C848" s="1"/>
    </row>
    <row r="849" spans="1:3" ht="12.75">
      <c r="A849" s="1"/>
      <c r="B849" s="4"/>
      <c r="C849" s="1"/>
    </row>
    <row r="850" spans="1:3" ht="12.75">
      <c r="A850" s="1"/>
      <c r="B850" s="4"/>
      <c r="C850" s="1"/>
    </row>
    <row r="851" spans="1:3" ht="12.75">
      <c r="A851" s="1"/>
      <c r="B851" s="4"/>
      <c r="C851" s="1"/>
    </row>
    <row r="852" spans="1:3" ht="12.75">
      <c r="A852" s="1"/>
      <c r="B852" s="4"/>
      <c r="C852" s="1"/>
    </row>
    <row r="853" spans="1:3">
      <c r="A853" s="1"/>
      <c r="B853" s="9"/>
      <c r="C853" s="1"/>
    </row>
    <row r="854" spans="1:3" ht="15.75">
      <c r="A854" s="1"/>
      <c r="B854" s="7"/>
      <c r="C854" s="1"/>
    </row>
    <row r="855" spans="1:3" ht="12.75">
      <c r="A855" s="1"/>
      <c r="B855" s="4"/>
      <c r="C855" s="1"/>
    </row>
    <row r="856" spans="1:3" ht="12.75">
      <c r="A856" s="1"/>
      <c r="B856" s="11"/>
      <c r="C856" s="1"/>
    </row>
    <row r="857" spans="1:3" ht="12.75">
      <c r="A857" s="1"/>
      <c r="B857" s="4"/>
      <c r="C857" s="1"/>
    </row>
    <row r="858" spans="1:3" ht="15.75">
      <c r="A858" s="1"/>
      <c r="B858" s="12"/>
      <c r="C858" s="1"/>
    </row>
    <row r="859" spans="1:3" ht="12.75">
      <c r="A859" s="1"/>
      <c r="B859" s="4"/>
      <c r="C859" s="1"/>
    </row>
    <row r="860" spans="1:3">
      <c r="A860" s="1"/>
      <c r="B860" s="9"/>
      <c r="C860" s="1"/>
    </row>
    <row r="861" spans="1:3" ht="15.75">
      <c r="A861" s="1"/>
      <c r="B861" s="7"/>
      <c r="C861" s="1"/>
    </row>
    <row r="862" spans="1:3" ht="12.75">
      <c r="A862" s="1"/>
      <c r="B862" s="4"/>
      <c r="C862" s="1"/>
    </row>
    <row r="863" spans="1:3">
      <c r="A863" s="1"/>
      <c r="B863" s="9"/>
      <c r="C863" s="1"/>
    </row>
    <row r="864" spans="1:3" ht="15.75">
      <c r="A864" s="1"/>
      <c r="B864" s="7"/>
      <c r="C864" s="1"/>
    </row>
    <row r="865" spans="1:3" ht="12.75">
      <c r="A865" s="1"/>
      <c r="B865" s="4"/>
      <c r="C865" s="1"/>
    </row>
    <row r="866" spans="1:3" ht="12.75">
      <c r="A866" s="1"/>
      <c r="B866" s="4"/>
      <c r="C866" s="1"/>
    </row>
    <row r="867" spans="1:3" ht="12.75">
      <c r="A867" s="1"/>
      <c r="B867" s="4"/>
      <c r="C867" s="1"/>
    </row>
    <row r="868" spans="1:3" ht="12.75">
      <c r="A868" s="1"/>
      <c r="B868" s="4"/>
      <c r="C868" s="1"/>
    </row>
    <row r="869" spans="1:3" ht="12.75">
      <c r="A869" s="1"/>
      <c r="B869" s="4"/>
      <c r="C869" s="1"/>
    </row>
    <row r="870" spans="1:3">
      <c r="A870" s="1"/>
      <c r="B870" s="9"/>
      <c r="C870" s="1"/>
    </row>
    <row r="871" spans="1:3" ht="15.75">
      <c r="A871" s="1"/>
      <c r="B871" s="7"/>
      <c r="C871" s="1"/>
    </row>
    <row r="872" spans="1:3" ht="12.75">
      <c r="A872" s="1"/>
      <c r="B872" s="4"/>
      <c r="C872" s="1"/>
    </row>
    <row r="873" spans="1:3" ht="12.75">
      <c r="A873" s="1"/>
      <c r="B873" s="4"/>
      <c r="C873" s="1"/>
    </row>
    <row r="874" spans="1:3" ht="12.75">
      <c r="A874" s="1"/>
      <c r="B874" s="4"/>
      <c r="C874" s="1"/>
    </row>
    <row r="875" spans="1:3" ht="12.75">
      <c r="A875" s="1"/>
      <c r="B875" s="4"/>
      <c r="C875" s="1"/>
    </row>
    <row r="876" spans="1:3" ht="12.75">
      <c r="A876" s="1"/>
      <c r="B876" s="66"/>
      <c r="C876" s="1"/>
    </row>
    <row r="877" spans="1:3" ht="12.75">
      <c r="A877" s="1"/>
      <c r="B877" s="4"/>
      <c r="C877" s="1"/>
    </row>
    <row r="878" spans="1:3">
      <c r="A878" s="1"/>
      <c r="B878" s="9"/>
      <c r="C878" s="1"/>
    </row>
    <row r="879" spans="1:3" ht="15.75">
      <c r="A879" s="1"/>
      <c r="B879" s="7"/>
      <c r="C879" s="1"/>
    </row>
    <row r="880" spans="1:3" ht="12.75">
      <c r="A880" s="1"/>
      <c r="B880" s="4"/>
      <c r="C880" s="1"/>
    </row>
    <row r="881" spans="1:3" ht="12.75">
      <c r="A881" s="1"/>
      <c r="B881" s="4"/>
      <c r="C881" s="1"/>
    </row>
    <row r="882" spans="1:3" ht="12.75">
      <c r="A882" s="1"/>
      <c r="B882" s="4"/>
      <c r="C882" s="1"/>
    </row>
    <row r="883" spans="1:3" ht="12.75">
      <c r="A883" s="1"/>
      <c r="B883" s="4"/>
      <c r="C883" s="1"/>
    </row>
    <row r="884" spans="1:3" ht="12.75">
      <c r="A884" s="1"/>
      <c r="B884" s="4"/>
      <c r="C884" s="1"/>
    </row>
    <row r="885" spans="1:3" ht="12.75">
      <c r="A885" s="1"/>
      <c r="B885" s="4"/>
      <c r="C885" s="1"/>
    </row>
    <row r="886" spans="1:3">
      <c r="A886" s="1"/>
      <c r="B886" s="9"/>
      <c r="C886" s="1"/>
    </row>
    <row r="887" spans="1:3" ht="15.75">
      <c r="A887" s="1"/>
      <c r="B887" s="7"/>
      <c r="C887" s="1"/>
    </row>
    <row r="888" spans="1:3" ht="12.75">
      <c r="A888" s="1"/>
      <c r="B888" s="4"/>
      <c r="C888" s="1"/>
    </row>
    <row r="889" spans="1:3" ht="12.75">
      <c r="A889" s="1"/>
      <c r="B889" s="11"/>
      <c r="C889" s="1"/>
    </row>
    <row r="890" spans="1:3" ht="12.75">
      <c r="A890" s="1"/>
      <c r="B890" s="4"/>
      <c r="C890" s="1"/>
    </row>
    <row r="891" spans="1:3" ht="15.75">
      <c r="A891" s="1"/>
      <c r="B891" s="12"/>
      <c r="C891" s="1"/>
    </row>
    <row r="892" spans="1:3" ht="12.75">
      <c r="A892" s="1"/>
      <c r="B892" s="4"/>
      <c r="C892" s="1"/>
    </row>
    <row r="893" spans="1:3">
      <c r="A893" s="1"/>
      <c r="B893" s="9"/>
      <c r="C893" s="1"/>
    </row>
    <row r="894" spans="1:3" ht="15.75">
      <c r="A894" s="1"/>
      <c r="B894" s="7"/>
      <c r="C894" s="1"/>
    </row>
    <row r="895" spans="1:3" ht="12.75">
      <c r="A895" s="1"/>
      <c r="B895" s="4"/>
      <c r="C895" s="1"/>
    </row>
    <row r="896" spans="1:3">
      <c r="A896" s="1"/>
      <c r="B896" s="9"/>
      <c r="C896" s="1"/>
    </row>
    <row r="897" spans="1:3" ht="15.75">
      <c r="A897" s="1"/>
      <c r="B897" s="7"/>
      <c r="C897" s="1"/>
    </row>
    <row r="898" spans="1:3" ht="12.75">
      <c r="A898" s="1"/>
      <c r="B898" s="4"/>
      <c r="C898" s="1"/>
    </row>
    <row r="899" spans="1:3" ht="12.75">
      <c r="A899" s="1"/>
      <c r="B899" s="4"/>
      <c r="C899" s="1"/>
    </row>
    <row r="900" spans="1:3" ht="12.75">
      <c r="A900" s="1"/>
      <c r="B900" s="4"/>
      <c r="C900" s="1"/>
    </row>
    <row r="901" spans="1:3" ht="12.75">
      <c r="A901" s="1"/>
      <c r="B901" s="4"/>
      <c r="C901" s="1"/>
    </row>
    <row r="902" spans="1:3" ht="12.75">
      <c r="A902" s="1"/>
      <c r="B902" s="4"/>
      <c r="C902" s="1"/>
    </row>
    <row r="903" spans="1:3">
      <c r="A903" s="1"/>
      <c r="B903" s="9"/>
      <c r="C903" s="1"/>
    </row>
    <row r="904" spans="1:3" ht="15.75">
      <c r="A904" s="1"/>
      <c r="B904" s="7"/>
      <c r="C904" s="1"/>
    </row>
    <row r="905" spans="1:3" ht="12.75">
      <c r="A905" s="1"/>
      <c r="B905" s="4"/>
      <c r="C905" s="1"/>
    </row>
    <row r="906" spans="1:3" ht="12.75">
      <c r="A906" s="1"/>
      <c r="B906" s="4"/>
      <c r="C906" s="1"/>
    </row>
    <row r="907" spans="1:3" ht="12.75">
      <c r="A907" s="1"/>
      <c r="B907" s="4"/>
      <c r="C907" s="1"/>
    </row>
    <row r="908" spans="1:3" ht="12.75">
      <c r="A908" s="1"/>
      <c r="B908" s="4"/>
      <c r="C908" s="1"/>
    </row>
    <row r="909" spans="1:3" ht="12.75">
      <c r="A909" s="1"/>
      <c r="B909" s="66"/>
      <c r="C909" s="1"/>
    </row>
    <row r="910" spans="1:3" ht="12.75">
      <c r="A910" s="1"/>
      <c r="B910" s="4"/>
      <c r="C910" s="1"/>
    </row>
    <row r="911" spans="1:3">
      <c r="A911" s="1"/>
      <c r="B911" s="9"/>
      <c r="C911" s="1"/>
    </row>
    <row r="912" spans="1:3" ht="15.75">
      <c r="A912" s="1"/>
      <c r="B912" s="7"/>
      <c r="C912" s="1"/>
    </row>
    <row r="913" spans="1:3" ht="12.75">
      <c r="A913" s="1"/>
      <c r="B913" s="4"/>
      <c r="C913" s="1"/>
    </row>
    <row r="914" spans="1:3" ht="12.75">
      <c r="A914" s="1"/>
      <c r="B914" s="4"/>
      <c r="C914" s="1"/>
    </row>
    <row r="915" spans="1:3" ht="12.75">
      <c r="A915" s="1"/>
      <c r="B915" s="4"/>
      <c r="C915" s="1"/>
    </row>
    <row r="916" spans="1:3" ht="12.75">
      <c r="A916" s="1"/>
      <c r="B916" s="4"/>
      <c r="C916" s="1"/>
    </row>
    <row r="917" spans="1:3" ht="12.75">
      <c r="A917" s="1"/>
      <c r="B917" s="4"/>
      <c r="C917" s="1"/>
    </row>
    <row r="918" spans="1:3" ht="12.75">
      <c r="A918" s="1"/>
      <c r="B918" s="4"/>
      <c r="C918" s="1"/>
    </row>
    <row r="919" spans="1:3">
      <c r="A919" s="1"/>
      <c r="B919" s="9"/>
      <c r="C919" s="1"/>
    </row>
    <row r="920" spans="1:3" ht="15.75">
      <c r="A920" s="1"/>
      <c r="B920" s="7"/>
      <c r="C920" s="1"/>
    </row>
    <row r="921" spans="1:3" ht="12.75">
      <c r="A921" s="1"/>
      <c r="B921" s="4"/>
      <c r="C921" s="1"/>
    </row>
    <row r="922" spans="1:3" ht="12.75">
      <c r="A922" s="1"/>
      <c r="B922" s="11"/>
      <c r="C922" s="1"/>
    </row>
    <row r="923" spans="1:3" ht="12.75">
      <c r="A923" s="1"/>
      <c r="B923" s="4"/>
      <c r="C923" s="1"/>
    </row>
    <row r="924" spans="1:3" ht="15.75">
      <c r="A924" s="1"/>
      <c r="B924" s="12"/>
      <c r="C924" s="1"/>
    </row>
    <row r="925" spans="1:3" ht="12.75">
      <c r="A925" s="1"/>
      <c r="B925" s="4"/>
      <c r="C925" s="1"/>
    </row>
    <row r="926" spans="1:3">
      <c r="A926" s="1"/>
      <c r="B926" s="9"/>
      <c r="C926" s="1"/>
    </row>
    <row r="927" spans="1:3" ht="15.75">
      <c r="A927" s="1"/>
      <c r="B927" s="7"/>
      <c r="C927" s="1"/>
    </row>
    <row r="928" spans="1:3" ht="12.75">
      <c r="A928" s="1"/>
      <c r="B928" s="4"/>
      <c r="C928" s="1"/>
    </row>
    <row r="929" spans="1:3">
      <c r="A929" s="1"/>
      <c r="B929" s="9"/>
      <c r="C929" s="1"/>
    </row>
    <row r="930" spans="1:3" ht="15.75">
      <c r="A930" s="1"/>
      <c r="B930" s="7"/>
      <c r="C930" s="1"/>
    </row>
    <row r="931" spans="1:3" ht="12.75">
      <c r="A931" s="1"/>
      <c r="B931" s="4"/>
      <c r="C931" s="1"/>
    </row>
    <row r="932" spans="1:3" ht="12.75">
      <c r="A932" s="1"/>
      <c r="B932" s="4"/>
      <c r="C932" s="1"/>
    </row>
    <row r="933" spans="1:3" ht="12.75">
      <c r="A933" s="1"/>
      <c r="B933" s="4"/>
      <c r="C933" s="1"/>
    </row>
    <row r="934" spans="1:3" ht="12.75">
      <c r="A934" s="1"/>
      <c r="B934" s="4"/>
      <c r="C934" s="1"/>
    </row>
    <row r="935" spans="1:3" ht="12.75">
      <c r="A935" s="1"/>
      <c r="B935" s="4"/>
      <c r="C935" s="1"/>
    </row>
    <row r="936" spans="1:3">
      <c r="A936" s="1"/>
      <c r="B936" s="9"/>
      <c r="C936" s="1"/>
    </row>
    <row r="937" spans="1:3" ht="15.75">
      <c r="A937" s="1"/>
      <c r="B937" s="7"/>
      <c r="C937" s="1"/>
    </row>
    <row r="938" spans="1:3" ht="12.75">
      <c r="A938" s="1"/>
      <c r="B938" s="4"/>
      <c r="C938" s="1"/>
    </row>
    <row r="939" spans="1:3" ht="12.75">
      <c r="A939" s="1"/>
      <c r="B939" s="4"/>
      <c r="C939" s="1"/>
    </row>
    <row r="940" spans="1:3" ht="12.75">
      <c r="A940" s="1"/>
      <c r="B940" s="4"/>
      <c r="C940" s="1"/>
    </row>
    <row r="941" spans="1:3" ht="12.75">
      <c r="A941" s="1"/>
      <c r="B941" s="4"/>
      <c r="C941" s="1"/>
    </row>
    <row r="942" spans="1:3" ht="12.75">
      <c r="A942" s="1"/>
      <c r="B942" s="66"/>
      <c r="C942" s="1"/>
    </row>
    <row r="943" spans="1:3" ht="12.75">
      <c r="A943" s="1"/>
      <c r="B943" s="4"/>
      <c r="C943" s="1"/>
    </row>
    <row r="944" spans="1:3">
      <c r="A944" s="1"/>
      <c r="B944" s="9"/>
      <c r="C944" s="1"/>
    </row>
    <row r="945" spans="1:3" ht="15.75">
      <c r="A945" s="1"/>
      <c r="B945" s="7"/>
      <c r="C945" s="1"/>
    </row>
    <row r="946" spans="1:3" ht="12.75">
      <c r="A946" s="1"/>
      <c r="B946" s="4"/>
      <c r="C946" s="1"/>
    </row>
    <row r="947" spans="1:3" ht="12.75">
      <c r="A947" s="1"/>
      <c r="B947" s="4"/>
      <c r="C947" s="1"/>
    </row>
    <row r="948" spans="1:3" ht="12.75">
      <c r="A948" s="1"/>
      <c r="B948" s="4"/>
      <c r="C948" s="1"/>
    </row>
    <row r="949" spans="1:3" ht="12.75">
      <c r="A949" s="1"/>
      <c r="B949" s="4"/>
      <c r="C949" s="1"/>
    </row>
    <row r="950" spans="1:3" ht="12.75">
      <c r="A950" s="1"/>
      <c r="B950" s="4"/>
      <c r="C950" s="1"/>
    </row>
    <row r="951" spans="1:3" ht="12.75">
      <c r="A951" s="1"/>
      <c r="B951" s="4"/>
      <c r="C951" s="1"/>
    </row>
    <row r="952" spans="1:3">
      <c r="A952" s="1"/>
      <c r="B952" s="9"/>
      <c r="C952" s="1"/>
    </row>
    <row r="953" spans="1:3" ht="15.75">
      <c r="A953" s="1"/>
      <c r="B953" s="7"/>
      <c r="C953" s="1"/>
    </row>
    <row r="954" spans="1:3" ht="12.75">
      <c r="A954" s="1"/>
      <c r="B954" s="4"/>
      <c r="C954" s="1"/>
    </row>
    <row r="955" spans="1:3" ht="12.75">
      <c r="A955" s="1"/>
      <c r="B955" s="11"/>
      <c r="C955" s="1"/>
    </row>
    <row r="956" spans="1:3" ht="12.75">
      <c r="A956" s="1"/>
      <c r="B956" s="4"/>
      <c r="C956" s="1"/>
    </row>
    <row r="957" spans="1:3" ht="15.75">
      <c r="A957" s="1"/>
      <c r="B957" s="12"/>
      <c r="C957" s="1"/>
    </row>
    <row r="958" spans="1:3" ht="12.75">
      <c r="A958" s="1"/>
      <c r="B958" s="4"/>
      <c r="C958" s="1"/>
    </row>
    <row r="959" spans="1:3">
      <c r="A959" s="1"/>
      <c r="B959" s="9"/>
      <c r="C959" s="1"/>
    </row>
    <row r="960" spans="1:3" ht="15.75">
      <c r="A960" s="1"/>
      <c r="B960" s="7"/>
      <c r="C960" s="1"/>
    </row>
    <row r="961" spans="1:3" ht="12.75">
      <c r="A961" s="1"/>
      <c r="B961" s="4"/>
      <c r="C961" s="1"/>
    </row>
    <row r="962" spans="1:3">
      <c r="A962" s="1"/>
      <c r="B962" s="9"/>
      <c r="C962" s="1"/>
    </row>
    <row r="963" spans="1:3" ht="15.75">
      <c r="A963" s="1"/>
      <c r="B963" s="7"/>
      <c r="C963" s="1"/>
    </row>
    <row r="964" spans="1:3" ht="12.75">
      <c r="A964" s="1"/>
      <c r="B964" s="4"/>
      <c r="C964" s="1"/>
    </row>
    <row r="965" spans="1:3" ht="12.75">
      <c r="A965" s="1"/>
      <c r="B965" s="4"/>
      <c r="C965" s="1"/>
    </row>
    <row r="966" spans="1:3" ht="12.75">
      <c r="A966" s="1"/>
      <c r="B966" s="4"/>
      <c r="C966" s="1"/>
    </row>
    <row r="967" spans="1:3" ht="12.75">
      <c r="A967" s="1"/>
      <c r="B967" s="4"/>
      <c r="C967" s="1"/>
    </row>
    <row r="968" spans="1:3" ht="12.75">
      <c r="A968" s="1"/>
      <c r="B968" s="4"/>
      <c r="C968" s="1"/>
    </row>
    <row r="969" spans="1:3">
      <c r="A969" s="1"/>
      <c r="B969" s="9"/>
      <c r="C969" s="1"/>
    </row>
    <row r="970" spans="1:3" ht="15.75">
      <c r="A970" s="1"/>
      <c r="B970" s="7"/>
      <c r="C970" s="1"/>
    </row>
    <row r="971" spans="1:3" ht="12.75">
      <c r="A971" s="1"/>
      <c r="B971" s="4"/>
      <c r="C971" s="1"/>
    </row>
    <row r="972" spans="1:3" ht="12.75">
      <c r="A972" s="1"/>
      <c r="B972" s="4"/>
      <c r="C972" s="1"/>
    </row>
    <row r="973" spans="1:3" ht="12.75">
      <c r="A973" s="1"/>
      <c r="B973" s="4"/>
      <c r="C973" s="1"/>
    </row>
    <row r="974" spans="1:3" ht="12.75">
      <c r="A974" s="1"/>
      <c r="B974" s="4"/>
      <c r="C974" s="1"/>
    </row>
    <row r="975" spans="1:3" ht="12.75">
      <c r="A975" s="1"/>
      <c r="B975" s="66"/>
      <c r="C975" s="1"/>
    </row>
    <row r="976" spans="1:3" ht="12.75">
      <c r="A976" s="1"/>
      <c r="B976" s="4"/>
      <c r="C976" s="1"/>
    </row>
    <row r="977" spans="1:3">
      <c r="A977" s="1"/>
      <c r="B977" s="9"/>
      <c r="C977" s="1"/>
    </row>
    <row r="978" spans="1:3" ht="15.75">
      <c r="A978" s="1"/>
      <c r="B978" s="7"/>
      <c r="C978" s="1"/>
    </row>
    <row r="979" spans="1:3" ht="12.75">
      <c r="A979" s="1"/>
      <c r="B979" s="4"/>
      <c r="C979" s="1"/>
    </row>
    <row r="980" spans="1:3" ht="12.75">
      <c r="A980" s="1"/>
      <c r="B980" s="4"/>
      <c r="C980" s="1"/>
    </row>
    <row r="981" spans="1:3" ht="12.75">
      <c r="A981" s="1"/>
      <c r="B981" s="4"/>
      <c r="C981" s="1"/>
    </row>
    <row r="982" spans="1:3" ht="12.75">
      <c r="A982" s="1"/>
      <c r="B982" s="4"/>
      <c r="C982" s="1"/>
    </row>
    <row r="983" spans="1:3" ht="12.75">
      <c r="A983" s="1"/>
      <c r="B983" s="4"/>
      <c r="C983" s="1"/>
    </row>
    <row r="984" spans="1:3" ht="12.75">
      <c r="A984" s="1"/>
      <c r="B984" s="4"/>
      <c r="C984" s="1"/>
    </row>
    <row r="985" spans="1:3">
      <c r="A985" s="1"/>
      <c r="B985" s="9"/>
      <c r="C985" s="1"/>
    </row>
    <row r="986" spans="1:3" ht="15.75">
      <c r="A986" s="1"/>
      <c r="B986" s="7"/>
      <c r="C986" s="1"/>
    </row>
    <row r="987" spans="1:3" ht="12.75">
      <c r="A987" s="1"/>
      <c r="B987" s="4"/>
      <c r="C987" s="1"/>
    </row>
    <row r="988" spans="1:3" ht="12.75">
      <c r="A988" s="1"/>
      <c r="B988" s="4"/>
      <c r="C988" s="1"/>
    </row>
    <row r="989" spans="1:3" ht="12.75">
      <c r="A989" s="1"/>
      <c r="B989" s="4"/>
      <c r="C989" s="1"/>
    </row>
    <row r="990" spans="1:3" ht="12.75">
      <c r="A990" s="1"/>
      <c r="B990" s="4"/>
      <c r="C990" s="1"/>
    </row>
    <row r="991" spans="1:3" ht="12.75">
      <c r="A991" s="1"/>
      <c r="B991" s="4"/>
      <c r="C991" s="1"/>
    </row>
    <row r="992" spans="1:3" ht="12.75">
      <c r="A992" s="1"/>
      <c r="B992" s="4"/>
      <c r="C992" s="1"/>
    </row>
    <row r="993" spans="1:3" ht="12.75">
      <c r="A993" s="1"/>
      <c r="B993" s="4"/>
      <c r="C993" s="1"/>
    </row>
    <row r="994" spans="1:3" ht="12.75">
      <c r="A994" s="1"/>
      <c r="B994" s="4"/>
      <c r="C994" s="1"/>
    </row>
    <row r="995" spans="1:3" ht="12.75">
      <c r="A995" s="1"/>
      <c r="B995" s="4"/>
      <c r="C995" s="1"/>
    </row>
    <row r="996" spans="1:3" ht="12.75">
      <c r="A996" s="1"/>
      <c r="B996" s="4"/>
      <c r="C996" s="1"/>
    </row>
    <row r="997" spans="1:3" ht="12.75">
      <c r="A997" s="1"/>
      <c r="B997" s="4"/>
      <c r="C997" s="1"/>
    </row>
  </sheetData>
  <sheetProtection algorithmName="SHA-512" hashValue="bJaK5ussaCh2dIgmG/I39XXmPXEOHGQnwxqMEqi+5ogyG9Vwc2C+X7dll+o1sSGBq51fTsW2bgj/p6vUnKqfmQ==" saltValue="En/P8mOrPpWkZ6gFxLC7tQ==" spinCount="100000" sheet="1" objects="1" scenarios="1"/>
  <mergeCells count="147">
    <mergeCell ref="E3:L12"/>
    <mergeCell ref="E223:J223"/>
    <mergeCell ref="H202:H203"/>
    <mergeCell ref="I202:I203"/>
    <mergeCell ref="J202:J203"/>
    <mergeCell ref="E159:G161"/>
    <mergeCell ref="E181:F181"/>
    <mergeCell ref="E182:F182"/>
    <mergeCell ref="E183:F183"/>
    <mergeCell ref="E184:F184"/>
    <mergeCell ref="E187:J187"/>
    <mergeCell ref="E176:F176"/>
    <mergeCell ref="E177:J177"/>
    <mergeCell ref="E178:F178"/>
    <mergeCell ref="E179:F179"/>
    <mergeCell ref="E180:F180"/>
    <mergeCell ref="E163:G163"/>
    <mergeCell ref="E164:G164"/>
    <mergeCell ref="H159:H161"/>
    <mergeCell ref="I159:I161"/>
    <mergeCell ref="J159:J161"/>
    <mergeCell ref="E174:F174"/>
    <mergeCell ref="E175:J175"/>
    <mergeCell ref="E144:G144"/>
    <mergeCell ref="I215:I216"/>
    <mergeCell ref="J215:J216"/>
    <mergeCell ref="E188:G190"/>
    <mergeCell ref="H188:J188"/>
    <mergeCell ref="H189:H190"/>
    <mergeCell ref="I189:I190"/>
    <mergeCell ref="J189:J190"/>
    <mergeCell ref="E207:G207"/>
    <mergeCell ref="E209:J209"/>
    <mergeCell ref="E213:J213"/>
    <mergeCell ref="E204:G204"/>
    <mergeCell ref="E205:G205"/>
    <mergeCell ref="E206:G206"/>
    <mergeCell ref="E152:J154"/>
    <mergeCell ref="E166:J168"/>
    <mergeCell ref="E191:G191"/>
    <mergeCell ref="E192:G192"/>
    <mergeCell ref="E193:G193"/>
    <mergeCell ref="E194:G194"/>
    <mergeCell ref="E196:J196"/>
    <mergeCell ref="E200:J200"/>
    <mergeCell ref="H201:J201"/>
    <mergeCell ref="E201:G203"/>
    <mergeCell ref="E217:G217"/>
    <mergeCell ref="E218:G218"/>
    <mergeCell ref="E219:G219"/>
    <mergeCell ref="E220:G220"/>
    <mergeCell ref="E222:J222"/>
    <mergeCell ref="E225:J228"/>
    <mergeCell ref="Q141:Q143"/>
    <mergeCell ref="O158:Q158"/>
    <mergeCell ref="N159:N161"/>
    <mergeCell ref="O159:O161"/>
    <mergeCell ref="P159:P161"/>
    <mergeCell ref="Q159:Q161"/>
    <mergeCell ref="E145:G145"/>
    <mergeCell ref="E146:G146"/>
    <mergeCell ref="E147:G147"/>
    <mergeCell ref="E148:G148"/>
    <mergeCell ref="E149:G149"/>
    <mergeCell ref="E150:G150"/>
    <mergeCell ref="E157:J157"/>
    <mergeCell ref="H158:J158"/>
    <mergeCell ref="E214:G216"/>
    <mergeCell ref="H214:J214"/>
    <mergeCell ref="H215:H216"/>
    <mergeCell ref="E162:G162"/>
    <mergeCell ref="E133:F133"/>
    <mergeCell ref="E135:F135"/>
    <mergeCell ref="I141:I143"/>
    <mergeCell ref="J141:J143"/>
    <mergeCell ref="L141:L143"/>
    <mergeCell ref="M141:M143"/>
    <mergeCell ref="N141:N143"/>
    <mergeCell ref="O141:O143"/>
    <mergeCell ref="P141:P143"/>
    <mergeCell ref="E137:J137"/>
    <mergeCell ref="E139:J139"/>
    <mergeCell ref="E140:G142"/>
    <mergeCell ref="H140:J140"/>
    <mergeCell ref="L140:N140"/>
    <mergeCell ref="O140:Q140"/>
    <mergeCell ref="H141:H143"/>
    <mergeCell ref="E143:G143"/>
    <mergeCell ref="E116:L124"/>
    <mergeCell ref="E127:F127"/>
    <mergeCell ref="E128:F128"/>
    <mergeCell ref="E130:F130"/>
    <mergeCell ref="E131:F131"/>
    <mergeCell ref="E132:F132"/>
    <mergeCell ref="E59:G62"/>
    <mergeCell ref="E63:G67"/>
    <mergeCell ref="E68:G72"/>
    <mergeCell ref="E76:J76"/>
    <mergeCell ref="E79:F80"/>
    <mergeCell ref="G79:J79"/>
    <mergeCell ref="E81:F81"/>
    <mergeCell ref="E82:F83"/>
    <mergeCell ref="G82:J82"/>
    <mergeCell ref="H59:L62"/>
    <mergeCell ref="H63:L67"/>
    <mergeCell ref="H68:L72"/>
    <mergeCell ref="E95:F96"/>
    <mergeCell ref="E97:F97"/>
    <mergeCell ref="E98:F98"/>
    <mergeCell ref="E99:F99"/>
    <mergeCell ref="E101:J110"/>
    <mergeCell ref="G95:J95"/>
    <mergeCell ref="H33:L35"/>
    <mergeCell ref="H36:L39"/>
    <mergeCell ref="H40:L43"/>
    <mergeCell ref="H46:L46"/>
    <mergeCell ref="H47:L47"/>
    <mergeCell ref="H48:L48"/>
    <mergeCell ref="E33:G35"/>
    <mergeCell ref="E36:G39"/>
    <mergeCell ref="E40:G43"/>
    <mergeCell ref="E46:G46"/>
    <mergeCell ref="E47:G47"/>
    <mergeCell ref="E84:F84"/>
    <mergeCell ref="E85:F85"/>
    <mergeCell ref="E86:F86"/>
    <mergeCell ref="E87:F87"/>
    <mergeCell ref="E88:F88"/>
    <mergeCell ref="E89:F89"/>
    <mergeCell ref="E90:F90"/>
    <mergeCell ref="E92:J93"/>
    <mergeCell ref="E17:L24"/>
    <mergeCell ref="E26:G27"/>
    <mergeCell ref="H26:L27"/>
    <mergeCell ref="H28:L29"/>
    <mergeCell ref="E28:G29"/>
    <mergeCell ref="E30:G32"/>
    <mergeCell ref="H49:L50"/>
    <mergeCell ref="H51:L53"/>
    <mergeCell ref="H54:L55"/>
    <mergeCell ref="H56:L58"/>
    <mergeCell ref="E48:G48"/>
    <mergeCell ref="E49:G50"/>
    <mergeCell ref="E51:G53"/>
    <mergeCell ref="E54:G55"/>
    <mergeCell ref="E56:G58"/>
    <mergeCell ref="H30:L32"/>
  </mergeCells>
  <conditionalFormatting sqref="B927:B997">
    <cfRule type="notContainsBlanks" dxfId="22" priority="1">
      <formula>LEN(TRIM(B927))&gt;0</formula>
    </cfRule>
  </conditionalFormatting>
  <conditionalFormatting sqref="B951 B958 B5 B44 B61 B77 B141 B156 B201 B203 B232 B235 B251 B265 B285 B298 B301 B331 B335 B351 B364 B385 B397 B401 B430 B451 B463 B469 B496 B501 B519 B529 B551 B562 B569 B595 B601 B619 B628 B651 B661 B694 B701 B703 B727 B751 B753 B760 B793 B801 B803 B826 B851 B853 B859 B892 B901 B925">
    <cfRule type="notContainsBlanks" dxfId="21" priority="3">
      <formula>LEN(TRIM(B5))&gt;0</formula>
    </cfRule>
  </conditionalFormatting>
  <conditionalFormatting sqref="B991:B997">
    <cfRule type="containsBlanks" dxfId="20" priority="2">
      <formula>LEN(TRIM(B991))=0</formula>
    </cfRule>
  </conditionalFormatting>
  <hyperlinks>
    <hyperlink ref="B3" location="Materialidade!A1" display="Materialidade" xr:uid="{00000000-0004-0000-0C00-000000000000}"/>
    <hyperlink ref="B6" location="'Compromissos 2030'!A1" display="Compromissos 2030" xr:uid="{00000000-0004-0000-0C00-000001000000}"/>
    <hyperlink ref="B10" location="'Governança Corporativa'!A1" display="Governança Corporativa" xr:uid="{00000000-0004-0000-0C00-000002000000}"/>
    <hyperlink ref="B11" location="'Reputação, Governo e Engajament'!A1" display="Reputação, Governo e Engajamento" xr:uid="{00000000-0004-0000-0C00-000003000000}"/>
    <hyperlink ref="B12" location="'Cadeia de Valor'!A1" display="Cadeia de Valor " xr:uid="{00000000-0004-0000-0C00-000004000000}"/>
    <hyperlink ref="B13" location="'Inovação, Tecnologia e Dados'!A1" display="Inovação, Tecnologia e Dados" xr:uid="{00000000-0004-0000-0C00-000005000000}"/>
    <hyperlink ref="B33" location="'Verificação Externa'!A1" display="Verificação Externa" xr:uid="{5DCE0554-8B3F-4A22-8BCD-648D1636FA76}"/>
    <hyperlink ref="B21" location="'Circularidade e Ecodesign'!A1" display="Circularidade e Ecodesign" xr:uid="{4B3BC57B-116E-4D55-9C8D-D498104AC939}"/>
    <hyperlink ref="B20" location="Resíduos!A1" display="Resíduos" xr:uid="{0871C923-C4CB-4538-9C46-83052242EE14}"/>
    <hyperlink ref="B19" location="'Recursos Hídricos'!A1" display="Recursos Hídricos" xr:uid="{3C889DE0-40BE-4BCC-9FED-FD600BDB5AB2}"/>
    <hyperlink ref="B18" location="Energia!A1" display="Energia" xr:uid="{53266768-C2D5-4700-9B89-D00716BEDFF4}"/>
    <hyperlink ref="B17" location="'Biodiversidade e clima'!A1" display="Biodiversidade e Clima" xr:uid="{356193C1-7BC4-4C4F-9CD8-2449328A0054}"/>
    <hyperlink ref="B25" location="'Pessoas Colaboradoras'!A1" display="Pessoas Colaboradoras" xr:uid="{1C4EF88C-C2A8-465D-A67B-47622BE07B69}"/>
    <hyperlink ref="B26" location="'Saúde, Segurança e Bem-Estar'!A1" display="Saúde, Segurança e Bem-Estar" xr:uid="{0015DAE0-CCEB-469D-B041-EEA5EA76DC8D}"/>
    <hyperlink ref="B28" location="'Impacto Social'!A1" display="Impacto Social" xr:uid="{D2A3E445-58F4-44E2-ACDB-7C463BEE3616}"/>
    <hyperlink ref="B27" location="'Direitos Humanos'!A1" display="Direitos Humanos" xr:uid="{AE24338B-CBA2-4E45-8C1A-AAB338A03863}"/>
    <hyperlink ref="B29" location="'Experiência do Cliente'!A1" display="Experiência do Cliente" xr:uid="{69985EEE-016C-42F1-96F4-E41F55A6BB28}"/>
    <hyperlink ref="B32" location="Sumário!A1" display="Sumário" xr:uid="{85D0CAB6-1718-46CE-82B4-33315D185A89}"/>
  </hyperlinks>
  <pageMargins left="0.511811024" right="0.511811024" top="0.78740157499999996" bottom="0.78740157499999996" header="0.31496062000000002" footer="0.31496062000000002"/>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AC1016"/>
  <sheetViews>
    <sheetView showGridLines="0" showRowColHeaders="0" zoomScale="80" zoomScaleNormal="80" workbookViewId="0">
      <selection activeCell="B3" sqref="B3"/>
    </sheetView>
  </sheetViews>
  <sheetFormatPr defaultColWidth="11.125" defaultRowHeight="15" customHeight="1"/>
  <cols>
    <col min="1" max="1" width="1.875" customWidth="1"/>
    <col min="2" max="2" width="30.875" customWidth="1"/>
    <col min="3" max="3" width="1.875" customWidth="1"/>
    <col min="4" max="4" width="1.5" customWidth="1"/>
    <col min="5" max="5" width="25.5" customWidth="1"/>
    <col min="6" max="6" width="14.875" customWidth="1"/>
    <col min="9" max="9" width="14.875" customWidth="1"/>
    <col min="10" max="10" width="11.875" customWidth="1"/>
    <col min="11" max="12" width="11.5" customWidth="1"/>
    <col min="13" max="13" width="10" customWidth="1"/>
    <col min="15" max="15" width="14.875" hidden="1" customWidth="1"/>
    <col min="16" max="16" width="10" hidden="1" customWidth="1"/>
    <col min="17" max="17" width="11.125" hidden="1"/>
    <col min="18" max="18" width="13.625" hidden="1" customWidth="1"/>
    <col min="19" max="20" width="11.125" hidden="1"/>
    <col min="21" max="21" width="12.125" hidden="1" customWidth="1"/>
    <col min="22" max="23" width="11.125" hidden="1"/>
    <col min="24" max="24" width="12.375" hidden="1" customWidth="1"/>
    <col min="25" max="26" width="11.125" hidden="1"/>
    <col min="27" max="27" width="12.375" hidden="1" customWidth="1"/>
    <col min="28" max="29" width="11.125" hidden="1"/>
  </cols>
  <sheetData>
    <row r="1" spans="1:17" ht="40.5" customHeight="1">
      <c r="A1" s="1"/>
      <c r="B1" s="2"/>
      <c r="C1" s="1"/>
    </row>
    <row r="2" spans="1:17" ht="14.25">
      <c r="A2" s="1"/>
      <c r="B2" s="4"/>
      <c r="C2" s="1"/>
      <c r="E2" s="1701" t="s">
        <v>1154</v>
      </c>
      <c r="F2" s="1411"/>
      <c r="G2" s="1411"/>
      <c r="H2" s="1411"/>
      <c r="I2" s="1411"/>
      <c r="J2" s="1411"/>
      <c r="K2" s="1411"/>
      <c r="L2" s="1411"/>
      <c r="M2" s="1411"/>
      <c r="N2" s="1411"/>
    </row>
    <row r="3" spans="1:17" ht="15.75">
      <c r="A3" s="6"/>
      <c r="B3" s="19" t="s">
        <v>1</v>
      </c>
      <c r="C3" s="6"/>
    </row>
    <row r="4" spans="1:17" ht="12.75">
      <c r="A4" s="1"/>
      <c r="B4" s="21"/>
      <c r="C4" s="1"/>
      <c r="E4" s="1659" t="s">
        <v>1596</v>
      </c>
      <c r="F4" s="1660"/>
      <c r="G4" s="1660"/>
      <c r="H4" s="1660"/>
      <c r="I4" s="1660"/>
      <c r="J4" s="1660"/>
      <c r="K4" s="1660"/>
      <c r="L4" s="1660"/>
      <c r="M4" s="699"/>
      <c r="N4" s="182"/>
    </row>
    <row r="5" spans="1:17" ht="12.75">
      <c r="A5" s="1"/>
      <c r="B5" s="6"/>
      <c r="C5" s="1"/>
      <c r="E5" s="1661"/>
      <c r="F5" s="1411"/>
      <c r="G5" s="1411"/>
      <c r="H5" s="1411"/>
      <c r="I5" s="1411"/>
      <c r="J5" s="1411"/>
      <c r="K5" s="1411"/>
      <c r="L5" s="1411"/>
      <c r="M5" s="700"/>
      <c r="N5" s="182"/>
    </row>
    <row r="6" spans="1:17" ht="15.75">
      <c r="A6" s="1"/>
      <c r="B6" s="19" t="s">
        <v>1155</v>
      </c>
      <c r="C6" s="1"/>
      <c r="E6" s="1661"/>
      <c r="F6" s="1411"/>
      <c r="G6" s="1411"/>
      <c r="H6" s="1411"/>
      <c r="I6" s="1411"/>
      <c r="J6" s="1411"/>
      <c r="K6" s="1411"/>
      <c r="L6" s="1411"/>
      <c r="M6" s="700"/>
      <c r="N6" s="182"/>
    </row>
    <row r="7" spans="1:17" ht="12.75">
      <c r="A7" s="10"/>
      <c r="B7" s="21"/>
      <c r="C7" s="10"/>
      <c r="E7" s="1661"/>
      <c r="F7" s="1411"/>
      <c r="G7" s="1411"/>
      <c r="H7" s="1411"/>
      <c r="I7" s="1411"/>
      <c r="J7" s="1411"/>
      <c r="K7" s="1411"/>
      <c r="L7" s="1411"/>
      <c r="M7" s="700"/>
      <c r="N7" s="182"/>
    </row>
    <row r="8" spans="1:17" ht="12.75">
      <c r="A8" s="1"/>
      <c r="B8" s="6"/>
      <c r="C8" s="1"/>
      <c r="E8" s="1661"/>
      <c r="F8" s="1411"/>
      <c r="G8" s="1411"/>
      <c r="H8" s="1411"/>
      <c r="I8" s="1411"/>
      <c r="J8" s="1411"/>
      <c r="K8" s="1411"/>
      <c r="L8" s="1411"/>
      <c r="M8" s="700"/>
      <c r="N8" s="182"/>
    </row>
    <row r="9" spans="1:17" ht="15.75">
      <c r="A9" s="1"/>
      <c r="B9" s="19" t="s">
        <v>3</v>
      </c>
      <c r="C9" s="1"/>
      <c r="E9" s="1661"/>
      <c r="F9" s="1411"/>
      <c r="G9" s="1411"/>
      <c r="H9" s="1411"/>
      <c r="I9" s="1411"/>
      <c r="J9" s="1411"/>
      <c r="K9" s="1411"/>
      <c r="L9" s="1411"/>
      <c r="M9" s="315"/>
      <c r="N9" s="315"/>
      <c r="O9" s="701"/>
      <c r="P9" s="701"/>
      <c r="Q9" s="701"/>
    </row>
    <row r="10" spans="1:17" ht="15.6" customHeight="1">
      <c r="A10" s="1"/>
      <c r="B10" s="27" t="s">
        <v>4</v>
      </c>
      <c r="C10" s="1"/>
      <c r="E10" s="1661"/>
      <c r="F10" s="1411"/>
      <c r="G10" s="1411"/>
      <c r="H10" s="1411"/>
      <c r="I10" s="1411"/>
      <c r="J10" s="1411"/>
      <c r="K10" s="1411"/>
      <c r="L10" s="1411"/>
      <c r="M10" s="315"/>
      <c r="N10" s="315"/>
      <c r="O10" s="701"/>
      <c r="P10" s="701"/>
      <c r="Q10" s="701"/>
    </row>
    <row r="11" spans="1:17" ht="17.100000000000001" customHeight="1">
      <c r="A11" s="1"/>
      <c r="B11" s="1392" t="s">
        <v>5</v>
      </c>
      <c r="C11" s="1"/>
      <c r="E11" s="1661"/>
      <c r="F11" s="1411"/>
      <c r="G11" s="1411"/>
      <c r="H11" s="1411"/>
      <c r="I11" s="1411"/>
      <c r="J11" s="1411"/>
      <c r="K11" s="1411"/>
      <c r="L11" s="1411"/>
      <c r="M11" s="502"/>
      <c r="N11" s="182"/>
      <c r="O11" s="702"/>
      <c r="P11" s="703"/>
      <c r="Q11" s="703"/>
    </row>
    <row r="12" spans="1:17" ht="16.350000000000001" customHeight="1">
      <c r="A12" s="1"/>
      <c r="B12" s="27" t="s">
        <v>6</v>
      </c>
      <c r="C12" s="1"/>
      <c r="E12" s="1661"/>
      <c r="F12" s="1411"/>
      <c r="G12" s="1411"/>
      <c r="H12" s="1411"/>
      <c r="I12" s="1411"/>
      <c r="J12" s="1411"/>
      <c r="K12" s="1411"/>
      <c r="L12" s="1411"/>
      <c r="M12" s="380"/>
      <c r="N12" s="182"/>
      <c r="O12" s="703"/>
      <c r="P12" s="703"/>
      <c r="Q12" s="703"/>
    </row>
    <row r="13" spans="1:17" ht="12.75">
      <c r="A13" s="1"/>
      <c r="B13" s="27" t="s">
        <v>7</v>
      </c>
      <c r="C13" s="1"/>
      <c r="J13" s="702"/>
      <c r="K13" s="702"/>
      <c r="L13" s="702"/>
      <c r="M13" s="702"/>
      <c r="N13" s="182"/>
      <c r="O13" s="703"/>
      <c r="P13" s="703"/>
      <c r="Q13" s="703"/>
    </row>
    <row r="14" spans="1:17" ht="12.75">
      <c r="A14" s="1"/>
      <c r="B14" s="21"/>
      <c r="C14" s="1"/>
      <c r="E14" s="1922" t="s">
        <v>1156</v>
      </c>
      <c r="F14" s="1660"/>
      <c r="G14" s="1660"/>
      <c r="H14" s="1660"/>
      <c r="I14" s="1660"/>
      <c r="J14" s="702"/>
      <c r="K14" s="702"/>
      <c r="L14" s="702"/>
      <c r="M14" s="702"/>
      <c r="N14" s="182"/>
      <c r="O14" s="703"/>
      <c r="P14" s="703"/>
      <c r="Q14" s="703"/>
    </row>
    <row r="15" spans="1:17" ht="12.75">
      <c r="A15" s="1"/>
      <c r="B15" s="6"/>
      <c r="C15" s="1"/>
      <c r="E15" s="1831"/>
      <c r="F15" s="1832"/>
      <c r="G15" s="1832"/>
      <c r="H15" s="1832"/>
      <c r="I15" s="1832"/>
      <c r="J15" s="702"/>
      <c r="K15" s="702"/>
      <c r="L15" s="702"/>
      <c r="M15" s="702"/>
      <c r="N15" s="182"/>
      <c r="O15" s="703"/>
      <c r="P15" s="703"/>
      <c r="Q15" s="703"/>
    </row>
    <row r="16" spans="1:17" ht="15.75">
      <c r="A16" s="1"/>
      <c r="B16" s="19" t="s">
        <v>8</v>
      </c>
      <c r="C16" s="1"/>
      <c r="E16" s="333"/>
      <c r="F16" s="271">
        <v>2022</v>
      </c>
      <c r="G16" s="271">
        <v>2023</v>
      </c>
      <c r="H16" s="271">
        <v>2024</v>
      </c>
      <c r="I16" s="271">
        <v>2025</v>
      </c>
      <c r="J16" s="702"/>
      <c r="K16" s="702"/>
      <c r="L16" s="702"/>
      <c r="M16" s="702"/>
      <c r="N16" s="182"/>
      <c r="O16" s="703"/>
      <c r="P16" s="703"/>
      <c r="Q16" s="703"/>
    </row>
    <row r="17" spans="1:17" ht="16.5" customHeight="1">
      <c r="A17" s="1"/>
      <c r="B17" s="27" t="s">
        <v>9</v>
      </c>
      <c r="C17" s="1"/>
      <c r="E17" s="1958" t="s">
        <v>1157</v>
      </c>
      <c r="F17" s="1411"/>
      <c r="G17" s="1411"/>
      <c r="H17" s="1411"/>
      <c r="I17" s="1411"/>
      <c r="J17" s="1957"/>
      <c r="K17" s="1957"/>
      <c r="L17" s="1957"/>
      <c r="M17" s="1957"/>
      <c r="N17" s="182"/>
      <c r="O17" s="703"/>
      <c r="P17" s="703"/>
      <c r="Q17" s="703"/>
    </row>
    <row r="18" spans="1:17" ht="12.75">
      <c r="A18" s="1"/>
      <c r="B18" s="27" t="s">
        <v>10</v>
      </c>
      <c r="C18" s="1"/>
      <c r="E18" s="895" t="s">
        <v>1122</v>
      </c>
      <c r="F18" s="705">
        <v>27476.29</v>
      </c>
      <c r="G18" s="705">
        <v>24788.6</v>
      </c>
      <c r="H18" s="705">
        <v>26245.599999999999</v>
      </c>
      <c r="I18" s="705">
        <v>22866.53</v>
      </c>
      <c r="J18" s="1411"/>
      <c r="K18" s="1411"/>
      <c r="L18" s="1411"/>
      <c r="M18" s="1411"/>
      <c r="N18" s="182"/>
      <c r="O18" s="703"/>
      <c r="P18" s="703"/>
      <c r="Q18" s="703"/>
    </row>
    <row r="19" spans="1:17" ht="12.75">
      <c r="A19" s="1"/>
      <c r="B19" s="27" t="s">
        <v>11</v>
      </c>
      <c r="C19" s="1"/>
      <c r="E19" s="892" t="s">
        <v>1123</v>
      </c>
      <c r="F19" s="706">
        <v>21447.73</v>
      </c>
      <c r="G19" s="706">
        <v>18031.3</v>
      </c>
      <c r="H19" s="706">
        <v>19004.400000000001</v>
      </c>
      <c r="I19" s="706">
        <v>16234.43</v>
      </c>
      <c r="J19" s="528"/>
      <c r="K19" s="528"/>
      <c r="L19" s="528"/>
      <c r="M19" s="528"/>
      <c r="N19" s="528"/>
      <c r="O19" s="707"/>
      <c r="P19" s="707"/>
      <c r="Q19" s="707"/>
    </row>
    <row r="20" spans="1:17" ht="12.75">
      <c r="A20" s="1"/>
      <c r="B20" s="27" t="s">
        <v>12</v>
      </c>
      <c r="C20" s="1"/>
      <c r="E20" s="894" t="s">
        <v>1125</v>
      </c>
      <c r="F20" s="705">
        <v>1875.12</v>
      </c>
      <c r="G20" s="705">
        <v>1662.8</v>
      </c>
      <c r="H20" s="705">
        <v>1753.7</v>
      </c>
      <c r="I20" s="705">
        <v>1475.61</v>
      </c>
      <c r="J20" s="702"/>
      <c r="K20" s="702"/>
      <c r="L20" s="702"/>
      <c r="M20" s="702"/>
      <c r="N20" s="182"/>
      <c r="O20" s="703"/>
      <c r="P20" s="703"/>
      <c r="Q20" s="703"/>
    </row>
    <row r="21" spans="1:17" ht="12.75">
      <c r="A21" s="1"/>
      <c r="B21" s="342" t="s">
        <v>13</v>
      </c>
      <c r="C21" s="1"/>
      <c r="E21" s="892" t="s">
        <v>1158</v>
      </c>
      <c r="F21" s="706">
        <v>981.39</v>
      </c>
      <c r="G21" s="706">
        <v>814</v>
      </c>
      <c r="H21" s="706">
        <v>1355.4</v>
      </c>
      <c r="I21" s="706">
        <v>407.48</v>
      </c>
      <c r="J21" s="702"/>
      <c r="K21" s="702"/>
      <c r="L21" s="702"/>
      <c r="M21" s="702"/>
      <c r="N21" s="182"/>
      <c r="O21" s="703"/>
      <c r="P21" s="703"/>
      <c r="Q21" s="703"/>
    </row>
    <row r="22" spans="1:17" ht="12.75">
      <c r="A22" s="1"/>
      <c r="B22" s="21"/>
      <c r="C22" s="1"/>
      <c r="E22" s="1959" t="s">
        <v>1159</v>
      </c>
      <c r="F22" s="1961">
        <v>51780.53</v>
      </c>
      <c r="G22" s="1961">
        <v>45296.7</v>
      </c>
      <c r="H22" s="1961">
        <v>48359.1</v>
      </c>
      <c r="I22" s="1961">
        <f>SUM(I18:I21)</f>
        <v>40984.050000000003</v>
      </c>
      <c r="J22" s="702"/>
      <c r="K22" s="702"/>
      <c r="L22" s="702"/>
      <c r="M22" s="702"/>
      <c r="N22" s="182"/>
      <c r="O22" s="703"/>
      <c r="P22" s="703"/>
      <c r="Q22" s="703"/>
    </row>
    <row r="23" spans="1:17" ht="12.75">
      <c r="A23" s="1"/>
      <c r="B23" s="6"/>
      <c r="C23" s="1"/>
      <c r="E23" s="1960"/>
      <c r="F23" s="1411"/>
      <c r="G23" s="1411"/>
      <c r="H23" s="1411"/>
      <c r="I23" s="1411"/>
      <c r="J23" s="702"/>
      <c r="K23" s="702"/>
      <c r="L23" s="702"/>
      <c r="M23" s="702"/>
      <c r="N23" s="182"/>
      <c r="O23" s="703"/>
      <c r="P23" s="703"/>
      <c r="Q23" s="703"/>
    </row>
    <row r="24" spans="1:17" ht="15.75">
      <c r="A24" s="1"/>
      <c r="B24" s="19" t="s">
        <v>14</v>
      </c>
      <c r="C24" s="1"/>
      <c r="E24" s="1810" t="s">
        <v>1160</v>
      </c>
      <c r="F24" s="1411"/>
      <c r="G24" s="1411"/>
      <c r="H24" s="1411"/>
      <c r="I24" s="1411"/>
      <c r="J24" s="702"/>
      <c r="K24" s="702"/>
      <c r="L24" s="702"/>
      <c r="M24" s="702"/>
      <c r="N24" s="182"/>
      <c r="O24" s="703"/>
      <c r="P24" s="703"/>
      <c r="Q24" s="703"/>
    </row>
    <row r="25" spans="1:17" ht="12.75">
      <c r="A25" s="1"/>
      <c r="B25" s="27" t="s">
        <v>15</v>
      </c>
      <c r="C25" s="1"/>
      <c r="E25" s="704" t="s">
        <v>1161</v>
      </c>
      <c r="F25" s="705">
        <v>2156.89</v>
      </c>
      <c r="G25" s="705">
        <v>2203.9</v>
      </c>
      <c r="H25" s="705">
        <v>2476.1999999999998</v>
      </c>
      <c r="I25" s="705">
        <v>1925.76</v>
      </c>
      <c r="O25" s="703"/>
      <c r="P25" s="703"/>
      <c r="Q25" s="703"/>
    </row>
    <row r="26" spans="1:17" ht="14.25">
      <c r="A26" s="1"/>
      <c r="B26" s="27" t="s">
        <v>16</v>
      </c>
      <c r="C26" s="1"/>
      <c r="E26" s="685" t="s">
        <v>979</v>
      </c>
      <c r="F26" s="706">
        <v>47.53</v>
      </c>
      <c r="G26" s="706">
        <v>35.1</v>
      </c>
      <c r="H26" s="706">
        <v>35.4</v>
      </c>
      <c r="I26" s="706">
        <v>0</v>
      </c>
      <c r="J26" s="709"/>
      <c r="K26" s="709"/>
      <c r="L26" s="709"/>
      <c r="M26" s="709"/>
      <c r="N26" s="709"/>
      <c r="O26" s="703"/>
      <c r="P26" s="703"/>
      <c r="Q26" s="703"/>
    </row>
    <row r="27" spans="1:17" ht="12.75">
      <c r="A27" s="1"/>
      <c r="B27" s="27" t="s">
        <v>17</v>
      </c>
      <c r="C27" s="1"/>
      <c r="E27" s="708" t="s">
        <v>1124</v>
      </c>
      <c r="F27" s="705">
        <v>11653.13</v>
      </c>
      <c r="G27" s="705">
        <v>10484.9</v>
      </c>
      <c r="H27" s="705">
        <v>16121</v>
      </c>
      <c r="I27" s="705">
        <v>12623.1</v>
      </c>
      <c r="J27" s="710"/>
      <c r="K27" s="710"/>
      <c r="L27" s="710"/>
      <c r="M27" s="710"/>
      <c r="N27" s="710"/>
      <c r="O27" s="710"/>
      <c r="P27" s="710"/>
      <c r="Q27" s="711"/>
    </row>
    <row r="28" spans="1:17" ht="12.75">
      <c r="A28" s="1"/>
      <c r="B28" s="27" t="s">
        <v>18</v>
      </c>
      <c r="C28" s="1"/>
      <c r="E28" s="685" t="s">
        <v>1158</v>
      </c>
      <c r="F28" s="706">
        <v>172.94</v>
      </c>
      <c r="G28" s="706">
        <v>163.80000000000001</v>
      </c>
      <c r="H28" s="706">
        <v>205.5</v>
      </c>
      <c r="I28" s="706">
        <v>74.3</v>
      </c>
      <c r="O28" s="710"/>
      <c r="P28" s="710"/>
      <c r="Q28" s="711"/>
    </row>
    <row r="29" spans="1:17" ht="22.5">
      <c r="A29" s="1"/>
      <c r="B29" s="27" t="s">
        <v>19</v>
      </c>
      <c r="C29" s="1"/>
      <c r="E29" s="896" t="s">
        <v>1162</v>
      </c>
      <c r="F29" s="712">
        <v>14030.49</v>
      </c>
      <c r="G29" s="712">
        <v>12887.7</v>
      </c>
      <c r="H29" s="712">
        <v>18838.099999999999</v>
      </c>
      <c r="I29" s="712">
        <f>SUM(I25:I28)</f>
        <v>14623.16</v>
      </c>
    </row>
    <row r="30" spans="1:17" ht="12.75">
      <c r="A30" s="1"/>
      <c r="B30" s="21"/>
      <c r="C30" s="1"/>
      <c r="E30" s="560" t="s">
        <v>614</v>
      </c>
      <c r="F30" s="713">
        <v>65811.02</v>
      </c>
      <c r="G30" s="713">
        <v>58184.4</v>
      </c>
      <c r="H30" s="713">
        <v>67197.2</v>
      </c>
      <c r="I30" s="713">
        <f>I22+I29</f>
        <v>55607.210000000006</v>
      </c>
    </row>
    <row r="31" spans="1:17" ht="12.75">
      <c r="A31" s="1"/>
      <c r="B31" s="6"/>
      <c r="C31" s="1"/>
    </row>
    <row r="32" spans="1:17" ht="15.75">
      <c r="A32" s="1"/>
      <c r="B32" s="1404" t="s">
        <v>20</v>
      </c>
      <c r="C32" s="1"/>
    </row>
    <row r="33" spans="1:17" ht="12.75">
      <c r="A33" s="1"/>
      <c r="B33" s="27" t="s">
        <v>21</v>
      </c>
      <c r="C33" s="1"/>
    </row>
    <row r="34" spans="1:17" ht="14.25">
      <c r="A34" s="1"/>
      <c r="B34" s="4"/>
      <c r="C34" s="1"/>
      <c r="E34" s="1701" t="s">
        <v>1163</v>
      </c>
      <c r="F34" s="1411"/>
      <c r="G34" s="1411"/>
      <c r="H34" s="1411"/>
      <c r="I34" s="1411"/>
      <c r="J34" s="1411"/>
      <c r="K34" s="1411"/>
      <c r="L34" s="1411"/>
      <c r="M34" s="1411"/>
      <c r="N34" s="1411"/>
    </row>
    <row r="35" spans="1:17" ht="12.75">
      <c r="A35" s="1"/>
      <c r="B35" s="11"/>
      <c r="C35" s="1"/>
    </row>
    <row r="36" spans="1:17" ht="12.75">
      <c r="A36" s="1"/>
      <c r="B36" s="4"/>
      <c r="C36" s="1"/>
      <c r="E36" s="1659" t="s">
        <v>1597</v>
      </c>
      <c r="F36" s="1660"/>
      <c r="G36" s="1660"/>
      <c r="H36" s="1660"/>
      <c r="I36" s="1660"/>
      <c r="J36" s="1660"/>
      <c r="K36" s="1660"/>
      <c r="L36" s="1660"/>
      <c r="M36" s="714"/>
      <c r="N36" s="715"/>
    </row>
    <row r="37" spans="1:17" ht="15.75">
      <c r="A37" s="1"/>
      <c r="B37" s="12"/>
      <c r="C37" s="1"/>
      <c r="E37" s="1661"/>
      <c r="F37" s="1411"/>
      <c r="G37" s="1411"/>
      <c r="H37" s="1411"/>
      <c r="I37" s="1411"/>
      <c r="J37" s="1411"/>
      <c r="K37" s="1411"/>
      <c r="L37" s="1411"/>
      <c r="O37" s="663"/>
      <c r="P37" s="663"/>
      <c r="Q37" s="664"/>
    </row>
    <row r="38" spans="1:17">
      <c r="A38" s="1"/>
      <c r="B38" s="9"/>
      <c r="C38" s="1"/>
      <c r="E38" s="1661"/>
      <c r="F38" s="1411"/>
      <c r="G38" s="1411"/>
      <c r="H38" s="1411"/>
      <c r="I38" s="1411"/>
      <c r="J38" s="1411"/>
      <c r="K38" s="1411"/>
      <c r="L38" s="1411"/>
      <c r="O38" s="716"/>
      <c r="P38" s="716"/>
      <c r="Q38" s="717"/>
    </row>
    <row r="39" spans="1:17">
      <c r="A39" s="1"/>
      <c r="B39" s="9"/>
      <c r="C39" s="1"/>
      <c r="E39" s="1661"/>
      <c r="F39" s="1411"/>
      <c r="G39" s="1411"/>
      <c r="H39" s="1411"/>
      <c r="I39" s="1411"/>
      <c r="J39" s="1411"/>
      <c r="K39" s="1411"/>
      <c r="L39" s="1411"/>
      <c r="O39" s="716"/>
      <c r="P39" s="716"/>
      <c r="Q39" s="717"/>
    </row>
    <row r="40" spans="1:17" ht="15.75">
      <c r="A40" s="1"/>
      <c r="B40" s="7"/>
      <c r="C40" s="1"/>
      <c r="J40" s="716"/>
      <c r="K40" s="716"/>
      <c r="L40" s="716"/>
      <c r="M40" s="717"/>
      <c r="N40" s="716"/>
      <c r="O40" s="716"/>
      <c r="P40" s="716"/>
      <c r="Q40" s="717"/>
    </row>
    <row r="41" spans="1:17" ht="33" customHeight="1">
      <c r="A41" s="1"/>
      <c r="B41" s="4"/>
      <c r="C41" s="1"/>
      <c r="E41" s="1922" t="s">
        <v>1164</v>
      </c>
      <c r="F41" s="1660"/>
      <c r="G41" s="1660"/>
      <c r="H41" s="1660"/>
      <c r="I41" s="1660"/>
      <c r="J41" s="716"/>
      <c r="K41" s="716"/>
      <c r="L41" s="716"/>
      <c r="M41" s="717"/>
      <c r="N41" s="716"/>
      <c r="O41" s="716"/>
      <c r="P41" s="716"/>
      <c r="Q41" s="717"/>
    </row>
    <row r="42" spans="1:17">
      <c r="A42" s="1"/>
      <c r="B42" s="9"/>
      <c r="C42" s="1"/>
      <c r="E42" s="122" t="s">
        <v>1165</v>
      </c>
      <c r="F42" s="271">
        <v>2022</v>
      </c>
      <c r="G42" s="271">
        <v>2023</v>
      </c>
      <c r="H42" s="271" t="s">
        <v>731</v>
      </c>
      <c r="I42" s="271">
        <v>2025</v>
      </c>
      <c r="J42" s="716"/>
      <c r="K42" s="716"/>
      <c r="L42" s="716"/>
      <c r="M42" s="717"/>
      <c r="N42" s="716"/>
      <c r="O42" s="716"/>
      <c r="P42" s="716"/>
      <c r="Q42" s="717"/>
    </row>
    <row r="43" spans="1:17" ht="15.75">
      <c r="A43" s="1"/>
      <c r="B43" s="7"/>
      <c r="C43" s="1"/>
      <c r="E43" s="408" t="s">
        <v>1122</v>
      </c>
      <c r="F43" s="718">
        <v>5.7000000000000002E-2</v>
      </c>
      <c r="G43" s="718">
        <v>5.96E-2</v>
      </c>
      <c r="H43" s="718">
        <v>8.2699999999999996E-2</v>
      </c>
      <c r="I43" s="719">
        <v>9.8699999999999996E-2</v>
      </c>
      <c r="J43" s="716"/>
      <c r="K43" s="716"/>
      <c r="L43" s="716"/>
      <c r="M43" s="717"/>
      <c r="N43" s="716"/>
      <c r="O43" s="716"/>
      <c r="P43" s="716"/>
      <c r="Q43" s="717"/>
    </row>
    <row r="44" spans="1:17" ht="12.75">
      <c r="A44" s="1"/>
      <c r="B44" s="4"/>
      <c r="C44" s="1"/>
      <c r="E44" s="222" t="s">
        <v>1123</v>
      </c>
      <c r="F44" s="720">
        <v>0.1057</v>
      </c>
      <c r="G44" s="720">
        <v>0.13120000000000001</v>
      </c>
      <c r="H44" s="720">
        <v>0.182</v>
      </c>
      <c r="I44" s="721">
        <v>0.218</v>
      </c>
      <c r="J44" s="716"/>
      <c r="K44" s="716"/>
      <c r="L44" s="716"/>
      <c r="M44" s="717"/>
      <c r="N44" s="716"/>
      <c r="O44" s="716"/>
      <c r="P44" s="716"/>
      <c r="Q44" s="717"/>
    </row>
    <row r="45" spans="1:17" ht="12.75">
      <c r="A45" s="1"/>
      <c r="B45" s="4"/>
      <c r="C45" s="1"/>
      <c r="E45" s="416" t="s">
        <v>1124</v>
      </c>
      <c r="F45" s="722">
        <v>2.7E-2</v>
      </c>
      <c r="G45" s="722">
        <v>2.98E-2</v>
      </c>
      <c r="H45" s="722">
        <v>2.0500000000000001E-2</v>
      </c>
      <c r="I45" s="719">
        <v>2.3E-2</v>
      </c>
    </row>
    <row r="46" spans="1:17" ht="12.75">
      <c r="A46" s="1"/>
      <c r="B46" s="4"/>
      <c r="C46" s="1"/>
      <c r="E46" s="222" t="s">
        <v>1125</v>
      </c>
      <c r="F46" s="720">
        <v>4.0000000000000001E-3</v>
      </c>
      <c r="G46" s="720">
        <v>7.4000000000000003E-3</v>
      </c>
      <c r="H46" s="720">
        <v>5.7999999999999996E-3</v>
      </c>
      <c r="I46" s="721">
        <v>1.0800000000000001E-2</v>
      </c>
    </row>
    <row r="47" spans="1:17" ht="12.75">
      <c r="A47" s="1"/>
      <c r="B47" s="4"/>
      <c r="C47" s="1"/>
      <c r="E47" s="416" t="s">
        <v>1158</v>
      </c>
      <c r="F47" s="722">
        <v>1.7000000000000001E-2</v>
      </c>
      <c r="G47" s="722">
        <v>5.1000000000000004E-3</v>
      </c>
      <c r="H47" s="722">
        <v>2E-3</v>
      </c>
      <c r="I47" s="719">
        <v>1.4500000000000001E-2</v>
      </c>
    </row>
    <row r="48" spans="1:17" ht="12.75">
      <c r="A48" s="1"/>
      <c r="B48" s="4"/>
      <c r="C48" s="1"/>
      <c r="E48" s="423" t="s">
        <v>1166</v>
      </c>
      <c r="F48" s="723">
        <v>6.7000000000000004E-2</v>
      </c>
      <c r="G48" s="723">
        <v>7.6700000000000004E-2</v>
      </c>
      <c r="H48" s="723">
        <v>9.5000000000000001E-2</v>
      </c>
      <c r="I48" s="724">
        <v>0.11700000000000001</v>
      </c>
    </row>
    <row r="49" spans="1:29" ht="10.5" customHeight="1">
      <c r="A49" s="1"/>
      <c r="B49" s="9"/>
      <c r="C49" s="1"/>
      <c r="E49" s="230"/>
    </row>
    <row r="50" spans="1:29" ht="36" customHeight="1">
      <c r="A50" s="1"/>
      <c r="B50" s="9"/>
      <c r="C50" s="1"/>
      <c r="E50" s="1962" t="s">
        <v>1167</v>
      </c>
      <c r="F50" s="1411"/>
      <c r="G50" s="1411"/>
      <c r="H50" s="1411"/>
      <c r="I50" s="1411"/>
    </row>
    <row r="51" spans="1:29" ht="29.25" customHeight="1">
      <c r="A51" s="1"/>
      <c r="B51" s="9"/>
      <c r="C51" s="1"/>
      <c r="E51" s="1964" t="s">
        <v>1168</v>
      </c>
      <c r="F51" s="1964"/>
      <c r="G51" s="1964"/>
      <c r="H51" s="1964"/>
      <c r="I51" s="1964"/>
    </row>
    <row r="52" spans="1:29" ht="12.75">
      <c r="A52" s="1"/>
      <c r="B52" s="4"/>
      <c r="C52" s="1"/>
    </row>
    <row r="53" spans="1:29" ht="12.75">
      <c r="A53" s="1"/>
      <c r="B53" s="4"/>
      <c r="C53" s="1"/>
    </row>
    <row r="54" spans="1:29" ht="12.75">
      <c r="A54" s="1"/>
      <c r="B54" s="4"/>
      <c r="C54" s="1"/>
    </row>
    <row r="55" spans="1:29" ht="14.25">
      <c r="A55" s="1"/>
      <c r="B55" s="4"/>
      <c r="C55" s="1"/>
      <c r="E55" s="1701" t="s">
        <v>1169</v>
      </c>
      <c r="F55" s="1411"/>
      <c r="G55" s="1411"/>
      <c r="H55" s="1411"/>
      <c r="I55" s="1411"/>
      <c r="J55" s="1411"/>
      <c r="K55" s="1411"/>
      <c r="L55" s="1411"/>
      <c r="M55" s="1411"/>
      <c r="N55" s="1411"/>
    </row>
    <row r="56" spans="1:29" ht="12.75">
      <c r="A56" s="1"/>
      <c r="B56" s="4"/>
      <c r="C56" s="1"/>
    </row>
    <row r="57" spans="1:29" ht="12.75">
      <c r="A57" s="1"/>
      <c r="B57" s="4"/>
      <c r="C57" s="1"/>
      <c r="E57" s="1543" t="s">
        <v>1598</v>
      </c>
      <c r="F57" s="1411"/>
      <c r="G57" s="1411"/>
      <c r="H57" s="1411"/>
      <c r="I57" s="1411"/>
      <c r="J57" s="1411"/>
      <c r="K57" s="1411"/>
      <c r="L57" s="1411"/>
    </row>
    <row r="58" spans="1:29" ht="12.75">
      <c r="A58" s="1"/>
      <c r="B58" s="4"/>
      <c r="C58" s="1"/>
      <c r="E58" s="1411"/>
      <c r="F58" s="1411"/>
      <c r="G58" s="1411"/>
      <c r="H58" s="1411"/>
      <c r="I58" s="1411"/>
      <c r="J58" s="1411"/>
      <c r="K58" s="1411"/>
      <c r="L58" s="1411"/>
    </row>
    <row r="59" spans="1:29" ht="12.75">
      <c r="A59" s="1"/>
      <c r="B59" s="4"/>
      <c r="C59" s="1"/>
      <c r="E59" s="1411"/>
      <c r="F59" s="1411"/>
      <c r="G59" s="1411"/>
      <c r="H59" s="1411"/>
      <c r="I59" s="1411"/>
      <c r="J59" s="1411"/>
      <c r="K59" s="1411"/>
      <c r="L59" s="1411"/>
    </row>
    <row r="60" spans="1:29" ht="24.6" customHeight="1">
      <c r="A60" s="1"/>
      <c r="B60" s="4"/>
      <c r="C60" s="1"/>
      <c r="E60" s="1411"/>
      <c r="F60" s="1411"/>
      <c r="G60" s="1411"/>
      <c r="H60" s="1411"/>
      <c r="I60" s="1411"/>
      <c r="J60" s="1411"/>
      <c r="K60" s="1411"/>
      <c r="L60" s="1411"/>
    </row>
    <row r="61" spans="1:29" ht="12.75">
      <c r="A61" s="1"/>
      <c r="B61" s="4"/>
      <c r="C61" s="1"/>
    </row>
    <row r="62" spans="1:29" ht="12.75">
      <c r="A62" s="1"/>
      <c r="B62" s="4"/>
      <c r="C62" s="1"/>
      <c r="E62" s="1963" t="s">
        <v>1170</v>
      </c>
      <c r="F62" s="1411"/>
      <c r="G62" s="1411"/>
      <c r="H62" s="1411"/>
      <c r="I62" s="1411"/>
      <c r="J62" s="1411"/>
      <c r="K62" s="1411"/>
    </row>
    <row r="63" spans="1:29" ht="20.25" customHeight="1">
      <c r="A63" s="1"/>
      <c r="B63" s="66"/>
      <c r="C63" s="1"/>
      <c r="E63" s="171"/>
      <c r="F63" s="171"/>
      <c r="G63" s="171"/>
      <c r="H63" s="271">
        <v>2022</v>
      </c>
      <c r="I63" s="271">
        <v>2023</v>
      </c>
      <c r="J63" s="271">
        <v>2024</v>
      </c>
      <c r="K63" s="271">
        <v>2025</v>
      </c>
    </row>
    <row r="64" spans="1:29" ht="25.5" customHeight="1">
      <c r="A64" s="266"/>
      <c r="B64" s="4"/>
      <c r="C64" s="266"/>
      <c r="D64" s="89"/>
      <c r="E64" s="1557" t="s">
        <v>1171</v>
      </c>
      <c r="F64" s="1416"/>
      <c r="G64" s="1416"/>
      <c r="H64" s="725">
        <v>23602</v>
      </c>
      <c r="I64" s="725">
        <v>20208</v>
      </c>
      <c r="J64" s="725">
        <v>21418</v>
      </c>
      <c r="K64" s="726">
        <v>18278</v>
      </c>
      <c r="L64" s="89"/>
      <c r="M64" s="89"/>
      <c r="N64" s="89"/>
      <c r="O64" s="89"/>
      <c r="P64" s="89"/>
      <c r="Q64" s="89"/>
      <c r="R64" s="89"/>
      <c r="S64" s="89"/>
      <c r="T64" s="89"/>
      <c r="U64" s="89"/>
      <c r="V64" s="89"/>
      <c r="W64" s="89"/>
      <c r="X64" s="89"/>
      <c r="Y64" s="89"/>
      <c r="Z64" s="89"/>
      <c r="AA64" s="89"/>
      <c r="AB64" s="89"/>
      <c r="AC64" s="89"/>
    </row>
    <row r="65" spans="1:29" ht="25.5" customHeight="1">
      <c r="A65" s="266"/>
      <c r="B65" s="9"/>
      <c r="C65" s="266"/>
      <c r="D65" s="89"/>
      <c r="E65" s="1558" t="s">
        <v>1172</v>
      </c>
      <c r="F65" s="1439"/>
      <c r="G65" s="1439"/>
      <c r="H65" s="727">
        <v>76</v>
      </c>
      <c r="I65" s="727">
        <v>81</v>
      </c>
      <c r="J65" s="727">
        <v>77</v>
      </c>
      <c r="K65" s="728">
        <v>70</v>
      </c>
      <c r="L65" s="89"/>
      <c r="M65" s="89"/>
      <c r="N65" s="89"/>
      <c r="O65" s="89"/>
      <c r="P65" s="89"/>
      <c r="Q65" s="89"/>
      <c r="R65" s="89"/>
      <c r="S65" s="89"/>
      <c r="T65" s="89"/>
      <c r="U65" s="89"/>
      <c r="V65" s="89"/>
      <c r="W65" s="89"/>
      <c r="X65" s="89"/>
      <c r="Y65" s="89"/>
      <c r="Z65" s="89"/>
      <c r="AA65" s="89"/>
      <c r="AB65" s="89"/>
      <c r="AC65" s="89"/>
    </row>
    <row r="66" spans="1:29" ht="25.5" customHeight="1">
      <c r="A66" s="266"/>
      <c r="B66" s="7"/>
      <c r="C66" s="266"/>
      <c r="D66" s="89"/>
      <c r="E66" s="1711" t="s">
        <v>1173</v>
      </c>
      <c r="F66" s="1439"/>
      <c r="G66" s="1439"/>
      <c r="H66" s="729">
        <v>0</v>
      </c>
      <c r="I66" s="729">
        <v>0</v>
      </c>
      <c r="J66" s="729">
        <v>0</v>
      </c>
      <c r="K66" s="730">
        <v>0</v>
      </c>
      <c r="L66" s="89"/>
      <c r="M66" s="89"/>
      <c r="N66" s="89"/>
      <c r="O66" s="89"/>
      <c r="P66" s="89"/>
      <c r="Q66" s="89"/>
      <c r="R66" s="89"/>
      <c r="S66" s="89"/>
      <c r="T66" s="89"/>
      <c r="U66" s="89"/>
      <c r="V66" s="89"/>
      <c r="W66" s="89"/>
      <c r="X66" s="89"/>
      <c r="Y66" s="89"/>
      <c r="Z66" s="89"/>
      <c r="AA66" s="89"/>
      <c r="AB66" s="89"/>
      <c r="AC66" s="89"/>
    </row>
    <row r="67" spans="1:29" ht="25.5" customHeight="1">
      <c r="A67" s="266"/>
      <c r="B67" s="4"/>
      <c r="C67" s="266"/>
      <c r="D67" s="89"/>
      <c r="E67" s="1558" t="s">
        <v>1174</v>
      </c>
      <c r="F67" s="1439"/>
      <c r="G67" s="1439"/>
      <c r="H67" s="727">
        <v>10.5</v>
      </c>
      <c r="I67" s="727">
        <v>13.1</v>
      </c>
      <c r="J67" s="727">
        <v>18.2</v>
      </c>
      <c r="K67" s="728">
        <v>21.6</v>
      </c>
      <c r="L67" s="89"/>
      <c r="M67" s="89"/>
      <c r="N67" s="89"/>
      <c r="O67" s="89"/>
      <c r="P67" s="89"/>
      <c r="Q67" s="89"/>
      <c r="R67" s="89"/>
      <c r="S67" s="89"/>
      <c r="T67" s="89"/>
      <c r="U67" s="89"/>
      <c r="V67" s="89"/>
      <c r="W67" s="89"/>
      <c r="X67" s="89"/>
      <c r="Y67" s="89"/>
      <c r="Z67" s="89"/>
      <c r="AA67" s="89"/>
      <c r="AB67" s="89"/>
      <c r="AC67" s="89"/>
    </row>
    <row r="68" spans="1:29" ht="12.75">
      <c r="A68" s="1"/>
      <c r="B68" s="4"/>
      <c r="C68" s="1"/>
      <c r="E68" s="1965"/>
      <c r="F68" s="1411"/>
      <c r="G68" s="1411"/>
      <c r="H68" s="1411"/>
      <c r="I68" s="1411"/>
      <c r="J68" s="1411"/>
      <c r="K68" s="1411"/>
    </row>
    <row r="69" spans="1:29" ht="12.75">
      <c r="A69" s="1"/>
      <c r="B69" s="4"/>
      <c r="C69" s="1"/>
    </row>
    <row r="70" spans="1:29" ht="14.25">
      <c r="A70" s="1"/>
      <c r="B70" s="4"/>
      <c r="C70" s="1"/>
      <c r="E70" s="115"/>
      <c r="F70" s="115"/>
      <c r="G70" s="115"/>
      <c r="H70" s="115"/>
      <c r="I70" s="115"/>
      <c r="J70" s="115"/>
      <c r="K70" s="115"/>
      <c r="L70" s="115"/>
      <c r="M70" s="115"/>
      <c r="N70" s="115"/>
    </row>
    <row r="71" spans="1:29" ht="14.25">
      <c r="A71" s="1"/>
      <c r="B71" s="4"/>
      <c r="C71" s="1"/>
      <c r="E71" s="1701" t="s">
        <v>1659</v>
      </c>
      <c r="F71" s="1411"/>
      <c r="G71" s="1411"/>
      <c r="H71" s="1411"/>
      <c r="I71" s="1411"/>
      <c r="J71" s="1411"/>
      <c r="K71" s="1411"/>
      <c r="L71" s="1411"/>
      <c r="M71" s="1411"/>
      <c r="N71" s="1411"/>
    </row>
    <row r="72" spans="1:29" ht="12.75">
      <c r="A72" s="1"/>
      <c r="B72" s="4"/>
      <c r="C72" s="1"/>
    </row>
    <row r="73" spans="1:29" ht="12.75">
      <c r="A73" s="1"/>
      <c r="B73" s="4"/>
      <c r="C73" s="1"/>
      <c r="E73" s="1659" t="s">
        <v>1599</v>
      </c>
      <c r="F73" s="1660"/>
      <c r="G73" s="1660"/>
      <c r="H73" s="1660"/>
      <c r="I73" s="1660"/>
      <c r="J73" s="1660"/>
      <c r="K73" s="1660"/>
      <c r="L73" s="1660"/>
    </row>
    <row r="74" spans="1:29">
      <c r="A74" s="1"/>
      <c r="B74" s="9"/>
      <c r="C74" s="1"/>
      <c r="E74" s="1661"/>
      <c r="F74" s="1411"/>
      <c r="G74" s="1411"/>
      <c r="H74" s="1411"/>
      <c r="I74" s="1411"/>
      <c r="J74" s="1411"/>
      <c r="K74" s="1411"/>
      <c r="L74" s="1411"/>
    </row>
    <row r="75" spans="1:29" ht="15.75">
      <c r="A75" s="1"/>
      <c r="B75" s="7"/>
      <c r="C75" s="1"/>
      <c r="E75" s="1661"/>
      <c r="F75" s="1411"/>
      <c r="G75" s="1411"/>
      <c r="H75" s="1411"/>
      <c r="I75" s="1411"/>
      <c r="J75" s="1411"/>
      <c r="K75" s="1411"/>
      <c r="L75" s="1411"/>
    </row>
    <row r="76" spans="1:29" ht="12.75">
      <c r="A76" s="1"/>
      <c r="B76" s="4"/>
      <c r="C76" s="1"/>
      <c r="E76" s="1661"/>
      <c r="F76" s="1411"/>
      <c r="G76" s="1411"/>
      <c r="H76" s="1411"/>
      <c r="I76" s="1411"/>
      <c r="J76" s="1411"/>
      <c r="K76" s="1411"/>
      <c r="L76" s="1411"/>
    </row>
    <row r="77" spans="1:29" ht="12.75">
      <c r="A77" s="1"/>
      <c r="B77" s="4"/>
      <c r="C77" s="1"/>
      <c r="E77" s="1661"/>
      <c r="F77" s="1411"/>
      <c r="G77" s="1411"/>
      <c r="H77" s="1411"/>
      <c r="I77" s="1411"/>
      <c r="J77" s="1411"/>
      <c r="K77" s="1411"/>
      <c r="L77" s="1411"/>
    </row>
    <row r="78" spans="1:29" ht="12.75">
      <c r="A78" s="1"/>
      <c r="B78" s="4"/>
      <c r="C78" s="1"/>
      <c r="E78" s="1661"/>
      <c r="F78" s="1411"/>
      <c r="G78" s="1411"/>
      <c r="H78" s="1411"/>
      <c r="I78" s="1411"/>
      <c r="J78" s="1411"/>
      <c r="K78" s="1411"/>
      <c r="L78" s="1411"/>
    </row>
    <row r="79" spans="1:29" ht="12.75">
      <c r="A79" s="1"/>
      <c r="B79" s="11"/>
      <c r="C79" s="1"/>
      <c r="E79" s="1661"/>
      <c r="F79" s="1411"/>
      <c r="G79" s="1411"/>
      <c r="H79" s="1411"/>
      <c r="I79" s="1411"/>
      <c r="J79" s="1411"/>
      <c r="K79" s="1411"/>
      <c r="L79" s="1411"/>
    </row>
    <row r="80" spans="1:29" ht="12.75">
      <c r="A80" s="1"/>
      <c r="B80" s="4"/>
      <c r="C80" s="1"/>
      <c r="E80" s="1661"/>
      <c r="F80" s="1411"/>
      <c r="G80" s="1411"/>
      <c r="H80" s="1411"/>
      <c r="I80" s="1411"/>
      <c r="J80" s="1411"/>
      <c r="K80" s="1411"/>
      <c r="L80" s="1411"/>
    </row>
    <row r="81" spans="1:17" ht="15.75">
      <c r="A81" s="1"/>
      <c r="B81" s="12"/>
      <c r="C81" s="1"/>
      <c r="E81" s="1661"/>
      <c r="F81" s="1411"/>
      <c r="G81" s="1411"/>
      <c r="H81" s="1411"/>
      <c r="I81" s="1411"/>
      <c r="J81" s="1411"/>
      <c r="K81" s="1411"/>
      <c r="L81" s="1411"/>
    </row>
    <row r="82" spans="1:17" ht="12.75">
      <c r="A82" s="1"/>
      <c r="B82" s="4"/>
      <c r="C82" s="1"/>
      <c r="E82" s="1661"/>
      <c r="F82" s="1411"/>
      <c r="G82" s="1411"/>
      <c r="H82" s="1411"/>
      <c r="I82" s="1411"/>
      <c r="J82" s="1411"/>
      <c r="K82" s="1411"/>
      <c r="L82" s="1411"/>
    </row>
    <row r="83" spans="1:17" ht="12.75">
      <c r="A83" s="1"/>
      <c r="B83" s="4"/>
      <c r="C83" s="1"/>
      <c r="E83" s="848"/>
    </row>
    <row r="84" spans="1:17">
      <c r="A84" s="1"/>
      <c r="B84" s="9"/>
      <c r="C84" s="1"/>
    </row>
    <row r="85" spans="1:17">
      <c r="A85" s="1"/>
      <c r="B85" s="9"/>
      <c r="C85" s="1"/>
    </row>
    <row r="86" spans="1:17" ht="15.75">
      <c r="A86" s="1"/>
      <c r="B86" s="7"/>
      <c r="C86" s="1"/>
      <c r="E86" s="1458" t="s">
        <v>1175</v>
      </c>
      <c r="F86" s="1411"/>
      <c r="G86" s="1411"/>
      <c r="H86" s="1411"/>
      <c r="I86" s="1411"/>
      <c r="J86" s="1411"/>
      <c r="K86" s="1411"/>
      <c r="L86" s="1411"/>
      <c r="M86" s="1411"/>
      <c r="N86" s="1411"/>
    </row>
    <row r="87" spans="1:17" ht="12.75">
      <c r="A87" s="1"/>
      <c r="B87" s="4"/>
      <c r="C87" s="1"/>
    </row>
    <row r="88" spans="1:17" ht="20.25" customHeight="1">
      <c r="A88" s="1"/>
      <c r="B88" s="9"/>
      <c r="C88" s="1"/>
      <c r="E88" s="1932" t="s">
        <v>1176</v>
      </c>
      <c r="F88" s="1781"/>
      <c r="G88" s="1781"/>
      <c r="H88" s="1781"/>
      <c r="I88" s="1781"/>
      <c r="J88" s="731"/>
      <c r="K88" s="731"/>
      <c r="L88" s="731"/>
      <c r="M88" s="731"/>
      <c r="N88" s="731"/>
      <c r="O88" s="731"/>
      <c r="P88" s="731"/>
      <c r="Q88" s="731"/>
    </row>
    <row r="89" spans="1:17" ht="15.75">
      <c r="A89" s="1"/>
      <c r="B89" s="7"/>
      <c r="C89" s="1"/>
      <c r="E89" s="897" t="s">
        <v>1177</v>
      </c>
      <c r="F89" s="694">
        <v>2022</v>
      </c>
      <c r="G89" s="694">
        <v>2023</v>
      </c>
      <c r="H89" s="694" t="s">
        <v>731</v>
      </c>
      <c r="I89" s="694">
        <v>2025</v>
      </c>
      <c r="J89" s="502"/>
      <c r="K89" s="502"/>
      <c r="L89" s="1916"/>
      <c r="M89" s="1411"/>
      <c r="N89" s="1411"/>
      <c r="O89" s="1916"/>
      <c r="P89" s="1411"/>
      <c r="Q89" s="1411"/>
    </row>
    <row r="90" spans="1:17" ht="12.75">
      <c r="A90" s="1"/>
      <c r="B90" s="4"/>
      <c r="C90" s="1"/>
      <c r="E90" s="898" t="s">
        <v>1122</v>
      </c>
      <c r="F90" s="899">
        <v>0.37591805429118252</v>
      </c>
      <c r="G90" s="899">
        <v>0.14569442422477799</v>
      </c>
      <c r="H90" s="899">
        <v>0.12740000000000001</v>
      </c>
      <c r="I90" s="899">
        <v>0.1079</v>
      </c>
      <c r="J90" s="732"/>
      <c r="K90" s="733"/>
      <c r="L90" s="732"/>
      <c r="M90" s="732"/>
      <c r="N90" s="733"/>
      <c r="O90" s="732"/>
      <c r="P90" s="732"/>
      <c r="Q90" s="733"/>
    </row>
    <row r="91" spans="1:17" ht="12.75">
      <c r="A91" s="1"/>
      <c r="B91" s="4"/>
      <c r="C91" s="1"/>
      <c r="E91" s="337" t="s">
        <v>1123</v>
      </c>
      <c r="F91" s="900">
        <v>0.61425564492127416</v>
      </c>
      <c r="G91" s="900">
        <v>0.27734848292282016</v>
      </c>
      <c r="H91" s="900">
        <v>0.2596</v>
      </c>
      <c r="I91" s="900">
        <v>0.21679999999999999</v>
      </c>
      <c r="J91" s="732"/>
      <c r="K91" s="733"/>
      <c r="L91" s="732"/>
      <c r="M91" s="732"/>
      <c r="N91" s="733"/>
      <c r="O91" s="732"/>
      <c r="P91" s="732"/>
      <c r="Q91" s="733"/>
    </row>
    <row r="92" spans="1:17" ht="12.75">
      <c r="A92" s="1"/>
      <c r="B92" s="4"/>
      <c r="C92" s="1"/>
      <c r="E92" s="337" t="s">
        <v>1124</v>
      </c>
      <c r="F92" s="900">
        <v>0.55849008719232585</v>
      </c>
      <c r="G92" s="900">
        <v>0.21830173601443484</v>
      </c>
      <c r="H92" s="900">
        <v>0.27039999999999997</v>
      </c>
      <c r="I92" s="900">
        <v>0.55279999999999996</v>
      </c>
      <c r="J92" s="732"/>
      <c r="K92" s="733"/>
      <c r="L92" s="732"/>
      <c r="M92" s="732"/>
      <c r="N92" s="733"/>
      <c r="O92" s="732"/>
      <c r="P92" s="732"/>
      <c r="Q92" s="733"/>
    </row>
    <row r="93" spans="1:17" ht="12.75">
      <c r="A93" s="1"/>
      <c r="B93" s="4"/>
      <c r="C93" s="1"/>
      <c r="E93" s="337" t="s">
        <v>1125</v>
      </c>
      <c r="F93" s="900">
        <v>0.72578278583435429</v>
      </c>
      <c r="G93" s="900">
        <v>0.63185103128132081</v>
      </c>
      <c r="H93" s="900">
        <v>0.63549999999999995</v>
      </c>
      <c r="I93" s="900">
        <v>0.752</v>
      </c>
      <c r="J93" s="732"/>
      <c r="K93" s="733"/>
      <c r="L93" s="732"/>
      <c r="M93" s="732"/>
      <c r="N93" s="733"/>
      <c r="O93" s="732"/>
      <c r="P93" s="732"/>
      <c r="Q93" s="733"/>
    </row>
    <row r="94" spans="1:17" ht="12.75">
      <c r="A94" s="1"/>
      <c r="B94" s="4"/>
      <c r="C94" s="1"/>
      <c r="E94" s="337" t="s">
        <v>979</v>
      </c>
      <c r="F94" s="901" t="s">
        <v>717</v>
      </c>
      <c r="G94" s="901" t="s">
        <v>717</v>
      </c>
      <c r="H94" s="901">
        <v>0</v>
      </c>
      <c r="I94" s="901">
        <v>0</v>
      </c>
      <c r="J94" s="732"/>
      <c r="K94" s="732"/>
      <c r="L94" s="732"/>
      <c r="M94" s="732"/>
      <c r="N94" s="732"/>
      <c r="O94" s="732"/>
      <c r="P94" s="732"/>
      <c r="Q94" s="734"/>
    </row>
    <row r="95" spans="1:17">
      <c r="A95" s="1"/>
      <c r="B95" s="9"/>
      <c r="C95" s="1"/>
      <c r="E95" s="337" t="s">
        <v>1158</v>
      </c>
      <c r="F95" s="900">
        <v>0.53188691288462386</v>
      </c>
      <c r="G95" s="900">
        <v>0.621317157712305</v>
      </c>
      <c r="H95" s="900">
        <v>0.64470000000000005</v>
      </c>
      <c r="I95" s="900">
        <v>2.8799999999999999E-2</v>
      </c>
      <c r="J95" s="732"/>
      <c r="K95" s="733"/>
      <c r="L95" s="732"/>
      <c r="M95" s="732"/>
      <c r="N95" s="733"/>
      <c r="O95" s="732"/>
      <c r="P95" s="732"/>
      <c r="Q95" s="733"/>
    </row>
    <row r="96" spans="1:17" ht="15.75">
      <c r="A96" s="1"/>
      <c r="B96" s="7"/>
      <c r="C96" s="1"/>
      <c r="E96" s="903" t="s">
        <v>1178</v>
      </c>
      <c r="F96" s="902">
        <v>0.52323418375148745</v>
      </c>
      <c r="G96" s="902">
        <v>0.22622319821582282</v>
      </c>
      <c r="H96" s="902">
        <v>0.2379</v>
      </c>
      <c r="I96" s="902">
        <v>0.26429999999999998</v>
      </c>
      <c r="J96" s="732"/>
      <c r="K96" s="733"/>
      <c r="L96" s="732"/>
      <c r="M96" s="732"/>
      <c r="N96" s="733"/>
      <c r="O96" s="732"/>
      <c r="P96" s="732"/>
      <c r="Q96" s="733"/>
    </row>
    <row r="97" spans="1:29" ht="14.25">
      <c r="A97" s="1"/>
      <c r="B97" s="4"/>
      <c r="C97" s="1"/>
      <c r="E97" s="567"/>
      <c r="F97" s="735"/>
      <c r="G97" s="735"/>
      <c r="H97" s="736"/>
      <c r="I97" s="735"/>
      <c r="J97" s="735"/>
      <c r="K97" s="736"/>
      <c r="L97" s="735"/>
      <c r="M97" s="735"/>
      <c r="N97" s="736"/>
      <c r="O97" s="735"/>
      <c r="P97" s="735"/>
      <c r="Q97" s="736"/>
      <c r="R97" s="735"/>
      <c r="S97" s="735"/>
      <c r="T97" s="736"/>
      <c r="U97" s="567"/>
      <c r="V97" s="567"/>
      <c r="W97" s="257"/>
      <c r="X97" s="257"/>
      <c r="Y97" s="257"/>
      <c r="Z97" s="257"/>
      <c r="AA97" s="257"/>
      <c r="AB97" s="257"/>
      <c r="AC97" s="257"/>
    </row>
    <row r="98" spans="1:29" ht="12.75">
      <c r="A98" s="1"/>
      <c r="B98" s="4"/>
      <c r="C98" s="1"/>
      <c r="E98" s="1815" t="s">
        <v>1600</v>
      </c>
      <c r="F98" s="1660"/>
      <c r="G98" s="1660"/>
      <c r="H98" s="1660"/>
      <c r="I98" s="1660"/>
      <c r="J98" s="737"/>
      <c r="K98" s="737"/>
      <c r="L98" s="737"/>
      <c r="M98" s="737"/>
      <c r="N98" s="737"/>
      <c r="O98" s="737"/>
      <c r="P98" s="737"/>
      <c r="Q98" s="737"/>
      <c r="R98" s="737"/>
      <c r="S98" s="737"/>
      <c r="T98" s="737"/>
      <c r="U98" s="737"/>
      <c r="V98" s="738"/>
      <c r="W98" s="739"/>
      <c r="X98" s="739"/>
      <c r="Y98" s="739"/>
      <c r="Z98" s="739"/>
      <c r="AA98" s="739"/>
      <c r="AB98" s="739"/>
      <c r="AC98" s="739"/>
    </row>
    <row r="99" spans="1:29" ht="14.25">
      <c r="A99" s="1"/>
      <c r="B99" s="4"/>
      <c r="C99" s="1"/>
      <c r="E99" s="1661"/>
      <c r="F99" s="1411"/>
      <c r="G99" s="1411"/>
      <c r="H99" s="1411"/>
      <c r="I99" s="1411"/>
      <c r="J99" s="740"/>
      <c r="K99" s="740"/>
      <c r="L99" s="740"/>
      <c r="M99" s="710"/>
      <c r="N99" s="710"/>
      <c r="O99" s="710"/>
      <c r="P99" s="710"/>
      <c r="Q99" s="710"/>
      <c r="R99" s="710"/>
      <c r="S99" s="710"/>
      <c r="T99" s="710"/>
      <c r="U99" s="741"/>
      <c r="V99" s="711"/>
      <c r="W99" s="257"/>
      <c r="X99" s="257"/>
      <c r="Y99" s="257"/>
      <c r="Z99" s="257"/>
      <c r="AA99" s="257"/>
      <c r="AB99" s="257"/>
      <c r="AC99" s="257"/>
    </row>
    <row r="100" spans="1:29" ht="14.25">
      <c r="A100" s="1"/>
      <c r="B100" s="4"/>
      <c r="C100" s="1"/>
      <c r="E100" s="1661"/>
      <c r="F100" s="1411"/>
      <c r="G100" s="1411"/>
      <c r="H100" s="1411"/>
      <c r="I100" s="1411"/>
      <c r="J100" s="740"/>
      <c r="K100" s="740"/>
      <c r="L100" s="740"/>
      <c r="M100" s="710"/>
      <c r="N100" s="710"/>
      <c r="O100" s="710"/>
      <c r="P100" s="710"/>
      <c r="Q100" s="710"/>
      <c r="R100" s="710"/>
      <c r="S100" s="710"/>
      <c r="T100" s="710"/>
      <c r="U100" s="741"/>
      <c r="V100" s="711"/>
      <c r="W100" s="257"/>
      <c r="X100" s="257"/>
      <c r="Y100" s="257"/>
      <c r="Z100" s="257"/>
      <c r="AA100" s="257"/>
      <c r="AB100" s="257"/>
      <c r="AC100" s="257"/>
    </row>
    <row r="101" spans="1:29" ht="24.6" customHeight="1">
      <c r="A101" s="1"/>
      <c r="B101" s="4"/>
      <c r="C101" s="1"/>
      <c r="E101" s="1831"/>
      <c r="F101" s="1832"/>
      <c r="G101" s="1832"/>
      <c r="H101" s="1832"/>
      <c r="I101" s="1832"/>
      <c r="J101" s="740"/>
      <c r="K101" s="740"/>
      <c r="L101" s="740"/>
      <c r="M101" s="710"/>
      <c r="N101" s="710"/>
      <c r="O101" s="710"/>
      <c r="P101" s="710"/>
      <c r="Q101" s="710"/>
      <c r="R101" s="710"/>
      <c r="S101" s="710"/>
      <c r="T101" s="710"/>
      <c r="U101" s="741"/>
      <c r="V101" s="711"/>
      <c r="W101" s="257"/>
      <c r="X101" s="257"/>
      <c r="Y101" s="257"/>
      <c r="Z101" s="257"/>
      <c r="AA101" s="257"/>
      <c r="AB101" s="257"/>
      <c r="AC101" s="257"/>
    </row>
    <row r="102" spans="1:29" ht="6.75" customHeight="1">
      <c r="A102" s="1"/>
      <c r="B102" s="4"/>
      <c r="C102" s="1"/>
      <c r="E102" s="742"/>
      <c r="F102" s="740"/>
      <c r="G102" s="740"/>
      <c r="H102" s="740"/>
      <c r="I102" s="740"/>
      <c r="J102" s="740"/>
      <c r="K102" s="740"/>
      <c r="L102" s="743"/>
      <c r="M102" s="744"/>
      <c r="N102" s="744"/>
      <c r="O102" s="744"/>
      <c r="P102" s="744"/>
      <c r="Q102" s="744"/>
      <c r="R102" s="744"/>
      <c r="S102" s="744"/>
      <c r="T102" s="744"/>
      <c r="U102" s="745"/>
      <c r="V102" s="744"/>
      <c r="W102" s="257"/>
      <c r="X102" s="257"/>
      <c r="Y102" s="257"/>
      <c r="Z102" s="257"/>
      <c r="AA102" s="257"/>
      <c r="AB102" s="257"/>
      <c r="AC102" s="257"/>
    </row>
    <row r="103" spans="1:29" ht="14.25">
      <c r="A103" s="1"/>
      <c r="B103" s="66"/>
      <c r="C103" s="1"/>
      <c r="E103" s="1659" t="s">
        <v>1179</v>
      </c>
      <c r="F103" s="1660"/>
      <c r="G103" s="1660"/>
      <c r="H103" s="1660"/>
      <c r="I103" s="1660"/>
      <c r="J103" s="1660"/>
      <c r="K103" s="1660"/>
      <c r="L103" s="1660"/>
      <c r="M103" s="510"/>
      <c r="N103" s="507"/>
      <c r="O103" s="507"/>
      <c r="P103" s="507"/>
      <c r="Q103" s="507"/>
      <c r="R103" s="507"/>
      <c r="S103" s="746"/>
      <c r="T103" s="746"/>
      <c r="U103" s="746"/>
      <c r="V103" s="747"/>
      <c r="W103" s="748"/>
      <c r="X103" s="748"/>
      <c r="Y103" s="748"/>
      <c r="Z103" s="748"/>
      <c r="AA103" s="748"/>
      <c r="AB103" s="748"/>
      <c r="AC103" s="748"/>
    </row>
    <row r="104" spans="1:29" ht="14.25">
      <c r="A104" s="1"/>
      <c r="B104" s="4"/>
      <c r="C104" s="1"/>
      <c r="E104" s="1661"/>
      <c r="F104" s="1411"/>
      <c r="G104" s="1411"/>
      <c r="H104" s="1411"/>
      <c r="I104" s="1411"/>
      <c r="J104" s="1411"/>
      <c r="K104" s="1411"/>
      <c r="L104" s="1411"/>
      <c r="M104" s="115"/>
      <c r="N104" s="115"/>
    </row>
    <row r="105" spans="1:29" ht="22.35" customHeight="1">
      <c r="A105" s="1"/>
      <c r="B105" s="4"/>
      <c r="C105" s="1"/>
      <c r="E105" s="1661"/>
      <c r="F105" s="1411"/>
      <c r="G105" s="1411"/>
      <c r="H105" s="1411"/>
      <c r="I105" s="1411"/>
      <c r="J105" s="1411"/>
      <c r="K105" s="1411"/>
      <c r="L105" s="1411"/>
      <c r="M105" s="115"/>
      <c r="N105" s="115"/>
    </row>
    <row r="106" spans="1:29">
      <c r="A106" s="1"/>
      <c r="B106" s="9"/>
      <c r="C106" s="1"/>
      <c r="E106" s="115"/>
      <c r="F106" s="115"/>
      <c r="G106" s="115"/>
      <c r="H106" s="115"/>
      <c r="I106" s="115"/>
      <c r="J106" s="115"/>
      <c r="K106" s="115"/>
      <c r="L106" s="115"/>
      <c r="M106" s="115"/>
      <c r="N106" s="115"/>
    </row>
    <row r="107" spans="1:29">
      <c r="A107" s="1"/>
      <c r="B107" s="9"/>
      <c r="C107" s="1"/>
      <c r="E107" s="115"/>
      <c r="F107" s="115"/>
      <c r="G107" s="115"/>
      <c r="H107" s="115"/>
      <c r="I107" s="115"/>
      <c r="J107" s="115"/>
      <c r="K107" s="115"/>
      <c r="L107" s="115"/>
      <c r="M107" s="115"/>
      <c r="N107" s="115"/>
    </row>
    <row r="108" spans="1:29" ht="15.75">
      <c r="A108" s="1"/>
      <c r="B108" s="7"/>
      <c r="C108" s="1"/>
      <c r="E108" s="861" t="s">
        <v>1180</v>
      </c>
      <c r="F108" s="115"/>
      <c r="G108" s="115"/>
      <c r="H108" s="115"/>
      <c r="I108" s="115"/>
      <c r="J108" s="115"/>
      <c r="K108" s="115"/>
      <c r="L108" s="115"/>
      <c r="M108" s="115"/>
      <c r="N108" s="115"/>
    </row>
    <row r="109" spans="1:29" ht="12.75">
      <c r="A109" s="1"/>
      <c r="B109" s="4"/>
      <c r="C109" s="1"/>
    </row>
    <row r="110" spans="1:29" ht="39.6" customHeight="1">
      <c r="A110" s="1"/>
      <c r="B110" s="4"/>
      <c r="C110" s="1"/>
      <c r="E110" s="1859" t="s">
        <v>1181</v>
      </c>
      <c r="F110" s="1660"/>
      <c r="G110" s="1660"/>
      <c r="H110" s="1660"/>
      <c r="I110" s="1660"/>
      <c r="J110" s="1660"/>
      <c r="K110" s="749"/>
      <c r="L110" s="749"/>
      <c r="M110" s="749"/>
      <c r="N110" s="749"/>
      <c r="O110" s="750"/>
      <c r="P110" s="750"/>
      <c r="Q110" s="750"/>
    </row>
    <row r="111" spans="1:29" ht="12.75">
      <c r="A111" s="1"/>
      <c r="B111" s="4"/>
      <c r="C111" s="1"/>
      <c r="E111" s="1810" t="s">
        <v>1182</v>
      </c>
      <c r="F111" s="1411"/>
      <c r="G111" s="321">
        <v>2022</v>
      </c>
      <c r="H111" s="321">
        <v>2023</v>
      </c>
      <c r="I111" s="321">
        <v>2024</v>
      </c>
      <c r="J111" s="321" t="s">
        <v>1183</v>
      </c>
      <c r="K111" s="751"/>
      <c r="L111" s="751"/>
      <c r="M111" s="751"/>
      <c r="O111" s="182"/>
      <c r="P111" s="182"/>
      <c r="Q111" s="182"/>
    </row>
    <row r="112" spans="1:29" ht="18.75" customHeight="1">
      <c r="A112" s="1"/>
      <c r="B112" s="4"/>
      <c r="C112" s="1"/>
      <c r="E112" s="1712" t="s">
        <v>1184</v>
      </c>
      <c r="F112" s="1416"/>
      <c r="G112" s="904">
        <v>66047</v>
      </c>
      <c r="H112" s="904">
        <v>58321</v>
      </c>
      <c r="I112" s="904">
        <v>67198.2</v>
      </c>
      <c r="J112" s="905">
        <v>55651.68</v>
      </c>
      <c r="K112" s="752"/>
      <c r="L112" s="752"/>
      <c r="M112" s="753"/>
      <c r="O112" s="182"/>
      <c r="P112" s="182"/>
      <c r="Q112" s="182"/>
    </row>
    <row r="113" spans="1:17" ht="12.75">
      <c r="A113" s="1"/>
      <c r="B113" s="4"/>
      <c r="C113" s="1"/>
      <c r="E113" s="1699" t="s">
        <v>1185</v>
      </c>
      <c r="F113" s="1442"/>
      <c r="G113" s="1969">
        <v>16013.33</v>
      </c>
      <c r="H113" s="1969">
        <v>15791.5</v>
      </c>
      <c r="I113" s="1969">
        <v>20552.2</v>
      </c>
      <c r="J113" s="1967">
        <v>20850</v>
      </c>
      <c r="K113" s="752"/>
      <c r="L113" s="752"/>
      <c r="M113" s="753"/>
      <c r="O113" s="182"/>
      <c r="P113" s="182"/>
      <c r="Q113" s="182"/>
    </row>
    <row r="114" spans="1:17">
      <c r="A114" s="1"/>
      <c r="B114" s="9"/>
      <c r="C114" s="1"/>
      <c r="E114" s="1548"/>
      <c r="F114" s="1416"/>
      <c r="G114" s="1951"/>
      <c r="H114" s="1951"/>
      <c r="I114" s="1951"/>
      <c r="J114" s="1951"/>
      <c r="K114" s="752"/>
      <c r="L114" s="752"/>
      <c r="M114" s="753"/>
      <c r="O114" s="182"/>
      <c r="P114" s="182"/>
      <c r="Q114" s="182"/>
    </row>
    <row r="115" spans="1:17" ht="15.75">
      <c r="A115" s="1"/>
      <c r="B115" s="7"/>
      <c r="C115" s="1"/>
      <c r="E115" s="1725" t="s">
        <v>1186</v>
      </c>
      <c r="F115" s="1442"/>
      <c r="G115" s="1950">
        <v>0.242453555801172</v>
      </c>
      <c r="H115" s="1950">
        <v>0.27076867680595301</v>
      </c>
      <c r="I115" s="1950">
        <v>0.30584450178725026</v>
      </c>
      <c r="J115" s="1950">
        <f>J113/J112</f>
        <v>0.37465176253439247</v>
      </c>
      <c r="K115" s="754"/>
      <c r="L115" s="754"/>
      <c r="M115" s="755"/>
      <c r="O115" s="182"/>
      <c r="P115" s="182"/>
      <c r="Q115" s="182"/>
    </row>
    <row r="116" spans="1:17" ht="12.75">
      <c r="A116" s="1"/>
      <c r="B116" s="11"/>
      <c r="C116" s="1"/>
      <c r="E116" s="1548"/>
      <c r="F116" s="1416"/>
      <c r="G116" s="1951"/>
      <c r="H116" s="1951"/>
      <c r="I116" s="1951"/>
      <c r="J116" s="1951"/>
      <c r="K116" s="754"/>
      <c r="L116" s="754"/>
      <c r="M116" s="755"/>
      <c r="O116" s="182"/>
      <c r="P116" s="182"/>
      <c r="Q116" s="182"/>
    </row>
    <row r="117" spans="1:17" ht="12.75">
      <c r="A117" s="1"/>
      <c r="B117" s="4"/>
      <c r="C117" s="1"/>
      <c r="E117" s="1699" t="s">
        <v>1187</v>
      </c>
      <c r="F117" s="1442"/>
      <c r="G117" s="1966">
        <v>54488.77</v>
      </c>
      <c r="H117" s="1966">
        <v>51217</v>
      </c>
      <c r="I117" s="1966">
        <v>57012.83</v>
      </c>
      <c r="J117" s="1967">
        <v>49764</v>
      </c>
      <c r="K117" s="1968"/>
      <c r="L117" s="1968"/>
      <c r="M117" s="1949"/>
      <c r="O117" s="182"/>
      <c r="P117" s="182"/>
      <c r="Q117" s="182"/>
    </row>
    <row r="118" spans="1:17" ht="27" customHeight="1">
      <c r="A118" s="1"/>
      <c r="B118" s="4"/>
      <c r="C118" s="1"/>
      <c r="E118" s="1548"/>
      <c r="F118" s="1416"/>
      <c r="G118" s="1951"/>
      <c r="H118" s="1951"/>
      <c r="I118" s="1951"/>
      <c r="J118" s="1951"/>
      <c r="K118" s="1411"/>
      <c r="L118" s="1411"/>
      <c r="M118" s="1411"/>
      <c r="O118" s="182"/>
      <c r="P118" s="182"/>
      <c r="Q118" s="182"/>
    </row>
    <row r="119" spans="1:17" ht="21.75" customHeight="1">
      <c r="A119" s="1"/>
      <c r="B119" s="9"/>
      <c r="C119" s="1"/>
      <c r="E119" s="1725" t="s">
        <v>1188</v>
      </c>
      <c r="F119" s="1442"/>
      <c r="G119" s="1950">
        <v>0.82499992429633495</v>
      </c>
      <c r="H119" s="1950">
        <v>0.87819138903653915</v>
      </c>
      <c r="I119" s="1950">
        <v>0.84842793408156769</v>
      </c>
      <c r="J119" s="1950">
        <f>J117/J112</f>
        <v>0.89420481106769822</v>
      </c>
      <c r="K119" s="1953"/>
      <c r="L119" s="1953"/>
      <c r="M119" s="1954"/>
      <c r="O119" s="182"/>
      <c r="P119" s="182"/>
      <c r="Q119" s="182"/>
    </row>
    <row r="120" spans="1:17" ht="12.75">
      <c r="A120" s="1"/>
      <c r="B120" s="4"/>
      <c r="C120" s="1"/>
      <c r="E120" s="1548"/>
      <c r="F120" s="1416"/>
      <c r="G120" s="1951"/>
      <c r="H120" s="1951"/>
      <c r="I120" s="1951"/>
      <c r="J120" s="1951"/>
      <c r="K120" s="1411"/>
      <c r="L120" s="1411"/>
      <c r="M120" s="1411"/>
      <c r="O120" s="182"/>
      <c r="P120" s="182"/>
      <c r="Q120" s="182"/>
    </row>
    <row r="121" spans="1:17">
      <c r="A121" s="1"/>
      <c r="B121" s="9"/>
      <c r="C121" s="1"/>
      <c r="E121" s="567"/>
      <c r="F121" s="567"/>
      <c r="G121" s="567"/>
      <c r="H121" s="567"/>
      <c r="I121" s="567"/>
      <c r="J121" s="756"/>
      <c r="K121" s="756"/>
      <c r="L121" s="757"/>
      <c r="M121" s="756"/>
      <c r="N121" s="756"/>
    </row>
    <row r="122" spans="1:17" ht="15.75">
      <c r="A122" s="1"/>
      <c r="B122" s="7"/>
      <c r="C122" s="1"/>
      <c r="E122" s="1955" t="s">
        <v>1189</v>
      </c>
      <c r="F122" s="1660"/>
      <c r="G122" s="1660"/>
      <c r="H122" s="1660"/>
      <c r="I122" s="1660"/>
      <c r="J122" s="758"/>
      <c r="K122" s="758"/>
      <c r="L122" s="758"/>
      <c r="M122" s="758"/>
      <c r="N122" s="758"/>
      <c r="O122" s="275"/>
      <c r="P122" s="275"/>
      <c r="Q122" s="759"/>
    </row>
    <row r="123" spans="1:17" ht="12.75">
      <c r="A123" s="1"/>
      <c r="B123" s="4"/>
      <c r="C123" s="1"/>
      <c r="E123" s="1956" t="s">
        <v>1190</v>
      </c>
      <c r="F123" s="1411"/>
      <c r="G123" s="1411"/>
      <c r="H123" s="1411"/>
      <c r="I123" s="1411"/>
      <c r="J123" s="212"/>
      <c r="K123" s="212"/>
      <c r="L123" s="212"/>
      <c r="M123" s="212"/>
      <c r="N123" s="212"/>
      <c r="O123" s="278"/>
      <c r="P123" s="278"/>
      <c r="Q123" s="760"/>
    </row>
    <row r="124" spans="1:17" ht="12.75">
      <c r="A124" s="1"/>
      <c r="B124" s="4"/>
      <c r="C124" s="1"/>
      <c r="E124" s="761"/>
      <c r="F124" s="739"/>
      <c r="G124" s="739"/>
      <c r="H124" s="739"/>
      <c r="I124" s="739"/>
      <c r="J124" s="262"/>
      <c r="K124" s="262"/>
      <c r="L124" s="262"/>
      <c r="M124" s="262"/>
      <c r="N124" s="262"/>
      <c r="O124" s="739"/>
      <c r="P124" s="739"/>
      <c r="Q124" s="762"/>
    </row>
    <row r="125" spans="1:17" ht="12.75">
      <c r="A125" s="1"/>
      <c r="B125" s="4"/>
      <c r="C125" s="1"/>
      <c r="E125" s="761"/>
      <c r="F125" s="739"/>
      <c r="G125" s="739"/>
      <c r="H125" s="739"/>
      <c r="I125" s="739"/>
      <c r="J125" s="262"/>
      <c r="K125" s="262"/>
      <c r="L125" s="262"/>
      <c r="M125" s="262"/>
      <c r="N125" s="262"/>
      <c r="O125" s="739"/>
      <c r="P125" s="739"/>
      <c r="Q125" s="762"/>
    </row>
    <row r="126" spans="1:17" ht="12.75">
      <c r="A126" s="1"/>
      <c r="B126" s="4"/>
      <c r="C126" s="1"/>
      <c r="E126" s="761"/>
      <c r="F126" s="739"/>
      <c r="G126" s="739"/>
      <c r="H126" s="739"/>
      <c r="I126" s="739"/>
      <c r="J126" s="262"/>
      <c r="K126" s="262"/>
      <c r="L126" s="262"/>
      <c r="M126" s="262"/>
      <c r="N126" s="262"/>
      <c r="O126" s="739"/>
      <c r="P126" s="739"/>
      <c r="Q126" s="762"/>
    </row>
    <row r="127" spans="1:17" ht="14.25">
      <c r="A127" s="1"/>
      <c r="B127" s="4"/>
      <c r="C127" s="1"/>
      <c r="E127" s="1701" t="s">
        <v>1191</v>
      </c>
      <c r="F127" s="1411"/>
      <c r="G127" s="1411"/>
      <c r="H127" s="1411"/>
      <c r="I127" s="1411"/>
      <c r="J127" s="1411"/>
      <c r="K127" s="1411"/>
      <c r="L127" s="1411"/>
      <c r="M127" s="1411"/>
      <c r="N127" s="1411"/>
      <c r="O127" s="739"/>
      <c r="P127" s="739"/>
      <c r="Q127" s="762"/>
    </row>
    <row r="128" spans="1:17" ht="12.75">
      <c r="A128" s="1"/>
      <c r="B128" s="4"/>
      <c r="C128" s="1"/>
      <c r="E128" s="761"/>
      <c r="F128" s="739"/>
      <c r="G128" s="739"/>
      <c r="H128" s="739"/>
      <c r="I128" s="739"/>
      <c r="J128" s="739"/>
      <c r="K128" s="739"/>
      <c r="L128" s="739"/>
      <c r="M128" s="739"/>
      <c r="N128" s="739"/>
      <c r="O128" s="739"/>
      <c r="P128" s="739"/>
      <c r="Q128" s="762"/>
    </row>
    <row r="129" spans="1:28" ht="12.75">
      <c r="A129" s="1"/>
      <c r="B129" s="4"/>
      <c r="C129" s="1"/>
      <c r="E129" s="1786" t="s">
        <v>1601</v>
      </c>
      <c r="F129" s="1411"/>
      <c r="G129" s="1411"/>
      <c r="H129" s="1411"/>
      <c r="I129" s="1411"/>
      <c r="J129" s="1411"/>
      <c r="K129" s="1411"/>
      <c r="L129" s="1411"/>
      <c r="M129" s="739"/>
      <c r="N129" s="739"/>
      <c r="O129" s="739"/>
      <c r="P129" s="739"/>
      <c r="Q129" s="762"/>
    </row>
    <row r="130" spans="1:28">
      <c r="A130" s="1"/>
      <c r="B130" s="9"/>
      <c r="C130" s="1"/>
      <c r="E130" s="1661"/>
      <c r="F130" s="1411"/>
      <c r="G130" s="1411"/>
      <c r="H130" s="1411"/>
      <c r="I130" s="1411"/>
      <c r="J130" s="1411"/>
      <c r="K130" s="1411"/>
      <c r="L130" s="1411"/>
      <c r="M130" s="763"/>
      <c r="N130" s="763"/>
      <c r="O130" s="763"/>
      <c r="P130" s="763"/>
      <c r="Q130" s="764"/>
    </row>
    <row r="131" spans="1:28" ht="15.75">
      <c r="A131" s="1"/>
      <c r="B131" s="7"/>
      <c r="C131" s="1"/>
      <c r="E131" s="1661"/>
      <c r="F131" s="1411"/>
      <c r="G131" s="1411"/>
      <c r="H131" s="1411"/>
      <c r="I131" s="1411"/>
      <c r="J131" s="1411"/>
      <c r="K131" s="1411"/>
      <c r="L131" s="1411"/>
    </row>
    <row r="132" spans="1:28" ht="12.75">
      <c r="A132" s="1"/>
      <c r="B132" s="4"/>
      <c r="C132" s="1"/>
      <c r="E132" s="1661"/>
      <c r="F132" s="1411"/>
      <c r="G132" s="1411"/>
      <c r="H132" s="1411"/>
      <c r="I132" s="1411"/>
      <c r="J132" s="1411"/>
      <c r="K132" s="1411"/>
      <c r="L132" s="1411"/>
    </row>
    <row r="133" spans="1:28" ht="12.75">
      <c r="A133" s="1"/>
      <c r="B133" s="4"/>
      <c r="C133" s="1"/>
      <c r="E133" s="1661"/>
      <c r="F133" s="1411"/>
      <c r="G133" s="1411"/>
      <c r="H133" s="1411"/>
      <c r="I133" s="1411"/>
      <c r="J133" s="1411"/>
      <c r="K133" s="1411"/>
      <c r="L133" s="1411"/>
    </row>
    <row r="134" spans="1:28" ht="12.75">
      <c r="A134" s="1"/>
      <c r="B134" s="4"/>
      <c r="C134" s="1"/>
      <c r="E134" s="1661"/>
      <c r="F134" s="1411"/>
      <c r="G134" s="1411"/>
      <c r="H134" s="1411"/>
      <c r="I134" s="1411"/>
      <c r="J134" s="1411"/>
      <c r="K134" s="1411"/>
      <c r="L134" s="1411"/>
    </row>
    <row r="135" spans="1:28" ht="12.75">
      <c r="A135" s="1"/>
      <c r="B135" s="4"/>
      <c r="C135" s="1"/>
      <c r="E135" s="1661"/>
      <c r="F135" s="1411"/>
      <c r="G135" s="1411"/>
      <c r="H135" s="1411"/>
      <c r="I135" s="1411"/>
      <c r="J135" s="1411"/>
      <c r="K135" s="1411"/>
      <c r="L135" s="1411"/>
    </row>
    <row r="136" spans="1:28" ht="12.75">
      <c r="A136" s="1"/>
      <c r="B136" s="66"/>
      <c r="C136" s="1"/>
      <c r="E136" s="1661"/>
      <c r="F136" s="1411"/>
      <c r="G136" s="1411"/>
      <c r="H136" s="1411"/>
      <c r="I136" s="1411"/>
      <c r="J136" s="1411"/>
      <c r="K136" s="1411"/>
      <c r="L136" s="1411"/>
    </row>
    <row r="137" spans="1:28">
      <c r="A137" s="1"/>
      <c r="B137" s="9"/>
      <c r="C137" s="1"/>
      <c r="E137" s="1661"/>
      <c r="F137" s="1411"/>
      <c r="G137" s="1411"/>
      <c r="H137" s="1411"/>
      <c r="I137" s="1411"/>
      <c r="J137" s="1411"/>
      <c r="K137" s="1411"/>
      <c r="L137" s="1411"/>
    </row>
    <row r="138" spans="1:28" ht="12.75">
      <c r="A138" s="1"/>
      <c r="B138" s="4"/>
      <c r="C138" s="1"/>
      <c r="E138" s="1661"/>
      <c r="F138" s="1411"/>
      <c r="G138" s="1411"/>
      <c r="H138" s="1411"/>
      <c r="I138" s="1411"/>
      <c r="J138" s="1411"/>
      <c r="K138" s="1411"/>
      <c r="L138" s="1411"/>
    </row>
    <row r="139" spans="1:28" ht="12.75">
      <c r="A139" s="1"/>
      <c r="B139" s="4"/>
      <c r="C139" s="1"/>
      <c r="E139" s="848"/>
    </row>
    <row r="140" spans="1:28" ht="12.75">
      <c r="A140" s="1"/>
      <c r="B140" s="4"/>
      <c r="C140" s="1"/>
      <c r="E140" s="848"/>
    </row>
    <row r="141" spans="1:28" ht="12.75">
      <c r="A141" s="1"/>
      <c r="B141" s="4"/>
      <c r="C141" s="1"/>
      <c r="E141" s="848"/>
    </row>
    <row r="142" spans="1:28" ht="14.25">
      <c r="A142" s="1"/>
      <c r="B142" s="4"/>
      <c r="C142" s="1"/>
      <c r="E142" s="1701" t="s">
        <v>1192</v>
      </c>
      <c r="F142" s="1411"/>
      <c r="G142" s="1411"/>
      <c r="H142" s="1411"/>
      <c r="I142" s="1411"/>
      <c r="J142" s="1411"/>
      <c r="K142" s="1411"/>
      <c r="L142" s="1411"/>
      <c r="M142" s="1411"/>
      <c r="N142" s="1411"/>
    </row>
    <row r="143" spans="1:28" ht="12.75">
      <c r="A143" s="1"/>
      <c r="B143" s="4"/>
      <c r="C143" s="1"/>
    </row>
    <row r="144" spans="1:28" ht="190.5" customHeight="1">
      <c r="A144" s="1"/>
      <c r="B144" s="4"/>
      <c r="C144" s="1"/>
      <c r="E144" s="1543" t="s">
        <v>1602</v>
      </c>
      <c r="F144" s="1411"/>
      <c r="G144" s="1411"/>
      <c r="H144" s="1411"/>
      <c r="I144" s="1411"/>
      <c r="J144" s="1411"/>
      <c r="K144" s="1411"/>
      <c r="L144" s="1411"/>
      <c r="M144" s="116"/>
      <c r="N144" s="116"/>
      <c r="AB144" s="357" t="s">
        <v>1193</v>
      </c>
    </row>
    <row r="145" spans="1:12" ht="13.5">
      <c r="A145" s="1"/>
      <c r="B145" s="4"/>
      <c r="C145" s="1"/>
      <c r="E145" s="1952" t="s">
        <v>1603</v>
      </c>
      <c r="F145" s="1411"/>
      <c r="G145" s="1411"/>
      <c r="H145" s="1411"/>
      <c r="I145" s="1411"/>
      <c r="J145" s="1411"/>
      <c r="K145" s="1411"/>
      <c r="L145" s="293"/>
    </row>
    <row r="146" spans="1:12">
      <c r="A146" s="1"/>
      <c r="B146" s="9"/>
      <c r="C146" s="1"/>
    </row>
    <row r="147" spans="1:12" ht="15.75">
      <c r="A147" s="1"/>
      <c r="B147" s="7"/>
      <c r="C147" s="1"/>
    </row>
    <row r="148" spans="1:12" ht="12.75">
      <c r="A148" s="1"/>
      <c r="B148" s="4"/>
      <c r="C148" s="1"/>
    </row>
    <row r="149" spans="1:12" ht="12.75">
      <c r="A149" s="1"/>
      <c r="B149" s="11"/>
      <c r="C149" s="1"/>
      <c r="I149" s="357"/>
    </row>
    <row r="150" spans="1:12" ht="12.75">
      <c r="A150" s="1"/>
      <c r="B150" s="4"/>
      <c r="C150" s="1"/>
    </row>
    <row r="151" spans="1:12" ht="15.75">
      <c r="A151" s="1"/>
      <c r="B151" s="12"/>
      <c r="C151" s="1"/>
    </row>
    <row r="152" spans="1:12" ht="12.75">
      <c r="A152" s="1"/>
      <c r="B152" s="4"/>
      <c r="C152" s="1"/>
    </row>
    <row r="153" spans="1:12">
      <c r="A153" s="1"/>
      <c r="B153" s="9"/>
      <c r="C153" s="1"/>
    </row>
    <row r="154" spans="1:12" ht="15.75">
      <c r="A154" s="1"/>
      <c r="B154" s="7"/>
      <c r="C154" s="1"/>
    </row>
    <row r="155" spans="1:12" ht="12.75">
      <c r="A155" s="1"/>
      <c r="B155" s="4"/>
      <c r="C155" s="1"/>
    </row>
    <row r="156" spans="1:12">
      <c r="A156" s="1"/>
      <c r="B156" s="9"/>
      <c r="C156" s="1"/>
    </row>
    <row r="157" spans="1:12" ht="15.75">
      <c r="A157" s="1"/>
      <c r="B157" s="7"/>
      <c r="C157" s="1"/>
    </row>
    <row r="158" spans="1:12" ht="12.75">
      <c r="A158" s="1"/>
      <c r="B158" s="4"/>
      <c r="C158" s="1"/>
    </row>
    <row r="159" spans="1:12" ht="12.75">
      <c r="A159" s="1"/>
      <c r="B159" s="4"/>
      <c r="C159" s="1"/>
    </row>
    <row r="160" spans="1:12" ht="12.75">
      <c r="A160" s="1"/>
      <c r="B160" s="4"/>
      <c r="C160" s="1"/>
    </row>
    <row r="161" spans="1:3" ht="12.75">
      <c r="A161" s="1"/>
      <c r="B161" s="4"/>
      <c r="C161" s="1"/>
    </row>
    <row r="162" spans="1:3" ht="12.75">
      <c r="A162" s="1"/>
      <c r="B162" s="4"/>
      <c r="C162" s="1"/>
    </row>
    <row r="163" spans="1:3">
      <c r="A163" s="1"/>
      <c r="B163" s="9"/>
      <c r="C163" s="1"/>
    </row>
    <row r="164" spans="1:3" ht="15.75">
      <c r="A164" s="1"/>
      <c r="B164" s="7"/>
      <c r="C164" s="1"/>
    </row>
    <row r="165" spans="1:3" ht="12.75">
      <c r="A165" s="1"/>
      <c r="B165" s="4"/>
      <c r="C165" s="1"/>
    </row>
    <row r="166" spans="1:3" ht="12.75">
      <c r="A166" s="1"/>
      <c r="B166" s="4"/>
      <c r="C166" s="1"/>
    </row>
    <row r="167" spans="1:3" ht="12.75">
      <c r="A167" s="1"/>
      <c r="B167" s="4"/>
      <c r="C167" s="1"/>
    </row>
    <row r="168" spans="1:3" ht="12.75">
      <c r="A168" s="1"/>
      <c r="B168" s="4"/>
      <c r="C168" s="1"/>
    </row>
    <row r="169" spans="1:3" ht="12.75">
      <c r="A169" s="1"/>
      <c r="B169" s="66"/>
      <c r="C169" s="1"/>
    </row>
    <row r="170" spans="1:3" ht="12.75">
      <c r="A170" s="1"/>
      <c r="B170" s="4"/>
      <c r="C170" s="1"/>
    </row>
    <row r="171" spans="1:3">
      <c r="A171" s="1"/>
      <c r="B171" s="9"/>
      <c r="C171" s="1"/>
    </row>
    <row r="172" spans="1:3" ht="15.75">
      <c r="A172" s="1"/>
      <c r="B172" s="7"/>
      <c r="C172" s="1"/>
    </row>
    <row r="173" spans="1:3" ht="12.75">
      <c r="A173" s="1"/>
      <c r="B173" s="4"/>
      <c r="C173" s="1"/>
    </row>
    <row r="174" spans="1:3" ht="12.75">
      <c r="A174" s="1"/>
      <c r="B174" s="4"/>
      <c r="C174" s="1"/>
    </row>
    <row r="175" spans="1:3" ht="12.75">
      <c r="A175" s="1"/>
      <c r="B175" s="4"/>
      <c r="C175" s="1"/>
    </row>
    <row r="176" spans="1:3" ht="12.75">
      <c r="A176" s="1"/>
      <c r="B176" s="4"/>
      <c r="C176" s="1"/>
    </row>
    <row r="177" spans="1:3" ht="12.75">
      <c r="A177" s="1"/>
      <c r="B177" s="4"/>
      <c r="C177" s="1"/>
    </row>
    <row r="178" spans="1:3" ht="12.75">
      <c r="A178" s="1"/>
      <c r="B178" s="4"/>
      <c r="C178" s="1"/>
    </row>
    <row r="179" spans="1:3">
      <c r="A179" s="1"/>
      <c r="B179" s="9"/>
      <c r="C179" s="1"/>
    </row>
    <row r="180" spans="1:3" ht="15.75">
      <c r="A180" s="1"/>
      <c r="B180" s="7"/>
      <c r="C180" s="1"/>
    </row>
    <row r="181" spans="1:3" ht="12.75">
      <c r="A181" s="1"/>
      <c r="B181" s="4"/>
      <c r="C181" s="1"/>
    </row>
    <row r="182" spans="1:3" ht="12.75">
      <c r="A182" s="1"/>
      <c r="B182" s="11"/>
      <c r="C182" s="1"/>
    </row>
    <row r="183" spans="1:3" ht="12.75">
      <c r="A183" s="1"/>
      <c r="B183" s="4"/>
      <c r="C183" s="1"/>
    </row>
    <row r="184" spans="1:3" ht="15.75">
      <c r="A184" s="1"/>
      <c r="B184" s="12"/>
      <c r="C184" s="1"/>
    </row>
    <row r="185" spans="1:3" ht="12.75">
      <c r="A185" s="1"/>
      <c r="B185" s="4"/>
      <c r="C185" s="1"/>
    </row>
    <row r="186" spans="1:3">
      <c r="A186" s="1"/>
      <c r="B186" s="9"/>
      <c r="C186" s="1"/>
    </row>
    <row r="187" spans="1:3" ht="15.75">
      <c r="A187" s="1"/>
      <c r="B187" s="7"/>
      <c r="C187" s="1"/>
    </row>
    <row r="188" spans="1:3" ht="12.75">
      <c r="A188" s="1"/>
      <c r="B188" s="4"/>
      <c r="C188" s="1"/>
    </row>
    <row r="189" spans="1:3">
      <c r="A189" s="1"/>
      <c r="B189" s="9"/>
      <c r="C189" s="1"/>
    </row>
    <row r="190" spans="1:3" ht="15.75">
      <c r="A190" s="1"/>
      <c r="B190" s="7"/>
      <c r="C190" s="1"/>
    </row>
    <row r="191" spans="1:3" ht="12.75">
      <c r="A191" s="1"/>
      <c r="B191" s="4"/>
      <c r="C191" s="1"/>
    </row>
    <row r="192" spans="1:3" ht="12.75">
      <c r="A192" s="1"/>
      <c r="B192" s="4"/>
      <c r="C192" s="1"/>
    </row>
    <row r="193" spans="1:3" ht="12.75">
      <c r="A193" s="1"/>
      <c r="B193" s="4"/>
      <c r="C193" s="1"/>
    </row>
    <row r="194" spans="1:3" ht="12.75">
      <c r="A194" s="1"/>
      <c r="B194" s="4"/>
      <c r="C194" s="1"/>
    </row>
    <row r="195" spans="1:3" ht="12.75">
      <c r="A195" s="1"/>
      <c r="B195" s="4"/>
      <c r="C195" s="1"/>
    </row>
    <row r="196" spans="1:3">
      <c r="A196" s="1"/>
      <c r="B196" s="9"/>
      <c r="C196" s="1"/>
    </row>
    <row r="197" spans="1:3" ht="15.75">
      <c r="A197" s="1"/>
      <c r="B197" s="7"/>
      <c r="C197" s="1"/>
    </row>
    <row r="198" spans="1:3" ht="12.75">
      <c r="A198" s="1"/>
      <c r="B198" s="4"/>
      <c r="C198" s="1"/>
    </row>
    <row r="199" spans="1:3" ht="12.75">
      <c r="A199" s="1"/>
      <c r="B199" s="4"/>
      <c r="C199" s="1"/>
    </row>
    <row r="200" spans="1:3" ht="12.75">
      <c r="A200" s="1"/>
      <c r="B200" s="4"/>
      <c r="C200" s="1"/>
    </row>
    <row r="201" spans="1:3" ht="12.75">
      <c r="A201" s="1"/>
      <c r="B201" s="4"/>
      <c r="C201" s="1"/>
    </row>
    <row r="202" spans="1:3" ht="12.75">
      <c r="A202" s="1"/>
      <c r="B202" s="66"/>
      <c r="C202" s="1"/>
    </row>
    <row r="203" spans="1:3" ht="12.75">
      <c r="A203" s="1"/>
      <c r="B203" s="4"/>
      <c r="C203" s="1"/>
    </row>
    <row r="204" spans="1:3">
      <c r="A204" s="1"/>
      <c r="B204" s="9"/>
      <c r="C204" s="1"/>
    </row>
    <row r="205" spans="1:3" ht="15.75">
      <c r="A205" s="1"/>
      <c r="B205" s="7"/>
      <c r="C205" s="1"/>
    </row>
    <row r="206" spans="1:3" ht="12.75">
      <c r="A206" s="1"/>
      <c r="B206" s="4"/>
      <c r="C206" s="1"/>
    </row>
    <row r="207" spans="1:3" ht="12.75">
      <c r="A207" s="1"/>
      <c r="B207" s="4"/>
      <c r="C207" s="1"/>
    </row>
    <row r="208" spans="1:3" ht="12.75">
      <c r="A208" s="1"/>
      <c r="B208" s="4"/>
      <c r="C208" s="1"/>
    </row>
    <row r="209" spans="1:3" ht="12.75">
      <c r="A209" s="1"/>
      <c r="B209" s="4"/>
      <c r="C209" s="1"/>
    </row>
    <row r="210" spans="1:3" ht="12.75">
      <c r="A210" s="1"/>
      <c r="B210" s="4"/>
      <c r="C210" s="1"/>
    </row>
    <row r="211" spans="1:3" ht="12.75">
      <c r="A211" s="1"/>
      <c r="B211" s="4"/>
      <c r="C211" s="1"/>
    </row>
    <row r="212" spans="1:3">
      <c r="A212" s="1"/>
      <c r="B212" s="9"/>
      <c r="C212" s="1"/>
    </row>
    <row r="213" spans="1:3" ht="15.75">
      <c r="A213" s="1"/>
      <c r="B213" s="7"/>
      <c r="C213" s="1"/>
    </row>
    <row r="214" spans="1:3" ht="12.75">
      <c r="A214" s="1"/>
      <c r="B214" s="4"/>
      <c r="C214" s="1"/>
    </row>
    <row r="215" spans="1:3" ht="12.75">
      <c r="A215" s="1"/>
      <c r="B215" s="11"/>
      <c r="C215" s="1"/>
    </row>
    <row r="216" spans="1:3" ht="12.75">
      <c r="A216" s="1"/>
      <c r="B216" s="4"/>
      <c r="C216" s="1"/>
    </row>
    <row r="217" spans="1:3" ht="15.75">
      <c r="A217" s="1"/>
      <c r="B217" s="12"/>
      <c r="C217" s="1"/>
    </row>
    <row r="218" spans="1:3" ht="12.75">
      <c r="A218" s="1"/>
      <c r="B218" s="4"/>
      <c r="C218" s="1"/>
    </row>
    <row r="219" spans="1:3">
      <c r="A219" s="1"/>
      <c r="B219" s="9"/>
      <c r="C219" s="1"/>
    </row>
    <row r="220" spans="1:3" ht="15.75">
      <c r="A220" s="1"/>
      <c r="B220" s="7"/>
      <c r="C220" s="1"/>
    </row>
    <row r="221" spans="1:3" ht="12.75">
      <c r="A221" s="1"/>
      <c r="B221" s="4"/>
      <c r="C221" s="1"/>
    </row>
    <row r="222" spans="1:3">
      <c r="A222" s="1"/>
      <c r="B222" s="9"/>
      <c r="C222" s="1"/>
    </row>
    <row r="223" spans="1:3" ht="15.75">
      <c r="A223" s="1"/>
      <c r="B223" s="7"/>
      <c r="C223" s="1"/>
    </row>
    <row r="224" spans="1:3" ht="12.75">
      <c r="A224" s="1"/>
      <c r="B224" s="4"/>
      <c r="C224" s="1"/>
    </row>
    <row r="225" spans="1:3" ht="12.75">
      <c r="A225" s="1"/>
      <c r="B225" s="4"/>
      <c r="C225" s="1"/>
    </row>
    <row r="226" spans="1:3" ht="12.75">
      <c r="A226" s="1"/>
      <c r="B226" s="4"/>
      <c r="C226" s="1"/>
    </row>
    <row r="227" spans="1:3" ht="12.75">
      <c r="A227" s="1"/>
      <c r="B227" s="4"/>
      <c r="C227" s="1"/>
    </row>
    <row r="228" spans="1:3" ht="12.75">
      <c r="A228" s="1"/>
      <c r="B228" s="4"/>
      <c r="C228" s="1"/>
    </row>
    <row r="229" spans="1:3">
      <c r="A229" s="1"/>
      <c r="B229" s="9"/>
      <c r="C229" s="1"/>
    </row>
    <row r="230" spans="1:3" ht="15.75">
      <c r="A230" s="1"/>
      <c r="B230" s="7"/>
      <c r="C230" s="1"/>
    </row>
    <row r="231" spans="1:3" ht="12.75">
      <c r="A231" s="1"/>
      <c r="B231" s="4"/>
      <c r="C231" s="1"/>
    </row>
    <row r="232" spans="1:3" ht="12.75">
      <c r="A232" s="1"/>
      <c r="B232" s="4"/>
      <c r="C232" s="1"/>
    </row>
    <row r="233" spans="1:3" ht="12.75">
      <c r="A233" s="1"/>
      <c r="B233" s="4"/>
      <c r="C233" s="1"/>
    </row>
    <row r="234" spans="1:3" ht="12.75">
      <c r="A234" s="1"/>
      <c r="B234" s="4"/>
      <c r="C234" s="1"/>
    </row>
    <row r="235" spans="1:3" ht="12.75">
      <c r="A235" s="1"/>
      <c r="B235" s="66"/>
      <c r="C235" s="1"/>
    </row>
    <row r="236" spans="1:3" ht="12.75">
      <c r="A236" s="1"/>
      <c r="B236" s="4"/>
      <c r="C236" s="1"/>
    </row>
    <row r="237" spans="1:3">
      <c r="A237" s="1"/>
      <c r="B237" s="9"/>
      <c r="C237" s="1"/>
    </row>
    <row r="238" spans="1:3" ht="15.75">
      <c r="A238" s="1"/>
      <c r="B238" s="7"/>
      <c r="C238" s="1"/>
    </row>
    <row r="239" spans="1:3" ht="12.75">
      <c r="A239" s="1"/>
      <c r="B239" s="4"/>
      <c r="C239" s="1"/>
    </row>
    <row r="240" spans="1:3" ht="12.75">
      <c r="A240" s="1"/>
      <c r="B240" s="4"/>
      <c r="C240" s="1"/>
    </row>
    <row r="241" spans="1:3" ht="12.75">
      <c r="A241" s="1"/>
      <c r="B241" s="4"/>
      <c r="C241" s="1"/>
    </row>
    <row r="242" spans="1:3" ht="12.75">
      <c r="A242" s="1"/>
      <c r="B242" s="4"/>
      <c r="C242" s="1"/>
    </row>
    <row r="243" spans="1:3" ht="12.75">
      <c r="A243" s="1"/>
      <c r="B243" s="4"/>
      <c r="C243" s="1"/>
    </row>
    <row r="244" spans="1:3" ht="12.75">
      <c r="A244" s="1"/>
      <c r="B244" s="4"/>
      <c r="C244" s="1"/>
    </row>
    <row r="245" spans="1:3">
      <c r="A245" s="1"/>
      <c r="B245" s="9"/>
      <c r="C245" s="1"/>
    </row>
    <row r="246" spans="1:3" ht="15.75">
      <c r="A246" s="1"/>
      <c r="B246" s="7"/>
      <c r="C246" s="1"/>
    </row>
    <row r="247" spans="1:3" ht="12.75">
      <c r="A247" s="1"/>
      <c r="B247" s="4"/>
      <c r="C247" s="1"/>
    </row>
    <row r="248" spans="1:3" ht="12.75">
      <c r="A248" s="1"/>
      <c r="B248" s="11"/>
      <c r="C248" s="1"/>
    </row>
    <row r="249" spans="1:3" ht="12.75">
      <c r="A249" s="1"/>
      <c r="B249" s="4"/>
      <c r="C249" s="1"/>
    </row>
    <row r="250" spans="1:3" ht="15.75">
      <c r="A250" s="1"/>
      <c r="B250" s="12"/>
      <c r="C250" s="1"/>
    </row>
    <row r="251" spans="1:3" ht="12.75">
      <c r="A251" s="1"/>
      <c r="B251" s="4"/>
      <c r="C251" s="1"/>
    </row>
    <row r="252" spans="1:3">
      <c r="A252" s="1"/>
      <c r="B252" s="9"/>
      <c r="C252" s="1"/>
    </row>
    <row r="253" spans="1:3" ht="15.75">
      <c r="A253" s="1"/>
      <c r="B253" s="7"/>
      <c r="C253" s="1"/>
    </row>
    <row r="254" spans="1:3" ht="12.75">
      <c r="A254" s="1"/>
      <c r="B254" s="4"/>
      <c r="C254" s="1"/>
    </row>
    <row r="255" spans="1:3">
      <c r="A255" s="1"/>
      <c r="B255" s="9"/>
      <c r="C255" s="1"/>
    </row>
    <row r="256" spans="1:3" ht="15.75">
      <c r="A256" s="1"/>
      <c r="B256" s="7"/>
      <c r="C256" s="1"/>
    </row>
    <row r="257" spans="1:3" ht="12.75">
      <c r="A257" s="1"/>
      <c r="B257" s="4"/>
      <c r="C257" s="1"/>
    </row>
    <row r="258" spans="1:3" ht="12.75">
      <c r="A258" s="1"/>
      <c r="B258" s="4"/>
      <c r="C258" s="1"/>
    </row>
    <row r="259" spans="1:3" ht="12.75">
      <c r="A259" s="1"/>
      <c r="B259" s="4"/>
      <c r="C259" s="1"/>
    </row>
    <row r="260" spans="1:3" ht="12.75">
      <c r="A260" s="1"/>
      <c r="B260" s="4"/>
      <c r="C260" s="1"/>
    </row>
    <row r="261" spans="1:3" ht="12.75">
      <c r="A261" s="1"/>
      <c r="B261" s="4"/>
      <c r="C261" s="1"/>
    </row>
    <row r="262" spans="1:3">
      <c r="A262" s="1"/>
      <c r="B262" s="9"/>
      <c r="C262" s="1"/>
    </row>
    <row r="263" spans="1:3" ht="15.75">
      <c r="A263" s="1"/>
      <c r="B263" s="7"/>
      <c r="C263" s="1"/>
    </row>
    <row r="264" spans="1:3" ht="12.75">
      <c r="A264" s="1"/>
      <c r="B264" s="4"/>
      <c r="C264" s="1"/>
    </row>
    <row r="265" spans="1:3" ht="12.75">
      <c r="A265" s="1"/>
      <c r="B265" s="4"/>
      <c r="C265" s="1"/>
    </row>
    <row r="266" spans="1:3" ht="12.75">
      <c r="A266" s="1"/>
      <c r="B266" s="4"/>
      <c r="C266" s="1"/>
    </row>
    <row r="267" spans="1:3" ht="12.75">
      <c r="A267" s="1"/>
      <c r="B267" s="4"/>
      <c r="C267" s="1"/>
    </row>
    <row r="268" spans="1:3" ht="12.75">
      <c r="A268" s="1"/>
      <c r="B268" s="66"/>
      <c r="C268" s="1"/>
    </row>
    <row r="269" spans="1:3" ht="12.75">
      <c r="A269" s="1"/>
      <c r="B269" s="4"/>
      <c r="C269" s="1"/>
    </row>
    <row r="270" spans="1:3">
      <c r="A270" s="1"/>
      <c r="B270" s="9"/>
      <c r="C270" s="1"/>
    </row>
    <row r="271" spans="1:3" ht="15.75">
      <c r="A271" s="1"/>
      <c r="B271" s="7"/>
      <c r="C271" s="1"/>
    </row>
    <row r="272" spans="1:3" ht="12.75">
      <c r="A272" s="1"/>
      <c r="B272" s="4"/>
      <c r="C272" s="1"/>
    </row>
    <row r="273" spans="1:3" ht="12.75">
      <c r="A273" s="1"/>
      <c r="B273" s="4"/>
      <c r="C273" s="1"/>
    </row>
    <row r="274" spans="1:3" ht="12.75">
      <c r="A274" s="1"/>
      <c r="B274" s="4"/>
      <c r="C274" s="1"/>
    </row>
    <row r="275" spans="1:3" ht="12.75">
      <c r="A275" s="1"/>
      <c r="B275" s="4"/>
      <c r="C275" s="1"/>
    </row>
    <row r="276" spans="1:3" ht="12.75">
      <c r="A276" s="1"/>
      <c r="B276" s="4"/>
      <c r="C276" s="1"/>
    </row>
    <row r="277" spans="1:3" ht="12.75">
      <c r="A277" s="1"/>
      <c r="B277" s="4"/>
      <c r="C277" s="1"/>
    </row>
    <row r="278" spans="1:3">
      <c r="A278" s="1"/>
      <c r="B278" s="9"/>
      <c r="C278" s="1"/>
    </row>
    <row r="279" spans="1:3" ht="15.75">
      <c r="A279" s="1"/>
      <c r="B279" s="7"/>
      <c r="C279" s="1"/>
    </row>
    <row r="280" spans="1:3" ht="12.75">
      <c r="A280" s="1"/>
      <c r="B280" s="4"/>
      <c r="C280" s="1"/>
    </row>
    <row r="281" spans="1:3" ht="12.75">
      <c r="A281" s="1"/>
      <c r="B281" s="11"/>
      <c r="C281" s="1"/>
    </row>
    <row r="282" spans="1:3" ht="12.75">
      <c r="A282" s="1"/>
      <c r="B282" s="4"/>
      <c r="C282" s="1"/>
    </row>
    <row r="283" spans="1:3" ht="15.75">
      <c r="A283" s="1"/>
      <c r="B283" s="12"/>
      <c r="C283" s="1"/>
    </row>
    <row r="284" spans="1:3" ht="12.75">
      <c r="A284" s="1"/>
      <c r="B284" s="4"/>
      <c r="C284" s="1"/>
    </row>
    <row r="285" spans="1:3">
      <c r="A285" s="1"/>
      <c r="B285" s="9"/>
      <c r="C285" s="1"/>
    </row>
    <row r="286" spans="1:3" ht="15.75">
      <c r="A286" s="1"/>
      <c r="B286" s="7"/>
      <c r="C286" s="1"/>
    </row>
    <row r="287" spans="1:3" ht="12.75">
      <c r="A287" s="1"/>
      <c r="B287" s="4"/>
      <c r="C287" s="1"/>
    </row>
    <row r="288" spans="1:3">
      <c r="A288" s="1"/>
      <c r="B288" s="9"/>
      <c r="C288" s="1"/>
    </row>
    <row r="289" spans="1:3" ht="15.75">
      <c r="A289" s="1"/>
      <c r="B289" s="7"/>
      <c r="C289" s="1"/>
    </row>
    <row r="290" spans="1:3" ht="12.75">
      <c r="A290" s="1"/>
      <c r="B290" s="4"/>
      <c r="C290" s="1"/>
    </row>
    <row r="291" spans="1:3" ht="12.75">
      <c r="A291" s="1"/>
      <c r="B291" s="4"/>
      <c r="C291" s="1"/>
    </row>
    <row r="292" spans="1:3" ht="12.75">
      <c r="A292" s="1"/>
      <c r="B292" s="4"/>
      <c r="C292" s="1"/>
    </row>
    <row r="293" spans="1:3" ht="12.75">
      <c r="A293" s="1"/>
      <c r="B293" s="4"/>
      <c r="C293" s="1"/>
    </row>
    <row r="294" spans="1:3" ht="12.75">
      <c r="A294" s="1"/>
      <c r="B294" s="4"/>
      <c r="C294" s="1"/>
    </row>
    <row r="295" spans="1:3">
      <c r="A295" s="1"/>
      <c r="B295" s="9"/>
      <c r="C295" s="1"/>
    </row>
    <row r="296" spans="1:3" ht="15.75">
      <c r="A296" s="1"/>
      <c r="B296" s="7"/>
      <c r="C296" s="1"/>
    </row>
    <row r="297" spans="1:3" ht="12.75">
      <c r="A297" s="1"/>
      <c r="B297" s="4"/>
      <c r="C297" s="1"/>
    </row>
    <row r="298" spans="1:3" ht="12.75">
      <c r="A298" s="1"/>
      <c r="B298" s="4"/>
      <c r="C298" s="1"/>
    </row>
    <row r="299" spans="1:3" ht="12.75">
      <c r="A299" s="1"/>
      <c r="B299" s="4"/>
      <c r="C299" s="1"/>
    </row>
    <row r="300" spans="1:3" ht="12.75">
      <c r="A300" s="1"/>
      <c r="B300" s="4"/>
      <c r="C300" s="1"/>
    </row>
    <row r="301" spans="1:3" ht="12.75">
      <c r="A301" s="1"/>
      <c r="B301" s="66"/>
      <c r="C301" s="1"/>
    </row>
    <row r="302" spans="1:3" ht="12.75">
      <c r="A302" s="1"/>
      <c r="B302" s="4"/>
      <c r="C302" s="1"/>
    </row>
    <row r="303" spans="1:3">
      <c r="A303" s="1"/>
      <c r="B303" s="9"/>
      <c r="C303" s="1"/>
    </row>
    <row r="304" spans="1:3" ht="15.75">
      <c r="A304" s="1"/>
      <c r="B304" s="7"/>
      <c r="C304" s="1"/>
    </row>
    <row r="305" spans="1:3" ht="12.75">
      <c r="A305" s="1"/>
      <c r="B305" s="4"/>
      <c r="C305" s="1"/>
    </row>
    <row r="306" spans="1:3" ht="12.75">
      <c r="A306" s="1"/>
      <c r="B306" s="4"/>
      <c r="C306" s="1"/>
    </row>
    <row r="307" spans="1:3" ht="12.75">
      <c r="A307" s="1"/>
      <c r="B307" s="4"/>
      <c r="C307" s="1"/>
    </row>
    <row r="308" spans="1:3" ht="12.75">
      <c r="A308" s="1"/>
      <c r="B308" s="4"/>
      <c r="C308" s="1"/>
    </row>
    <row r="309" spans="1:3" ht="12.75">
      <c r="A309" s="1"/>
      <c r="B309" s="4"/>
      <c r="C309" s="1"/>
    </row>
    <row r="310" spans="1:3" ht="12.75">
      <c r="A310" s="1"/>
      <c r="B310" s="4"/>
      <c r="C310" s="1"/>
    </row>
    <row r="311" spans="1:3">
      <c r="A311" s="1"/>
      <c r="B311" s="9"/>
      <c r="C311" s="1"/>
    </row>
    <row r="312" spans="1:3" ht="15.75">
      <c r="A312" s="1"/>
      <c r="B312" s="7"/>
      <c r="C312" s="1"/>
    </row>
    <row r="313" spans="1:3" ht="12.75">
      <c r="A313" s="1"/>
      <c r="B313" s="4"/>
      <c r="C313" s="1"/>
    </row>
    <row r="314" spans="1:3" ht="12.75">
      <c r="A314" s="1"/>
      <c r="B314" s="11"/>
      <c r="C314" s="1"/>
    </row>
    <row r="315" spans="1:3" ht="12.75">
      <c r="A315" s="1"/>
      <c r="B315" s="4"/>
      <c r="C315" s="1"/>
    </row>
    <row r="316" spans="1:3" ht="15.75">
      <c r="A316" s="1"/>
      <c r="B316" s="12"/>
      <c r="C316" s="1"/>
    </row>
    <row r="317" spans="1:3" ht="12.75">
      <c r="A317" s="1"/>
      <c r="B317" s="4"/>
      <c r="C317" s="1"/>
    </row>
    <row r="318" spans="1:3">
      <c r="A318" s="1"/>
      <c r="B318" s="9"/>
      <c r="C318" s="1"/>
    </row>
    <row r="319" spans="1:3" ht="15.75">
      <c r="A319" s="1"/>
      <c r="B319" s="7"/>
      <c r="C319" s="1"/>
    </row>
    <row r="320" spans="1:3" ht="12.75">
      <c r="A320" s="1"/>
      <c r="B320" s="4"/>
      <c r="C320" s="1"/>
    </row>
    <row r="321" spans="1:3">
      <c r="A321" s="1"/>
      <c r="B321" s="9"/>
      <c r="C321" s="1"/>
    </row>
    <row r="322" spans="1:3" ht="15.75">
      <c r="A322" s="1"/>
      <c r="B322" s="7"/>
      <c r="C322" s="1"/>
    </row>
    <row r="323" spans="1:3" ht="12.75">
      <c r="A323" s="1"/>
      <c r="B323" s="4"/>
      <c r="C323" s="1"/>
    </row>
    <row r="324" spans="1:3" ht="12.75">
      <c r="A324" s="1"/>
      <c r="B324" s="4"/>
      <c r="C324" s="1"/>
    </row>
    <row r="325" spans="1:3" ht="12.75">
      <c r="A325" s="1"/>
      <c r="B325" s="4"/>
      <c r="C325" s="1"/>
    </row>
    <row r="326" spans="1:3" ht="12.75">
      <c r="A326" s="1"/>
      <c r="B326" s="4"/>
      <c r="C326" s="1"/>
    </row>
    <row r="327" spans="1:3" ht="12.75">
      <c r="A327" s="1"/>
      <c r="B327" s="4"/>
      <c r="C327" s="1"/>
    </row>
    <row r="328" spans="1:3">
      <c r="A328" s="1"/>
      <c r="B328" s="9"/>
      <c r="C328" s="1"/>
    </row>
    <row r="329" spans="1:3" ht="15.75">
      <c r="A329" s="1"/>
      <c r="B329" s="7"/>
      <c r="C329" s="1"/>
    </row>
    <row r="330" spans="1:3" ht="12.75">
      <c r="A330" s="1"/>
      <c r="B330" s="4"/>
      <c r="C330" s="1"/>
    </row>
    <row r="331" spans="1:3" ht="12.75">
      <c r="A331" s="1"/>
      <c r="B331" s="4"/>
      <c r="C331" s="1"/>
    </row>
    <row r="332" spans="1:3" ht="12.75">
      <c r="A332" s="1"/>
      <c r="B332" s="4"/>
      <c r="C332" s="1"/>
    </row>
    <row r="333" spans="1:3" ht="12.75">
      <c r="A333" s="1"/>
      <c r="B333" s="4"/>
      <c r="C333" s="1"/>
    </row>
    <row r="334" spans="1:3" ht="12.75">
      <c r="A334" s="1"/>
      <c r="B334" s="66"/>
      <c r="C334" s="1"/>
    </row>
    <row r="335" spans="1:3" ht="12.75">
      <c r="A335" s="1"/>
      <c r="B335" s="4"/>
      <c r="C335" s="1"/>
    </row>
    <row r="336" spans="1:3">
      <c r="A336" s="1"/>
      <c r="B336" s="9"/>
      <c r="C336" s="1"/>
    </row>
    <row r="337" spans="1:3" ht="15.75">
      <c r="A337" s="1"/>
      <c r="B337" s="7"/>
      <c r="C337" s="1"/>
    </row>
    <row r="338" spans="1:3" ht="12.75">
      <c r="A338" s="1"/>
      <c r="B338" s="4"/>
      <c r="C338" s="1"/>
    </row>
    <row r="339" spans="1:3" ht="12.75">
      <c r="A339" s="1"/>
      <c r="B339" s="4"/>
      <c r="C339" s="1"/>
    </row>
    <row r="340" spans="1:3" ht="12.75">
      <c r="A340" s="1"/>
      <c r="B340" s="4"/>
      <c r="C340" s="1"/>
    </row>
    <row r="341" spans="1:3" ht="12.75">
      <c r="A341" s="1"/>
      <c r="B341" s="4"/>
      <c r="C341" s="1"/>
    </row>
    <row r="342" spans="1:3" ht="12.75">
      <c r="A342" s="1"/>
      <c r="B342" s="4"/>
      <c r="C342" s="1"/>
    </row>
    <row r="343" spans="1:3" ht="12.75">
      <c r="A343" s="1"/>
      <c r="B343" s="4"/>
      <c r="C343" s="1"/>
    </row>
    <row r="344" spans="1:3">
      <c r="A344" s="1"/>
      <c r="B344" s="9"/>
      <c r="C344" s="1"/>
    </row>
    <row r="345" spans="1:3" ht="15.75">
      <c r="A345" s="1"/>
      <c r="B345" s="7"/>
      <c r="C345" s="1"/>
    </row>
    <row r="346" spans="1:3" ht="12.75">
      <c r="A346" s="1"/>
      <c r="B346" s="4"/>
      <c r="C346" s="1"/>
    </row>
    <row r="347" spans="1:3" ht="12.75">
      <c r="A347" s="1"/>
      <c r="B347" s="11"/>
      <c r="C347" s="1"/>
    </row>
    <row r="348" spans="1:3" ht="12.75">
      <c r="A348" s="1"/>
      <c r="B348" s="4"/>
      <c r="C348" s="1"/>
    </row>
    <row r="349" spans="1:3" ht="15.75">
      <c r="A349" s="1"/>
      <c r="B349" s="12"/>
      <c r="C349" s="1"/>
    </row>
    <row r="350" spans="1:3" ht="12.75">
      <c r="A350" s="1"/>
      <c r="B350" s="4"/>
      <c r="C350" s="1"/>
    </row>
    <row r="351" spans="1:3">
      <c r="A351" s="1"/>
      <c r="B351" s="9"/>
      <c r="C351" s="1"/>
    </row>
    <row r="352" spans="1:3" ht="15.75">
      <c r="A352" s="1"/>
      <c r="B352" s="7"/>
      <c r="C352" s="1"/>
    </row>
    <row r="353" spans="1:3" ht="12.75">
      <c r="A353" s="1"/>
      <c r="B353" s="4"/>
      <c r="C353" s="1"/>
    </row>
    <row r="354" spans="1:3">
      <c r="A354" s="1"/>
      <c r="B354" s="9"/>
      <c r="C354" s="1"/>
    </row>
    <row r="355" spans="1:3" ht="15.75">
      <c r="A355" s="1"/>
      <c r="B355" s="7"/>
      <c r="C355" s="1"/>
    </row>
    <row r="356" spans="1:3" ht="12.75">
      <c r="A356" s="1"/>
      <c r="B356" s="4"/>
      <c r="C356" s="1"/>
    </row>
    <row r="357" spans="1:3" ht="12.75">
      <c r="A357" s="1"/>
      <c r="B357" s="4"/>
      <c r="C357" s="1"/>
    </row>
    <row r="358" spans="1:3" ht="12.75">
      <c r="A358" s="1"/>
      <c r="B358" s="4"/>
      <c r="C358" s="1"/>
    </row>
    <row r="359" spans="1:3" ht="12.75">
      <c r="A359" s="1"/>
      <c r="B359" s="4"/>
      <c r="C359" s="1"/>
    </row>
    <row r="360" spans="1:3" ht="12.75">
      <c r="A360" s="1"/>
      <c r="B360" s="4"/>
      <c r="C360" s="1"/>
    </row>
    <row r="361" spans="1:3">
      <c r="A361" s="1"/>
      <c r="B361" s="9"/>
      <c r="C361" s="1"/>
    </row>
    <row r="362" spans="1:3" ht="15.75">
      <c r="A362" s="1"/>
      <c r="B362" s="7"/>
      <c r="C362" s="1"/>
    </row>
    <row r="363" spans="1:3" ht="12.75">
      <c r="A363" s="1"/>
      <c r="B363" s="4"/>
      <c r="C363" s="1"/>
    </row>
    <row r="364" spans="1:3" ht="12.75">
      <c r="A364" s="1"/>
      <c r="B364" s="4"/>
      <c r="C364" s="1"/>
    </row>
    <row r="365" spans="1:3" ht="12.75">
      <c r="A365" s="1"/>
      <c r="B365" s="4"/>
      <c r="C365" s="1"/>
    </row>
    <row r="366" spans="1:3" ht="12.75">
      <c r="A366" s="1"/>
      <c r="B366" s="4"/>
      <c r="C366" s="1"/>
    </row>
    <row r="367" spans="1:3" ht="12.75">
      <c r="A367" s="1"/>
      <c r="B367" s="66"/>
      <c r="C367" s="1"/>
    </row>
    <row r="368" spans="1:3" ht="12.75">
      <c r="A368" s="1"/>
      <c r="B368" s="4"/>
      <c r="C368" s="1"/>
    </row>
    <row r="369" spans="1:3">
      <c r="A369" s="1"/>
      <c r="B369" s="9"/>
      <c r="C369" s="1"/>
    </row>
    <row r="370" spans="1:3" ht="15.75">
      <c r="A370" s="1"/>
      <c r="B370" s="7"/>
      <c r="C370" s="1"/>
    </row>
    <row r="371" spans="1:3" ht="12.75">
      <c r="A371" s="1"/>
      <c r="B371" s="4"/>
      <c r="C371" s="1"/>
    </row>
    <row r="372" spans="1:3" ht="12.75">
      <c r="A372" s="1"/>
      <c r="B372" s="4"/>
      <c r="C372" s="1"/>
    </row>
    <row r="373" spans="1:3" ht="12.75">
      <c r="A373" s="1"/>
      <c r="B373" s="4"/>
      <c r="C373" s="1"/>
    </row>
    <row r="374" spans="1:3" ht="12.75">
      <c r="A374" s="1"/>
      <c r="B374" s="4"/>
      <c r="C374" s="1"/>
    </row>
    <row r="375" spans="1:3" ht="12.75">
      <c r="A375" s="1"/>
      <c r="B375" s="4"/>
      <c r="C375" s="1"/>
    </row>
    <row r="376" spans="1:3" ht="12.75">
      <c r="A376" s="1"/>
      <c r="B376" s="4"/>
      <c r="C376" s="1"/>
    </row>
    <row r="377" spans="1:3">
      <c r="A377" s="1"/>
      <c r="B377" s="9"/>
      <c r="C377" s="1"/>
    </row>
    <row r="378" spans="1:3" ht="15.75">
      <c r="A378" s="1"/>
      <c r="B378" s="7"/>
      <c r="C378" s="1"/>
    </row>
    <row r="379" spans="1:3" ht="12.75">
      <c r="A379" s="1"/>
      <c r="B379" s="4"/>
      <c r="C379" s="1"/>
    </row>
    <row r="380" spans="1:3" ht="12.75">
      <c r="A380" s="1"/>
      <c r="B380" s="11"/>
      <c r="C380" s="1"/>
    </row>
    <row r="381" spans="1:3" ht="12.75">
      <c r="A381" s="1"/>
      <c r="B381" s="4"/>
      <c r="C381" s="1"/>
    </row>
    <row r="382" spans="1:3" ht="15.75">
      <c r="A382" s="1"/>
      <c r="B382" s="12"/>
      <c r="C382" s="1"/>
    </row>
    <row r="383" spans="1:3" ht="12.75">
      <c r="A383" s="1"/>
      <c r="B383" s="4"/>
      <c r="C383" s="1"/>
    </row>
    <row r="384" spans="1:3">
      <c r="A384" s="1"/>
      <c r="B384" s="9"/>
      <c r="C384" s="1"/>
    </row>
    <row r="385" spans="1:3" ht="15.75">
      <c r="A385" s="1"/>
      <c r="B385" s="7"/>
      <c r="C385" s="1"/>
    </row>
    <row r="386" spans="1:3" ht="12.75">
      <c r="A386" s="1"/>
      <c r="B386" s="4"/>
      <c r="C386" s="1"/>
    </row>
    <row r="387" spans="1:3">
      <c r="A387" s="1"/>
      <c r="B387" s="9"/>
      <c r="C387" s="1"/>
    </row>
    <row r="388" spans="1:3" ht="15.75">
      <c r="A388" s="1"/>
      <c r="B388" s="7"/>
      <c r="C388" s="1"/>
    </row>
    <row r="389" spans="1:3" ht="12.75">
      <c r="A389" s="1"/>
      <c r="B389" s="4"/>
      <c r="C389" s="1"/>
    </row>
    <row r="390" spans="1:3" ht="12.75">
      <c r="A390" s="1"/>
      <c r="B390" s="4"/>
      <c r="C390" s="1"/>
    </row>
    <row r="391" spans="1:3" ht="12.75">
      <c r="A391" s="1"/>
      <c r="B391" s="4"/>
      <c r="C391" s="1"/>
    </row>
    <row r="392" spans="1:3" ht="12.75">
      <c r="A392" s="1"/>
      <c r="B392" s="4"/>
      <c r="C392" s="1"/>
    </row>
    <row r="393" spans="1:3" ht="12.75">
      <c r="A393" s="1"/>
      <c r="B393" s="4"/>
      <c r="C393" s="1"/>
    </row>
    <row r="394" spans="1:3">
      <c r="A394" s="1"/>
      <c r="B394" s="9"/>
      <c r="C394" s="1"/>
    </row>
    <row r="395" spans="1:3" ht="15.75">
      <c r="A395" s="1"/>
      <c r="B395" s="7"/>
      <c r="C395" s="1"/>
    </row>
    <row r="396" spans="1:3" ht="12.75">
      <c r="A396" s="1"/>
      <c r="B396" s="4"/>
      <c r="C396" s="1"/>
    </row>
    <row r="397" spans="1:3" ht="12.75">
      <c r="A397" s="1"/>
      <c r="B397" s="4"/>
      <c r="C397" s="1"/>
    </row>
    <row r="398" spans="1:3" ht="12.75">
      <c r="A398" s="1"/>
      <c r="B398" s="4"/>
      <c r="C398" s="1"/>
    </row>
    <row r="399" spans="1:3" ht="12.75">
      <c r="A399" s="1"/>
      <c r="B399" s="4"/>
      <c r="C399" s="1"/>
    </row>
    <row r="400" spans="1:3" ht="12.75">
      <c r="A400" s="1"/>
      <c r="B400" s="66"/>
      <c r="C400" s="1"/>
    </row>
    <row r="401" spans="1:3" ht="12.75">
      <c r="A401" s="1"/>
      <c r="B401" s="4"/>
      <c r="C401" s="1"/>
    </row>
    <row r="402" spans="1:3">
      <c r="A402" s="1"/>
      <c r="B402" s="9"/>
      <c r="C402" s="1"/>
    </row>
    <row r="403" spans="1:3" ht="15.75">
      <c r="A403" s="1"/>
      <c r="B403" s="7"/>
      <c r="C403" s="1"/>
    </row>
    <row r="404" spans="1:3" ht="12.75">
      <c r="A404" s="1"/>
      <c r="B404" s="4"/>
      <c r="C404" s="1"/>
    </row>
    <row r="405" spans="1:3" ht="12.75">
      <c r="A405" s="1"/>
      <c r="B405" s="4"/>
      <c r="C405" s="1"/>
    </row>
    <row r="406" spans="1:3" ht="12.75">
      <c r="A406" s="1"/>
      <c r="B406" s="4"/>
      <c r="C406" s="1"/>
    </row>
    <row r="407" spans="1:3" ht="12.75">
      <c r="A407" s="1"/>
      <c r="B407" s="4"/>
      <c r="C407" s="1"/>
    </row>
    <row r="408" spans="1:3" ht="12.75">
      <c r="A408" s="1"/>
      <c r="B408" s="4"/>
      <c r="C408" s="1"/>
    </row>
    <row r="409" spans="1:3" ht="12.75">
      <c r="A409" s="1"/>
      <c r="B409" s="4"/>
      <c r="C409" s="1"/>
    </row>
    <row r="410" spans="1:3">
      <c r="A410" s="1"/>
      <c r="B410" s="9"/>
      <c r="C410" s="1"/>
    </row>
    <row r="411" spans="1:3" ht="15.75">
      <c r="A411" s="1"/>
      <c r="B411" s="7"/>
      <c r="C411" s="1"/>
    </row>
    <row r="412" spans="1:3" ht="12.75">
      <c r="A412" s="1"/>
      <c r="B412" s="4"/>
      <c r="C412" s="1"/>
    </row>
    <row r="413" spans="1:3" ht="12.75">
      <c r="A413" s="1"/>
      <c r="B413" s="11"/>
      <c r="C413" s="1"/>
    </row>
    <row r="414" spans="1:3" ht="12.75">
      <c r="A414" s="1"/>
      <c r="B414" s="4"/>
      <c r="C414" s="1"/>
    </row>
    <row r="415" spans="1:3" ht="15.75">
      <c r="A415" s="1"/>
      <c r="B415" s="12"/>
      <c r="C415" s="1"/>
    </row>
    <row r="416" spans="1:3" ht="12.75">
      <c r="A416" s="1"/>
      <c r="B416" s="4"/>
      <c r="C416" s="1"/>
    </row>
    <row r="417" spans="1:3">
      <c r="A417" s="1"/>
      <c r="B417" s="9"/>
      <c r="C417" s="1"/>
    </row>
    <row r="418" spans="1:3" ht="15.75">
      <c r="A418" s="1"/>
      <c r="B418" s="7"/>
      <c r="C418" s="1"/>
    </row>
    <row r="419" spans="1:3" ht="12.75">
      <c r="A419" s="1"/>
      <c r="B419" s="4"/>
      <c r="C419" s="1"/>
    </row>
    <row r="420" spans="1:3">
      <c r="A420" s="1"/>
      <c r="B420" s="9"/>
      <c r="C420" s="1"/>
    </row>
    <row r="421" spans="1:3" ht="15.75">
      <c r="A421" s="1"/>
      <c r="B421" s="7"/>
      <c r="C421" s="1"/>
    </row>
    <row r="422" spans="1:3" ht="12.75">
      <c r="A422" s="1"/>
      <c r="B422" s="4"/>
      <c r="C422" s="1"/>
    </row>
    <row r="423" spans="1:3" ht="12.75">
      <c r="A423" s="1"/>
      <c r="B423" s="4"/>
      <c r="C423" s="1"/>
    </row>
    <row r="424" spans="1:3" ht="12.75">
      <c r="A424" s="1"/>
      <c r="B424" s="4"/>
      <c r="C424" s="1"/>
    </row>
    <row r="425" spans="1:3" ht="12.75">
      <c r="A425" s="1"/>
      <c r="B425" s="4"/>
      <c r="C425" s="1"/>
    </row>
    <row r="426" spans="1:3" ht="12.75">
      <c r="A426" s="1"/>
      <c r="B426" s="4"/>
      <c r="C426" s="1"/>
    </row>
    <row r="427" spans="1:3">
      <c r="A427" s="1"/>
      <c r="B427" s="9"/>
      <c r="C427" s="1"/>
    </row>
    <row r="428" spans="1:3" ht="15.75">
      <c r="A428" s="1"/>
      <c r="B428" s="7"/>
      <c r="C428" s="1"/>
    </row>
    <row r="429" spans="1:3" ht="12.75">
      <c r="A429" s="1"/>
      <c r="B429" s="4"/>
      <c r="C429" s="1"/>
    </row>
    <row r="430" spans="1:3" ht="12.75">
      <c r="A430" s="1"/>
      <c r="B430" s="4"/>
      <c r="C430" s="1"/>
    </row>
    <row r="431" spans="1:3" ht="12.75">
      <c r="A431" s="1"/>
      <c r="B431" s="4"/>
      <c r="C431" s="1"/>
    </row>
    <row r="432" spans="1:3" ht="12.75">
      <c r="A432" s="1"/>
      <c r="B432" s="4"/>
      <c r="C432" s="1"/>
    </row>
    <row r="433" spans="1:3" ht="12.75">
      <c r="A433" s="1"/>
      <c r="B433" s="66"/>
      <c r="C433" s="1"/>
    </row>
    <row r="434" spans="1:3" ht="12.75">
      <c r="A434" s="1"/>
      <c r="B434" s="4"/>
      <c r="C434" s="1"/>
    </row>
    <row r="435" spans="1:3">
      <c r="A435" s="1"/>
      <c r="B435" s="9"/>
      <c r="C435" s="1"/>
    </row>
    <row r="436" spans="1:3" ht="15.75">
      <c r="A436" s="1"/>
      <c r="B436" s="7"/>
      <c r="C436" s="1"/>
    </row>
    <row r="437" spans="1:3" ht="12.75">
      <c r="A437" s="1"/>
      <c r="B437" s="4"/>
      <c r="C437" s="1"/>
    </row>
    <row r="438" spans="1:3" ht="12.75">
      <c r="A438" s="1"/>
      <c r="B438" s="4"/>
      <c r="C438" s="1"/>
    </row>
    <row r="439" spans="1:3" ht="12.75">
      <c r="A439" s="1"/>
      <c r="B439" s="4"/>
      <c r="C439" s="1"/>
    </row>
    <row r="440" spans="1:3" ht="12.75">
      <c r="A440" s="1"/>
      <c r="B440" s="4"/>
      <c r="C440" s="1"/>
    </row>
    <row r="441" spans="1:3" ht="12.75">
      <c r="A441" s="1"/>
      <c r="B441" s="4"/>
      <c r="C441" s="1"/>
    </row>
    <row r="442" spans="1:3" ht="12.75">
      <c r="A442" s="1"/>
      <c r="B442" s="4"/>
      <c r="C442" s="1"/>
    </row>
    <row r="443" spans="1:3">
      <c r="A443" s="1"/>
      <c r="B443" s="9"/>
      <c r="C443" s="1"/>
    </row>
    <row r="444" spans="1:3" ht="15.75">
      <c r="A444" s="1"/>
      <c r="B444" s="7"/>
      <c r="C444" s="1"/>
    </row>
    <row r="445" spans="1:3" ht="12.75">
      <c r="A445" s="1"/>
      <c r="B445" s="4"/>
      <c r="C445" s="1"/>
    </row>
    <row r="446" spans="1:3" ht="12.75">
      <c r="A446" s="1"/>
      <c r="B446" s="11"/>
      <c r="C446" s="1"/>
    </row>
    <row r="447" spans="1:3" ht="12.75">
      <c r="A447" s="1"/>
      <c r="B447" s="4"/>
      <c r="C447" s="1"/>
    </row>
    <row r="448" spans="1:3" ht="15.75">
      <c r="A448" s="1"/>
      <c r="B448" s="12"/>
      <c r="C448" s="1"/>
    </row>
    <row r="449" spans="1:3" ht="12.75">
      <c r="A449" s="1"/>
      <c r="B449" s="4"/>
      <c r="C449" s="1"/>
    </row>
    <row r="450" spans="1:3">
      <c r="A450" s="1"/>
      <c r="B450" s="9"/>
      <c r="C450" s="1"/>
    </row>
    <row r="451" spans="1:3" ht="15.75">
      <c r="A451" s="1"/>
      <c r="B451" s="7"/>
      <c r="C451" s="1"/>
    </row>
    <row r="452" spans="1:3" ht="12.75">
      <c r="A452" s="1"/>
      <c r="B452" s="4"/>
      <c r="C452" s="1"/>
    </row>
    <row r="453" spans="1:3">
      <c r="A453" s="1"/>
      <c r="B453" s="9"/>
      <c r="C453" s="1"/>
    </row>
    <row r="454" spans="1:3" ht="15.75">
      <c r="A454" s="1"/>
      <c r="B454" s="7"/>
      <c r="C454" s="1"/>
    </row>
    <row r="455" spans="1:3" ht="12.75">
      <c r="A455" s="1"/>
      <c r="B455" s="4"/>
      <c r="C455" s="1"/>
    </row>
    <row r="456" spans="1:3" ht="12.75">
      <c r="A456" s="1"/>
      <c r="B456" s="4"/>
      <c r="C456" s="1"/>
    </row>
    <row r="457" spans="1:3" ht="12.75">
      <c r="A457" s="1"/>
      <c r="B457" s="4"/>
      <c r="C457" s="1"/>
    </row>
    <row r="458" spans="1:3" ht="12.75">
      <c r="A458" s="1"/>
      <c r="B458" s="4"/>
      <c r="C458" s="1"/>
    </row>
    <row r="459" spans="1:3" ht="12.75">
      <c r="A459" s="1"/>
      <c r="B459" s="4"/>
      <c r="C459" s="1"/>
    </row>
    <row r="460" spans="1:3">
      <c r="A460" s="1"/>
      <c r="B460" s="9"/>
      <c r="C460" s="1"/>
    </row>
    <row r="461" spans="1:3" ht="15.75">
      <c r="A461" s="1"/>
      <c r="B461" s="7"/>
      <c r="C461" s="1"/>
    </row>
    <row r="462" spans="1:3" ht="12.75">
      <c r="A462" s="1"/>
      <c r="B462" s="4"/>
      <c r="C462" s="1"/>
    </row>
    <row r="463" spans="1:3" ht="12.75">
      <c r="A463" s="1"/>
      <c r="B463" s="4"/>
      <c r="C463" s="1"/>
    </row>
    <row r="464" spans="1:3" ht="12.75">
      <c r="A464" s="1"/>
      <c r="B464" s="4"/>
      <c r="C464" s="1"/>
    </row>
    <row r="465" spans="1:3" ht="12.75">
      <c r="A465" s="1"/>
      <c r="B465" s="4"/>
      <c r="C465" s="1"/>
    </row>
    <row r="466" spans="1:3" ht="12.75">
      <c r="A466" s="1"/>
      <c r="B466" s="66"/>
      <c r="C466" s="1"/>
    </row>
    <row r="467" spans="1:3" ht="12.75">
      <c r="A467" s="1"/>
      <c r="B467" s="4"/>
      <c r="C467" s="1"/>
    </row>
    <row r="468" spans="1:3">
      <c r="A468" s="1"/>
      <c r="B468" s="9"/>
      <c r="C468" s="1"/>
    </row>
    <row r="469" spans="1:3" ht="15.75">
      <c r="A469" s="1"/>
      <c r="B469" s="7"/>
      <c r="C469" s="1"/>
    </row>
    <row r="470" spans="1:3" ht="12.75">
      <c r="A470" s="1"/>
      <c r="B470" s="4"/>
      <c r="C470" s="1"/>
    </row>
    <row r="471" spans="1:3" ht="12.75">
      <c r="A471" s="1"/>
      <c r="B471" s="4"/>
      <c r="C471" s="1"/>
    </row>
    <row r="472" spans="1:3" ht="12.75">
      <c r="A472" s="1"/>
      <c r="B472" s="4"/>
      <c r="C472" s="1"/>
    </row>
    <row r="473" spans="1:3" ht="12.75">
      <c r="A473" s="1"/>
      <c r="B473" s="4"/>
      <c r="C473" s="1"/>
    </row>
    <row r="474" spans="1:3" ht="12.75">
      <c r="A474" s="1"/>
      <c r="B474" s="4"/>
      <c r="C474" s="1"/>
    </row>
    <row r="475" spans="1:3" ht="12.75">
      <c r="A475" s="1"/>
      <c r="B475" s="4"/>
      <c r="C475" s="1"/>
    </row>
    <row r="476" spans="1:3">
      <c r="A476" s="1"/>
      <c r="B476" s="9"/>
      <c r="C476" s="1"/>
    </row>
    <row r="477" spans="1:3" ht="15.75">
      <c r="A477" s="1"/>
      <c r="B477" s="7"/>
      <c r="C477" s="1"/>
    </row>
    <row r="478" spans="1:3" ht="12.75">
      <c r="A478" s="1"/>
      <c r="B478" s="4"/>
      <c r="C478" s="1"/>
    </row>
    <row r="479" spans="1:3" ht="12.75">
      <c r="A479" s="1"/>
      <c r="B479" s="11"/>
      <c r="C479" s="1"/>
    </row>
    <row r="480" spans="1:3" ht="12.75">
      <c r="A480" s="1"/>
      <c r="B480" s="4"/>
      <c r="C480" s="1"/>
    </row>
    <row r="481" spans="1:3" ht="15.75">
      <c r="A481" s="1"/>
      <c r="B481" s="12"/>
      <c r="C481" s="1"/>
    </row>
    <row r="482" spans="1:3" ht="12.75">
      <c r="A482" s="1"/>
      <c r="B482" s="4"/>
      <c r="C482" s="1"/>
    </row>
    <row r="483" spans="1:3">
      <c r="A483" s="1"/>
      <c r="B483" s="9"/>
      <c r="C483" s="1"/>
    </row>
    <row r="484" spans="1:3" ht="15.75">
      <c r="A484" s="1"/>
      <c r="B484" s="7"/>
      <c r="C484" s="1"/>
    </row>
    <row r="485" spans="1:3" ht="12.75">
      <c r="A485" s="1"/>
      <c r="B485" s="4"/>
      <c r="C485" s="1"/>
    </row>
    <row r="486" spans="1:3">
      <c r="A486" s="1"/>
      <c r="B486" s="9"/>
      <c r="C486" s="1"/>
    </row>
    <row r="487" spans="1:3" ht="15.75">
      <c r="A487" s="1"/>
      <c r="B487" s="7"/>
      <c r="C487" s="1"/>
    </row>
    <row r="488" spans="1:3" ht="12.75">
      <c r="A488" s="1"/>
      <c r="B488" s="4"/>
      <c r="C488" s="1"/>
    </row>
    <row r="489" spans="1:3" ht="12.75">
      <c r="A489" s="1"/>
      <c r="B489" s="4"/>
      <c r="C489" s="1"/>
    </row>
    <row r="490" spans="1:3" ht="12.75">
      <c r="A490" s="1"/>
      <c r="B490" s="4"/>
      <c r="C490" s="1"/>
    </row>
    <row r="491" spans="1:3" ht="12.75">
      <c r="A491" s="1"/>
      <c r="B491" s="4"/>
      <c r="C491" s="1"/>
    </row>
    <row r="492" spans="1:3" ht="12.75">
      <c r="A492" s="1"/>
      <c r="B492" s="4"/>
      <c r="C492" s="1"/>
    </row>
    <row r="493" spans="1:3">
      <c r="A493" s="1"/>
      <c r="B493" s="9"/>
      <c r="C493" s="1"/>
    </row>
    <row r="494" spans="1:3" ht="15.75">
      <c r="A494" s="1"/>
      <c r="B494" s="7"/>
      <c r="C494" s="1"/>
    </row>
    <row r="495" spans="1:3" ht="12.75">
      <c r="A495" s="1"/>
      <c r="B495" s="4"/>
      <c r="C495" s="1"/>
    </row>
    <row r="496" spans="1:3" ht="12.75">
      <c r="A496" s="1"/>
      <c r="B496" s="4"/>
      <c r="C496" s="1"/>
    </row>
    <row r="497" spans="1:3" ht="12.75">
      <c r="A497" s="1"/>
      <c r="B497" s="4"/>
      <c r="C497" s="1"/>
    </row>
    <row r="498" spans="1:3" ht="12.75">
      <c r="A498" s="1"/>
      <c r="B498" s="4"/>
      <c r="C498" s="1"/>
    </row>
    <row r="499" spans="1:3" ht="12.75">
      <c r="A499" s="1"/>
      <c r="B499" s="66"/>
      <c r="C499" s="1"/>
    </row>
    <row r="500" spans="1:3" ht="12.75">
      <c r="A500" s="1"/>
      <c r="B500" s="4"/>
      <c r="C500" s="1"/>
    </row>
    <row r="501" spans="1:3">
      <c r="A501" s="1"/>
      <c r="B501" s="9"/>
      <c r="C501" s="1"/>
    </row>
    <row r="502" spans="1:3" ht="15.75">
      <c r="A502" s="1"/>
      <c r="B502" s="7"/>
      <c r="C502" s="1"/>
    </row>
    <row r="503" spans="1:3" ht="12.75">
      <c r="A503" s="1"/>
      <c r="B503" s="4"/>
      <c r="C503" s="1"/>
    </row>
    <row r="504" spans="1:3" ht="12.75">
      <c r="A504" s="1"/>
      <c r="B504" s="4"/>
      <c r="C504" s="1"/>
    </row>
    <row r="505" spans="1:3" ht="12.75">
      <c r="A505" s="1"/>
      <c r="B505" s="4"/>
      <c r="C505" s="1"/>
    </row>
    <row r="506" spans="1:3" ht="12.75">
      <c r="A506" s="1"/>
      <c r="B506" s="4"/>
      <c r="C506" s="1"/>
    </row>
    <row r="507" spans="1:3" ht="12.75">
      <c r="A507" s="1"/>
      <c r="B507" s="4"/>
      <c r="C507" s="1"/>
    </row>
    <row r="508" spans="1:3" ht="12.75">
      <c r="A508" s="1"/>
      <c r="B508" s="4"/>
      <c r="C508" s="1"/>
    </row>
    <row r="509" spans="1:3">
      <c r="A509" s="1"/>
      <c r="B509" s="9"/>
      <c r="C509" s="1"/>
    </row>
    <row r="510" spans="1:3" ht="15.75">
      <c r="A510" s="1"/>
      <c r="B510" s="7"/>
      <c r="C510" s="1"/>
    </row>
    <row r="511" spans="1:3" ht="12.75">
      <c r="A511" s="1"/>
      <c r="B511" s="4"/>
      <c r="C511" s="1"/>
    </row>
    <row r="512" spans="1:3" ht="12.75">
      <c r="A512" s="1"/>
      <c r="B512" s="11"/>
      <c r="C512" s="1"/>
    </row>
    <row r="513" spans="1:3" ht="12.75">
      <c r="A513" s="1"/>
      <c r="B513" s="4"/>
      <c r="C513" s="1"/>
    </row>
    <row r="514" spans="1:3" ht="15.75">
      <c r="A514" s="1"/>
      <c r="B514" s="12"/>
      <c r="C514" s="1"/>
    </row>
    <row r="515" spans="1:3" ht="12.75">
      <c r="A515" s="1"/>
      <c r="B515" s="4"/>
      <c r="C515" s="1"/>
    </row>
    <row r="516" spans="1:3">
      <c r="A516" s="1"/>
      <c r="B516" s="9"/>
      <c r="C516" s="1"/>
    </row>
    <row r="517" spans="1:3" ht="15.75">
      <c r="A517" s="1"/>
      <c r="B517" s="7"/>
      <c r="C517" s="1"/>
    </row>
    <row r="518" spans="1:3" ht="12.75">
      <c r="A518" s="1"/>
      <c r="B518" s="4"/>
      <c r="C518" s="1"/>
    </row>
    <row r="519" spans="1:3">
      <c r="A519" s="1"/>
      <c r="B519" s="9"/>
      <c r="C519" s="1"/>
    </row>
    <row r="520" spans="1:3" ht="15.75">
      <c r="A520" s="1"/>
      <c r="B520" s="7"/>
      <c r="C520" s="1"/>
    </row>
    <row r="521" spans="1:3" ht="12.75">
      <c r="A521" s="1"/>
      <c r="B521" s="4"/>
      <c r="C521" s="1"/>
    </row>
    <row r="522" spans="1:3" ht="12.75">
      <c r="A522" s="1"/>
      <c r="B522" s="4"/>
      <c r="C522" s="1"/>
    </row>
    <row r="523" spans="1:3" ht="12.75">
      <c r="A523" s="1"/>
      <c r="B523" s="4"/>
      <c r="C523" s="1"/>
    </row>
    <row r="524" spans="1:3" ht="12.75">
      <c r="A524" s="1"/>
      <c r="B524" s="4"/>
      <c r="C524" s="1"/>
    </row>
    <row r="525" spans="1:3" ht="12.75">
      <c r="A525" s="1"/>
      <c r="B525" s="4"/>
      <c r="C525" s="1"/>
    </row>
    <row r="526" spans="1:3">
      <c r="A526" s="1"/>
      <c r="B526" s="9"/>
      <c r="C526" s="1"/>
    </row>
    <row r="527" spans="1:3" ht="15.75">
      <c r="A527" s="1"/>
      <c r="B527" s="7"/>
      <c r="C527" s="1"/>
    </row>
    <row r="528" spans="1:3" ht="12.75">
      <c r="A528" s="1"/>
      <c r="B528" s="4"/>
      <c r="C528" s="1"/>
    </row>
    <row r="529" spans="1:3" ht="12.75">
      <c r="A529" s="1"/>
      <c r="B529" s="4"/>
      <c r="C529" s="1"/>
    </row>
    <row r="530" spans="1:3" ht="12.75">
      <c r="A530" s="1"/>
      <c r="B530" s="4"/>
      <c r="C530" s="1"/>
    </row>
    <row r="531" spans="1:3" ht="12.75">
      <c r="A531" s="1"/>
      <c r="B531" s="4"/>
      <c r="C531" s="1"/>
    </row>
    <row r="532" spans="1:3" ht="12.75">
      <c r="A532" s="1"/>
      <c r="B532" s="66"/>
      <c r="C532" s="1"/>
    </row>
    <row r="533" spans="1:3" ht="12.75">
      <c r="A533" s="1"/>
      <c r="B533" s="4"/>
      <c r="C533" s="1"/>
    </row>
    <row r="534" spans="1:3">
      <c r="A534" s="1"/>
      <c r="B534" s="9"/>
      <c r="C534" s="1"/>
    </row>
    <row r="535" spans="1:3" ht="15.75">
      <c r="A535" s="1"/>
      <c r="B535" s="7"/>
      <c r="C535" s="1"/>
    </row>
    <row r="536" spans="1:3" ht="12.75">
      <c r="A536" s="1"/>
      <c r="B536" s="4"/>
      <c r="C536" s="1"/>
    </row>
    <row r="537" spans="1:3" ht="12.75">
      <c r="A537" s="1"/>
      <c r="B537" s="4"/>
      <c r="C537" s="1"/>
    </row>
    <row r="538" spans="1:3" ht="12.75">
      <c r="A538" s="1"/>
      <c r="B538" s="4"/>
      <c r="C538" s="1"/>
    </row>
    <row r="539" spans="1:3" ht="12.75">
      <c r="A539" s="1"/>
      <c r="B539" s="4"/>
      <c r="C539" s="1"/>
    </row>
    <row r="540" spans="1:3" ht="12.75">
      <c r="A540" s="1"/>
      <c r="B540" s="4"/>
      <c r="C540" s="1"/>
    </row>
    <row r="541" spans="1:3" ht="12.75">
      <c r="A541" s="1"/>
      <c r="B541" s="4"/>
      <c r="C541" s="1"/>
    </row>
    <row r="542" spans="1:3">
      <c r="A542" s="1"/>
      <c r="B542" s="9"/>
      <c r="C542" s="1"/>
    </row>
    <row r="543" spans="1:3" ht="15.75">
      <c r="A543" s="1"/>
      <c r="B543" s="7"/>
      <c r="C543" s="1"/>
    </row>
    <row r="544" spans="1:3" ht="12.75">
      <c r="A544" s="1"/>
      <c r="B544" s="4"/>
      <c r="C544" s="1"/>
    </row>
    <row r="545" spans="1:3" ht="12.75">
      <c r="A545" s="1"/>
      <c r="B545" s="11"/>
      <c r="C545" s="1"/>
    </row>
    <row r="546" spans="1:3" ht="12.75">
      <c r="A546" s="1"/>
      <c r="B546" s="4"/>
      <c r="C546" s="1"/>
    </row>
    <row r="547" spans="1:3" ht="15.75">
      <c r="A547" s="1"/>
      <c r="B547" s="12"/>
      <c r="C547" s="1"/>
    </row>
    <row r="548" spans="1:3" ht="12.75">
      <c r="A548" s="1"/>
      <c r="B548" s="4"/>
      <c r="C548" s="1"/>
    </row>
    <row r="549" spans="1:3">
      <c r="A549" s="1"/>
      <c r="B549" s="9"/>
      <c r="C549" s="1"/>
    </row>
    <row r="550" spans="1:3" ht="15.75">
      <c r="A550" s="1"/>
      <c r="B550" s="7"/>
      <c r="C550" s="1"/>
    </row>
    <row r="551" spans="1:3" ht="12.75">
      <c r="A551" s="1"/>
      <c r="B551" s="4"/>
      <c r="C551" s="1"/>
    </row>
    <row r="552" spans="1:3">
      <c r="A552" s="1"/>
      <c r="B552" s="9"/>
      <c r="C552" s="1"/>
    </row>
    <row r="553" spans="1:3" ht="15.75">
      <c r="A553" s="1"/>
      <c r="B553" s="7"/>
      <c r="C553" s="1"/>
    </row>
    <row r="554" spans="1:3" ht="12.75">
      <c r="A554" s="1"/>
      <c r="B554" s="4"/>
      <c r="C554" s="1"/>
    </row>
    <row r="555" spans="1:3" ht="12.75">
      <c r="A555" s="1"/>
      <c r="B555" s="4"/>
      <c r="C555" s="1"/>
    </row>
    <row r="556" spans="1:3" ht="12.75">
      <c r="A556" s="1"/>
      <c r="B556" s="4"/>
      <c r="C556" s="1"/>
    </row>
    <row r="557" spans="1:3" ht="12.75">
      <c r="A557" s="1"/>
      <c r="B557" s="4"/>
      <c r="C557" s="1"/>
    </row>
    <row r="558" spans="1:3" ht="12.75">
      <c r="A558" s="1"/>
      <c r="B558" s="4"/>
      <c r="C558" s="1"/>
    </row>
    <row r="559" spans="1:3">
      <c r="A559" s="1"/>
      <c r="B559" s="9"/>
      <c r="C559" s="1"/>
    </row>
    <row r="560" spans="1:3" ht="15.75">
      <c r="A560" s="1"/>
      <c r="B560" s="7"/>
      <c r="C560" s="1"/>
    </row>
    <row r="561" spans="1:3" ht="12.75">
      <c r="A561" s="1"/>
      <c r="B561" s="4"/>
      <c r="C561" s="1"/>
    </row>
    <row r="562" spans="1:3" ht="12.75">
      <c r="A562" s="1"/>
      <c r="B562" s="4"/>
      <c r="C562" s="1"/>
    </row>
    <row r="563" spans="1:3" ht="12.75">
      <c r="A563" s="1"/>
      <c r="B563" s="4"/>
      <c r="C563" s="1"/>
    </row>
    <row r="564" spans="1:3" ht="12.75">
      <c r="A564" s="1"/>
      <c r="B564" s="4"/>
      <c r="C564" s="1"/>
    </row>
    <row r="565" spans="1:3" ht="12.75">
      <c r="A565" s="1"/>
      <c r="B565" s="66"/>
      <c r="C565" s="1"/>
    </row>
    <row r="566" spans="1:3" ht="12.75">
      <c r="A566" s="1"/>
      <c r="B566" s="4"/>
      <c r="C566" s="1"/>
    </row>
    <row r="567" spans="1:3">
      <c r="A567" s="1"/>
      <c r="B567" s="9"/>
      <c r="C567" s="1"/>
    </row>
    <row r="568" spans="1:3" ht="15.75">
      <c r="A568" s="1"/>
      <c r="B568" s="7"/>
      <c r="C568" s="1"/>
    </row>
    <row r="569" spans="1:3" ht="12.75">
      <c r="A569" s="1"/>
      <c r="B569" s="4"/>
      <c r="C569" s="1"/>
    </row>
    <row r="570" spans="1:3" ht="12.75">
      <c r="A570" s="1"/>
      <c r="B570" s="4"/>
      <c r="C570" s="1"/>
    </row>
    <row r="571" spans="1:3" ht="12.75">
      <c r="A571" s="1"/>
      <c r="B571" s="4"/>
      <c r="C571" s="1"/>
    </row>
    <row r="572" spans="1:3" ht="12.75">
      <c r="A572" s="1"/>
      <c r="B572" s="4"/>
      <c r="C572" s="1"/>
    </row>
    <row r="573" spans="1:3" ht="12.75">
      <c r="A573" s="1"/>
      <c r="B573" s="4"/>
      <c r="C573" s="1"/>
    </row>
    <row r="574" spans="1:3" ht="12.75">
      <c r="A574" s="1"/>
      <c r="B574" s="4"/>
      <c r="C574" s="1"/>
    </row>
    <row r="575" spans="1:3">
      <c r="A575" s="1"/>
      <c r="B575" s="9"/>
      <c r="C575" s="1"/>
    </row>
    <row r="576" spans="1:3" ht="15.75">
      <c r="A576" s="1"/>
      <c r="B576" s="7"/>
      <c r="C576" s="1"/>
    </row>
    <row r="577" spans="1:3" ht="12.75">
      <c r="A577" s="1"/>
      <c r="B577" s="4"/>
      <c r="C577" s="1"/>
    </row>
    <row r="578" spans="1:3" ht="12.75">
      <c r="A578" s="1"/>
      <c r="B578" s="11"/>
      <c r="C578" s="1"/>
    </row>
    <row r="579" spans="1:3" ht="12.75">
      <c r="A579" s="1"/>
      <c r="B579" s="4"/>
      <c r="C579" s="1"/>
    </row>
    <row r="580" spans="1:3" ht="15.75">
      <c r="A580" s="1"/>
      <c r="B580" s="12"/>
      <c r="C580" s="1"/>
    </row>
    <row r="581" spans="1:3" ht="12.75">
      <c r="A581" s="1"/>
      <c r="B581" s="4"/>
      <c r="C581" s="1"/>
    </row>
    <row r="582" spans="1:3">
      <c r="A582" s="1"/>
      <c r="B582" s="9"/>
      <c r="C582" s="1"/>
    </row>
    <row r="583" spans="1:3" ht="15.75">
      <c r="A583" s="1"/>
      <c r="B583" s="7"/>
      <c r="C583" s="1"/>
    </row>
    <row r="584" spans="1:3" ht="12.75">
      <c r="A584" s="1"/>
      <c r="B584" s="4"/>
      <c r="C584" s="1"/>
    </row>
    <row r="585" spans="1:3">
      <c r="A585" s="1"/>
      <c r="B585" s="9"/>
      <c r="C585" s="1"/>
    </row>
    <row r="586" spans="1:3" ht="15.75">
      <c r="A586" s="1"/>
      <c r="B586" s="7"/>
      <c r="C586" s="1"/>
    </row>
    <row r="587" spans="1:3" ht="12.75">
      <c r="A587" s="1"/>
      <c r="B587" s="4"/>
      <c r="C587" s="1"/>
    </row>
    <row r="588" spans="1:3" ht="12.75">
      <c r="A588" s="1"/>
      <c r="B588" s="4"/>
      <c r="C588" s="1"/>
    </row>
    <row r="589" spans="1:3" ht="12.75">
      <c r="A589" s="1"/>
      <c r="B589" s="4"/>
      <c r="C589" s="1"/>
    </row>
    <row r="590" spans="1:3" ht="12.75">
      <c r="A590" s="1"/>
      <c r="B590" s="4"/>
      <c r="C590" s="1"/>
    </row>
    <row r="591" spans="1:3" ht="12.75">
      <c r="A591" s="1"/>
      <c r="B591" s="4"/>
      <c r="C591" s="1"/>
    </row>
    <row r="592" spans="1:3">
      <c r="A592" s="1"/>
      <c r="B592" s="9"/>
      <c r="C592" s="1"/>
    </row>
    <row r="593" spans="1:3" ht="15.75">
      <c r="A593" s="1"/>
      <c r="B593" s="7"/>
      <c r="C593" s="1"/>
    </row>
    <row r="594" spans="1:3" ht="12.75">
      <c r="A594" s="1"/>
      <c r="B594" s="4"/>
      <c r="C594" s="1"/>
    </row>
    <row r="595" spans="1:3" ht="12.75">
      <c r="A595" s="1"/>
      <c r="B595" s="4"/>
      <c r="C595" s="1"/>
    </row>
    <row r="596" spans="1:3" ht="12.75">
      <c r="A596" s="1"/>
      <c r="B596" s="4"/>
      <c r="C596" s="1"/>
    </row>
    <row r="597" spans="1:3" ht="12.75">
      <c r="A597" s="1"/>
      <c r="B597" s="4"/>
      <c r="C597" s="1"/>
    </row>
    <row r="598" spans="1:3" ht="12.75">
      <c r="A598" s="1"/>
      <c r="B598" s="66"/>
      <c r="C598" s="1"/>
    </row>
    <row r="599" spans="1:3" ht="12.75">
      <c r="A599" s="1"/>
      <c r="B599" s="4"/>
      <c r="C599" s="1"/>
    </row>
    <row r="600" spans="1:3">
      <c r="A600" s="1"/>
      <c r="B600" s="9"/>
      <c r="C600" s="1"/>
    </row>
    <row r="601" spans="1:3" ht="15.75">
      <c r="A601" s="1"/>
      <c r="B601" s="7"/>
      <c r="C601" s="1"/>
    </row>
    <row r="602" spans="1:3" ht="12.75">
      <c r="A602" s="1"/>
      <c r="B602" s="4"/>
      <c r="C602" s="1"/>
    </row>
    <row r="603" spans="1:3" ht="12.75">
      <c r="A603" s="1"/>
      <c r="B603" s="4"/>
      <c r="C603" s="1"/>
    </row>
    <row r="604" spans="1:3" ht="12.75">
      <c r="A604" s="1"/>
      <c r="B604" s="4"/>
      <c r="C604" s="1"/>
    </row>
    <row r="605" spans="1:3" ht="12.75">
      <c r="A605" s="1"/>
      <c r="B605" s="4"/>
      <c r="C605" s="1"/>
    </row>
    <row r="606" spans="1:3" ht="12.75">
      <c r="A606" s="1"/>
      <c r="B606" s="4"/>
      <c r="C606" s="1"/>
    </row>
    <row r="607" spans="1:3" ht="12.75">
      <c r="A607" s="1"/>
      <c r="B607" s="4"/>
      <c r="C607" s="1"/>
    </row>
    <row r="608" spans="1:3">
      <c r="A608" s="1"/>
      <c r="B608" s="9"/>
      <c r="C608" s="1"/>
    </row>
    <row r="609" spans="1:3" ht="15.75">
      <c r="A609" s="1"/>
      <c r="B609" s="7"/>
      <c r="C609" s="1"/>
    </row>
    <row r="610" spans="1:3" ht="12.75">
      <c r="A610" s="1"/>
      <c r="B610" s="4"/>
      <c r="C610" s="1"/>
    </row>
    <row r="611" spans="1:3" ht="12.75">
      <c r="A611" s="1"/>
      <c r="B611" s="11"/>
      <c r="C611" s="1"/>
    </row>
    <row r="612" spans="1:3" ht="12.75">
      <c r="A612" s="1"/>
      <c r="B612" s="4"/>
      <c r="C612" s="1"/>
    </row>
    <row r="613" spans="1:3" ht="15.75">
      <c r="A613" s="1"/>
      <c r="B613" s="12"/>
      <c r="C613" s="1"/>
    </row>
    <row r="614" spans="1:3" ht="12.75">
      <c r="A614" s="1"/>
      <c r="B614" s="4"/>
      <c r="C614" s="1"/>
    </row>
    <row r="615" spans="1:3">
      <c r="A615" s="1"/>
      <c r="B615" s="9"/>
      <c r="C615" s="1"/>
    </row>
    <row r="616" spans="1:3" ht="15.75">
      <c r="A616" s="1"/>
      <c r="B616" s="7"/>
      <c r="C616" s="1"/>
    </row>
    <row r="617" spans="1:3" ht="12.75">
      <c r="A617" s="1"/>
      <c r="B617" s="4"/>
      <c r="C617" s="1"/>
    </row>
    <row r="618" spans="1:3">
      <c r="A618" s="1"/>
      <c r="B618" s="9"/>
      <c r="C618" s="1"/>
    </row>
    <row r="619" spans="1:3" ht="15.75">
      <c r="A619" s="1"/>
      <c r="B619" s="7"/>
      <c r="C619" s="1"/>
    </row>
    <row r="620" spans="1:3" ht="12.75">
      <c r="A620" s="1"/>
      <c r="B620" s="4"/>
      <c r="C620" s="1"/>
    </row>
    <row r="621" spans="1:3" ht="12.75">
      <c r="A621" s="1"/>
      <c r="B621" s="4"/>
      <c r="C621" s="1"/>
    </row>
    <row r="622" spans="1:3" ht="12.75">
      <c r="A622" s="1"/>
      <c r="B622" s="4"/>
      <c r="C622" s="1"/>
    </row>
    <row r="623" spans="1:3" ht="12.75">
      <c r="A623" s="1"/>
      <c r="B623" s="4"/>
      <c r="C623" s="1"/>
    </row>
    <row r="624" spans="1:3" ht="12.75">
      <c r="A624" s="1"/>
      <c r="B624" s="4"/>
      <c r="C624" s="1"/>
    </row>
    <row r="625" spans="1:3">
      <c r="A625" s="1"/>
      <c r="B625" s="9"/>
      <c r="C625" s="1"/>
    </row>
    <row r="626" spans="1:3" ht="15.75">
      <c r="A626" s="1"/>
      <c r="B626" s="7"/>
      <c r="C626" s="1"/>
    </row>
    <row r="627" spans="1:3" ht="12.75">
      <c r="A627" s="1"/>
      <c r="B627" s="4"/>
      <c r="C627" s="1"/>
    </row>
    <row r="628" spans="1:3" ht="12.75">
      <c r="A628" s="1"/>
      <c r="B628" s="4"/>
      <c r="C628" s="1"/>
    </row>
    <row r="629" spans="1:3" ht="12.75">
      <c r="A629" s="1"/>
      <c r="B629" s="4"/>
      <c r="C629" s="1"/>
    </row>
    <row r="630" spans="1:3" ht="12.75">
      <c r="A630" s="1"/>
      <c r="B630" s="4"/>
      <c r="C630" s="1"/>
    </row>
    <row r="631" spans="1:3" ht="12.75">
      <c r="A631" s="1"/>
      <c r="B631" s="66"/>
      <c r="C631" s="1"/>
    </row>
    <row r="632" spans="1:3" ht="12.75">
      <c r="A632" s="1"/>
      <c r="B632" s="4"/>
      <c r="C632" s="1"/>
    </row>
    <row r="633" spans="1:3">
      <c r="A633" s="1"/>
      <c r="B633" s="9"/>
      <c r="C633" s="1"/>
    </row>
    <row r="634" spans="1:3" ht="15.75">
      <c r="A634" s="1"/>
      <c r="B634" s="7"/>
      <c r="C634" s="1"/>
    </row>
    <row r="635" spans="1:3" ht="12.75">
      <c r="A635" s="1"/>
      <c r="B635" s="4"/>
      <c r="C635" s="1"/>
    </row>
    <row r="636" spans="1:3" ht="12.75">
      <c r="A636" s="1"/>
      <c r="B636" s="4"/>
      <c r="C636" s="1"/>
    </row>
    <row r="637" spans="1:3" ht="12.75">
      <c r="A637" s="1"/>
      <c r="B637" s="4"/>
      <c r="C637" s="1"/>
    </row>
    <row r="638" spans="1:3" ht="12.75">
      <c r="A638" s="1"/>
      <c r="B638" s="4"/>
      <c r="C638" s="1"/>
    </row>
    <row r="639" spans="1:3" ht="12.75">
      <c r="A639" s="1"/>
      <c r="B639" s="4"/>
      <c r="C639" s="1"/>
    </row>
    <row r="640" spans="1:3" ht="12.75">
      <c r="A640" s="1"/>
      <c r="B640" s="4"/>
      <c r="C640" s="1"/>
    </row>
    <row r="641" spans="1:3">
      <c r="A641" s="1"/>
      <c r="B641" s="9"/>
      <c r="C641" s="1"/>
    </row>
    <row r="642" spans="1:3" ht="15.75">
      <c r="A642" s="1"/>
      <c r="B642" s="7"/>
      <c r="C642" s="1"/>
    </row>
    <row r="643" spans="1:3" ht="12.75">
      <c r="A643" s="1"/>
      <c r="B643" s="4"/>
      <c r="C643" s="1"/>
    </row>
    <row r="644" spans="1:3" ht="12.75">
      <c r="A644" s="1"/>
      <c r="B644" s="11"/>
      <c r="C644" s="1"/>
    </row>
    <row r="645" spans="1:3" ht="12.75">
      <c r="A645" s="1"/>
      <c r="B645" s="4"/>
      <c r="C645" s="1"/>
    </row>
    <row r="646" spans="1:3" ht="15.75">
      <c r="A646" s="1"/>
      <c r="B646" s="12"/>
      <c r="C646" s="1"/>
    </row>
    <row r="647" spans="1:3" ht="12.75">
      <c r="A647" s="1"/>
      <c r="B647" s="4"/>
      <c r="C647" s="1"/>
    </row>
    <row r="648" spans="1:3">
      <c r="A648" s="1"/>
      <c r="B648" s="9"/>
      <c r="C648" s="1"/>
    </row>
    <row r="649" spans="1:3" ht="15.75">
      <c r="A649" s="1"/>
      <c r="B649" s="7"/>
      <c r="C649" s="1"/>
    </row>
    <row r="650" spans="1:3" ht="12.75">
      <c r="A650" s="1"/>
      <c r="B650" s="4"/>
      <c r="C650" s="1"/>
    </row>
    <row r="651" spans="1:3">
      <c r="A651" s="1"/>
      <c r="B651" s="9"/>
      <c r="C651" s="1"/>
    </row>
    <row r="652" spans="1:3" ht="15.75">
      <c r="A652" s="1"/>
      <c r="B652" s="7"/>
      <c r="C652" s="1"/>
    </row>
    <row r="653" spans="1:3" ht="12.75">
      <c r="A653" s="1"/>
      <c r="B653" s="4"/>
      <c r="C653" s="1"/>
    </row>
    <row r="654" spans="1:3" ht="12.75">
      <c r="A654" s="1"/>
      <c r="B654" s="4"/>
      <c r="C654" s="1"/>
    </row>
    <row r="655" spans="1:3" ht="12.75">
      <c r="A655" s="1"/>
      <c r="B655" s="4"/>
      <c r="C655" s="1"/>
    </row>
    <row r="656" spans="1:3" ht="12.75">
      <c r="A656" s="1"/>
      <c r="B656" s="4"/>
      <c r="C656" s="1"/>
    </row>
    <row r="657" spans="1:3" ht="12.75">
      <c r="A657" s="1"/>
      <c r="B657" s="4"/>
      <c r="C657" s="1"/>
    </row>
    <row r="658" spans="1:3">
      <c r="A658" s="1"/>
      <c r="B658" s="9"/>
      <c r="C658" s="1"/>
    </row>
    <row r="659" spans="1:3" ht="15.75">
      <c r="A659" s="1"/>
      <c r="B659" s="7"/>
      <c r="C659" s="1"/>
    </row>
    <row r="660" spans="1:3" ht="12.75">
      <c r="A660" s="1"/>
      <c r="B660" s="4"/>
      <c r="C660" s="1"/>
    </row>
    <row r="661" spans="1:3" ht="12.75">
      <c r="A661" s="1"/>
      <c r="B661" s="4"/>
      <c r="C661" s="1"/>
    </row>
    <row r="662" spans="1:3" ht="12.75">
      <c r="A662" s="1"/>
      <c r="B662" s="4"/>
      <c r="C662" s="1"/>
    </row>
    <row r="663" spans="1:3" ht="12.75">
      <c r="A663" s="1"/>
      <c r="B663" s="4"/>
      <c r="C663" s="1"/>
    </row>
    <row r="664" spans="1:3" ht="12.75">
      <c r="A664" s="1"/>
      <c r="B664" s="66"/>
      <c r="C664" s="1"/>
    </row>
    <row r="665" spans="1:3" ht="12.75">
      <c r="A665" s="1"/>
      <c r="B665" s="4"/>
      <c r="C665" s="1"/>
    </row>
    <row r="666" spans="1:3">
      <c r="A666" s="1"/>
      <c r="B666" s="9"/>
      <c r="C666" s="1"/>
    </row>
    <row r="667" spans="1:3" ht="15.75">
      <c r="A667" s="1"/>
      <c r="B667" s="7"/>
      <c r="C667" s="1"/>
    </row>
    <row r="668" spans="1:3" ht="12.75">
      <c r="A668" s="1"/>
      <c r="B668" s="4"/>
      <c r="C668" s="1"/>
    </row>
    <row r="669" spans="1:3" ht="12.75">
      <c r="A669" s="1"/>
      <c r="B669" s="4"/>
      <c r="C669" s="1"/>
    </row>
    <row r="670" spans="1:3" ht="12.75">
      <c r="A670" s="1"/>
      <c r="B670" s="4"/>
      <c r="C670" s="1"/>
    </row>
    <row r="671" spans="1:3" ht="12.75">
      <c r="A671" s="1"/>
      <c r="B671" s="4"/>
      <c r="C671" s="1"/>
    </row>
    <row r="672" spans="1:3" ht="12.75">
      <c r="A672" s="1"/>
      <c r="B672" s="4"/>
      <c r="C672" s="1"/>
    </row>
    <row r="673" spans="1:3" ht="12.75">
      <c r="A673" s="1"/>
      <c r="B673" s="4"/>
      <c r="C673" s="1"/>
    </row>
    <row r="674" spans="1:3">
      <c r="A674" s="1"/>
      <c r="B674" s="9"/>
      <c r="C674" s="1"/>
    </row>
    <row r="675" spans="1:3" ht="15.75">
      <c r="A675" s="1"/>
      <c r="B675" s="7"/>
      <c r="C675" s="1"/>
    </row>
    <row r="676" spans="1:3" ht="12.75">
      <c r="A676" s="1"/>
      <c r="B676" s="4"/>
      <c r="C676" s="1"/>
    </row>
    <row r="677" spans="1:3" ht="12.75">
      <c r="A677" s="1"/>
      <c r="B677" s="11"/>
      <c r="C677" s="1"/>
    </row>
    <row r="678" spans="1:3" ht="12.75">
      <c r="A678" s="1"/>
      <c r="B678" s="4"/>
      <c r="C678" s="1"/>
    </row>
    <row r="679" spans="1:3" ht="15.75">
      <c r="A679" s="1"/>
      <c r="B679" s="12"/>
      <c r="C679" s="1"/>
    </row>
    <row r="680" spans="1:3" ht="12.75">
      <c r="A680" s="1"/>
      <c r="B680" s="4"/>
      <c r="C680" s="1"/>
    </row>
    <row r="681" spans="1:3">
      <c r="A681" s="1"/>
      <c r="B681" s="9"/>
      <c r="C681" s="1"/>
    </row>
    <row r="682" spans="1:3" ht="15.75">
      <c r="A682" s="1"/>
      <c r="B682" s="7"/>
      <c r="C682" s="1"/>
    </row>
    <row r="683" spans="1:3" ht="12.75">
      <c r="A683" s="1"/>
      <c r="B683" s="4"/>
      <c r="C683" s="1"/>
    </row>
    <row r="684" spans="1:3">
      <c r="A684" s="1"/>
      <c r="B684" s="9"/>
      <c r="C684" s="1"/>
    </row>
    <row r="685" spans="1:3" ht="15.75">
      <c r="A685" s="1"/>
      <c r="B685" s="7"/>
      <c r="C685" s="1"/>
    </row>
    <row r="686" spans="1:3" ht="12.75">
      <c r="A686" s="1"/>
      <c r="B686" s="4"/>
      <c r="C686" s="1"/>
    </row>
    <row r="687" spans="1:3" ht="12.75">
      <c r="A687" s="1"/>
      <c r="B687" s="4"/>
      <c r="C687" s="1"/>
    </row>
    <row r="688" spans="1:3" ht="12.75">
      <c r="A688" s="1"/>
      <c r="B688" s="4"/>
      <c r="C688" s="1"/>
    </row>
    <row r="689" spans="1:3" ht="12.75">
      <c r="A689" s="1"/>
      <c r="B689" s="4"/>
      <c r="C689" s="1"/>
    </row>
    <row r="690" spans="1:3" ht="12.75">
      <c r="A690" s="1"/>
      <c r="B690" s="4"/>
      <c r="C690" s="1"/>
    </row>
    <row r="691" spans="1:3">
      <c r="A691" s="1"/>
      <c r="B691" s="9"/>
      <c r="C691" s="1"/>
    </row>
    <row r="692" spans="1:3" ht="15.75">
      <c r="A692" s="1"/>
      <c r="B692" s="7"/>
      <c r="C692" s="1"/>
    </row>
    <row r="693" spans="1:3" ht="12.75">
      <c r="A693" s="1"/>
      <c r="B693" s="4"/>
      <c r="C693" s="1"/>
    </row>
    <row r="694" spans="1:3" ht="12.75">
      <c r="A694" s="1"/>
      <c r="B694" s="4"/>
      <c r="C694" s="1"/>
    </row>
    <row r="695" spans="1:3" ht="12.75">
      <c r="A695" s="1"/>
      <c r="B695" s="4"/>
      <c r="C695" s="1"/>
    </row>
    <row r="696" spans="1:3" ht="12.75">
      <c r="A696" s="1"/>
      <c r="B696" s="4"/>
      <c r="C696" s="1"/>
    </row>
    <row r="697" spans="1:3" ht="12.75">
      <c r="A697" s="1"/>
      <c r="B697" s="66"/>
      <c r="C697" s="1"/>
    </row>
    <row r="698" spans="1:3" ht="12.75">
      <c r="A698" s="1"/>
      <c r="B698" s="4"/>
      <c r="C698" s="1"/>
    </row>
    <row r="699" spans="1:3">
      <c r="A699" s="1"/>
      <c r="B699" s="9"/>
      <c r="C699" s="1"/>
    </row>
    <row r="700" spans="1:3" ht="15.75">
      <c r="A700" s="1"/>
      <c r="B700" s="7"/>
      <c r="C700" s="1"/>
    </row>
    <row r="701" spans="1:3" ht="12.75">
      <c r="A701" s="1"/>
      <c r="B701" s="4"/>
      <c r="C701" s="1"/>
    </row>
    <row r="702" spans="1:3" ht="12.75">
      <c r="A702" s="1"/>
      <c r="B702" s="4"/>
      <c r="C702" s="1"/>
    </row>
    <row r="703" spans="1:3" ht="12.75">
      <c r="A703" s="1"/>
      <c r="B703" s="4"/>
      <c r="C703" s="1"/>
    </row>
    <row r="704" spans="1:3" ht="12.75">
      <c r="A704" s="1"/>
      <c r="B704" s="4"/>
      <c r="C704" s="1"/>
    </row>
    <row r="705" spans="1:3" ht="12.75">
      <c r="A705" s="1"/>
      <c r="B705" s="4"/>
      <c r="C705" s="1"/>
    </row>
    <row r="706" spans="1:3" ht="12.75">
      <c r="A706" s="1"/>
      <c r="B706" s="4"/>
      <c r="C706" s="1"/>
    </row>
    <row r="707" spans="1:3">
      <c r="A707" s="1"/>
      <c r="B707" s="9"/>
      <c r="C707" s="1"/>
    </row>
    <row r="708" spans="1:3" ht="15.75">
      <c r="A708" s="1"/>
      <c r="B708" s="7"/>
      <c r="C708" s="1"/>
    </row>
    <row r="709" spans="1:3" ht="12.75">
      <c r="A709" s="1"/>
      <c r="B709" s="4"/>
      <c r="C709" s="1"/>
    </row>
    <row r="710" spans="1:3" ht="12.75">
      <c r="A710" s="1"/>
      <c r="B710" s="11"/>
      <c r="C710" s="1"/>
    </row>
    <row r="711" spans="1:3" ht="12.75">
      <c r="A711" s="1"/>
      <c r="B711" s="4"/>
      <c r="C711" s="1"/>
    </row>
    <row r="712" spans="1:3" ht="15.75">
      <c r="A712" s="1"/>
      <c r="B712" s="12"/>
      <c r="C712" s="1"/>
    </row>
    <row r="713" spans="1:3" ht="12.75">
      <c r="A713" s="1"/>
      <c r="B713" s="4"/>
      <c r="C713" s="1"/>
    </row>
    <row r="714" spans="1:3">
      <c r="A714" s="1"/>
      <c r="B714" s="9"/>
      <c r="C714" s="1"/>
    </row>
    <row r="715" spans="1:3" ht="15.75">
      <c r="A715" s="1"/>
      <c r="B715" s="7"/>
      <c r="C715" s="1"/>
    </row>
    <row r="716" spans="1:3" ht="12.75">
      <c r="A716" s="1"/>
      <c r="B716" s="4"/>
      <c r="C716" s="1"/>
    </row>
    <row r="717" spans="1:3">
      <c r="A717" s="1"/>
      <c r="B717" s="9"/>
      <c r="C717" s="1"/>
    </row>
    <row r="718" spans="1:3" ht="15.75">
      <c r="A718" s="1"/>
      <c r="B718" s="7"/>
      <c r="C718" s="1"/>
    </row>
    <row r="719" spans="1:3" ht="12.75">
      <c r="A719" s="1"/>
      <c r="B719" s="4"/>
      <c r="C719" s="1"/>
    </row>
    <row r="720" spans="1:3" ht="12.75">
      <c r="A720" s="1"/>
      <c r="B720" s="4"/>
      <c r="C720" s="1"/>
    </row>
    <row r="721" spans="1:3" ht="12.75">
      <c r="A721" s="1"/>
      <c r="B721" s="4"/>
      <c r="C721" s="1"/>
    </row>
    <row r="722" spans="1:3" ht="12.75">
      <c r="A722" s="1"/>
      <c r="B722" s="4"/>
      <c r="C722" s="1"/>
    </row>
    <row r="723" spans="1:3" ht="12.75">
      <c r="A723" s="1"/>
      <c r="B723" s="4"/>
      <c r="C723" s="1"/>
    </row>
    <row r="724" spans="1:3">
      <c r="A724" s="1"/>
      <c r="B724" s="9"/>
      <c r="C724" s="1"/>
    </row>
    <row r="725" spans="1:3" ht="15.75">
      <c r="A725" s="1"/>
      <c r="B725" s="7"/>
      <c r="C725" s="1"/>
    </row>
    <row r="726" spans="1:3" ht="12.75">
      <c r="A726" s="1"/>
      <c r="B726" s="4"/>
      <c r="C726" s="1"/>
    </row>
    <row r="727" spans="1:3" ht="12.75">
      <c r="A727" s="1"/>
      <c r="B727" s="4"/>
      <c r="C727" s="1"/>
    </row>
    <row r="728" spans="1:3" ht="12.75">
      <c r="A728" s="1"/>
      <c r="B728" s="4"/>
      <c r="C728" s="1"/>
    </row>
    <row r="729" spans="1:3" ht="12.75">
      <c r="A729" s="1"/>
      <c r="B729" s="4"/>
      <c r="C729" s="1"/>
    </row>
    <row r="730" spans="1:3" ht="12.75">
      <c r="A730" s="1"/>
      <c r="B730" s="66"/>
      <c r="C730" s="1"/>
    </row>
    <row r="731" spans="1:3" ht="12.75">
      <c r="A731" s="1"/>
      <c r="B731" s="4"/>
      <c r="C731" s="1"/>
    </row>
    <row r="732" spans="1:3">
      <c r="A732" s="1"/>
      <c r="B732" s="9"/>
      <c r="C732" s="1"/>
    </row>
    <row r="733" spans="1:3" ht="15.75">
      <c r="A733" s="1"/>
      <c r="B733" s="7"/>
      <c r="C733" s="1"/>
    </row>
    <row r="734" spans="1:3" ht="12.75">
      <c r="A734" s="1"/>
      <c r="B734" s="4"/>
      <c r="C734" s="1"/>
    </row>
    <row r="735" spans="1:3" ht="12.75">
      <c r="A735" s="1"/>
      <c r="B735" s="4"/>
      <c r="C735" s="1"/>
    </row>
    <row r="736" spans="1:3" ht="12.75">
      <c r="A736" s="1"/>
      <c r="B736" s="4"/>
      <c r="C736" s="1"/>
    </row>
    <row r="737" spans="1:3" ht="12.75">
      <c r="A737" s="1"/>
      <c r="B737" s="4"/>
      <c r="C737" s="1"/>
    </row>
    <row r="738" spans="1:3" ht="12.75">
      <c r="A738" s="1"/>
      <c r="B738" s="4"/>
      <c r="C738" s="1"/>
    </row>
    <row r="739" spans="1:3" ht="12.75">
      <c r="A739" s="1"/>
      <c r="B739" s="4"/>
      <c r="C739" s="1"/>
    </row>
    <row r="740" spans="1:3">
      <c r="A740" s="1"/>
      <c r="B740" s="9"/>
      <c r="C740" s="1"/>
    </row>
    <row r="741" spans="1:3" ht="15.75">
      <c r="A741" s="1"/>
      <c r="B741" s="7"/>
      <c r="C741" s="1"/>
    </row>
    <row r="742" spans="1:3" ht="12.75">
      <c r="A742" s="1"/>
      <c r="B742" s="4"/>
      <c r="C742" s="1"/>
    </row>
    <row r="743" spans="1:3" ht="12.75">
      <c r="A743" s="1"/>
      <c r="B743" s="11"/>
      <c r="C743" s="1"/>
    </row>
    <row r="744" spans="1:3" ht="12.75">
      <c r="A744" s="1"/>
      <c r="B744" s="4"/>
      <c r="C744" s="1"/>
    </row>
    <row r="745" spans="1:3" ht="15.75">
      <c r="A745" s="1"/>
      <c r="B745" s="12"/>
      <c r="C745" s="1"/>
    </row>
    <row r="746" spans="1:3" ht="12.75">
      <c r="A746" s="1"/>
      <c r="B746" s="4"/>
      <c r="C746" s="1"/>
    </row>
    <row r="747" spans="1:3">
      <c r="A747" s="1"/>
      <c r="B747" s="9"/>
      <c r="C747" s="1"/>
    </row>
    <row r="748" spans="1:3" ht="15.75">
      <c r="A748" s="1"/>
      <c r="B748" s="7"/>
      <c r="C748" s="1"/>
    </row>
    <row r="749" spans="1:3" ht="12.75">
      <c r="A749" s="1"/>
      <c r="B749" s="4"/>
      <c r="C749" s="1"/>
    </row>
    <row r="750" spans="1:3">
      <c r="A750" s="1"/>
      <c r="B750" s="9"/>
      <c r="C750" s="1"/>
    </row>
    <row r="751" spans="1:3" ht="15.75">
      <c r="A751" s="1"/>
      <c r="B751" s="7"/>
      <c r="C751" s="1"/>
    </row>
    <row r="752" spans="1:3" ht="12.75">
      <c r="A752" s="1"/>
      <c r="B752" s="4"/>
      <c r="C752" s="1"/>
    </row>
    <row r="753" spans="1:3" ht="12.75">
      <c r="A753" s="1"/>
      <c r="B753" s="4"/>
      <c r="C753" s="1"/>
    </row>
    <row r="754" spans="1:3" ht="12.75">
      <c r="A754" s="1"/>
      <c r="B754" s="4"/>
      <c r="C754" s="1"/>
    </row>
    <row r="755" spans="1:3" ht="12.75">
      <c r="A755" s="1"/>
      <c r="B755" s="4"/>
      <c r="C755" s="1"/>
    </row>
    <row r="756" spans="1:3" ht="12.75">
      <c r="A756" s="1"/>
      <c r="B756" s="4"/>
      <c r="C756" s="1"/>
    </row>
    <row r="757" spans="1:3">
      <c r="A757" s="1"/>
      <c r="B757" s="9"/>
      <c r="C757" s="1"/>
    </row>
    <row r="758" spans="1:3" ht="15.75">
      <c r="A758" s="1"/>
      <c r="B758" s="7"/>
      <c r="C758" s="1"/>
    </row>
    <row r="759" spans="1:3" ht="12.75">
      <c r="A759" s="1"/>
      <c r="B759" s="4"/>
      <c r="C759" s="1"/>
    </row>
    <row r="760" spans="1:3" ht="12.75">
      <c r="A760" s="1"/>
      <c r="B760" s="4"/>
      <c r="C760" s="1"/>
    </row>
    <row r="761" spans="1:3" ht="12.75">
      <c r="A761" s="1"/>
      <c r="B761" s="4"/>
      <c r="C761" s="1"/>
    </row>
    <row r="762" spans="1:3" ht="12.75">
      <c r="A762" s="1"/>
      <c r="B762" s="4"/>
      <c r="C762" s="1"/>
    </row>
    <row r="763" spans="1:3" ht="12.75">
      <c r="A763" s="1"/>
      <c r="B763" s="66"/>
      <c r="C763" s="1"/>
    </row>
    <row r="764" spans="1:3" ht="12.75">
      <c r="A764" s="1"/>
      <c r="B764" s="4"/>
      <c r="C764" s="1"/>
    </row>
    <row r="765" spans="1:3">
      <c r="A765" s="1"/>
      <c r="B765" s="9"/>
      <c r="C765" s="1"/>
    </row>
    <row r="766" spans="1:3" ht="15.75">
      <c r="A766" s="1"/>
      <c r="B766" s="7"/>
      <c r="C766" s="1"/>
    </row>
    <row r="767" spans="1:3" ht="12.75">
      <c r="A767" s="1"/>
      <c r="B767" s="4"/>
      <c r="C767" s="1"/>
    </row>
    <row r="768" spans="1:3" ht="12.75">
      <c r="A768" s="1"/>
      <c r="B768" s="4"/>
      <c r="C768" s="1"/>
    </row>
    <row r="769" spans="1:3" ht="12.75">
      <c r="A769" s="1"/>
      <c r="B769" s="4"/>
      <c r="C769" s="1"/>
    </row>
    <row r="770" spans="1:3" ht="12.75">
      <c r="A770" s="1"/>
      <c r="B770" s="4"/>
      <c r="C770" s="1"/>
    </row>
    <row r="771" spans="1:3" ht="12.75">
      <c r="A771" s="1"/>
      <c r="B771" s="4"/>
      <c r="C771" s="1"/>
    </row>
    <row r="772" spans="1:3" ht="12.75">
      <c r="A772" s="1"/>
      <c r="B772" s="4"/>
      <c r="C772" s="1"/>
    </row>
    <row r="773" spans="1:3">
      <c r="A773" s="1"/>
      <c r="B773" s="9"/>
      <c r="C773" s="1"/>
    </row>
    <row r="774" spans="1:3" ht="15.75">
      <c r="A774" s="1"/>
      <c r="B774" s="7"/>
      <c r="C774" s="1"/>
    </row>
    <row r="775" spans="1:3" ht="12.75">
      <c r="A775" s="1"/>
      <c r="B775" s="4"/>
      <c r="C775" s="1"/>
    </row>
    <row r="776" spans="1:3" ht="12.75">
      <c r="A776" s="1"/>
      <c r="B776" s="11"/>
      <c r="C776" s="1"/>
    </row>
    <row r="777" spans="1:3" ht="12.75">
      <c r="A777" s="1"/>
      <c r="B777" s="4"/>
      <c r="C777" s="1"/>
    </row>
    <row r="778" spans="1:3" ht="15.75">
      <c r="A778" s="1"/>
      <c r="B778" s="12"/>
      <c r="C778" s="1"/>
    </row>
    <row r="779" spans="1:3" ht="12.75">
      <c r="A779" s="1"/>
      <c r="B779" s="4"/>
      <c r="C779" s="1"/>
    </row>
    <row r="780" spans="1:3">
      <c r="A780" s="1"/>
      <c r="B780" s="9"/>
      <c r="C780" s="1"/>
    </row>
    <row r="781" spans="1:3" ht="15.75">
      <c r="A781" s="1"/>
      <c r="B781" s="7"/>
      <c r="C781" s="1"/>
    </row>
    <row r="782" spans="1:3" ht="12.75">
      <c r="A782" s="1"/>
      <c r="B782" s="4"/>
      <c r="C782" s="1"/>
    </row>
    <row r="783" spans="1:3">
      <c r="A783" s="1"/>
      <c r="B783" s="9"/>
      <c r="C783" s="1"/>
    </row>
    <row r="784" spans="1:3" ht="15.75">
      <c r="A784" s="1"/>
      <c r="B784" s="7"/>
      <c r="C784" s="1"/>
    </row>
    <row r="785" spans="1:3" ht="12.75">
      <c r="A785" s="1"/>
      <c r="B785" s="4"/>
      <c r="C785" s="1"/>
    </row>
    <row r="786" spans="1:3" ht="12.75">
      <c r="A786" s="1"/>
      <c r="B786" s="4"/>
      <c r="C786" s="1"/>
    </row>
    <row r="787" spans="1:3" ht="12.75">
      <c r="A787" s="1"/>
      <c r="B787" s="4"/>
      <c r="C787" s="1"/>
    </row>
    <row r="788" spans="1:3" ht="12.75">
      <c r="A788" s="1"/>
      <c r="B788" s="4"/>
      <c r="C788" s="1"/>
    </row>
    <row r="789" spans="1:3" ht="12.75">
      <c r="A789" s="1"/>
      <c r="B789" s="4"/>
      <c r="C789" s="1"/>
    </row>
    <row r="790" spans="1:3">
      <c r="A790" s="1"/>
      <c r="B790" s="9"/>
      <c r="C790" s="1"/>
    </row>
    <row r="791" spans="1:3" ht="15.75">
      <c r="A791" s="1"/>
      <c r="B791" s="7"/>
      <c r="C791" s="1"/>
    </row>
    <row r="792" spans="1:3" ht="12.75">
      <c r="A792" s="1"/>
      <c r="B792" s="4"/>
      <c r="C792" s="1"/>
    </row>
    <row r="793" spans="1:3" ht="12.75">
      <c r="A793" s="1"/>
      <c r="B793" s="4"/>
      <c r="C793" s="1"/>
    </row>
    <row r="794" spans="1:3" ht="12.75">
      <c r="A794" s="1"/>
      <c r="B794" s="4"/>
      <c r="C794" s="1"/>
    </row>
    <row r="795" spans="1:3" ht="12.75">
      <c r="A795" s="1"/>
      <c r="B795" s="4"/>
      <c r="C795" s="1"/>
    </row>
    <row r="796" spans="1:3" ht="12.75">
      <c r="A796" s="1"/>
      <c r="B796" s="66"/>
      <c r="C796" s="1"/>
    </row>
    <row r="797" spans="1:3" ht="12.75">
      <c r="A797" s="1"/>
      <c r="B797" s="4"/>
      <c r="C797" s="1"/>
    </row>
    <row r="798" spans="1:3">
      <c r="A798" s="1"/>
      <c r="B798" s="9"/>
      <c r="C798" s="1"/>
    </row>
    <row r="799" spans="1:3" ht="15.75">
      <c r="A799" s="1"/>
      <c r="B799" s="7"/>
      <c r="C799" s="1"/>
    </row>
    <row r="800" spans="1:3" ht="12.75">
      <c r="A800" s="1"/>
      <c r="B800" s="4"/>
      <c r="C800" s="1"/>
    </row>
    <row r="801" spans="1:3" ht="12.75">
      <c r="A801" s="1"/>
      <c r="B801" s="4"/>
      <c r="C801" s="1"/>
    </row>
    <row r="802" spans="1:3" ht="12.75">
      <c r="A802" s="1"/>
      <c r="B802" s="4"/>
      <c r="C802" s="1"/>
    </row>
    <row r="803" spans="1:3" ht="12.75">
      <c r="A803" s="1"/>
      <c r="B803" s="4"/>
      <c r="C803" s="1"/>
    </row>
    <row r="804" spans="1:3" ht="12.75">
      <c r="A804" s="1"/>
      <c r="B804" s="4"/>
      <c r="C804" s="1"/>
    </row>
    <row r="805" spans="1:3" ht="12.75">
      <c r="A805" s="1"/>
      <c r="B805" s="4"/>
      <c r="C805" s="1"/>
    </row>
    <row r="806" spans="1:3">
      <c r="A806" s="1"/>
      <c r="B806" s="9"/>
      <c r="C806" s="1"/>
    </row>
    <row r="807" spans="1:3" ht="15.75">
      <c r="A807" s="1"/>
      <c r="B807" s="7"/>
      <c r="C807" s="1"/>
    </row>
    <row r="808" spans="1:3" ht="12.75">
      <c r="A808" s="1"/>
      <c r="B808" s="4"/>
      <c r="C808" s="1"/>
    </row>
    <row r="809" spans="1:3" ht="12.75">
      <c r="A809" s="1"/>
      <c r="B809" s="11"/>
      <c r="C809" s="1"/>
    </row>
    <row r="810" spans="1:3" ht="12.75">
      <c r="A810" s="1"/>
      <c r="B810" s="4"/>
      <c r="C810" s="1"/>
    </row>
    <row r="811" spans="1:3" ht="15.75">
      <c r="A811" s="1"/>
      <c r="B811" s="12"/>
      <c r="C811" s="1"/>
    </row>
    <row r="812" spans="1:3" ht="12.75">
      <c r="A812" s="1"/>
      <c r="B812" s="4"/>
      <c r="C812" s="1"/>
    </row>
    <row r="813" spans="1:3">
      <c r="A813" s="1"/>
      <c r="B813" s="9"/>
      <c r="C813" s="1"/>
    </row>
    <row r="814" spans="1:3" ht="15.75">
      <c r="A814" s="1"/>
      <c r="B814" s="7"/>
      <c r="C814" s="1"/>
    </row>
    <row r="815" spans="1:3" ht="12.75">
      <c r="A815" s="1"/>
      <c r="B815" s="4"/>
      <c r="C815" s="1"/>
    </row>
    <row r="816" spans="1:3">
      <c r="A816" s="1"/>
      <c r="B816" s="9"/>
      <c r="C816" s="1"/>
    </row>
    <row r="817" spans="1:3" ht="15.75">
      <c r="A817" s="1"/>
      <c r="B817" s="7"/>
      <c r="C817" s="1"/>
    </row>
    <row r="818" spans="1:3" ht="12.75">
      <c r="A818" s="1"/>
      <c r="B818" s="4"/>
      <c r="C818" s="1"/>
    </row>
    <row r="819" spans="1:3" ht="12.75">
      <c r="A819" s="1"/>
      <c r="B819" s="4"/>
      <c r="C819" s="1"/>
    </row>
    <row r="820" spans="1:3" ht="12.75">
      <c r="A820" s="1"/>
      <c r="B820" s="4"/>
      <c r="C820" s="1"/>
    </row>
    <row r="821" spans="1:3" ht="12.75">
      <c r="A821" s="1"/>
      <c r="B821" s="4"/>
      <c r="C821" s="1"/>
    </row>
    <row r="822" spans="1:3" ht="12.75">
      <c r="A822" s="1"/>
      <c r="B822" s="4"/>
      <c r="C822" s="1"/>
    </row>
    <row r="823" spans="1:3">
      <c r="A823" s="1"/>
      <c r="B823" s="9"/>
      <c r="C823" s="1"/>
    </row>
    <row r="824" spans="1:3" ht="15.75">
      <c r="A824" s="1"/>
      <c r="B824" s="7"/>
      <c r="C824" s="1"/>
    </row>
    <row r="825" spans="1:3" ht="12.75">
      <c r="A825" s="1"/>
      <c r="B825" s="4"/>
      <c r="C825" s="1"/>
    </row>
    <row r="826" spans="1:3" ht="12.75">
      <c r="A826" s="1"/>
      <c r="B826" s="4"/>
      <c r="C826" s="1"/>
    </row>
    <row r="827" spans="1:3" ht="12.75">
      <c r="A827" s="1"/>
      <c r="B827" s="4"/>
      <c r="C827" s="1"/>
    </row>
    <row r="828" spans="1:3" ht="12.75">
      <c r="A828" s="1"/>
      <c r="B828" s="4"/>
      <c r="C828" s="1"/>
    </row>
    <row r="829" spans="1:3" ht="12.75">
      <c r="A829" s="1"/>
      <c r="B829" s="66"/>
      <c r="C829" s="1"/>
    </row>
    <row r="830" spans="1:3" ht="12.75">
      <c r="A830" s="1"/>
      <c r="B830" s="4"/>
      <c r="C830" s="1"/>
    </row>
    <row r="831" spans="1:3">
      <c r="A831" s="1"/>
      <c r="B831" s="9"/>
      <c r="C831" s="1"/>
    </row>
    <row r="832" spans="1:3" ht="15.75">
      <c r="A832" s="1"/>
      <c r="B832" s="7"/>
      <c r="C832" s="1"/>
    </row>
    <row r="833" spans="1:3" ht="12.75">
      <c r="A833" s="1"/>
      <c r="B833" s="4"/>
      <c r="C833" s="1"/>
    </row>
    <row r="834" spans="1:3" ht="12.75">
      <c r="A834" s="1"/>
      <c r="B834" s="4"/>
      <c r="C834" s="1"/>
    </row>
    <row r="835" spans="1:3" ht="12.75">
      <c r="A835" s="1"/>
      <c r="B835" s="4"/>
      <c r="C835" s="1"/>
    </row>
    <row r="836" spans="1:3" ht="12.75">
      <c r="A836" s="1"/>
      <c r="B836" s="4"/>
      <c r="C836" s="1"/>
    </row>
    <row r="837" spans="1:3" ht="12.75">
      <c r="A837" s="1"/>
      <c r="B837" s="4"/>
      <c r="C837" s="1"/>
    </row>
    <row r="838" spans="1:3" ht="12.75">
      <c r="A838" s="1"/>
      <c r="B838" s="4"/>
      <c r="C838" s="1"/>
    </row>
    <row r="839" spans="1:3">
      <c r="A839" s="1"/>
      <c r="B839" s="9"/>
      <c r="C839" s="1"/>
    </row>
    <row r="840" spans="1:3" ht="15.75">
      <c r="A840" s="1"/>
      <c r="B840" s="7"/>
      <c r="C840" s="1"/>
    </row>
    <row r="841" spans="1:3" ht="12.75">
      <c r="A841" s="1"/>
      <c r="B841" s="4"/>
      <c r="C841" s="1"/>
    </row>
    <row r="842" spans="1:3" ht="12.75">
      <c r="A842" s="1"/>
      <c r="B842" s="11"/>
      <c r="C842" s="1"/>
    </row>
    <row r="843" spans="1:3" ht="12.75">
      <c r="A843" s="1"/>
      <c r="B843" s="4"/>
      <c r="C843" s="1"/>
    </row>
    <row r="844" spans="1:3" ht="15.75">
      <c r="A844" s="1"/>
      <c r="B844" s="12"/>
      <c r="C844" s="1"/>
    </row>
    <row r="845" spans="1:3" ht="12.75">
      <c r="A845" s="1"/>
      <c r="B845" s="4"/>
      <c r="C845" s="1"/>
    </row>
    <row r="846" spans="1:3">
      <c r="A846" s="1"/>
      <c r="B846" s="9"/>
      <c r="C846" s="1"/>
    </row>
    <row r="847" spans="1:3" ht="15.75">
      <c r="A847" s="1"/>
      <c r="B847" s="7"/>
      <c r="C847" s="1"/>
    </row>
    <row r="848" spans="1:3" ht="12.75">
      <c r="A848" s="1"/>
      <c r="B848" s="4"/>
      <c r="C848" s="1"/>
    </row>
    <row r="849" spans="1:3">
      <c r="A849" s="1"/>
      <c r="B849" s="9"/>
      <c r="C849" s="1"/>
    </row>
    <row r="850" spans="1:3" ht="15.75">
      <c r="A850" s="1"/>
      <c r="B850" s="7"/>
      <c r="C850" s="1"/>
    </row>
    <row r="851" spans="1:3" ht="12.75">
      <c r="A851" s="1"/>
      <c r="B851" s="4"/>
      <c r="C851" s="1"/>
    </row>
    <row r="852" spans="1:3" ht="12.75">
      <c r="A852" s="1"/>
      <c r="B852" s="4"/>
      <c r="C852" s="1"/>
    </row>
    <row r="853" spans="1:3" ht="12.75">
      <c r="A853" s="1"/>
      <c r="B853" s="4"/>
      <c r="C853" s="1"/>
    </row>
    <row r="854" spans="1:3" ht="12.75">
      <c r="A854" s="1"/>
      <c r="B854" s="4"/>
      <c r="C854" s="1"/>
    </row>
    <row r="855" spans="1:3" ht="12.75">
      <c r="A855" s="1"/>
      <c r="B855" s="4"/>
      <c r="C855" s="1"/>
    </row>
    <row r="856" spans="1:3">
      <c r="A856" s="1"/>
      <c r="B856" s="9"/>
      <c r="C856" s="1"/>
    </row>
    <row r="857" spans="1:3" ht="15.75">
      <c r="A857" s="1"/>
      <c r="B857" s="7"/>
      <c r="C857" s="1"/>
    </row>
    <row r="858" spans="1:3" ht="12.75">
      <c r="A858" s="1"/>
      <c r="B858" s="4"/>
      <c r="C858" s="1"/>
    </row>
    <row r="859" spans="1:3" ht="12.75">
      <c r="A859" s="1"/>
      <c r="B859" s="4"/>
      <c r="C859" s="1"/>
    </row>
    <row r="860" spans="1:3" ht="12.75">
      <c r="A860" s="1"/>
      <c r="B860" s="4"/>
      <c r="C860" s="1"/>
    </row>
    <row r="861" spans="1:3" ht="12.75">
      <c r="A861" s="1"/>
      <c r="B861" s="4"/>
      <c r="C861" s="1"/>
    </row>
    <row r="862" spans="1:3" ht="12.75">
      <c r="A862" s="1"/>
      <c r="B862" s="66"/>
      <c r="C862" s="1"/>
    </row>
    <row r="863" spans="1:3" ht="12.75">
      <c r="A863" s="1"/>
      <c r="B863" s="4"/>
      <c r="C863" s="1"/>
    </row>
    <row r="864" spans="1:3">
      <c r="A864" s="1"/>
      <c r="B864" s="9"/>
      <c r="C864" s="1"/>
    </row>
    <row r="865" spans="1:3" ht="15.75">
      <c r="A865" s="1"/>
      <c r="B865" s="7"/>
      <c r="C865" s="1"/>
    </row>
    <row r="866" spans="1:3" ht="12.75">
      <c r="A866" s="1"/>
      <c r="B866" s="4"/>
      <c r="C866" s="1"/>
    </row>
    <row r="867" spans="1:3" ht="12.75">
      <c r="A867" s="1"/>
      <c r="B867" s="4"/>
      <c r="C867" s="1"/>
    </row>
    <row r="868" spans="1:3" ht="12.75">
      <c r="A868" s="1"/>
      <c r="B868" s="4"/>
      <c r="C868" s="1"/>
    </row>
    <row r="869" spans="1:3" ht="12.75">
      <c r="A869" s="1"/>
      <c r="B869" s="4"/>
      <c r="C869" s="1"/>
    </row>
    <row r="870" spans="1:3" ht="12.75">
      <c r="A870" s="1"/>
      <c r="B870" s="4"/>
      <c r="C870" s="1"/>
    </row>
    <row r="871" spans="1:3" ht="12.75">
      <c r="A871" s="1"/>
      <c r="B871" s="4"/>
      <c r="C871" s="1"/>
    </row>
    <row r="872" spans="1:3">
      <c r="A872" s="1"/>
      <c r="B872" s="9"/>
      <c r="C872" s="1"/>
    </row>
    <row r="873" spans="1:3" ht="15.75">
      <c r="A873" s="1"/>
      <c r="B873" s="7"/>
      <c r="C873" s="1"/>
    </row>
    <row r="874" spans="1:3" ht="12.75">
      <c r="A874" s="1"/>
      <c r="B874" s="4"/>
      <c r="C874" s="1"/>
    </row>
    <row r="875" spans="1:3" ht="12.75">
      <c r="A875" s="1"/>
      <c r="B875" s="11"/>
      <c r="C875" s="1"/>
    </row>
    <row r="876" spans="1:3" ht="12.75">
      <c r="A876" s="1"/>
      <c r="B876" s="4"/>
      <c r="C876" s="1"/>
    </row>
    <row r="877" spans="1:3" ht="15.75">
      <c r="A877" s="1"/>
      <c r="B877" s="12"/>
      <c r="C877" s="1"/>
    </row>
    <row r="878" spans="1:3" ht="12.75">
      <c r="A878" s="1"/>
      <c r="B878" s="4"/>
      <c r="C878" s="1"/>
    </row>
    <row r="879" spans="1:3">
      <c r="A879" s="1"/>
      <c r="B879" s="9"/>
      <c r="C879" s="1"/>
    </row>
    <row r="880" spans="1:3" ht="15.75">
      <c r="A880" s="1"/>
      <c r="B880" s="7"/>
      <c r="C880" s="1"/>
    </row>
    <row r="881" spans="1:3" ht="12.75">
      <c r="A881" s="1"/>
      <c r="B881" s="4"/>
      <c r="C881" s="1"/>
    </row>
    <row r="882" spans="1:3">
      <c r="A882" s="1"/>
      <c r="B882" s="9"/>
      <c r="C882" s="1"/>
    </row>
    <row r="883" spans="1:3" ht="15.75">
      <c r="A883" s="1"/>
      <c r="B883" s="7"/>
      <c r="C883" s="1"/>
    </row>
    <row r="884" spans="1:3" ht="12.75">
      <c r="A884" s="1"/>
      <c r="B884" s="4"/>
      <c r="C884" s="1"/>
    </row>
    <row r="885" spans="1:3" ht="12.75">
      <c r="A885" s="1"/>
      <c r="B885" s="4"/>
      <c r="C885" s="1"/>
    </row>
    <row r="886" spans="1:3" ht="12.75">
      <c r="A886" s="1"/>
      <c r="B886" s="4"/>
      <c r="C886" s="1"/>
    </row>
    <row r="887" spans="1:3" ht="12.75">
      <c r="A887" s="1"/>
      <c r="B887" s="4"/>
      <c r="C887" s="1"/>
    </row>
    <row r="888" spans="1:3" ht="12.75">
      <c r="A888" s="1"/>
      <c r="B888" s="4"/>
      <c r="C888" s="1"/>
    </row>
    <row r="889" spans="1:3">
      <c r="A889" s="1"/>
      <c r="B889" s="9"/>
      <c r="C889" s="1"/>
    </row>
    <row r="890" spans="1:3" ht="15.75">
      <c r="A890" s="1"/>
      <c r="B890" s="7"/>
      <c r="C890" s="1"/>
    </row>
    <row r="891" spans="1:3" ht="12.75">
      <c r="A891" s="1"/>
      <c r="B891" s="4"/>
      <c r="C891" s="1"/>
    </row>
    <row r="892" spans="1:3" ht="12.75">
      <c r="A892" s="1"/>
      <c r="B892" s="4"/>
      <c r="C892" s="1"/>
    </row>
    <row r="893" spans="1:3" ht="12.75">
      <c r="A893" s="1"/>
      <c r="B893" s="4"/>
      <c r="C893" s="1"/>
    </row>
    <row r="894" spans="1:3" ht="12.75">
      <c r="A894" s="1"/>
      <c r="B894" s="4"/>
      <c r="C894" s="1"/>
    </row>
    <row r="895" spans="1:3" ht="12.75">
      <c r="A895" s="1"/>
      <c r="B895" s="66"/>
      <c r="C895" s="1"/>
    </row>
    <row r="896" spans="1:3" ht="12.75">
      <c r="A896" s="1"/>
      <c r="B896" s="4"/>
      <c r="C896" s="1"/>
    </row>
    <row r="897" spans="1:3">
      <c r="A897" s="1"/>
      <c r="B897" s="9"/>
      <c r="C897" s="1"/>
    </row>
    <row r="898" spans="1:3" ht="15.75">
      <c r="A898" s="1"/>
      <c r="B898" s="7"/>
      <c r="C898" s="1"/>
    </row>
    <row r="899" spans="1:3" ht="12.75">
      <c r="A899" s="1"/>
      <c r="B899" s="4"/>
      <c r="C899" s="1"/>
    </row>
    <row r="900" spans="1:3" ht="12.75">
      <c r="A900" s="1"/>
      <c r="B900" s="4"/>
      <c r="C900" s="1"/>
    </row>
    <row r="901" spans="1:3" ht="12.75">
      <c r="A901" s="1"/>
      <c r="B901" s="4"/>
      <c r="C901" s="1"/>
    </row>
    <row r="902" spans="1:3" ht="12.75">
      <c r="A902" s="1"/>
      <c r="B902" s="4"/>
      <c r="C902" s="1"/>
    </row>
    <row r="903" spans="1:3" ht="12.75">
      <c r="A903" s="1"/>
      <c r="B903" s="4"/>
      <c r="C903" s="1"/>
    </row>
    <row r="904" spans="1:3" ht="12.75">
      <c r="A904" s="1"/>
      <c r="B904" s="4"/>
      <c r="C904" s="1"/>
    </row>
    <row r="905" spans="1:3">
      <c r="A905" s="1"/>
      <c r="B905" s="9"/>
      <c r="C905" s="1"/>
    </row>
    <row r="906" spans="1:3" ht="15.75">
      <c r="A906" s="1"/>
      <c r="B906" s="7"/>
      <c r="C906" s="1"/>
    </row>
    <row r="907" spans="1:3" ht="12.75">
      <c r="A907" s="1"/>
      <c r="B907" s="4"/>
      <c r="C907" s="1"/>
    </row>
    <row r="908" spans="1:3" ht="12.75">
      <c r="A908" s="1"/>
      <c r="B908" s="11"/>
      <c r="C908" s="1"/>
    </row>
    <row r="909" spans="1:3" ht="12.75">
      <c r="A909" s="1"/>
      <c r="B909" s="4"/>
      <c r="C909" s="1"/>
    </row>
    <row r="910" spans="1:3" ht="15.75">
      <c r="A910" s="1"/>
      <c r="B910" s="12"/>
      <c r="C910" s="1"/>
    </row>
    <row r="911" spans="1:3" ht="12.75">
      <c r="A911" s="1"/>
      <c r="B911" s="4"/>
      <c r="C911" s="1"/>
    </row>
    <row r="912" spans="1:3">
      <c r="A912" s="1"/>
      <c r="B912" s="9"/>
      <c r="C912" s="1"/>
    </row>
    <row r="913" spans="1:3" ht="15.75">
      <c r="A913" s="1"/>
      <c r="B913" s="7"/>
      <c r="C913" s="1"/>
    </row>
    <row r="914" spans="1:3" ht="12.75">
      <c r="A914" s="1"/>
      <c r="B914" s="4"/>
      <c r="C914" s="1"/>
    </row>
    <row r="915" spans="1:3">
      <c r="A915" s="1"/>
      <c r="B915" s="9"/>
      <c r="C915" s="1"/>
    </row>
    <row r="916" spans="1:3" ht="15.75">
      <c r="A916" s="1"/>
      <c r="B916" s="7"/>
      <c r="C916" s="1"/>
    </row>
    <row r="917" spans="1:3" ht="12.75">
      <c r="A917" s="1"/>
      <c r="B917" s="4"/>
      <c r="C917" s="1"/>
    </row>
    <row r="918" spans="1:3" ht="12.75">
      <c r="A918" s="1"/>
      <c r="B918" s="4"/>
      <c r="C918" s="1"/>
    </row>
    <row r="919" spans="1:3" ht="12.75">
      <c r="A919" s="1"/>
      <c r="B919" s="4"/>
      <c r="C919" s="1"/>
    </row>
    <row r="920" spans="1:3" ht="12.75">
      <c r="A920" s="1"/>
      <c r="B920" s="4"/>
      <c r="C920" s="1"/>
    </row>
    <row r="921" spans="1:3" ht="12.75">
      <c r="A921" s="1"/>
      <c r="B921" s="4"/>
      <c r="C921" s="1"/>
    </row>
    <row r="922" spans="1:3">
      <c r="A922" s="1"/>
      <c r="B922" s="9"/>
      <c r="C922" s="1"/>
    </row>
    <row r="923" spans="1:3" ht="15.75">
      <c r="A923" s="1"/>
      <c r="B923" s="7"/>
      <c r="C923" s="1"/>
    </row>
    <row r="924" spans="1:3" ht="12.75">
      <c r="A924" s="1"/>
      <c r="B924" s="4"/>
      <c r="C924" s="1"/>
    </row>
    <row r="925" spans="1:3" ht="12.75">
      <c r="A925" s="1"/>
      <c r="B925" s="4"/>
      <c r="C925" s="1"/>
    </row>
    <row r="926" spans="1:3" ht="12.75">
      <c r="A926" s="1"/>
      <c r="B926" s="4"/>
      <c r="C926" s="1"/>
    </row>
    <row r="927" spans="1:3" ht="12.75">
      <c r="A927" s="1"/>
      <c r="B927" s="4"/>
      <c r="C927" s="1"/>
    </row>
    <row r="928" spans="1:3" ht="12.75">
      <c r="A928" s="1"/>
      <c r="B928" s="66"/>
      <c r="C928" s="1"/>
    </row>
    <row r="929" spans="1:3" ht="12.75">
      <c r="A929" s="1"/>
      <c r="B929" s="4"/>
      <c r="C929" s="1"/>
    </row>
    <row r="930" spans="1:3">
      <c r="A930" s="1"/>
      <c r="B930" s="9"/>
      <c r="C930" s="1"/>
    </row>
    <row r="931" spans="1:3" ht="15.75">
      <c r="A931" s="1"/>
      <c r="B931" s="7"/>
      <c r="C931" s="1"/>
    </row>
    <row r="932" spans="1:3" ht="12.75">
      <c r="A932" s="1"/>
      <c r="B932" s="4"/>
      <c r="C932" s="1"/>
    </row>
    <row r="933" spans="1:3" ht="12.75">
      <c r="A933" s="1"/>
      <c r="B933" s="4"/>
      <c r="C933" s="1"/>
    </row>
    <row r="934" spans="1:3" ht="12.75">
      <c r="A934" s="1"/>
      <c r="B934" s="4"/>
      <c r="C934" s="1"/>
    </row>
    <row r="935" spans="1:3" ht="12.75">
      <c r="A935" s="1"/>
      <c r="B935" s="4"/>
      <c r="C935" s="1"/>
    </row>
    <row r="936" spans="1:3" ht="12.75">
      <c r="A936" s="1"/>
      <c r="B936" s="4"/>
      <c r="C936" s="1"/>
    </row>
    <row r="937" spans="1:3" ht="12.75">
      <c r="A937" s="1"/>
      <c r="B937" s="4"/>
      <c r="C937" s="1"/>
    </row>
    <row r="938" spans="1:3">
      <c r="A938" s="1"/>
      <c r="B938" s="9"/>
      <c r="C938" s="1"/>
    </row>
    <row r="939" spans="1:3" ht="15.75">
      <c r="A939" s="1"/>
      <c r="B939" s="7"/>
      <c r="C939" s="1"/>
    </row>
    <row r="940" spans="1:3" ht="12.75">
      <c r="A940" s="1"/>
      <c r="B940" s="4"/>
      <c r="C940" s="1"/>
    </row>
    <row r="941" spans="1:3" ht="12.75">
      <c r="A941" s="1"/>
      <c r="B941" s="11"/>
      <c r="C941" s="1"/>
    </row>
    <row r="942" spans="1:3" ht="12.75">
      <c r="A942" s="1"/>
      <c r="B942" s="4"/>
      <c r="C942" s="1"/>
    </row>
    <row r="943" spans="1:3" ht="15.75">
      <c r="A943" s="1"/>
      <c r="B943" s="12"/>
      <c r="C943" s="1"/>
    </row>
    <row r="944" spans="1:3" ht="12.75">
      <c r="A944" s="1"/>
      <c r="B944" s="4"/>
      <c r="C944" s="1"/>
    </row>
    <row r="945" spans="1:3">
      <c r="A945" s="1"/>
      <c r="B945" s="9"/>
      <c r="C945" s="1"/>
    </row>
    <row r="946" spans="1:3" ht="15.75">
      <c r="A946" s="1"/>
      <c r="B946" s="7"/>
      <c r="C946" s="1"/>
    </row>
    <row r="947" spans="1:3" ht="12.75">
      <c r="A947" s="1"/>
      <c r="B947" s="4"/>
      <c r="C947" s="1"/>
    </row>
    <row r="948" spans="1:3">
      <c r="A948" s="1"/>
      <c r="B948" s="9"/>
      <c r="C948" s="1"/>
    </row>
    <row r="949" spans="1:3" ht="15.75">
      <c r="A949" s="1"/>
      <c r="B949" s="7"/>
      <c r="C949" s="1"/>
    </row>
    <row r="950" spans="1:3" ht="12.75">
      <c r="A950" s="1"/>
      <c r="B950" s="4"/>
      <c r="C950" s="1"/>
    </row>
    <row r="951" spans="1:3" ht="12.75">
      <c r="A951" s="1"/>
      <c r="B951" s="4"/>
      <c r="C951" s="1"/>
    </row>
    <row r="952" spans="1:3" ht="12.75">
      <c r="A952" s="1"/>
      <c r="B952" s="4"/>
      <c r="C952" s="1"/>
    </row>
    <row r="953" spans="1:3" ht="12.75">
      <c r="A953" s="1"/>
      <c r="B953" s="4"/>
      <c r="C953" s="1"/>
    </row>
    <row r="954" spans="1:3" ht="12.75">
      <c r="A954" s="1"/>
      <c r="B954" s="4"/>
      <c r="C954" s="1"/>
    </row>
    <row r="955" spans="1:3">
      <c r="A955" s="1"/>
      <c r="B955" s="9"/>
      <c r="C955" s="1"/>
    </row>
    <row r="956" spans="1:3" ht="15.75">
      <c r="A956" s="1"/>
      <c r="B956" s="7"/>
      <c r="C956" s="1"/>
    </row>
    <row r="957" spans="1:3" ht="12.75">
      <c r="A957" s="1"/>
      <c r="B957" s="4"/>
      <c r="C957" s="1"/>
    </row>
    <row r="958" spans="1:3" ht="12.75">
      <c r="A958" s="1"/>
      <c r="B958" s="4"/>
      <c r="C958" s="1"/>
    </row>
    <row r="959" spans="1:3" ht="12.75">
      <c r="A959" s="1"/>
      <c r="B959" s="4"/>
      <c r="C959" s="1"/>
    </row>
    <row r="960" spans="1:3" ht="12.75">
      <c r="A960" s="1"/>
      <c r="B960" s="4"/>
      <c r="C960" s="1"/>
    </row>
    <row r="961" spans="1:3" ht="12.75">
      <c r="A961" s="1"/>
      <c r="B961" s="66"/>
      <c r="C961" s="1"/>
    </row>
    <row r="962" spans="1:3" ht="12.75">
      <c r="A962" s="1"/>
      <c r="B962" s="4"/>
      <c r="C962" s="1"/>
    </row>
    <row r="963" spans="1:3">
      <c r="A963" s="1"/>
      <c r="B963" s="9"/>
      <c r="C963" s="1"/>
    </row>
    <row r="964" spans="1:3" ht="15.75">
      <c r="A964" s="1"/>
      <c r="B964" s="7"/>
      <c r="C964" s="1"/>
    </row>
    <row r="965" spans="1:3" ht="12.75">
      <c r="A965" s="1"/>
      <c r="B965" s="4"/>
      <c r="C965" s="1"/>
    </row>
    <row r="966" spans="1:3" ht="12.75">
      <c r="A966" s="1"/>
      <c r="B966" s="4"/>
      <c r="C966" s="1"/>
    </row>
    <row r="967" spans="1:3" ht="12.75">
      <c r="A967" s="1"/>
      <c r="B967" s="4"/>
      <c r="C967" s="1"/>
    </row>
    <row r="968" spans="1:3" ht="12.75">
      <c r="A968" s="1"/>
      <c r="B968" s="4"/>
      <c r="C968" s="1"/>
    </row>
    <row r="969" spans="1:3" ht="12.75">
      <c r="A969" s="1"/>
      <c r="B969" s="4"/>
      <c r="C969" s="1"/>
    </row>
    <row r="970" spans="1:3" ht="12.75">
      <c r="A970" s="1"/>
      <c r="B970" s="4"/>
      <c r="C970" s="1"/>
    </row>
    <row r="971" spans="1:3">
      <c r="A971" s="1"/>
      <c r="B971" s="9"/>
      <c r="C971" s="1"/>
    </row>
    <row r="972" spans="1:3" ht="15.75">
      <c r="A972" s="1"/>
      <c r="B972" s="7"/>
      <c r="C972" s="1"/>
    </row>
    <row r="973" spans="1:3" ht="12.75">
      <c r="A973" s="1"/>
      <c r="B973" s="4"/>
      <c r="C973" s="1"/>
    </row>
    <row r="974" spans="1:3" ht="12.75">
      <c r="A974" s="1"/>
      <c r="B974" s="11"/>
      <c r="C974" s="1"/>
    </row>
    <row r="975" spans="1:3" ht="12.75">
      <c r="A975" s="1"/>
      <c r="B975" s="4"/>
      <c r="C975" s="1"/>
    </row>
    <row r="976" spans="1:3" ht="15.75">
      <c r="A976" s="1"/>
      <c r="B976" s="12"/>
      <c r="C976" s="1"/>
    </row>
    <row r="977" spans="1:3" ht="12.75">
      <c r="A977" s="1"/>
      <c r="B977" s="4"/>
      <c r="C977" s="1"/>
    </row>
    <row r="978" spans="1:3">
      <c r="A978" s="1"/>
      <c r="B978" s="9"/>
      <c r="C978" s="1"/>
    </row>
    <row r="979" spans="1:3" ht="15.75">
      <c r="A979" s="1"/>
      <c r="B979" s="7"/>
      <c r="C979" s="1"/>
    </row>
    <row r="980" spans="1:3" ht="12.75">
      <c r="A980" s="1"/>
      <c r="B980" s="4"/>
      <c r="C980" s="1"/>
    </row>
    <row r="981" spans="1:3">
      <c r="A981" s="1"/>
      <c r="B981" s="9"/>
      <c r="C981" s="1"/>
    </row>
    <row r="982" spans="1:3" ht="15.75">
      <c r="A982" s="1"/>
      <c r="B982" s="7"/>
      <c r="C982" s="1"/>
    </row>
    <row r="983" spans="1:3" ht="12.75">
      <c r="A983" s="1"/>
      <c r="B983" s="4"/>
      <c r="C983" s="1"/>
    </row>
    <row r="984" spans="1:3" ht="12.75">
      <c r="A984" s="1"/>
      <c r="B984" s="4"/>
      <c r="C984" s="1"/>
    </row>
    <row r="985" spans="1:3" ht="12.75">
      <c r="A985" s="1"/>
      <c r="B985" s="4"/>
      <c r="C985" s="1"/>
    </row>
    <row r="986" spans="1:3" ht="12.75">
      <c r="A986" s="1"/>
      <c r="B986" s="4"/>
      <c r="C986" s="1"/>
    </row>
    <row r="987" spans="1:3" ht="12.75">
      <c r="A987" s="1"/>
      <c r="B987" s="4"/>
      <c r="C987" s="1"/>
    </row>
    <row r="988" spans="1:3">
      <c r="A988" s="1"/>
      <c r="B988" s="9"/>
      <c r="C988" s="1"/>
    </row>
    <row r="989" spans="1:3" ht="15.75">
      <c r="A989" s="1"/>
      <c r="B989" s="7"/>
      <c r="C989" s="1"/>
    </row>
    <row r="990" spans="1:3" ht="12.75">
      <c r="A990" s="1"/>
      <c r="B990" s="4"/>
      <c r="C990" s="1"/>
    </row>
    <row r="991" spans="1:3" ht="12.75">
      <c r="A991" s="1"/>
      <c r="B991" s="4"/>
      <c r="C991" s="1"/>
    </row>
    <row r="992" spans="1:3" ht="12.75">
      <c r="A992" s="1"/>
      <c r="B992" s="4"/>
      <c r="C992" s="1"/>
    </row>
    <row r="993" spans="1:3" ht="12.75">
      <c r="A993" s="1"/>
      <c r="B993" s="4"/>
      <c r="C993" s="1"/>
    </row>
    <row r="994" spans="1:3" ht="12.75">
      <c r="A994" s="1"/>
      <c r="B994" s="66"/>
      <c r="C994" s="1"/>
    </row>
    <row r="995" spans="1:3" ht="12.75">
      <c r="A995" s="1"/>
      <c r="B995" s="4"/>
      <c r="C995" s="1"/>
    </row>
    <row r="996" spans="1:3">
      <c r="A996" s="1"/>
      <c r="B996" s="9"/>
      <c r="C996" s="1"/>
    </row>
    <row r="997" spans="1:3" ht="15.75">
      <c r="A997" s="1"/>
      <c r="B997" s="7"/>
      <c r="C997" s="1"/>
    </row>
    <row r="998" spans="1:3" ht="12.75">
      <c r="A998" s="1"/>
      <c r="B998" s="4"/>
      <c r="C998" s="1"/>
    </row>
    <row r="999" spans="1:3" ht="12.75">
      <c r="A999" s="1"/>
      <c r="B999" s="4"/>
      <c r="C999" s="1"/>
    </row>
    <row r="1000" spans="1:3" ht="12.75">
      <c r="A1000" s="1"/>
      <c r="B1000" s="4"/>
      <c r="C1000" s="1"/>
    </row>
    <row r="1001" spans="1:3" ht="12.75">
      <c r="A1001" s="1"/>
      <c r="B1001" s="4"/>
      <c r="C1001" s="1"/>
    </row>
    <row r="1002" spans="1:3" ht="12.75">
      <c r="A1002" s="1"/>
      <c r="B1002" s="4"/>
      <c r="C1002" s="1"/>
    </row>
    <row r="1003" spans="1:3" ht="12.75">
      <c r="A1003" s="1"/>
      <c r="B1003" s="4"/>
      <c r="C1003" s="1"/>
    </row>
    <row r="1004" spans="1:3">
      <c r="A1004" s="1"/>
      <c r="B1004" s="9"/>
      <c r="C1004" s="1"/>
    </row>
    <row r="1005" spans="1:3" ht="15.75">
      <c r="A1005" s="1"/>
      <c r="B1005" s="7"/>
      <c r="C1005" s="1"/>
    </row>
    <row r="1006" spans="1:3" ht="12.75">
      <c r="A1006" s="1"/>
      <c r="B1006" s="4"/>
      <c r="C1006" s="1"/>
    </row>
    <row r="1007" spans="1:3" ht="12.75">
      <c r="A1007" s="1"/>
      <c r="B1007" s="4"/>
      <c r="C1007" s="1"/>
    </row>
    <row r="1008" spans="1:3" ht="12.75">
      <c r="A1008" s="1"/>
      <c r="B1008" s="4"/>
      <c r="C1008" s="1"/>
    </row>
    <row r="1009" spans="1:3" ht="12.75">
      <c r="A1009" s="1"/>
      <c r="B1009" s="4"/>
      <c r="C1009" s="1"/>
    </row>
    <row r="1010" spans="1:3" ht="12.75">
      <c r="A1010" s="1"/>
      <c r="B1010" s="4"/>
      <c r="C1010" s="1"/>
    </row>
    <row r="1011" spans="1:3" ht="12.75">
      <c r="A1011" s="1"/>
      <c r="B1011" s="4"/>
      <c r="C1011" s="1"/>
    </row>
    <row r="1012" spans="1:3" ht="12.75">
      <c r="A1012" s="1"/>
      <c r="B1012" s="4"/>
      <c r="C1012" s="1"/>
    </row>
    <row r="1013" spans="1:3" ht="12.75">
      <c r="A1013" s="1"/>
      <c r="B1013" s="4"/>
      <c r="C1013" s="1"/>
    </row>
    <row r="1014" spans="1:3" ht="12.75">
      <c r="A1014" s="1"/>
      <c r="B1014" s="4"/>
      <c r="C1014" s="1"/>
    </row>
    <row r="1015" spans="1:3" ht="12.75">
      <c r="A1015" s="1"/>
      <c r="B1015" s="4"/>
      <c r="C1015" s="1"/>
    </row>
    <row r="1016" spans="1:3" ht="12.75">
      <c r="A1016" s="1"/>
      <c r="B1016" s="4"/>
      <c r="C1016" s="1"/>
    </row>
  </sheetData>
  <sheetProtection algorithmName="SHA-512" hashValue="sAVNBtloY9ZT5AnARmFP/tKMF7f46ltDopSugLKRMaGfykqodBPF9EquxXneoE3sOznV2lRGKKKpuG63SY0sNw==" saltValue="GFDZf5MBt/3KkQ7+gLnM7Q==" spinCount="100000" sheet="1" objects="1" scenarios="1"/>
  <mergeCells count="71">
    <mergeCell ref="E98:I101"/>
    <mergeCell ref="E103:L105"/>
    <mergeCell ref="G117:G118"/>
    <mergeCell ref="H117:H118"/>
    <mergeCell ref="I117:I118"/>
    <mergeCell ref="J117:J118"/>
    <mergeCell ref="K117:K118"/>
    <mergeCell ref="L117:L118"/>
    <mergeCell ref="E117:F118"/>
    <mergeCell ref="E110:J110"/>
    <mergeCell ref="E111:F111"/>
    <mergeCell ref="E112:F112"/>
    <mergeCell ref="G113:G114"/>
    <mergeCell ref="H113:H114"/>
    <mergeCell ref="I113:I114"/>
    <mergeCell ref="J113:J114"/>
    <mergeCell ref="E73:L82"/>
    <mergeCell ref="E86:N86"/>
    <mergeCell ref="E88:I88"/>
    <mergeCell ref="L89:N89"/>
    <mergeCell ref="O89:Q89"/>
    <mergeCell ref="E65:G65"/>
    <mergeCell ref="E66:G66"/>
    <mergeCell ref="E67:G67"/>
    <mergeCell ref="E68:K68"/>
    <mergeCell ref="E71:N71"/>
    <mergeCell ref="E55:N55"/>
    <mergeCell ref="E57:L60"/>
    <mergeCell ref="E62:K62"/>
    <mergeCell ref="E64:G64"/>
    <mergeCell ref="E51:I51"/>
    <mergeCell ref="E24:I24"/>
    <mergeCell ref="E34:N34"/>
    <mergeCell ref="E36:L39"/>
    <mergeCell ref="E41:I41"/>
    <mergeCell ref="E50:I50"/>
    <mergeCell ref="E22:E23"/>
    <mergeCell ref="F22:F23"/>
    <mergeCell ref="G22:G23"/>
    <mergeCell ref="H22:H23"/>
    <mergeCell ref="I22:I23"/>
    <mergeCell ref="E2:N2"/>
    <mergeCell ref="E4:L12"/>
    <mergeCell ref="E14:I15"/>
    <mergeCell ref="J17:J18"/>
    <mergeCell ref="K17:K18"/>
    <mergeCell ref="L17:L18"/>
    <mergeCell ref="M17:M18"/>
    <mergeCell ref="E17:I17"/>
    <mergeCell ref="E129:L138"/>
    <mergeCell ref="E142:N142"/>
    <mergeCell ref="E144:L144"/>
    <mergeCell ref="E145:K145"/>
    <mergeCell ref="G119:G120"/>
    <mergeCell ref="H119:H120"/>
    <mergeCell ref="I119:I120"/>
    <mergeCell ref="J119:J120"/>
    <mergeCell ref="K119:K120"/>
    <mergeCell ref="L119:L120"/>
    <mergeCell ref="M119:M120"/>
    <mergeCell ref="E119:F120"/>
    <mergeCell ref="E122:I122"/>
    <mergeCell ref="E123:I123"/>
    <mergeCell ref="E127:N127"/>
    <mergeCell ref="E113:F114"/>
    <mergeCell ref="M117:M118"/>
    <mergeCell ref="E115:F116"/>
    <mergeCell ref="G115:G116"/>
    <mergeCell ref="H115:H116"/>
    <mergeCell ref="I115:I116"/>
    <mergeCell ref="J115:J116"/>
  </mergeCells>
  <conditionalFormatting sqref="A4 C4">
    <cfRule type="notContainsBlanks" dxfId="19" priority="3">
      <formula>LEN(TRIM(A4))&gt;0</formula>
    </cfRule>
  </conditionalFormatting>
  <conditionalFormatting sqref="B946:B1016">
    <cfRule type="notContainsBlanks" dxfId="18" priority="1">
      <formula>LEN(TRIM(B946))&gt;0</formula>
    </cfRule>
  </conditionalFormatting>
  <conditionalFormatting sqref="B970 B977 B4 B63 B82:B83 B118:B119 B152 B170 B185 B218 B220 B251 B254 B270 B284 B304 B317 B320 B350 B354 B370 B383 B404 B416 B420 B449 B470 B482 B488 B515 B520 B538 B548 B570 B581 B588 B614 B620 B638 B647 B670 B680 B713 B720 B722 B746 B770 B772 B779 B812 B820 B822 B845 B870 B872 B878 B911 B920 B944">
    <cfRule type="notContainsBlanks" dxfId="17" priority="5">
      <formula>LEN(TRIM(B4))&gt;0</formula>
    </cfRule>
  </conditionalFormatting>
  <conditionalFormatting sqref="B1010:B1016">
    <cfRule type="containsBlanks" dxfId="16" priority="2">
      <formula>LEN(TRIM(B1010))=0</formula>
    </cfRule>
  </conditionalFormatting>
  <conditionalFormatting sqref="K110:Q120">
    <cfRule type="notContainsBlanks" dxfId="15" priority="6">
      <formula>LEN(TRIM(K110))&gt;0</formula>
    </cfRule>
  </conditionalFormatting>
  <hyperlinks>
    <hyperlink ref="B3" location="Materialidade!A1" display="Materialidade" xr:uid="{00000000-0004-0000-0D00-000000000000}"/>
    <hyperlink ref="B6" location="'Compromissos 2030'!A1" display="Compromissos 2030" xr:uid="{00000000-0004-0000-0D00-000001000000}"/>
    <hyperlink ref="B10" location="'Governança Corporativa'!A1" display="Governança Corporativa" xr:uid="{00000000-0004-0000-0D00-000002000000}"/>
    <hyperlink ref="B11" location="'Reputação, Governo e Engajament'!A1" display="Reputação, Governo e Engajamento" xr:uid="{00000000-0004-0000-0D00-000003000000}"/>
    <hyperlink ref="B12" location="'Cadeia de Valor'!A1" display="Cadeia de Valor " xr:uid="{00000000-0004-0000-0D00-000004000000}"/>
    <hyperlink ref="B13" location="'Inovação, Tecnologia e Dados'!A1" display="Inovação, Tecnologia e Dados" xr:uid="{00000000-0004-0000-0D00-000005000000}"/>
    <hyperlink ref="B17" location="'Biodiversidade e clima'!A1" display="Biodiversidade e Clima" xr:uid="{00000000-0004-0000-0D00-000006000000}"/>
    <hyperlink ref="B18" location="Energia!A1" display="Energia" xr:uid="{00000000-0004-0000-0D00-000007000000}"/>
    <hyperlink ref="B19" location="'Recursos Hídricos'!A1" display="Recursos Hídricos" xr:uid="{00000000-0004-0000-0D00-000008000000}"/>
    <hyperlink ref="B20" location="'Resíduos'!A1" display="Resíduos" xr:uid="{00000000-0004-0000-0D00-000009000000}"/>
    <hyperlink ref="B21" location="'Circularidade e Ecodesign'!A1" display="Circularidade e Ecodesign" xr:uid="{00000000-0004-0000-0D00-00000A000000}"/>
    <hyperlink ref="B25" location="'Pessoas Colaboradoras'!A1" display="Pessoas Colaboradoras" xr:uid="{00000000-0004-0000-0D00-00000B000000}"/>
    <hyperlink ref="B26" location="'Saúde, Segurança e Bem-Estar'!A1" display="Saúde, Segurança e Bem-Estar" xr:uid="{00000000-0004-0000-0D00-00000C000000}"/>
    <hyperlink ref="B27" location="'Direitos Humanos'!A1" display="Direitos Humanos" xr:uid="{00000000-0004-0000-0D00-00000D000000}"/>
    <hyperlink ref="B28" location="'Impacto Social'!A1" display="Impacto Social" xr:uid="{00000000-0004-0000-0D00-00000E000000}"/>
    <hyperlink ref="B29" location="'Experiência do Cliente'!A1" display="Experiência do Cliente" xr:uid="{00000000-0004-0000-0D00-00000F000000}"/>
    <hyperlink ref="B33" location="'Verificação Externa'!A1" display="Verificação Externa" xr:uid="{00000000-0004-0000-0D00-000010000000}"/>
    <hyperlink ref="E145" r:id="rId1" xr:uid="{00000000-0004-0000-0D00-000011000000}"/>
    <hyperlink ref="B32" location="Sumário!A1" display="Sumário" xr:uid="{35DE9D10-87EA-4EAB-AAB6-58A94B819D62}"/>
  </hyperlinks>
  <printOptions horizontalCentered="1" gridLines="1"/>
  <pageMargins left="0.7" right="0.7" top="0.75" bottom="0.75" header="0" footer="0"/>
  <pageSetup paperSize="9" pageOrder="overThenDown" orientation="landscape" cellComments="atEnd"/>
  <drawing r:id="rId2"/>
  <tableParts count="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AL984"/>
  <sheetViews>
    <sheetView showGridLines="0" showRowColHeaders="0" topLeftCell="A491" zoomScale="80" zoomScaleNormal="80" workbookViewId="0">
      <selection activeCell="I505" sqref="I505"/>
    </sheetView>
  </sheetViews>
  <sheetFormatPr defaultColWidth="11.125" defaultRowHeight="15" customHeight="1"/>
  <cols>
    <col min="1" max="1" width="1.875" style="908" customWidth="1"/>
    <col min="2" max="2" width="30.875" style="908" customWidth="1"/>
    <col min="3" max="3" width="1.875" style="908" customWidth="1"/>
    <col min="4" max="4" width="1.125" style="908" customWidth="1"/>
    <col min="5" max="5" width="17.5" style="908" customWidth="1"/>
    <col min="6" max="6" width="19.125" style="908" customWidth="1"/>
    <col min="7" max="7" width="15.5" style="908" bestFit="1" customWidth="1"/>
    <col min="8" max="8" width="13.375" style="908" bestFit="1" customWidth="1"/>
    <col min="9" max="9" width="17.125" style="908" bestFit="1" customWidth="1"/>
    <col min="10" max="10" width="12.625" style="908" customWidth="1"/>
    <col min="11" max="11" width="11.125" style="908"/>
    <col min="12" max="13" width="12.125" style="908" customWidth="1"/>
    <col min="14" max="14" width="13.5" style="908" customWidth="1"/>
    <col min="15" max="15" width="13.125" style="908" customWidth="1"/>
    <col min="16" max="16" width="13" style="908" customWidth="1"/>
    <col min="17" max="18" width="11.125" style="908"/>
    <col min="19" max="19" width="12.125" style="908" customWidth="1"/>
    <col min="20" max="20" width="13.5" style="908" customWidth="1"/>
    <col min="21" max="21" width="12.5" style="908" customWidth="1"/>
    <col min="22" max="22" width="12.625" style="908" customWidth="1"/>
    <col min="23" max="24" width="11.125" style="908"/>
    <col min="25" max="38" width="11.125" style="908" hidden="1"/>
    <col min="39" max="16384" width="11.125" style="908"/>
  </cols>
  <sheetData>
    <row r="1" spans="1:21" ht="37.5" customHeight="1">
      <c r="A1" s="906"/>
      <c r="B1" s="907"/>
      <c r="C1" s="906"/>
    </row>
    <row r="2" spans="1:21">
      <c r="A2" s="906"/>
      <c r="B2" s="909"/>
      <c r="C2" s="906"/>
      <c r="E2" s="1345" t="s">
        <v>1194</v>
      </c>
    </row>
    <row r="3" spans="1:21" ht="15.75">
      <c r="A3" s="906"/>
      <c r="B3" s="910" t="s">
        <v>1</v>
      </c>
      <c r="C3" s="906"/>
      <c r="E3" s="911"/>
      <c r="F3" s="911"/>
      <c r="G3" s="911"/>
      <c r="H3" s="911"/>
      <c r="I3" s="911"/>
      <c r="J3" s="911"/>
      <c r="K3" s="911"/>
      <c r="L3" s="911"/>
      <c r="M3" s="911"/>
      <c r="N3" s="911"/>
    </row>
    <row r="4" spans="1:21" ht="14.25">
      <c r="A4" s="906"/>
      <c r="B4" s="912"/>
      <c r="C4" s="906"/>
      <c r="E4" s="1344" t="s">
        <v>1195</v>
      </c>
    </row>
    <row r="5" spans="1:21">
      <c r="A5" s="906"/>
      <c r="B5" s="909"/>
      <c r="C5" s="906"/>
      <c r="F5" s="913"/>
      <c r="G5" s="913"/>
      <c r="H5" s="913"/>
      <c r="I5" s="913"/>
      <c r="J5" s="913"/>
      <c r="K5" s="913"/>
      <c r="L5" s="913"/>
      <c r="M5" s="913"/>
      <c r="N5" s="913"/>
      <c r="O5" s="914"/>
      <c r="P5" s="914"/>
      <c r="Q5" s="914"/>
      <c r="R5" s="914"/>
      <c r="S5" s="914"/>
    </row>
    <row r="6" spans="1:21" ht="15.75">
      <c r="A6" s="906"/>
      <c r="B6" s="910" t="s">
        <v>2</v>
      </c>
      <c r="C6" s="906"/>
      <c r="E6" s="1970" t="s">
        <v>1604</v>
      </c>
      <c r="F6" s="1971"/>
      <c r="G6" s="1971"/>
      <c r="H6" s="1971"/>
      <c r="I6" s="1971"/>
      <c r="J6" s="1971"/>
      <c r="K6" s="1971"/>
      <c r="L6" s="1971"/>
      <c r="M6" s="913"/>
      <c r="N6" s="913"/>
      <c r="O6" s="914"/>
      <c r="P6" s="914"/>
      <c r="Q6" s="914"/>
      <c r="R6" s="914"/>
      <c r="S6" s="914"/>
    </row>
    <row r="7" spans="1:21">
      <c r="A7" s="906"/>
      <c r="B7" s="912"/>
      <c r="C7" s="906"/>
      <c r="E7" s="1971"/>
      <c r="F7" s="1971"/>
      <c r="G7" s="1971"/>
      <c r="H7" s="1971"/>
      <c r="I7" s="1971"/>
      <c r="J7" s="1971"/>
      <c r="K7" s="1971"/>
      <c r="L7" s="1971"/>
      <c r="M7" s="913"/>
      <c r="N7" s="913"/>
      <c r="O7" s="914"/>
      <c r="P7" s="914"/>
      <c r="Q7" s="914"/>
      <c r="R7" s="914"/>
      <c r="S7" s="914"/>
    </row>
    <row r="8" spans="1:21">
      <c r="A8" s="915"/>
      <c r="B8" s="909"/>
      <c r="C8" s="915"/>
      <c r="E8" s="1971"/>
      <c r="F8" s="1971"/>
      <c r="G8" s="1971"/>
      <c r="H8" s="1971"/>
      <c r="I8" s="1971"/>
      <c r="J8" s="1971"/>
      <c r="K8" s="1971"/>
      <c r="L8" s="1971"/>
      <c r="M8" s="913"/>
      <c r="N8" s="913"/>
      <c r="O8" s="914"/>
      <c r="P8" s="914"/>
      <c r="Q8" s="914"/>
      <c r="R8" s="914"/>
      <c r="S8" s="914"/>
    </row>
    <row r="9" spans="1:21" ht="15.75">
      <c r="A9" s="906"/>
      <c r="B9" s="910" t="s">
        <v>3</v>
      </c>
      <c r="C9" s="906"/>
      <c r="E9" s="1971"/>
      <c r="F9" s="1971"/>
      <c r="G9" s="1971"/>
      <c r="H9" s="1971"/>
      <c r="I9" s="1971"/>
      <c r="J9" s="1971"/>
      <c r="K9" s="1971"/>
      <c r="L9" s="1971"/>
      <c r="M9" s="913"/>
      <c r="N9" s="913"/>
      <c r="O9" s="914"/>
      <c r="P9" s="914"/>
      <c r="Q9" s="914"/>
      <c r="R9" s="914"/>
      <c r="S9" s="914"/>
    </row>
    <row r="10" spans="1:21">
      <c r="A10" s="906"/>
      <c r="B10" s="916" t="s">
        <v>4</v>
      </c>
      <c r="C10" s="906"/>
      <c r="E10" s="1971"/>
      <c r="F10" s="1971"/>
      <c r="G10" s="1971"/>
      <c r="H10" s="1971"/>
      <c r="I10" s="1971"/>
      <c r="J10" s="1971"/>
      <c r="K10" s="1971"/>
      <c r="L10" s="1971"/>
      <c r="M10" s="913"/>
      <c r="N10" s="913"/>
      <c r="O10" s="914"/>
      <c r="P10" s="914"/>
      <c r="Q10" s="914"/>
      <c r="R10" s="914"/>
      <c r="S10" s="914"/>
    </row>
    <row r="11" spans="1:21">
      <c r="A11" s="906"/>
      <c r="B11" s="1395" t="s">
        <v>5</v>
      </c>
      <c r="C11" s="906"/>
      <c r="E11" s="1971"/>
      <c r="F11" s="1971"/>
      <c r="G11" s="1971"/>
      <c r="H11" s="1971"/>
      <c r="I11" s="1971"/>
      <c r="J11" s="1971"/>
      <c r="K11" s="1971"/>
      <c r="L11" s="1971"/>
      <c r="M11" s="913"/>
      <c r="N11" s="917"/>
      <c r="O11" s="914"/>
      <c r="P11" s="914"/>
      <c r="Q11" s="914"/>
      <c r="R11" s="914"/>
      <c r="S11" s="914"/>
    </row>
    <row r="12" spans="1:21">
      <c r="A12" s="906"/>
      <c r="B12" s="916" t="s">
        <v>6</v>
      </c>
      <c r="C12" s="906"/>
      <c r="E12" s="1971"/>
      <c r="F12" s="1971"/>
      <c r="G12" s="1971"/>
      <c r="H12" s="1971"/>
      <c r="I12" s="1971"/>
      <c r="J12" s="1971"/>
      <c r="K12" s="1971"/>
      <c r="L12" s="1971"/>
      <c r="M12" s="913"/>
      <c r="O12" s="914"/>
      <c r="P12" s="914"/>
      <c r="Q12" s="914"/>
      <c r="R12" s="914"/>
      <c r="S12" s="914"/>
    </row>
    <row r="13" spans="1:21">
      <c r="A13" s="906"/>
      <c r="B13" s="916" t="s">
        <v>7</v>
      </c>
      <c r="C13" s="906"/>
      <c r="E13" s="1971"/>
      <c r="F13" s="1971"/>
      <c r="G13" s="1971"/>
      <c r="H13" s="1971"/>
      <c r="I13" s="1971"/>
      <c r="J13" s="1971"/>
      <c r="K13" s="1971"/>
      <c r="L13" s="1971"/>
      <c r="M13" s="913"/>
      <c r="N13" s="918"/>
      <c r="O13" s="914"/>
      <c r="P13" s="914"/>
      <c r="Q13" s="914"/>
      <c r="R13" s="914"/>
      <c r="S13" s="914"/>
    </row>
    <row r="14" spans="1:21" ht="12.75">
      <c r="A14" s="906"/>
      <c r="B14" s="912"/>
      <c r="C14" s="906"/>
      <c r="E14" s="1971"/>
      <c r="F14" s="1971"/>
      <c r="G14" s="1971"/>
      <c r="H14" s="1971"/>
      <c r="I14" s="1971"/>
      <c r="J14" s="1971"/>
      <c r="K14" s="1971"/>
      <c r="L14" s="1971"/>
      <c r="M14" s="913"/>
    </row>
    <row r="15" spans="1:21" ht="12.75">
      <c r="A15" s="906"/>
      <c r="B15" s="909"/>
      <c r="C15" s="906"/>
      <c r="E15" s="1971"/>
      <c r="F15" s="1971"/>
      <c r="G15" s="1971"/>
      <c r="H15" s="1971"/>
      <c r="I15" s="1971"/>
      <c r="J15" s="1971"/>
      <c r="K15" s="1971"/>
      <c r="L15" s="1971"/>
      <c r="M15" s="913"/>
      <c r="O15" s="918"/>
      <c r="P15" s="918"/>
      <c r="Q15" s="918"/>
      <c r="R15" s="918"/>
      <c r="S15" s="918"/>
      <c r="T15" s="918"/>
      <c r="U15" s="918"/>
    </row>
    <row r="16" spans="1:21" ht="15.75">
      <c r="A16" s="906"/>
      <c r="B16" s="910" t="s">
        <v>8</v>
      </c>
      <c r="C16" s="906"/>
      <c r="E16" s="1971"/>
      <c r="F16" s="1971"/>
      <c r="G16" s="1971"/>
      <c r="H16" s="1971"/>
      <c r="I16" s="1971"/>
      <c r="J16" s="1971"/>
      <c r="K16" s="1971"/>
      <c r="L16" s="1971"/>
      <c r="M16" s="913"/>
      <c r="O16" s="918"/>
      <c r="P16" s="918"/>
      <c r="Q16" s="918"/>
      <c r="R16" s="918"/>
      <c r="S16" s="918"/>
      <c r="T16" s="918"/>
      <c r="U16" s="918"/>
    </row>
    <row r="17" spans="1:21" ht="16.350000000000001" customHeight="1">
      <c r="A17" s="906"/>
      <c r="B17" s="916" t="s">
        <v>9</v>
      </c>
      <c r="C17" s="906"/>
      <c r="E17" s="1971"/>
      <c r="F17" s="1971"/>
      <c r="G17" s="1971"/>
      <c r="H17" s="1971"/>
      <c r="I17" s="1971"/>
      <c r="J17" s="1971"/>
      <c r="K17" s="1971"/>
      <c r="L17" s="1971"/>
      <c r="M17" s="913"/>
      <c r="O17" s="918"/>
      <c r="P17" s="918"/>
      <c r="Q17" s="918"/>
      <c r="R17" s="918"/>
      <c r="S17" s="918"/>
      <c r="T17" s="918"/>
      <c r="U17" s="918"/>
    </row>
    <row r="18" spans="1:21" ht="15" customHeight="1">
      <c r="A18" s="906"/>
      <c r="B18" s="916" t="s">
        <v>10</v>
      </c>
      <c r="C18" s="906"/>
      <c r="E18" s="1971"/>
      <c r="F18" s="1971"/>
      <c r="G18" s="1971"/>
      <c r="H18" s="1971"/>
      <c r="I18" s="1971"/>
      <c r="J18" s="1971"/>
      <c r="K18" s="1971"/>
      <c r="L18" s="1971"/>
      <c r="M18" s="913"/>
    </row>
    <row r="19" spans="1:21" ht="17.100000000000001" customHeight="1">
      <c r="A19" s="906"/>
      <c r="B19" s="1266" t="s">
        <v>11</v>
      </c>
      <c r="C19" s="906"/>
      <c r="E19" s="1971"/>
      <c r="F19" s="1971"/>
      <c r="G19" s="1971"/>
      <c r="H19" s="1971"/>
      <c r="I19" s="1971"/>
      <c r="J19" s="1971"/>
      <c r="K19" s="1971"/>
      <c r="L19" s="1971"/>
      <c r="M19" s="913"/>
    </row>
    <row r="20" spans="1:21" ht="16.350000000000001" customHeight="1">
      <c r="A20" s="906"/>
      <c r="B20" s="1266" t="s">
        <v>12</v>
      </c>
      <c r="C20" s="906"/>
    </row>
    <row r="21" spans="1:21" ht="16.5" customHeight="1">
      <c r="A21" s="906"/>
      <c r="B21" s="1266" t="s">
        <v>13</v>
      </c>
      <c r="C21" s="906"/>
      <c r="E21" s="919" t="s">
        <v>1196</v>
      </c>
      <c r="F21" s="1346"/>
      <c r="G21" s="1346"/>
      <c r="H21" s="1346"/>
      <c r="I21" s="1346"/>
      <c r="J21" s="1346"/>
      <c r="K21" s="1346"/>
      <c r="L21" s="1346"/>
      <c r="M21" s="1346"/>
      <c r="N21" s="1346"/>
      <c r="O21" s="1346"/>
      <c r="P21" s="1346"/>
      <c r="Q21" s="1346"/>
      <c r="R21" s="1346"/>
      <c r="S21" s="1346"/>
      <c r="T21" s="1346"/>
      <c r="U21" s="1346"/>
    </row>
    <row r="22" spans="1:21" ht="21" customHeight="1">
      <c r="A22" s="906"/>
      <c r="B22" s="1267"/>
      <c r="C22" s="906"/>
      <c r="E22" s="2030" t="s">
        <v>1197</v>
      </c>
      <c r="F22" s="1988" t="s">
        <v>1198</v>
      </c>
      <c r="G22" s="1971"/>
      <c r="H22" s="1971"/>
      <c r="I22" s="1971"/>
      <c r="J22" s="1988">
        <v>2023</v>
      </c>
      <c r="K22" s="1971"/>
      <c r="L22" s="1971"/>
      <c r="M22" s="1971"/>
      <c r="N22" s="1988">
        <v>2024</v>
      </c>
      <c r="O22" s="1971"/>
      <c r="P22" s="1971"/>
      <c r="Q22" s="1971"/>
      <c r="R22" s="2033">
        <v>2025</v>
      </c>
      <c r="S22" s="1975"/>
      <c r="T22" s="1975"/>
      <c r="U22" s="1976"/>
    </row>
    <row r="23" spans="1:21" ht="12.75">
      <c r="A23" s="906"/>
      <c r="B23" s="909"/>
      <c r="C23" s="906"/>
      <c r="E23" s="2031"/>
      <c r="F23" s="1979" t="s">
        <v>1199</v>
      </c>
      <c r="G23" s="1979" t="s">
        <v>1200</v>
      </c>
      <c r="H23" s="1979" t="s">
        <v>1201</v>
      </c>
      <c r="I23" s="1979" t="s">
        <v>614</v>
      </c>
      <c r="J23" s="1979" t="s">
        <v>1199</v>
      </c>
      <c r="K23" s="1979" t="s">
        <v>1200</v>
      </c>
      <c r="L23" s="1979" t="s">
        <v>1201</v>
      </c>
      <c r="M23" s="1979" t="s">
        <v>614</v>
      </c>
      <c r="N23" s="1979" t="s">
        <v>1199</v>
      </c>
      <c r="O23" s="1979" t="s">
        <v>1200</v>
      </c>
      <c r="P23" s="1979" t="s">
        <v>1201</v>
      </c>
      <c r="Q23" s="1988" t="s">
        <v>614</v>
      </c>
      <c r="R23" s="2034" t="s">
        <v>1199</v>
      </c>
      <c r="S23" s="2025" t="s">
        <v>1200</v>
      </c>
      <c r="T23" s="2025" t="s">
        <v>1201</v>
      </c>
      <c r="U23" s="1991" t="s">
        <v>614</v>
      </c>
    </row>
    <row r="24" spans="1:21" ht="15.75">
      <c r="A24" s="906"/>
      <c r="B24" s="910" t="s">
        <v>14</v>
      </c>
      <c r="C24" s="906"/>
      <c r="E24" s="2032"/>
      <c r="F24" s="1971"/>
      <c r="G24" s="1971"/>
      <c r="H24" s="1971"/>
      <c r="I24" s="1971"/>
      <c r="J24" s="1971"/>
      <c r="K24" s="1971"/>
      <c r="L24" s="1971"/>
      <c r="M24" s="1971"/>
      <c r="N24" s="1971"/>
      <c r="O24" s="1971"/>
      <c r="P24" s="1971"/>
      <c r="Q24" s="1971"/>
      <c r="R24" s="2035"/>
      <c r="S24" s="1973"/>
      <c r="T24" s="1973"/>
      <c r="U24" s="1973"/>
    </row>
    <row r="25" spans="1:21" ht="12.75">
      <c r="A25" s="906"/>
      <c r="B25" s="1277" t="s">
        <v>15</v>
      </c>
      <c r="C25" s="906"/>
      <c r="E25" s="923" t="s">
        <v>1202</v>
      </c>
      <c r="F25" s="924">
        <v>855</v>
      </c>
      <c r="G25" s="924">
        <v>1334</v>
      </c>
      <c r="H25" s="924">
        <v>1</v>
      </c>
      <c r="I25" s="925">
        <v>2190</v>
      </c>
      <c r="J25" s="926">
        <v>830</v>
      </c>
      <c r="K25" s="924">
        <v>1276</v>
      </c>
      <c r="L25" s="927">
        <v>1</v>
      </c>
      <c r="M25" s="925">
        <v>2107</v>
      </c>
      <c r="N25" s="926">
        <v>570</v>
      </c>
      <c r="O25" s="924">
        <v>1275</v>
      </c>
      <c r="P25" s="927">
        <v>3</v>
      </c>
      <c r="Q25" s="928">
        <f t="shared" ref="Q25:Q41" si="0">SUM(N25:P25)</f>
        <v>1848</v>
      </c>
      <c r="R25" s="929">
        <v>526</v>
      </c>
      <c r="S25" s="924">
        <v>1149</v>
      </c>
      <c r="T25" s="924">
        <v>3</v>
      </c>
      <c r="U25" s="924">
        <v>1678</v>
      </c>
    </row>
    <row r="26" spans="1:21" ht="12.75">
      <c r="A26" s="906"/>
      <c r="B26" s="1266" t="s">
        <v>16</v>
      </c>
      <c r="C26" s="930"/>
      <c r="E26" s="931" t="s">
        <v>952</v>
      </c>
      <c r="F26" s="932">
        <v>3410</v>
      </c>
      <c r="G26" s="932">
        <v>5028</v>
      </c>
      <c r="H26" s="932">
        <v>1</v>
      </c>
      <c r="I26" s="933">
        <v>8439</v>
      </c>
      <c r="J26" s="934">
        <v>3169</v>
      </c>
      <c r="K26" s="935">
        <v>4513</v>
      </c>
      <c r="L26" s="936">
        <v>3</v>
      </c>
      <c r="M26" s="933">
        <v>7685</v>
      </c>
      <c r="N26" s="934">
        <v>3468</v>
      </c>
      <c r="O26" s="935">
        <v>5007</v>
      </c>
      <c r="P26" s="936">
        <v>7</v>
      </c>
      <c r="Q26" s="937">
        <f t="shared" si="0"/>
        <v>8482</v>
      </c>
      <c r="R26" s="938">
        <v>3452</v>
      </c>
      <c r="S26" s="935">
        <v>5146</v>
      </c>
      <c r="T26" s="935">
        <v>4</v>
      </c>
      <c r="U26" s="935">
        <v>8602</v>
      </c>
    </row>
    <row r="27" spans="1:21" ht="12.75">
      <c r="A27" s="906"/>
      <c r="B27" s="1266" t="s">
        <v>17</v>
      </c>
      <c r="C27" s="906"/>
      <c r="E27" s="939" t="s">
        <v>1203</v>
      </c>
      <c r="F27" s="940">
        <v>99</v>
      </c>
      <c r="G27" s="940">
        <v>476</v>
      </c>
      <c r="H27" s="940">
        <v>0</v>
      </c>
      <c r="I27" s="941">
        <v>575</v>
      </c>
      <c r="J27" s="926">
        <v>107</v>
      </c>
      <c r="K27" s="927">
        <v>435</v>
      </c>
      <c r="L27" s="927">
        <v>0</v>
      </c>
      <c r="M27" s="941">
        <v>542</v>
      </c>
      <c r="N27" s="926">
        <v>101</v>
      </c>
      <c r="O27" s="927">
        <v>469</v>
      </c>
      <c r="P27" s="927">
        <v>0</v>
      </c>
      <c r="Q27" s="928">
        <f t="shared" si="0"/>
        <v>570</v>
      </c>
      <c r="R27" s="929">
        <v>110</v>
      </c>
      <c r="S27" s="924">
        <v>488</v>
      </c>
      <c r="T27" s="927">
        <v>0</v>
      </c>
      <c r="U27" s="924">
        <v>598</v>
      </c>
    </row>
    <row r="28" spans="1:21" ht="12.75">
      <c r="A28" s="906"/>
      <c r="B28" s="1266" t="s">
        <v>18</v>
      </c>
      <c r="C28" s="906"/>
      <c r="E28" s="931" t="s">
        <v>1204</v>
      </c>
      <c r="F28" s="932">
        <v>354</v>
      </c>
      <c r="G28" s="932">
        <v>759</v>
      </c>
      <c r="H28" s="932">
        <v>1</v>
      </c>
      <c r="I28" s="933">
        <v>1114</v>
      </c>
      <c r="J28" s="942">
        <v>294</v>
      </c>
      <c r="K28" s="936">
        <v>491</v>
      </c>
      <c r="L28" s="936">
        <v>1</v>
      </c>
      <c r="M28" s="943">
        <v>786</v>
      </c>
      <c r="N28" s="942">
        <v>267</v>
      </c>
      <c r="O28" s="936">
        <v>423</v>
      </c>
      <c r="P28" s="936">
        <v>2</v>
      </c>
      <c r="Q28" s="937">
        <f t="shared" si="0"/>
        <v>692</v>
      </c>
      <c r="R28" s="938">
        <v>244</v>
      </c>
      <c r="S28" s="935">
        <v>375</v>
      </c>
      <c r="T28" s="935">
        <v>2</v>
      </c>
      <c r="U28" s="935">
        <v>621</v>
      </c>
    </row>
    <row r="29" spans="1:21" ht="12.75">
      <c r="A29" s="906"/>
      <c r="B29" s="1266" t="s">
        <v>19</v>
      </c>
      <c r="C29" s="906"/>
      <c r="E29" s="939" t="s">
        <v>1205</v>
      </c>
      <c r="F29" s="940">
        <v>14</v>
      </c>
      <c r="G29" s="940">
        <v>53</v>
      </c>
      <c r="H29" s="940">
        <v>0</v>
      </c>
      <c r="I29" s="941">
        <v>67</v>
      </c>
      <c r="J29" s="926">
        <v>12</v>
      </c>
      <c r="K29" s="927">
        <v>53</v>
      </c>
      <c r="L29" s="927">
        <v>0</v>
      </c>
      <c r="M29" s="941">
        <v>65</v>
      </c>
      <c r="N29" s="926">
        <v>10</v>
      </c>
      <c r="O29" s="927">
        <v>52</v>
      </c>
      <c r="P29" s="927">
        <v>0</v>
      </c>
      <c r="Q29" s="928">
        <f t="shared" si="0"/>
        <v>62</v>
      </c>
      <c r="R29" s="944">
        <v>0</v>
      </c>
      <c r="S29" s="927">
        <v>0</v>
      </c>
      <c r="T29" s="927">
        <v>0</v>
      </c>
      <c r="U29" s="924">
        <v>0</v>
      </c>
    </row>
    <row r="30" spans="1:21" ht="12.75">
      <c r="A30" s="906"/>
      <c r="B30" s="1267"/>
      <c r="C30" s="906"/>
      <c r="E30" s="931" t="s">
        <v>1206</v>
      </c>
      <c r="F30" s="932">
        <v>113</v>
      </c>
      <c r="G30" s="932">
        <v>133</v>
      </c>
      <c r="H30" s="932">
        <v>0</v>
      </c>
      <c r="I30" s="943">
        <v>246</v>
      </c>
      <c r="J30" s="942">
        <v>108</v>
      </c>
      <c r="K30" s="936">
        <v>119</v>
      </c>
      <c r="L30" s="936">
        <v>0</v>
      </c>
      <c r="M30" s="943">
        <v>227</v>
      </c>
      <c r="N30" s="942">
        <v>116</v>
      </c>
      <c r="O30" s="936">
        <v>122</v>
      </c>
      <c r="P30" s="936">
        <v>0</v>
      </c>
      <c r="Q30" s="937">
        <f t="shared" si="0"/>
        <v>238</v>
      </c>
      <c r="R30" s="938">
        <v>90</v>
      </c>
      <c r="S30" s="935">
        <v>103</v>
      </c>
      <c r="T30" s="936">
        <v>0</v>
      </c>
      <c r="U30" s="935">
        <v>193</v>
      </c>
    </row>
    <row r="31" spans="1:21" ht="12.75">
      <c r="A31" s="906"/>
      <c r="B31" s="1268"/>
      <c r="C31" s="906"/>
      <c r="E31" s="939" t="s">
        <v>1207</v>
      </c>
      <c r="F31" s="940">
        <v>1</v>
      </c>
      <c r="G31" s="940">
        <v>7</v>
      </c>
      <c r="H31" s="940">
        <v>0</v>
      </c>
      <c r="I31" s="941">
        <v>8</v>
      </c>
      <c r="J31" s="926">
        <v>1</v>
      </c>
      <c r="K31" s="927">
        <v>6</v>
      </c>
      <c r="L31" s="927">
        <v>0</v>
      </c>
      <c r="M31" s="941">
        <v>7</v>
      </c>
      <c r="N31" s="926">
        <v>2</v>
      </c>
      <c r="O31" s="927">
        <v>6</v>
      </c>
      <c r="P31" s="927">
        <v>0</v>
      </c>
      <c r="Q31" s="928">
        <f t="shared" si="0"/>
        <v>8</v>
      </c>
      <c r="R31" s="944">
        <v>0</v>
      </c>
      <c r="S31" s="924">
        <v>3</v>
      </c>
      <c r="T31" s="927">
        <v>0</v>
      </c>
      <c r="U31" s="924">
        <v>3</v>
      </c>
    </row>
    <row r="32" spans="1:21" ht="15.75">
      <c r="A32" s="906"/>
      <c r="B32" s="1404" t="s">
        <v>20</v>
      </c>
      <c r="C32" s="930"/>
      <c r="E32" s="931" t="s">
        <v>1208</v>
      </c>
      <c r="F32" s="932">
        <v>2</v>
      </c>
      <c r="G32" s="932">
        <v>9</v>
      </c>
      <c r="H32" s="932">
        <v>0</v>
      </c>
      <c r="I32" s="943">
        <v>11</v>
      </c>
      <c r="J32" s="942">
        <v>2</v>
      </c>
      <c r="K32" s="936">
        <v>9</v>
      </c>
      <c r="L32" s="936">
        <v>0</v>
      </c>
      <c r="M32" s="943">
        <v>11</v>
      </c>
      <c r="N32" s="942">
        <v>0</v>
      </c>
      <c r="O32" s="936">
        <v>2</v>
      </c>
      <c r="P32" s="936">
        <v>0</v>
      </c>
      <c r="Q32" s="937">
        <f t="shared" si="0"/>
        <v>2</v>
      </c>
      <c r="R32" s="938">
        <v>1</v>
      </c>
      <c r="S32" s="935">
        <v>2</v>
      </c>
      <c r="T32" s="936">
        <v>0</v>
      </c>
      <c r="U32" s="935">
        <v>3</v>
      </c>
    </row>
    <row r="33" spans="1:21" ht="12.75">
      <c r="A33" s="906"/>
      <c r="B33" s="1266" t="s">
        <v>21</v>
      </c>
      <c r="C33" s="906"/>
      <c r="E33" s="939" t="s">
        <v>1209</v>
      </c>
      <c r="F33" s="940">
        <v>254</v>
      </c>
      <c r="G33" s="940">
        <v>163</v>
      </c>
      <c r="H33" s="940">
        <v>0</v>
      </c>
      <c r="I33" s="941">
        <v>417</v>
      </c>
      <c r="J33" s="926">
        <v>212</v>
      </c>
      <c r="K33" s="927">
        <v>144</v>
      </c>
      <c r="L33" s="927">
        <v>0</v>
      </c>
      <c r="M33" s="941">
        <v>356</v>
      </c>
      <c r="N33" s="926">
        <v>198</v>
      </c>
      <c r="O33" s="927">
        <v>133</v>
      </c>
      <c r="P33" s="927">
        <v>0</v>
      </c>
      <c r="Q33" s="928">
        <f t="shared" si="0"/>
        <v>331</v>
      </c>
      <c r="R33" s="944">
        <v>0</v>
      </c>
      <c r="S33" s="927">
        <v>0</v>
      </c>
      <c r="T33" s="927">
        <v>0</v>
      </c>
      <c r="U33" s="924">
        <v>0</v>
      </c>
    </row>
    <row r="34" spans="1:21" ht="15.75">
      <c r="A34" s="906"/>
      <c r="B34" s="910"/>
      <c r="C34" s="906"/>
      <c r="E34" s="931" t="s">
        <v>1210</v>
      </c>
      <c r="F34" s="932">
        <v>12</v>
      </c>
      <c r="G34" s="932">
        <v>53</v>
      </c>
      <c r="H34" s="932">
        <v>0</v>
      </c>
      <c r="I34" s="943">
        <v>65</v>
      </c>
      <c r="J34" s="942">
        <v>11</v>
      </c>
      <c r="K34" s="936">
        <v>50</v>
      </c>
      <c r="L34" s="936">
        <v>0</v>
      </c>
      <c r="M34" s="943">
        <v>61</v>
      </c>
      <c r="N34" s="942">
        <v>10</v>
      </c>
      <c r="O34" s="936">
        <v>50</v>
      </c>
      <c r="P34" s="936">
        <v>0</v>
      </c>
      <c r="Q34" s="937">
        <f t="shared" si="0"/>
        <v>60</v>
      </c>
      <c r="R34" s="945">
        <v>0</v>
      </c>
      <c r="S34" s="936">
        <v>0</v>
      </c>
      <c r="T34" s="936">
        <v>0</v>
      </c>
      <c r="U34" s="935">
        <v>0</v>
      </c>
    </row>
    <row r="35" spans="1:21" ht="12.75">
      <c r="A35" s="906"/>
      <c r="B35" s="916"/>
      <c r="C35" s="906"/>
      <c r="E35" s="939" t="s">
        <v>1211</v>
      </c>
      <c r="F35" s="940">
        <v>0</v>
      </c>
      <c r="G35" s="940">
        <v>0</v>
      </c>
      <c r="H35" s="940">
        <v>0</v>
      </c>
      <c r="I35" s="941">
        <v>0</v>
      </c>
      <c r="J35" s="926">
        <v>4</v>
      </c>
      <c r="K35" s="927">
        <v>31</v>
      </c>
      <c r="L35" s="927">
        <v>0</v>
      </c>
      <c r="M35" s="941">
        <v>35</v>
      </c>
      <c r="N35" s="926">
        <v>0</v>
      </c>
      <c r="O35" s="927">
        <v>3</v>
      </c>
      <c r="P35" s="927">
        <v>0</v>
      </c>
      <c r="Q35" s="928">
        <f t="shared" si="0"/>
        <v>3</v>
      </c>
      <c r="R35" s="944">
        <v>0</v>
      </c>
      <c r="S35" s="927">
        <v>0</v>
      </c>
      <c r="T35" s="927">
        <v>0</v>
      </c>
      <c r="U35" s="924">
        <v>0</v>
      </c>
    </row>
    <row r="36" spans="1:21" ht="12.75">
      <c r="A36" s="906"/>
      <c r="B36" s="946"/>
      <c r="C36" s="906"/>
      <c r="E36" s="931" t="s">
        <v>1212</v>
      </c>
      <c r="F36" s="932">
        <v>1131</v>
      </c>
      <c r="G36" s="932">
        <v>1411</v>
      </c>
      <c r="H36" s="932">
        <v>0</v>
      </c>
      <c r="I36" s="933">
        <v>2542</v>
      </c>
      <c r="J36" s="942">
        <v>878</v>
      </c>
      <c r="K36" s="935">
        <v>1199</v>
      </c>
      <c r="L36" s="936">
        <v>1</v>
      </c>
      <c r="M36" s="933">
        <v>2078</v>
      </c>
      <c r="N36" s="942">
        <v>867</v>
      </c>
      <c r="O36" s="935">
        <v>1111</v>
      </c>
      <c r="P36" s="936">
        <v>0</v>
      </c>
      <c r="Q36" s="937">
        <f t="shared" si="0"/>
        <v>1978</v>
      </c>
      <c r="R36" s="938">
        <v>870</v>
      </c>
      <c r="S36" s="935">
        <v>1034</v>
      </c>
      <c r="T36" s="936">
        <v>0</v>
      </c>
      <c r="U36" s="935">
        <v>1904</v>
      </c>
    </row>
    <row r="37" spans="1:21" ht="12.75">
      <c r="A37" s="906"/>
      <c r="B37" s="947"/>
      <c r="C37" s="906"/>
      <c r="E37" s="939" t="s">
        <v>1213</v>
      </c>
      <c r="F37" s="940">
        <v>11</v>
      </c>
      <c r="G37" s="940">
        <v>57</v>
      </c>
      <c r="H37" s="940">
        <v>0</v>
      </c>
      <c r="I37" s="941">
        <v>68</v>
      </c>
      <c r="J37" s="926">
        <v>13</v>
      </c>
      <c r="K37" s="927">
        <v>52</v>
      </c>
      <c r="L37" s="927">
        <v>0</v>
      </c>
      <c r="M37" s="941">
        <v>65</v>
      </c>
      <c r="N37" s="926">
        <v>14</v>
      </c>
      <c r="O37" s="927">
        <v>42</v>
      </c>
      <c r="P37" s="927">
        <v>0</v>
      </c>
      <c r="Q37" s="928">
        <f t="shared" si="0"/>
        <v>56</v>
      </c>
      <c r="R37" s="944">
        <v>0</v>
      </c>
      <c r="S37" s="927">
        <v>0</v>
      </c>
      <c r="T37" s="927">
        <v>0</v>
      </c>
      <c r="U37" s="924">
        <v>0</v>
      </c>
    </row>
    <row r="38" spans="1:21" ht="12.75">
      <c r="A38" s="906"/>
      <c r="B38" s="946"/>
      <c r="C38" s="906"/>
      <c r="E38" s="931" t="s">
        <v>1214</v>
      </c>
      <c r="F38" s="932">
        <v>12</v>
      </c>
      <c r="G38" s="932">
        <v>38</v>
      </c>
      <c r="H38" s="932">
        <v>0</v>
      </c>
      <c r="I38" s="943">
        <v>50</v>
      </c>
      <c r="J38" s="942">
        <v>6</v>
      </c>
      <c r="K38" s="936">
        <v>33</v>
      </c>
      <c r="L38" s="936">
        <v>0</v>
      </c>
      <c r="M38" s="943">
        <v>39</v>
      </c>
      <c r="N38" s="942">
        <v>6</v>
      </c>
      <c r="O38" s="936">
        <v>32</v>
      </c>
      <c r="P38" s="936">
        <v>0</v>
      </c>
      <c r="Q38" s="937">
        <f t="shared" si="0"/>
        <v>38</v>
      </c>
      <c r="R38" s="945">
        <v>0</v>
      </c>
      <c r="S38" s="936">
        <v>0</v>
      </c>
      <c r="T38" s="936">
        <v>0</v>
      </c>
      <c r="U38" s="935">
        <v>0</v>
      </c>
    </row>
    <row r="39" spans="1:21" ht="15.75">
      <c r="A39" s="906"/>
      <c r="B39" s="948"/>
      <c r="C39" s="906"/>
      <c r="E39" s="939" t="s">
        <v>1215</v>
      </c>
      <c r="F39" s="940">
        <v>73</v>
      </c>
      <c r="G39" s="940">
        <v>345</v>
      </c>
      <c r="H39" s="940">
        <v>0</v>
      </c>
      <c r="I39" s="941">
        <v>418</v>
      </c>
      <c r="J39" s="926">
        <v>55</v>
      </c>
      <c r="K39" s="927">
        <v>238</v>
      </c>
      <c r="L39" s="927">
        <v>0</v>
      </c>
      <c r="M39" s="941">
        <v>293</v>
      </c>
      <c r="N39" s="926">
        <v>71</v>
      </c>
      <c r="O39" s="927">
        <v>231</v>
      </c>
      <c r="P39" s="927">
        <v>0</v>
      </c>
      <c r="Q39" s="928">
        <f t="shared" si="0"/>
        <v>302</v>
      </c>
      <c r="R39" s="929">
        <v>68</v>
      </c>
      <c r="S39" s="924">
        <v>246</v>
      </c>
      <c r="T39" s="927">
        <v>0</v>
      </c>
      <c r="U39" s="924">
        <v>314</v>
      </c>
    </row>
    <row r="40" spans="1:21" ht="23.25">
      <c r="A40" s="906"/>
      <c r="B40" s="946"/>
      <c r="C40" s="906"/>
      <c r="E40" s="949" t="s">
        <v>1216</v>
      </c>
      <c r="F40" s="950">
        <v>60</v>
      </c>
      <c r="G40" s="950">
        <v>61</v>
      </c>
      <c r="H40" s="932">
        <v>0</v>
      </c>
      <c r="I40" s="951">
        <v>121</v>
      </c>
      <c r="J40" s="952">
        <v>58</v>
      </c>
      <c r="K40" s="953">
        <v>60</v>
      </c>
      <c r="L40" s="953">
        <v>0</v>
      </c>
      <c r="M40" s="951">
        <v>118</v>
      </c>
      <c r="N40" s="952">
        <v>59</v>
      </c>
      <c r="O40" s="953">
        <v>55</v>
      </c>
      <c r="P40" s="953">
        <v>0</v>
      </c>
      <c r="Q40" s="954">
        <f t="shared" si="0"/>
        <v>114</v>
      </c>
      <c r="R40" s="955">
        <v>0</v>
      </c>
      <c r="S40" s="953">
        <v>0</v>
      </c>
      <c r="T40" s="953">
        <v>0</v>
      </c>
      <c r="U40" s="956">
        <v>0</v>
      </c>
    </row>
    <row r="41" spans="1:21">
      <c r="A41" s="906"/>
      <c r="B41" s="957"/>
      <c r="C41" s="906"/>
      <c r="E41" s="939" t="s">
        <v>1217</v>
      </c>
      <c r="F41" s="940">
        <v>4</v>
      </c>
      <c r="G41" s="940">
        <v>23</v>
      </c>
      <c r="H41" s="940">
        <v>0</v>
      </c>
      <c r="I41" s="941">
        <v>27</v>
      </c>
      <c r="J41" s="926">
        <v>3</v>
      </c>
      <c r="K41" s="927">
        <v>19</v>
      </c>
      <c r="L41" s="927">
        <v>0</v>
      </c>
      <c r="M41" s="941">
        <v>22</v>
      </c>
      <c r="N41" s="926">
        <v>3</v>
      </c>
      <c r="O41" s="927">
        <v>19</v>
      </c>
      <c r="P41" s="927">
        <v>0</v>
      </c>
      <c r="Q41" s="928">
        <f t="shared" si="0"/>
        <v>22</v>
      </c>
      <c r="R41" s="929">
        <v>3</v>
      </c>
      <c r="S41" s="924">
        <v>18</v>
      </c>
      <c r="T41" s="927">
        <v>0</v>
      </c>
      <c r="U41" s="924">
        <v>21</v>
      </c>
    </row>
    <row r="42" spans="1:21" ht="15.75">
      <c r="A42" s="906"/>
      <c r="B42" s="958"/>
      <c r="C42" s="906"/>
      <c r="E42" s="959" t="s">
        <v>614</v>
      </c>
      <c r="F42" s="960">
        <f t="shared" ref="F42:G42" si="1">SUM(F25:F41)</f>
        <v>6405</v>
      </c>
      <c r="G42" s="960">
        <f t="shared" si="1"/>
        <v>9950</v>
      </c>
      <c r="H42" s="960">
        <v>3</v>
      </c>
      <c r="I42" s="961">
        <f t="shared" ref="I42:Q42" si="2">SUM(I25:I41)</f>
        <v>16358</v>
      </c>
      <c r="J42" s="962">
        <f t="shared" si="2"/>
        <v>5763</v>
      </c>
      <c r="K42" s="963">
        <f t="shared" si="2"/>
        <v>8728</v>
      </c>
      <c r="L42" s="964">
        <f t="shared" si="2"/>
        <v>6</v>
      </c>
      <c r="M42" s="961">
        <f t="shared" si="2"/>
        <v>14497</v>
      </c>
      <c r="N42" s="962">
        <f t="shared" si="2"/>
        <v>5762</v>
      </c>
      <c r="O42" s="963">
        <f t="shared" si="2"/>
        <v>9032</v>
      </c>
      <c r="P42" s="964">
        <f t="shared" si="2"/>
        <v>12</v>
      </c>
      <c r="Q42" s="965">
        <f t="shared" si="2"/>
        <v>14806</v>
      </c>
      <c r="R42" s="966">
        <v>5364</v>
      </c>
      <c r="S42" s="963">
        <v>8564</v>
      </c>
      <c r="T42" s="963">
        <v>9</v>
      </c>
      <c r="U42" s="963">
        <v>13937</v>
      </c>
    </row>
    <row r="43" spans="1:21">
      <c r="A43" s="906"/>
      <c r="B43" s="957"/>
      <c r="C43" s="906"/>
      <c r="E43" s="967" t="s">
        <v>1218</v>
      </c>
      <c r="F43" s="967"/>
      <c r="G43" s="967"/>
      <c r="H43" s="967"/>
      <c r="I43" s="967"/>
      <c r="J43" s="967"/>
      <c r="K43" s="967"/>
      <c r="L43" s="967"/>
      <c r="M43" s="967"/>
      <c r="N43" s="967"/>
      <c r="O43" s="967"/>
      <c r="P43" s="967"/>
      <c r="Q43" s="967"/>
      <c r="R43" s="967"/>
      <c r="S43" s="968"/>
      <c r="T43" s="967"/>
      <c r="U43" s="967"/>
    </row>
    <row r="44" spans="1:21">
      <c r="A44" s="906"/>
      <c r="B44" s="957"/>
      <c r="C44" s="906"/>
      <c r="F44" s="967"/>
      <c r="G44" s="967"/>
      <c r="H44" s="967"/>
      <c r="I44" s="967"/>
      <c r="J44" s="967"/>
      <c r="K44" s="967"/>
      <c r="L44" s="967"/>
      <c r="M44" s="967"/>
      <c r="N44" s="967"/>
      <c r="O44" s="967"/>
      <c r="P44" s="967"/>
      <c r="Q44" s="967"/>
      <c r="R44" s="967"/>
      <c r="S44" s="967"/>
      <c r="T44" s="967"/>
      <c r="U44" s="967"/>
    </row>
    <row r="45" spans="1:21" ht="12.75">
      <c r="A45" s="906"/>
      <c r="B45" s="946"/>
      <c r="C45" s="906"/>
      <c r="E45" s="969"/>
      <c r="F45" s="969"/>
      <c r="G45" s="969"/>
      <c r="H45" s="969"/>
      <c r="I45" s="969"/>
      <c r="J45" s="969"/>
      <c r="K45" s="969"/>
      <c r="L45" s="969"/>
      <c r="M45" s="969"/>
      <c r="N45" s="970"/>
      <c r="O45" s="970"/>
      <c r="P45" s="970"/>
      <c r="Q45" s="969"/>
      <c r="R45" s="969"/>
      <c r="S45" s="969"/>
      <c r="T45" s="969"/>
      <c r="U45" s="969"/>
    </row>
    <row r="46" spans="1:21" ht="12.75">
      <c r="A46" s="906"/>
      <c r="B46" s="946"/>
      <c r="C46" s="906"/>
      <c r="E46" s="969"/>
      <c r="F46" s="969"/>
      <c r="G46" s="969"/>
      <c r="H46" s="969"/>
      <c r="I46" s="969"/>
      <c r="J46" s="969"/>
      <c r="K46" s="969"/>
      <c r="L46" s="969"/>
      <c r="M46" s="969"/>
      <c r="N46" s="970"/>
      <c r="O46" s="970"/>
      <c r="P46" s="970"/>
      <c r="Q46" s="969"/>
      <c r="R46" s="969"/>
      <c r="S46" s="969"/>
      <c r="T46" s="969"/>
      <c r="U46" s="969"/>
    </row>
    <row r="47" spans="1:21" ht="12.75">
      <c r="A47" s="906"/>
      <c r="B47" s="946"/>
      <c r="C47" s="906"/>
      <c r="E47" s="919" t="s">
        <v>1219</v>
      </c>
      <c r="F47" s="1346"/>
      <c r="G47" s="1346"/>
      <c r="H47" s="1346"/>
      <c r="I47" s="1346"/>
      <c r="J47" s="1346"/>
      <c r="K47" s="1346"/>
      <c r="L47" s="1346"/>
      <c r="M47" s="1346"/>
      <c r="N47" s="1346"/>
      <c r="O47" s="1346"/>
      <c r="P47" s="1346"/>
      <c r="Q47" s="1346"/>
      <c r="R47" s="971"/>
      <c r="S47" s="971"/>
      <c r="T47" s="971"/>
      <c r="U47" s="971"/>
    </row>
    <row r="48" spans="1:21" ht="12.75">
      <c r="A48" s="906"/>
      <c r="B48" s="946"/>
      <c r="C48" s="906"/>
      <c r="E48" s="2027" t="s">
        <v>1220</v>
      </c>
      <c r="F48" s="2024" t="s">
        <v>1198</v>
      </c>
      <c r="G48" s="1975"/>
      <c r="H48" s="1976"/>
      <c r="I48" s="2024">
        <v>2023</v>
      </c>
      <c r="J48" s="1975"/>
      <c r="K48" s="1976"/>
      <c r="L48" s="2024">
        <v>2024</v>
      </c>
      <c r="M48" s="1975"/>
      <c r="N48" s="1976"/>
      <c r="O48" s="2024">
        <v>2025</v>
      </c>
      <c r="P48" s="1975"/>
      <c r="Q48" s="1976"/>
    </row>
    <row r="49" spans="1:17" ht="12.75">
      <c r="A49" s="906"/>
      <c r="B49" s="946"/>
      <c r="C49" s="906"/>
      <c r="E49" s="2026"/>
      <c r="F49" s="2025" t="s">
        <v>1221</v>
      </c>
      <c r="G49" s="2025" t="s">
        <v>1222</v>
      </c>
      <c r="H49" s="2025" t="s">
        <v>614</v>
      </c>
      <c r="I49" s="2025" t="s">
        <v>1221</v>
      </c>
      <c r="J49" s="2025" t="s">
        <v>1222</v>
      </c>
      <c r="K49" s="2025" t="s">
        <v>614</v>
      </c>
      <c r="L49" s="2025" t="s">
        <v>1221</v>
      </c>
      <c r="M49" s="2025" t="s">
        <v>1222</v>
      </c>
      <c r="N49" s="2025" t="s">
        <v>614</v>
      </c>
      <c r="O49" s="2025" t="s">
        <v>1221</v>
      </c>
      <c r="P49" s="2025" t="s">
        <v>1222</v>
      </c>
      <c r="Q49" s="2025" t="s">
        <v>614</v>
      </c>
    </row>
    <row r="50" spans="1:17" ht="12.75">
      <c r="A50" s="906"/>
      <c r="B50" s="946"/>
      <c r="C50" s="906"/>
      <c r="E50" s="2026"/>
      <c r="F50" s="2026"/>
      <c r="G50" s="2026"/>
      <c r="H50" s="2026"/>
      <c r="I50" s="2026"/>
      <c r="J50" s="2026"/>
      <c r="K50" s="2026"/>
      <c r="L50" s="2026"/>
      <c r="M50" s="2026"/>
      <c r="N50" s="2026"/>
      <c r="O50" s="2026"/>
      <c r="P50" s="2026"/>
      <c r="Q50" s="2026"/>
    </row>
    <row r="51" spans="1:17">
      <c r="A51" s="906"/>
      <c r="B51" s="957"/>
      <c r="C51" s="906"/>
      <c r="E51" s="1973"/>
      <c r="F51" s="1973"/>
      <c r="G51" s="1973"/>
      <c r="H51" s="1973"/>
      <c r="I51" s="1973"/>
      <c r="J51" s="1973"/>
      <c r="K51" s="1973"/>
      <c r="L51" s="1973"/>
      <c r="M51" s="1973"/>
      <c r="N51" s="1973"/>
      <c r="O51" s="1973"/>
      <c r="P51" s="1973"/>
      <c r="Q51" s="1973"/>
    </row>
    <row r="52" spans="1:17" ht="15.75">
      <c r="A52" s="906"/>
      <c r="B52" s="958"/>
      <c r="C52" s="930"/>
      <c r="E52" s="972" t="s">
        <v>1199</v>
      </c>
      <c r="F52" s="924">
        <v>6330</v>
      </c>
      <c r="G52" s="924">
        <v>75</v>
      </c>
      <c r="H52" s="925">
        <v>6405</v>
      </c>
      <c r="I52" s="973">
        <v>5694</v>
      </c>
      <c r="J52" s="924">
        <v>69</v>
      </c>
      <c r="K52" s="925">
        <v>5763</v>
      </c>
      <c r="L52" s="973">
        <v>5664</v>
      </c>
      <c r="M52" s="924">
        <v>98</v>
      </c>
      <c r="N52" s="925">
        <f t="shared" ref="N52:N55" si="3">SUM(L52:M52)</f>
        <v>5762</v>
      </c>
      <c r="O52" s="973">
        <v>5227</v>
      </c>
      <c r="P52" s="924">
        <v>137</v>
      </c>
      <c r="Q52" s="924">
        <v>5364</v>
      </c>
    </row>
    <row r="53" spans="1:17" ht="12.75">
      <c r="A53" s="906"/>
      <c r="B53" s="946"/>
      <c r="C53" s="906"/>
      <c r="E53" s="974" t="s">
        <v>1200</v>
      </c>
      <c r="F53" s="935">
        <v>9744</v>
      </c>
      <c r="G53" s="935">
        <v>206</v>
      </c>
      <c r="H53" s="933">
        <v>9950</v>
      </c>
      <c r="I53" s="934">
        <v>8542</v>
      </c>
      <c r="J53" s="935">
        <v>186</v>
      </c>
      <c r="K53" s="933">
        <v>8728</v>
      </c>
      <c r="L53" s="934">
        <v>8792</v>
      </c>
      <c r="M53" s="935">
        <v>240</v>
      </c>
      <c r="N53" s="933">
        <f t="shared" si="3"/>
        <v>9032</v>
      </c>
      <c r="O53" s="934">
        <v>8240</v>
      </c>
      <c r="P53" s="935">
        <v>324</v>
      </c>
      <c r="Q53" s="935">
        <v>8564</v>
      </c>
    </row>
    <row r="54" spans="1:17" ht="12.75">
      <c r="A54" s="906"/>
      <c r="B54" s="946"/>
      <c r="C54" s="906"/>
      <c r="E54" s="975" t="s">
        <v>1223</v>
      </c>
      <c r="F54" s="924">
        <v>3</v>
      </c>
      <c r="G54" s="924">
        <v>0</v>
      </c>
      <c r="H54" s="925">
        <v>3</v>
      </c>
      <c r="I54" s="973">
        <v>6</v>
      </c>
      <c r="J54" s="924">
        <v>0</v>
      </c>
      <c r="K54" s="925">
        <v>6</v>
      </c>
      <c r="L54" s="973">
        <v>12</v>
      </c>
      <c r="M54" s="924">
        <v>0</v>
      </c>
      <c r="N54" s="925">
        <f t="shared" si="3"/>
        <v>12</v>
      </c>
      <c r="O54" s="973">
        <v>9</v>
      </c>
      <c r="P54" s="924">
        <v>0</v>
      </c>
      <c r="Q54" s="924">
        <v>9</v>
      </c>
    </row>
    <row r="55" spans="1:17" ht="12.75">
      <c r="A55" s="906"/>
      <c r="B55" s="946"/>
      <c r="C55" s="906"/>
      <c r="E55" s="976" t="s">
        <v>614</v>
      </c>
      <c r="F55" s="963">
        <v>16077</v>
      </c>
      <c r="G55" s="963">
        <v>281</v>
      </c>
      <c r="H55" s="961">
        <v>16358</v>
      </c>
      <c r="I55" s="977">
        <v>14242</v>
      </c>
      <c r="J55" s="963">
        <v>255</v>
      </c>
      <c r="K55" s="961">
        <v>14497</v>
      </c>
      <c r="L55" s="977">
        <f t="shared" ref="L55:M55" si="4">SUM(L52:L54)</f>
        <v>14468</v>
      </c>
      <c r="M55" s="963">
        <f t="shared" si="4"/>
        <v>338</v>
      </c>
      <c r="N55" s="961">
        <f t="shared" si="3"/>
        <v>14806</v>
      </c>
      <c r="O55" s="977">
        <v>13476</v>
      </c>
      <c r="P55" s="963">
        <v>461</v>
      </c>
      <c r="Q55" s="963">
        <v>13937</v>
      </c>
    </row>
    <row r="56" spans="1:17" ht="12.75">
      <c r="A56" s="906"/>
      <c r="B56" s="946"/>
      <c r="C56" s="906"/>
      <c r="E56" s="967" t="s">
        <v>1218</v>
      </c>
    </row>
    <row r="57" spans="1:17" ht="12.75">
      <c r="A57" s="906"/>
      <c r="B57" s="946"/>
      <c r="C57" s="906"/>
    </row>
    <row r="58" spans="1:17">
      <c r="A58" s="906"/>
      <c r="B58" s="957"/>
      <c r="C58" s="906"/>
    </row>
    <row r="59" spans="1:17">
      <c r="A59" s="906"/>
      <c r="B59" s="957"/>
      <c r="C59" s="906"/>
    </row>
    <row r="60" spans="1:17" ht="15.75">
      <c r="A60" s="906"/>
      <c r="B60" s="958"/>
      <c r="C60" s="906"/>
      <c r="E60" s="919" t="s">
        <v>1224</v>
      </c>
      <c r="F60" s="1346"/>
      <c r="G60" s="1346"/>
      <c r="H60" s="1346"/>
      <c r="I60" s="1346"/>
      <c r="J60" s="1346"/>
      <c r="K60" s="1346"/>
      <c r="L60" s="1346"/>
      <c r="M60" s="1346"/>
      <c r="N60" s="1346"/>
      <c r="O60" s="1346"/>
      <c r="P60" s="1346"/>
      <c r="Q60" s="1346"/>
    </row>
    <row r="61" spans="1:17" ht="12.75">
      <c r="A61" s="906"/>
      <c r="B61" s="946"/>
      <c r="C61" s="906"/>
      <c r="E61" s="2027" t="s">
        <v>1225</v>
      </c>
      <c r="F61" s="1974" t="s">
        <v>1198</v>
      </c>
      <c r="G61" s="1975"/>
      <c r="H61" s="1976"/>
      <c r="I61" s="1974" t="s">
        <v>1226</v>
      </c>
      <c r="J61" s="1975"/>
      <c r="K61" s="1976"/>
      <c r="L61" s="1974">
        <v>2024</v>
      </c>
      <c r="M61" s="1975"/>
      <c r="N61" s="1976"/>
      <c r="O61" s="1974">
        <v>2025</v>
      </c>
      <c r="P61" s="1975"/>
      <c r="Q61" s="1976"/>
    </row>
    <row r="62" spans="1:17" ht="12.75">
      <c r="A62" s="906"/>
      <c r="B62" s="946"/>
      <c r="C62" s="906"/>
      <c r="E62" s="2026"/>
      <c r="F62" s="2025" t="s">
        <v>1221</v>
      </c>
      <c r="G62" s="2025" t="s">
        <v>1222</v>
      </c>
      <c r="H62" s="2025" t="s">
        <v>614</v>
      </c>
      <c r="I62" s="2025" t="s">
        <v>1221</v>
      </c>
      <c r="J62" s="2025" t="s">
        <v>1222</v>
      </c>
      <c r="K62" s="2025" t="s">
        <v>614</v>
      </c>
      <c r="L62" s="2025" t="s">
        <v>1221</v>
      </c>
      <c r="M62" s="2025" t="s">
        <v>1222</v>
      </c>
      <c r="N62" s="2025" t="s">
        <v>614</v>
      </c>
      <c r="O62" s="2025" t="s">
        <v>1221</v>
      </c>
      <c r="P62" s="2025" t="s">
        <v>1222</v>
      </c>
      <c r="Q62" s="2025" t="s">
        <v>614</v>
      </c>
    </row>
    <row r="63" spans="1:17" ht="12.75">
      <c r="A63" s="906"/>
      <c r="B63" s="946"/>
      <c r="C63" s="906"/>
      <c r="E63" s="2026"/>
      <c r="F63" s="2026"/>
      <c r="G63" s="2026"/>
      <c r="H63" s="2026"/>
      <c r="I63" s="2026"/>
      <c r="J63" s="2026"/>
      <c r="K63" s="2026"/>
      <c r="L63" s="2026"/>
      <c r="M63" s="2026"/>
      <c r="N63" s="2026"/>
      <c r="O63" s="2026"/>
      <c r="P63" s="2026"/>
      <c r="Q63" s="2026"/>
    </row>
    <row r="64" spans="1:17" ht="12.75">
      <c r="A64" s="906"/>
      <c r="B64" s="946"/>
      <c r="C64" s="906"/>
      <c r="E64" s="1973"/>
      <c r="F64" s="1973"/>
      <c r="G64" s="1973"/>
      <c r="H64" s="1973"/>
      <c r="I64" s="1973"/>
      <c r="J64" s="1973"/>
      <c r="K64" s="1973"/>
      <c r="L64" s="1973"/>
      <c r="M64" s="1973"/>
      <c r="N64" s="1973"/>
      <c r="O64" s="1973"/>
      <c r="P64" s="1973"/>
      <c r="Q64" s="1973"/>
    </row>
    <row r="65" spans="1:17" ht="12.75">
      <c r="A65" s="906"/>
      <c r="B65" s="946"/>
      <c r="C65" s="906"/>
      <c r="E65" s="972" t="s">
        <v>1202</v>
      </c>
      <c r="F65" s="924">
        <v>1399</v>
      </c>
      <c r="G65" s="924">
        <v>791</v>
      </c>
      <c r="H65" s="925">
        <v>2190</v>
      </c>
      <c r="I65" s="973">
        <v>2067</v>
      </c>
      <c r="J65" s="924">
        <v>40</v>
      </c>
      <c r="K65" s="925">
        <v>2107</v>
      </c>
      <c r="L65" s="973">
        <v>1806</v>
      </c>
      <c r="M65" s="924">
        <v>42</v>
      </c>
      <c r="N65" s="925">
        <f t="shared" ref="N65:N81" si="5">SUM(L65:M65)</f>
        <v>1848</v>
      </c>
      <c r="O65" s="973">
        <v>1639</v>
      </c>
      <c r="P65" s="924">
        <v>39</v>
      </c>
      <c r="Q65" s="924">
        <v>1678</v>
      </c>
    </row>
    <row r="66" spans="1:17" ht="12.75">
      <c r="A66" s="906"/>
      <c r="B66" s="946"/>
      <c r="C66" s="930"/>
      <c r="E66" s="974" t="s">
        <v>952</v>
      </c>
      <c r="F66" s="935">
        <v>3158</v>
      </c>
      <c r="G66" s="935">
        <v>5281</v>
      </c>
      <c r="H66" s="933">
        <v>8439</v>
      </c>
      <c r="I66" s="934">
        <v>7579</v>
      </c>
      <c r="J66" s="935">
        <v>106</v>
      </c>
      <c r="K66" s="933">
        <v>7685</v>
      </c>
      <c r="L66" s="934">
        <v>8312</v>
      </c>
      <c r="M66" s="935">
        <v>170</v>
      </c>
      <c r="N66" s="933">
        <f t="shared" si="5"/>
        <v>8482</v>
      </c>
      <c r="O66" s="934">
        <v>8491</v>
      </c>
      <c r="P66" s="935">
        <v>111</v>
      </c>
      <c r="Q66" s="935">
        <v>8602</v>
      </c>
    </row>
    <row r="67" spans="1:17">
      <c r="A67" s="906"/>
      <c r="B67" s="957"/>
      <c r="C67" s="906"/>
      <c r="E67" s="975" t="s">
        <v>1203</v>
      </c>
      <c r="F67" s="924">
        <v>266</v>
      </c>
      <c r="G67" s="924">
        <v>309</v>
      </c>
      <c r="H67" s="925">
        <v>575</v>
      </c>
      <c r="I67" s="973">
        <v>538</v>
      </c>
      <c r="J67" s="924">
        <v>4</v>
      </c>
      <c r="K67" s="925">
        <v>542</v>
      </c>
      <c r="L67" s="973">
        <v>565</v>
      </c>
      <c r="M67" s="924">
        <v>5</v>
      </c>
      <c r="N67" s="925">
        <f t="shared" si="5"/>
        <v>570</v>
      </c>
      <c r="O67" s="973">
        <v>536</v>
      </c>
      <c r="P67" s="924">
        <v>62</v>
      </c>
      <c r="Q67" s="924">
        <v>598</v>
      </c>
    </row>
    <row r="68" spans="1:17" ht="15.75">
      <c r="A68" s="906"/>
      <c r="B68" s="958"/>
      <c r="C68" s="906"/>
      <c r="E68" s="974" t="s">
        <v>1204</v>
      </c>
      <c r="F68" s="935">
        <v>741</v>
      </c>
      <c r="G68" s="935">
        <v>373</v>
      </c>
      <c r="H68" s="933">
        <v>1114</v>
      </c>
      <c r="I68" s="934">
        <v>767</v>
      </c>
      <c r="J68" s="935">
        <v>19</v>
      </c>
      <c r="K68" s="933">
        <v>786</v>
      </c>
      <c r="L68" s="934">
        <v>678</v>
      </c>
      <c r="M68" s="935">
        <v>14</v>
      </c>
      <c r="N68" s="933">
        <f t="shared" si="5"/>
        <v>692</v>
      </c>
      <c r="O68" s="934">
        <v>608</v>
      </c>
      <c r="P68" s="935">
        <v>13</v>
      </c>
      <c r="Q68" s="935">
        <v>621</v>
      </c>
    </row>
    <row r="69" spans="1:17" ht="12.75">
      <c r="A69" s="906"/>
      <c r="B69" s="946"/>
      <c r="C69" s="906"/>
      <c r="E69" s="975" t="s">
        <v>1205</v>
      </c>
      <c r="F69" s="924">
        <v>67</v>
      </c>
      <c r="G69" s="924">
        <v>0</v>
      </c>
      <c r="H69" s="925">
        <v>67</v>
      </c>
      <c r="I69" s="973">
        <v>65</v>
      </c>
      <c r="J69" s="924">
        <v>0</v>
      </c>
      <c r="K69" s="925">
        <v>65</v>
      </c>
      <c r="L69" s="973">
        <v>62</v>
      </c>
      <c r="M69" s="924">
        <v>0</v>
      </c>
      <c r="N69" s="925">
        <f t="shared" si="5"/>
        <v>62</v>
      </c>
      <c r="O69" s="973">
        <v>0</v>
      </c>
      <c r="P69" s="924">
        <v>0</v>
      </c>
      <c r="Q69" s="924">
        <v>0</v>
      </c>
    </row>
    <row r="70" spans="1:17" ht="12.75">
      <c r="A70" s="906"/>
      <c r="B70" s="947"/>
      <c r="C70" s="906"/>
      <c r="E70" s="974" t="s">
        <v>1206</v>
      </c>
      <c r="F70" s="935">
        <v>246</v>
      </c>
      <c r="G70" s="935">
        <v>0</v>
      </c>
      <c r="H70" s="933">
        <v>246</v>
      </c>
      <c r="I70" s="934">
        <v>226</v>
      </c>
      <c r="J70" s="935">
        <v>1</v>
      </c>
      <c r="K70" s="933">
        <v>227</v>
      </c>
      <c r="L70" s="934">
        <v>224</v>
      </c>
      <c r="M70" s="935">
        <v>14</v>
      </c>
      <c r="N70" s="933">
        <f t="shared" si="5"/>
        <v>238</v>
      </c>
      <c r="O70" s="934">
        <v>190</v>
      </c>
      <c r="P70" s="935">
        <v>3</v>
      </c>
      <c r="Q70" s="935">
        <v>193</v>
      </c>
    </row>
    <row r="71" spans="1:17" ht="12.75">
      <c r="A71" s="906"/>
      <c r="B71" s="946"/>
      <c r="C71" s="906"/>
      <c r="E71" s="975" t="s">
        <v>1207</v>
      </c>
      <c r="F71" s="924">
        <v>0</v>
      </c>
      <c r="G71" s="924">
        <v>8</v>
      </c>
      <c r="H71" s="925">
        <v>8</v>
      </c>
      <c r="I71" s="973">
        <v>7</v>
      </c>
      <c r="J71" s="924">
        <v>0</v>
      </c>
      <c r="K71" s="925">
        <v>7</v>
      </c>
      <c r="L71" s="973">
        <v>8</v>
      </c>
      <c r="M71" s="924">
        <v>0</v>
      </c>
      <c r="N71" s="925">
        <f t="shared" si="5"/>
        <v>8</v>
      </c>
      <c r="O71" s="973">
        <v>3</v>
      </c>
      <c r="P71" s="924">
        <v>0</v>
      </c>
      <c r="Q71" s="924">
        <v>3</v>
      </c>
    </row>
    <row r="72" spans="1:17" ht="15.75">
      <c r="A72" s="906"/>
      <c r="B72" s="948"/>
      <c r="C72" s="906"/>
      <c r="E72" s="974" t="s">
        <v>1208</v>
      </c>
      <c r="F72" s="935">
        <v>0</v>
      </c>
      <c r="G72" s="935">
        <v>11</v>
      </c>
      <c r="H72" s="933">
        <v>11</v>
      </c>
      <c r="I72" s="934">
        <v>11</v>
      </c>
      <c r="J72" s="935">
        <v>0</v>
      </c>
      <c r="K72" s="933">
        <v>11</v>
      </c>
      <c r="L72" s="934">
        <v>2</v>
      </c>
      <c r="M72" s="935">
        <v>0</v>
      </c>
      <c r="N72" s="933">
        <f t="shared" si="5"/>
        <v>2</v>
      </c>
      <c r="O72" s="934">
        <v>3</v>
      </c>
      <c r="P72" s="935">
        <v>0</v>
      </c>
      <c r="Q72" s="935">
        <v>3</v>
      </c>
    </row>
    <row r="73" spans="1:17" ht="12.75">
      <c r="A73" s="906"/>
      <c r="B73" s="946"/>
      <c r="C73" s="906"/>
      <c r="E73" s="975" t="s">
        <v>1209</v>
      </c>
      <c r="F73" s="924">
        <v>417</v>
      </c>
      <c r="G73" s="924">
        <v>0</v>
      </c>
      <c r="H73" s="925">
        <v>417</v>
      </c>
      <c r="I73" s="973">
        <v>356</v>
      </c>
      <c r="J73" s="924">
        <v>0</v>
      </c>
      <c r="K73" s="925">
        <v>356</v>
      </c>
      <c r="L73" s="973">
        <v>331</v>
      </c>
      <c r="M73" s="924">
        <v>0</v>
      </c>
      <c r="N73" s="925">
        <f t="shared" si="5"/>
        <v>331</v>
      </c>
      <c r="O73" s="973">
        <v>0</v>
      </c>
      <c r="P73" s="924">
        <v>0</v>
      </c>
      <c r="Q73" s="924">
        <v>0</v>
      </c>
    </row>
    <row r="74" spans="1:17">
      <c r="A74" s="906"/>
      <c r="B74" s="957"/>
      <c r="C74" s="906"/>
      <c r="E74" s="974" t="s">
        <v>1210</v>
      </c>
      <c r="F74" s="935">
        <v>65</v>
      </c>
      <c r="G74" s="935">
        <v>0</v>
      </c>
      <c r="H74" s="933">
        <v>65</v>
      </c>
      <c r="I74" s="934">
        <v>61</v>
      </c>
      <c r="J74" s="935">
        <v>0</v>
      </c>
      <c r="K74" s="933">
        <v>61</v>
      </c>
      <c r="L74" s="934">
        <v>60</v>
      </c>
      <c r="M74" s="935">
        <v>0</v>
      </c>
      <c r="N74" s="933">
        <f t="shared" si="5"/>
        <v>60</v>
      </c>
      <c r="O74" s="934">
        <v>0</v>
      </c>
      <c r="P74" s="935">
        <v>0</v>
      </c>
      <c r="Q74" s="935">
        <v>0</v>
      </c>
    </row>
    <row r="75" spans="1:17" ht="15.75">
      <c r="A75" s="906"/>
      <c r="B75" s="958"/>
      <c r="C75" s="906"/>
      <c r="E75" s="975" t="s">
        <v>1211</v>
      </c>
      <c r="F75" s="924">
        <v>0</v>
      </c>
      <c r="G75" s="924">
        <v>0</v>
      </c>
      <c r="H75" s="925">
        <v>0</v>
      </c>
      <c r="I75" s="973">
        <v>0</v>
      </c>
      <c r="J75" s="924">
        <v>0</v>
      </c>
      <c r="K75" s="925">
        <v>0</v>
      </c>
      <c r="L75" s="973">
        <v>2</v>
      </c>
      <c r="M75" s="924">
        <v>1</v>
      </c>
      <c r="N75" s="925">
        <f t="shared" si="5"/>
        <v>3</v>
      </c>
      <c r="O75" s="973">
        <v>0</v>
      </c>
      <c r="P75" s="924">
        <v>0</v>
      </c>
      <c r="Q75" s="924">
        <v>0</v>
      </c>
    </row>
    <row r="76" spans="1:17" ht="12.75">
      <c r="A76" s="906"/>
      <c r="B76" s="946"/>
      <c r="C76" s="906"/>
      <c r="E76" s="974" t="s">
        <v>1212</v>
      </c>
      <c r="F76" s="935">
        <v>2287</v>
      </c>
      <c r="G76" s="935">
        <v>255</v>
      </c>
      <c r="H76" s="933">
        <v>2542</v>
      </c>
      <c r="I76" s="934">
        <v>2028</v>
      </c>
      <c r="J76" s="935">
        <v>50</v>
      </c>
      <c r="K76" s="933">
        <v>2078</v>
      </c>
      <c r="L76" s="934">
        <v>1933</v>
      </c>
      <c r="M76" s="935">
        <v>45</v>
      </c>
      <c r="N76" s="933">
        <f t="shared" si="5"/>
        <v>1978</v>
      </c>
      <c r="O76" s="934">
        <v>1727</v>
      </c>
      <c r="P76" s="935">
        <v>177</v>
      </c>
      <c r="Q76" s="935">
        <v>1904</v>
      </c>
    </row>
    <row r="77" spans="1:17">
      <c r="A77" s="906"/>
      <c r="B77" s="957"/>
      <c r="C77" s="906"/>
      <c r="E77" s="975" t="s">
        <v>1213</v>
      </c>
      <c r="F77" s="924">
        <v>68</v>
      </c>
      <c r="G77" s="924">
        <v>0</v>
      </c>
      <c r="H77" s="925">
        <v>68</v>
      </c>
      <c r="I77" s="973">
        <v>65</v>
      </c>
      <c r="J77" s="924">
        <v>0</v>
      </c>
      <c r="K77" s="925">
        <v>65</v>
      </c>
      <c r="L77" s="973">
        <v>56</v>
      </c>
      <c r="M77" s="924">
        <v>0</v>
      </c>
      <c r="N77" s="925">
        <f t="shared" si="5"/>
        <v>56</v>
      </c>
      <c r="O77" s="973">
        <v>0</v>
      </c>
      <c r="P77" s="924">
        <v>0</v>
      </c>
      <c r="Q77" s="924">
        <v>0</v>
      </c>
    </row>
    <row r="78" spans="1:17" ht="15.75">
      <c r="A78" s="906"/>
      <c r="B78" s="958"/>
      <c r="C78" s="906"/>
      <c r="E78" s="974" t="s">
        <v>1214</v>
      </c>
      <c r="F78" s="935">
        <v>50</v>
      </c>
      <c r="G78" s="935">
        <v>0</v>
      </c>
      <c r="H78" s="933">
        <v>50</v>
      </c>
      <c r="I78" s="934">
        <v>39</v>
      </c>
      <c r="J78" s="935">
        <v>0</v>
      </c>
      <c r="K78" s="933">
        <v>39</v>
      </c>
      <c r="L78" s="934">
        <v>38</v>
      </c>
      <c r="M78" s="935">
        <v>0</v>
      </c>
      <c r="N78" s="933">
        <f t="shared" si="5"/>
        <v>38</v>
      </c>
      <c r="O78" s="934">
        <v>0</v>
      </c>
      <c r="P78" s="935">
        <v>0</v>
      </c>
      <c r="Q78" s="935">
        <v>0</v>
      </c>
    </row>
    <row r="79" spans="1:17" ht="12.75">
      <c r="A79" s="906"/>
      <c r="B79" s="946"/>
      <c r="C79" s="906"/>
      <c r="E79" s="975" t="s">
        <v>1215</v>
      </c>
      <c r="F79" s="924">
        <v>211</v>
      </c>
      <c r="G79" s="924">
        <v>207</v>
      </c>
      <c r="H79" s="925">
        <v>418</v>
      </c>
      <c r="I79" s="973">
        <v>265</v>
      </c>
      <c r="J79" s="924">
        <v>28</v>
      </c>
      <c r="K79" s="925">
        <v>293</v>
      </c>
      <c r="L79" s="973">
        <v>255</v>
      </c>
      <c r="M79" s="924">
        <v>47</v>
      </c>
      <c r="N79" s="925">
        <f t="shared" si="5"/>
        <v>302</v>
      </c>
      <c r="O79" s="973">
        <v>258</v>
      </c>
      <c r="P79" s="924">
        <v>56</v>
      </c>
      <c r="Q79" s="924">
        <v>314</v>
      </c>
    </row>
    <row r="80" spans="1:17" ht="12.75">
      <c r="A80" s="906"/>
      <c r="B80" s="946"/>
      <c r="C80" s="906"/>
      <c r="E80" s="974" t="s">
        <v>1216</v>
      </c>
      <c r="F80" s="935">
        <v>121</v>
      </c>
      <c r="G80" s="935">
        <v>0</v>
      </c>
      <c r="H80" s="933">
        <v>121</v>
      </c>
      <c r="I80" s="934">
        <v>118</v>
      </c>
      <c r="J80" s="935">
        <v>0</v>
      </c>
      <c r="K80" s="933">
        <v>118</v>
      </c>
      <c r="L80" s="934">
        <v>114</v>
      </c>
      <c r="M80" s="935">
        <v>0</v>
      </c>
      <c r="N80" s="933">
        <f t="shared" si="5"/>
        <v>114</v>
      </c>
      <c r="O80" s="934">
        <v>0</v>
      </c>
      <c r="P80" s="935">
        <v>0</v>
      </c>
      <c r="Q80" s="935">
        <v>0</v>
      </c>
    </row>
    <row r="81" spans="1:17" ht="12.75">
      <c r="A81" s="906"/>
      <c r="B81" s="946"/>
      <c r="C81" s="906"/>
      <c r="E81" s="975" t="s">
        <v>1217</v>
      </c>
      <c r="F81" s="924">
        <v>27</v>
      </c>
      <c r="G81" s="924">
        <v>0</v>
      </c>
      <c r="H81" s="925">
        <v>27</v>
      </c>
      <c r="I81" s="973">
        <v>22</v>
      </c>
      <c r="J81" s="924">
        <v>0</v>
      </c>
      <c r="K81" s="925">
        <v>22</v>
      </c>
      <c r="L81" s="973">
        <v>22</v>
      </c>
      <c r="M81" s="924">
        <v>0</v>
      </c>
      <c r="N81" s="925">
        <f t="shared" si="5"/>
        <v>22</v>
      </c>
      <c r="O81" s="973">
        <v>21</v>
      </c>
      <c r="P81" s="924">
        <v>0</v>
      </c>
      <c r="Q81" s="924">
        <v>21</v>
      </c>
    </row>
    <row r="82" spans="1:17" ht="12.75">
      <c r="A82" s="906"/>
      <c r="B82" s="946"/>
      <c r="C82" s="906"/>
      <c r="E82" s="976" t="s">
        <v>614</v>
      </c>
      <c r="F82" s="963">
        <v>9123</v>
      </c>
      <c r="G82" s="963">
        <v>7235</v>
      </c>
      <c r="H82" s="961">
        <v>16358</v>
      </c>
      <c r="I82" s="977">
        <v>14214</v>
      </c>
      <c r="J82" s="963">
        <v>248</v>
      </c>
      <c r="K82" s="961">
        <v>14462</v>
      </c>
      <c r="L82" s="977">
        <f t="shared" ref="L82:N82" si="6">SUM(L65:L81)</f>
        <v>14468</v>
      </c>
      <c r="M82" s="963">
        <f t="shared" si="6"/>
        <v>338</v>
      </c>
      <c r="N82" s="961">
        <f t="shared" si="6"/>
        <v>14806</v>
      </c>
      <c r="O82" s="977">
        <v>13476</v>
      </c>
      <c r="P82" s="963">
        <v>461</v>
      </c>
      <c r="Q82" s="963">
        <v>13937</v>
      </c>
    </row>
    <row r="83" spans="1:17" ht="14.25">
      <c r="A83" s="906"/>
      <c r="B83" s="946"/>
      <c r="C83" s="906"/>
      <c r="E83" s="967" t="s">
        <v>1218</v>
      </c>
      <c r="F83" s="978"/>
      <c r="G83" s="978"/>
      <c r="H83" s="978"/>
      <c r="I83" s="978"/>
      <c r="J83" s="978"/>
      <c r="K83" s="978"/>
      <c r="L83" s="978"/>
      <c r="M83" s="978"/>
      <c r="N83" s="978"/>
    </row>
    <row r="84" spans="1:17" ht="14.25">
      <c r="A84" s="906"/>
      <c r="B84" s="946"/>
      <c r="C84" s="906"/>
      <c r="F84" s="978"/>
      <c r="G84" s="978"/>
      <c r="H84" s="978"/>
      <c r="I84" s="978"/>
      <c r="J84" s="978"/>
      <c r="K84" s="978"/>
      <c r="L84" s="978"/>
      <c r="M84" s="978"/>
      <c r="N84" s="978"/>
    </row>
    <row r="85" spans="1:17" ht="12.75">
      <c r="A85" s="906"/>
      <c r="B85" s="946"/>
      <c r="C85" s="906"/>
    </row>
    <row r="86" spans="1:17" ht="12.75">
      <c r="A86" s="906"/>
      <c r="B86" s="946"/>
      <c r="C86" s="906"/>
    </row>
    <row r="87" spans="1:17" ht="12.75">
      <c r="A87" s="906"/>
      <c r="B87" s="946"/>
      <c r="C87" s="906"/>
      <c r="E87" s="919" t="s">
        <v>1227</v>
      </c>
      <c r="F87" s="1346"/>
      <c r="G87" s="1346"/>
      <c r="H87" s="1346"/>
      <c r="I87" s="1346"/>
      <c r="J87" s="1346"/>
      <c r="K87" s="1346"/>
      <c r="L87" s="1346"/>
      <c r="M87" s="1346"/>
      <c r="N87" s="1346"/>
      <c r="O87" s="1346"/>
      <c r="P87" s="1346"/>
      <c r="Q87" s="1346"/>
    </row>
    <row r="88" spans="1:17" ht="12.75">
      <c r="A88" s="906"/>
      <c r="B88" s="946"/>
      <c r="C88" s="906"/>
      <c r="E88" s="2036" t="s">
        <v>1228</v>
      </c>
      <c r="F88" s="1988" t="s">
        <v>1198</v>
      </c>
      <c r="G88" s="1971"/>
      <c r="H88" s="1971"/>
      <c r="I88" s="1988" t="s">
        <v>1226</v>
      </c>
      <c r="J88" s="1971"/>
      <c r="K88" s="1971"/>
      <c r="L88" s="1988">
        <v>2024</v>
      </c>
      <c r="M88" s="1971"/>
      <c r="N88" s="1971"/>
      <c r="O88" s="1988">
        <v>2025</v>
      </c>
      <c r="P88" s="1971"/>
      <c r="Q88" s="1971"/>
    </row>
    <row r="89" spans="1:17" ht="12.75">
      <c r="A89" s="906"/>
      <c r="B89" s="946"/>
      <c r="C89" s="906"/>
      <c r="E89" s="1971"/>
      <c r="F89" s="1979" t="s">
        <v>1229</v>
      </c>
      <c r="G89" s="1979" t="s">
        <v>1230</v>
      </c>
      <c r="H89" s="1979" t="s">
        <v>614</v>
      </c>
      <c r="I89" s="1979" t="s">
        <v>1229</v>
      </c>
      <c r="J89" s="1979" t="s">
        <v>1230</v>
      </c>
      <c r="K89" s="1979" t="s">
        <v>614</v>
      </c>
      <c r="L89" s="1979" t="s">
        <v>1229</v>
      </c>
      <c r="M89" s="1979" t="s">
        <v>1230</v>
      </c>
      <c r="N89" s="1979" t="s">
        <v>614</v>
      </c>
      <c r="O89" s="1979" t="s">
        <v>1229</v>
      </c>
      <c r="P89" s="1979" t="s">
        <v>1230</v>
      </c>
      <c r="Q89" s="1979" t="s">
        <v>614</v>
      </c>
    </row>
    <row r="90" spans="1:17" ht="12.75">
      <c r="A90" s="906"/>
      <c r="B90" s="979"/>
      <c r="C90" s="906"/>
      <c r="E90" s="1971"/>
      <c r="F90" s="1971"/>
      <c r="G90" s="1971"/>
      <c r="H90" s="1971"/>
      <c r="I90" s="1971"/>
      <c r="J90" s="1971"/>
      <c r="K90" s="1971"/>
      <c r="L90" s="1971"/>
      <c r="M90" s="1971"/>
      <c r="N90" s="1971"/>
      <c r="O90" s="1971"/>
      <c r="P90" s="1971"/>
      <c r="Q90" s="1971"/>
    </row>
    <row r="91" spans="1:17" ht="12.75">
      <c r="A91" s="906"/>
      <c r="B91" s="946"/>
      <c r="C91" s="906"/>
      <c r="E91" s="923" t="s">
        <v>1199</v>
      </c>
      <c r="F91" s="924">
        <v>6397</v>
      </c>
      <c r="G91" s="924">
        <v>8</v>
      </c>
      <c r="H91" s="925">
        <v>6405</v>
      </c>
      <c r="I91" s="973">
        <v>5750</v>
      </c>
      <c r="J91" s="924">
        <v>13</v>
      </c>
      <c r="K91" s="925">
        <v>5763</v>
      </c>
      <c r="L91" s="973">
        <v>5750</v>
      </c>
      <c r="M91" s="924">
        <v>12</v>
      </c>
      <c r="N91" s="925">
        <f t="shared" ref="N91:N94" si="7">SUM(L91:M91)</f>
        <v>5762</v>
      </c>
      <c r="O91" s="973">
        <v>5352</v>
      </c>
      <c r="P91" s="924">
        <v>12</v>
      </c>
      <c r="Q91" s="924">
        <v>5364</v>
      </c>
    </row>
    <row r="92" spans="1:17">
      <c r="A92" s="906"/>
      <c r="B92" s="957"/>
      <c r="C92" s="906"/>
      <c r="E92" s="980" t="s">
        <v>1200</v>
      </c>
      <c r="F92" s="935">
        <v>9890</v>
      </c>
      <c r="G92" s="935">
        <v>60</v>
      </c>
      <c r="H92" s="933">
        <v>9950</v>
      </c>
      <c r="I92" s="934">
        <v>8658</v>
      </c>
      <c r="J92" s="935">
        <v>70</v>
      </c>
      <c r="K92" s="933">
        <v>8728</v>
      </c>
      <c r="L92" s="934">
        <v>8953</v>
      </c>
      <c r="M92" s="935">
        <v>79</v>
      </c>
      <c r="N92" s="933">
        <f t="shared" si="7"/>
        <v>9032</v>
      </c>
      <c r="O92" s="934">
        <v>8474</v>
      </c>
      <c r="P92" s="935">
        <v>90</v>
      </c>
      <c r="Q92" s="935">
        <v>8564</v>
      </c>
    </row>
    <row r="93" spans="1:17" ht="15.75">
      <c r="A93" s="906"/>
      <c r="B93" s="958"/>
      <c r="C93" s="906"/>
      <c r="E93" s="923" t="s">
        <v>1201</v>
      </c>
      <c r="F93" s="924">
        <v>3</v>
      </c>
      <c r="G93" s="924">
        <v>0</v>
      </c>
      <c r="H93" s="925">
        <v>3</v>
      </c>
      <c r="I93" s="973">
        <v>6</v>
      </c>
      <c r="J93" s="924">
        <v>0</v>
      </c>
      <c r="K93" s="925">
        <v>6</v>
      </c>
      <c r="L93" s="973">
        <v>12</v>
      </c>
      <c r="M93" s="924">
        <v>0</v>
      </c>
      <c r="N93" s="925">
        <f t="shared" si="7"/>
        <v>12</v>
      </c>
      <c r="O93" s="973">
        <v>9</v>
      </c>
      <c r="P93" s="924">
        <v>0</v>
      </c>
      <c r="Q93" s="924">
        <v>9</v>
      </c>
    </row>
    <row r="94" spans="1:17" ht="12.75">
      <c r="A94" s="906"/>
      <c r="B94" s="946"/>
      <c r="C94" s="906"/>
      <c r="E94" s="981" t="s">
        <v>614</v>
      </c>
      <c r="F94" s="963">
        <v>16290</v>
      </c>
      <c r="G94" s="963">
        <v>68</v>
      </c>
      <c r="H94" s="961">
        <v>16358</v>
      </c>
      <c r="I94" s="977">
        <v>14414</v>
      </c>
      <c r="J94" s="963">
        <v>83</v>
      </c>
      <c r="K94" s="961">
        <v>14497</v>
      </c>
      <c r="L94" s="977">
        <f t="shared" ref="L94:M94" si="8">SUM(L91:L93)</f>
        <v>14715</v>
      </c>
      <c r="M94" s="963">
        <f t="shared" si="8"/>
        <v>91</v>
      </c>
      <c r="N94" s="961">
        <f t="shared" si="7"/>
        <v>14806</v>
      </c>
      <c r="O94" s="977">
        <v>13835</v>
      </c>
      <c r="P94" s="963">
        <v>102</v>
      </c>
      <c r="Q94" s="963">
        <v>13937</v>
      </c>
    </row>
    <row r="95" spans="1:17" ht="14.25">
      <c r="A95" s="906"/>
      <c r="B95" s="946"/>
      <c r="C95" s="906"/>
      <c r="E95" s="967" t="s">
        <v>1218</v>
      </c>
      <c r="F95" s="978"/>
      <c r="G95" s="978"/>
      <c r="H95" s="978"/>
      <c r="I95" s="978"/>
      <c r="J95" s="978"/>
      <c r="K95" s="978"/>
      <c r="L95" s="978"/>
      <c r="M95" s="978"/>
      <c r="N95" s="978"/>
    </row>
    <row r="96" spans="1:17" ht="14.25">
      <c r="A96" s="906"/>
      <c r="B96" s="946"/>
      <c r="C96" s="906"/>
      <c r="F96" s="978"/>
      <c r="G96" s="978"/>
      <c r="H96" s="978"/>
      <c r="I96" s="978"/>
      <c r="J96" s="978"/>
      <c r="K96" s="978"/>
      <c r="L96" s="978"/>
      <c r="M96" s="978"/>
      <c r="N96" s="978"/>
    </row>
    <row r="97" spans="1:17" ht="14.25">
      <c r="A97" s="906"/>
      <c r="B97" s="946"/>
      <c r="C97" s="906"/>
      <c r="E97" s="978"/>
      <c r="F97" s="978"/>
      <c r="G97" s="978"/>
      <c r="H97" s="978"/>
      <c r="I97" s="978"/>
      <c r="J97" s="978"/>
      <c r="K97" s="978"/>
      <c r="L97" s="978"/>
      <c r="M97" s="978"/>
      <c r="N97" s="978"/>
    </row>
    <row r="98" spans="1:17" ht="14.25">
      <c r="A98" s="906"/>
      <c r="B98" s="946"/>
      <c r="C98" s="906"/>
      <c r="E98" s="978"/>
      <c r="F98" s="978"/>
      <c r="G98" s="978"/>
      <c r="H98" s="978"/>
      <c r="I98" s="978"/>
      <c r="J98" s="978"/>
      <c r="K98" s="978"/>
      <c r="L98" s="978"/>
      <c r="M98" s="978"/>
      <c r="N98" s="978"/>
    </row>
    <row r="99" spans="1:17" ht="12.75">
      <c r="A99" s="906"/>
      <c r="B99" s="946"/>
      <c r="C99" s="906"/>
      <c r="E99" s="919" t="s">
        <v>1231</v>
      </c>
      <c r="F99" s="1346"/>
      <c r="G99" s="1346"/>
      <c r="H99" s="1346"/>
      <c r="I99" s="1346"/>
      <c r="J99" s="1346"/>
      <c r="K99" s="1346"/>
      <c r="L99" s="1346"/>
      <c r="M99" s="1346"/>
      <c r="N99" s="1346"/>
      <c r="O99" s="1346"/>
      <c r="P99" s="1346"/>
      <c r="Q99" s="1346"/>
    </row>
    <row r="100" spans="1:17">
      <c r="A100" s="906"/>
      <c r="B100" s="957"/>
      <c r="C100" s="906"/>
      <c r="E100" s="2027" t="s">
        <v>1232</v>
      </c>
      <c r="F100" s="2024" t="s">
        <v>1198</v>
      </c>
      <c r="G100" s="1975"/>
      <c r="H100" s="1976"/>
      <c r="I100" s="2024" t="s">
        <v>1226</v>
      </c>
      <c r="J100" s="1975"/>
      <c r="K100" s="1976"/>
      <c r="L100" s="2024">
        <v>2024</v>
      </c>
      <c r="M100" s="1975"/>
      <c r="N100" s="1976"/>
      <c r="O100" s="2024">
        <v>2025</v>
      </c>
      <c r="P100" s="1975"/>
      <c r="Q100" s="1976"/>
    </row>
    <row r="101" spans="1:17" ht="25.5">
      <c r="A101" s="906"/>
      <c r="B101" s="958"/>
      <c r="C101" s="906"/>
      <c r="E101" s="1973"/>
      <c r="F101" s="982" t="s">
        <v>1229</v>
      </c>
      <c r="G101" s="982" t="s">
        <v>1230</v>
      </c>
      <c r="H101" s="982" t="s">
        <v>614</v>
      </c>
      <c r="I101" s="982" t="s">
        <v>1229</v>
      </c>
      <c r="J101" s="982" t="s">
        <v>1230</v>
      </c>
      <c r="K101" s="982" t="s">
        <v>614</v>
      </c>
      <c r="L101" s="982" t="s">
        <v>1229</v>
      </c>
      <c r="M101" s="982" t="s">
        <v>1230</v>
      </c>
      <c r="N101" s="982" t="s">
        <v>614</v>
      </c>
      <c r="O101" s="982" t="s">
        <v>1229</v>
      </c>
      <c r="P101" s="982" t="s">
        <v>1230</v>
      </c>
      <c r="Q101" s="982" t="s">
        <v>614</v>
      </c>
    </row>
    <row r="102" spans="1:17" ht="12.75">
      <c r="A102" s="906"/>
      <c r="B102" s="947"/>
      <c r="C102" s="906"/>
      <c r="E102" s="923" t="s">
        <v>1202</v>
      </c>
      <c r="F102" s="924">
        <v>2190</v>
      </c>
      <c r="G102" s="924">
        <v>0</v>
      </c>
      <c r="H102" s="925">
        <v>2190</v>
      </c>
      <c r="I102" s="973">
        <v>2107</v>
      </c>
      <c r="J102" s="924">
        <v>0</v>
      </c>
      <c r="K102" s="925">
        <v>2107</v>
      </c>
      <c r="L102" s="973">
        <v>1848</v>
      </c>
      <c r="M102" s="924">
        <v>0</v>
      </c>
      <c r="N102" s="925">
        <f t="shared" ref="N102:N118" si="9">SUM(L102:M102)</f>
        <v>1848</v>
      </c>
      <c r="O102" s="973">
        <v>1678</v>
      </c>
      <c r="P102" s="924">
        <v>0</v>
      </c>
      <c r="Q102" s="924">
        <v>1678</v>
      </c>
    </row>
    <row r="103" spans="1:17" ht="12.75">
      <c r="A103" s="906"/>
      <c r="B103" s="946"/>
      <c r="C103" s="906"/>
      <c r="E103" s="980" t="s">
        <v>952</v>
      </c>
      <c r="F103" s="935">
        <v>8420</v>
      </c>
      <c r="G103" s="935">
        <v>19</v>
      </c>
      <c r="H103" s="933">
        <v>8439</v>
      </c>
      <c r="I103" s="934">
        <v>7671</v>
      </c>
      <c r="J103" s="935">
        <v>14</v>
      </c>
      <c r="K103" s="933">
        <v>7685</v>
      </c>
      <c r="L103" s="934">
        <v>8474</v>
      </c>
      <c r="M103" s="935">
        <v>8</v>
      </c>
      <c r="N103" s="933">
        <f t="shared" si="9"/>
        <v>8482</v>
      </c>
      <c r="O103" s="934">
        <v>8595</v>
      </c>
      <c r="P103" s="935">
        <v>7</v>
      </c>
      <c r="Q103" s="935">
        <v>8602</v>
      </c>
    </row>
    <row r="104" spans="1:17" ht="15.75">
      <c r="A104" s="906"/>
      <c r="B104" s="948"/>
      <c r="C104" s="906"/>
      <c r="E104" s="923" t="s">
        <v>1203</v>
      </c>
      <c r="F104" s="924">
        <v>534</v>
      </c>
      <c r="G104" s="924">
        <v>41</v>
      </c>
      <c r="H104" s="925">
        <v>575</v>
      </c>
      <c r="I104" s="973">
        <v>478</v>
      </c>
      <c r="J104" s="924">
        <v>64</v>
      </c>
      <c r="K104" s="925">
        <v>542</v>
      </c>
      <c r="L104" s="973">
        <v>494</v>
      </c>
      <c r="M104" s="924">
        <v>76</v>
      </c>
      <c r="N104" s="925">
        <f t="shared" si="9"/>
        <v>570</v>
      </c>
      <c r="O104" s="973">
        <v>511</v>
      </c>
      <c r="P104" s="924">
        <v>87</v>
      </c>
      <c r="Q104" s="924">
        <v>598</v>
      </c>
    </row>
    <row r="105" spans="1:17" ht="12.75">
      <c r="A105" s="906"/>
      <c r="B105" s="946"/>
      <c r="C105" s="906"/>
      <c r="E105" s="980" t="s">
        <v>1204</v>
      </c>
      <c r="F105" s="935">
        <v>1114</v>
      </c>
      <c r="G105" s="935">
        <v>0</v>
      </c>
      <c r="H105" s="933">
        <v>1114</v>
      </c>
      <c r="I105" s="934">
        <v>786</v>
      </c>
      <c r="J105" s="935">
        <v>0</v>
      </c>
      <c r="K105" s="933">
        <v>786</v>
      </c>
      <c r="L105" s="934">
        <v>692</v>
      </c>
      <c r="M105" s="935">
        <v>0</v>
      </c>
      <c r="N105" s="933">
        <f t="shared" si="9"/>
        <v>692</v>
      </c>
      <c r="O105" s="934">
        <v>621</v>
      </c>
      <c r="P105" s="935">
        <v>0</v>
      </c>
      <c r="Q105" s="935">
        <v>621</v>
      </c>
    </row>
    <row r="106" spans="1:17">
      <c r="A106" s="906"/>
      <c r="B106" s="957"/>
      <c r="C106" s="906"/>
      <c r="E106" s="923" t="s">
        <v>1205</v>
      </c>
      <c r="F106" s="924">
        <v>67</v>
      </c>
      <c r="G106" s="924">
        <v>0</v>
      </c>
      <c r="H106" s="925">
        <v>67</v>
      </c>
      <c r="I106" s="973">
        <v>65</v>
      </c>
      <c r="J106" s="924">
        <v>0</v>
      </c>
      <c r="K106" s="925">
        <v>65</v>
      </c>
      <c r="L106" s="973">
        <v>62</v>
      </c>
      <c r="M106" s="924">
        <v>0</v>
      </c>
      <c r="N106" s="925">
        <f t="shared" si="9"/>
        <v>62</v>
      </c>
      <c r="O106" s="973">
        <v>0</v>
      </c>
      <c r="P106" s="924">
        <v>0</v>
      </c>
      <c r="Q106" s="924">
        <v>0</v>
      </c>
    </row>
    <row r="107" spans="1:17" ht="15.75">
      <c r="A107" s="906"/>
      <c r="B107" s="958"/>
      <c r="C107" s="906"/>
      <c r="E107" s="980" t="s">
        <v>1206</v>
      </c>
      <c r="F107" s="935">
        <v>254</v>
      </c>
      <c r="G107" s="935">
        <v>0</v>
      </c>
      <c r="H107" s="933">
        <v>254</v>
      </c>
      <c r="I107" s="934">
        <v>227</v>
      </c>
      <c r="J107" s="935">
        <v>0</v>
      </c>
      <c r="K107" s="933">
        <v>227</v>
      </c>
      <c r="L107" s="934">
        <v>238</v>
      </c>
      <c r="M107" s="935">
        <v>0</v>
      </c>
      <c r="N107" s="933">
        <f t="shared" si="9"/>
        <v>238</v>
      </c>
      <c r="O107" s="934">
        <v>193</v>
      </c>
      <c r="P107" s="935">
        <v>0</v>
      </c>
      <c r="Q107" s="935">
        <v>193</v>
      </c>
    </row>
    <row r="108" spans="1:17" ht="12.75">
      <c r="A108" s="906"/>
      <c r="B108" s="946"/>
      <c r="C108" s="906"/>
      <c r="E108" s="923" t="s">
        <v>1207</v>
      </c>
      <c r="F108" s="924">
        <v>10</v>
      </c>
      <c r="G108" s="924">
        <v>1</v>
      </c>
      <c r="H108" s="925">
        <v>11</v>
      </c>
      <c r="I108" s="973">
        <v>7</v>
      </c>
      <c r="J108" s="924">
        <v>0</v>
      </c>
      <c r="K108" s="925">
        <v>7</v>
      </c>
      <c r="L108" s="973">
        <v>8</v>
      </c>
      <c r="M108" s="924">
        <v>0</v>
      </c>
      <c r="N108" s="925">
        <f t="shared" si="9"/>
        <v>8</v>
      </c>
      <c r="O108" s="973">
        <v>3</v>
      </c>
      <c r="P108" s="924">
        <v>0</v>
      </c>
      <c r="Q108" s="924">
        <v>3</v>
      </c>
    </row>
    <row r="109" spans="1:17">
      <c r="A109" s="906"/>
      <c r="B109" s="957"/>
      <c r="C109" s="906"/>
      <c r="E109" s="980" t="s">
        <v>1208</v>
      </c>
      <c r="F109" s="935">
        <v>0</v>
      </c>
      <c r="G109" s="935">
        <v>0</v>
      </c>
      <c r="H109" s="933">
        <v>0</v>
      </c>
      <c r="I109" s="934">
        <v>10</v>
      </c>
      <c r="J109" s="935">
        <v>1</v>
      </c>
      <c r="K109" s="933">
        <v>11</v>
      </c>
      <c r="L109" s="934">
        <v>2</v>
      </c>
      <c r="M109" s="935">
        <v>0</v>
      </c>
      <c r="N109" s="933">
        <f t="shared" si="9"/>
        <v>2</v>
      </c>
      <c r="O109" s="934">
        <v>3</v>
      </c>
      <c r="P109" s="935">
        <v>0</v>
      </c>
      <c r="Q109" s="935">
        <v>3</v>
      </c>
    </row>
    <row r="110" spans="1:17" ht="15.75">
      <c r="A110" s="906"/>
      <c r="B110" s="958"/>
      <c r="C110" s="906"/>
      <c r="E110" s="923" t="s">
        <v>1209</v>
      </c>
      <c r="F110" s="924">
        <v>787</v>
      </c>
      <c r="G110" s="924">
        <v>0</v>
      </c>
      <c r="H110" s="925">
        <v>787</v>
      </c>
      <c r="I110" s="973">
        <v>356</v>
      </c>
      <c r="J110" s="924">
        <v>0</v>
      </c>
      <c r="K110" s="925">
        <v>356</v>
      </c>
      <c r="L110" s="973">
        <v>331</v>
      </c>
      <c r="M110" s="924">
        <v>0</v>
      </c>
      <c r="N110" s="925">
        <f t="shared" si="9"/>
        <v>331</v>
      </c>
      <c r="O110" s="973">
        <v>0</v>
      </c>
      <c r="P110" s="924">
        <v>0</v>
      </c>
      <c r="Q110" s="924">
        <v>0</v>
      </c>
    </row>
    <row r="111" spans="1:17" ht="12.75">
      <c r="A111" s="906"/>
      <c r="B111" s="946"/>
      <c r="C111" s="906"/>
      <c r="E111" s="980" t="s">
        <v>1210</v>
      </c>
      <c r="F111" s="935">
        <v>65</v>
      </c>
      <c r="G111" s="935">
        <v>0</v>
      </c>
      <c r="H111" s="933">
        <v>65</v>
      </c>
      <c r="I111" s="934">
        <v>61</v>
      </c>
      <c r="J111" s="935">
        <v>0</v>
      </c>
      <c r="K111" s="933">
        <v>61</v>
      </c>
      <c r="L111" s="934">
        <v>60</v>
      </c>
      <c r="M111" s="935">
        <v>0</v>
      </c>
      <c r="N111" s="933">
        <f t="shared" si="9"/>
        <v>60</v>
      </c>
      <c r="O111" s="934">
        <v>0</v>
      </c>
      <c r="P111" s="935">
        <v>0</v>
      </c>
      <c r="Q111" s="935">
        <v>0</v>
      </c>
    </row>
    <row r="112" spans="1:17" ht="12.75">
      <c r="A112" s="906"/>
      <c r="B112" s="946"/>
      <c r="C112" s="906"/>
      <c r="E112" s="923" t="s">
        <v>1211</v>
      </c>
      <c r="F112" s="924">
        <v>0</v>
      </c>
      <c r="G112" s="924">
        <v>0</v>
      </c>
      <c r="H112" s="925">
        <v>0</v>
      </c>
      <c r="I112" s="973">
        <v>0</v>
      </c>
      <c r="J112" s="924">
        <v>0</v>
      </c>
      <c r="K112" s="925">
        <v>0</v>
      </c>
      <c r="L112" s="973">
        <v>3</v>
      </c>
      <c r="M112" s="924">
        <v>0</v>
      </c>
      <c r="N112" s="925">
        <f t="shared" si="9"/>
        <v>3</v>
      </c>
      <c r="O112" s="973">
        <v>0</v>
      </c>
      <c r="P112" s="924">
        <v>0</v>
      </c>
      <c r="Q112" s="924">
        <v>0</v>
      </c>
    </row>
    <row r="113" spans="1:17" ht="12.75">
      <c r="A113" s="906"/>
      <c r="B113" s="946"/>
      <c r="C113" s="906"/>
      <c r="E113" s="980" t="s">
        <v>1212</v>
      </c>
      <c r="F113" s="935">
        <v>2172</v>
      </c>
      <c r="G113" s="935">
        <v>0</v>
      </c>
      <c r="H113" s="933">
        <v>2172</v>
      </c>
      <c r="I113" s="934">
        <v>2078</v>
      </c>
      <c r="J113" s="935">
        <v>0</v>
      </c>
      <c r="K113" s="933">
        <v>2078</v>
      </c>
      <c r="L113" s="934">
        <v>1978</v>
      </c>
      <c r="M113" s="935">
        <v>0</v>
      </c>
      <c r="N113" s="933">
        <f t="shared" si="9"/>
        <v>1978</v>
      </c>
      <c r="O113" s="934">
        <v>1904</v>
      </c>
      <c r="P113" s="935">
        <v>0</v>
      </c>
      <c r="Q113" s="935">
        <v>1904</v>
      </c>
    </row>
    <row r="114" spans="1:17" ht="12.75">
      <c r="A114" s="906"/>
      <c r="B114" s="946"/>
      <c r="C114" s="930"/>
      <c r="E114" s="923" t="s">
        <v>1213</v>
      </c>
      <c r="F114" s="924">
        <v>296</v>
      </c>
      <c r="G114" s="924">
        <v>7</v>
      </c>
      <c r="H114" s="925">
        <v>303</v>
      </c>
      <c r="I114" s="973">
        <v>65</v>
      </c>
      <c r="J114" s="924">
        <v>0</v>
      </c>
      <c r="K114" s="925">
        <v>65</v>
      </c>
      <c r="L114" s="973">
        <v>56</v>
      </c>
      <c r="M114" s="924">
        <v>0</v>
      </c>
      <c r="N114" s="925">
        <f t="shared" si="9"/>
        <v>56</v>
      </c>
      <c r="O114" s="973">
        <v>0</v>
      </c>
      <c r="P114" s="924">
        <v>0</v>
      </c>
      <c r="Q114" s="924">
        <v>0</v>
      </c>
    </row>
    <row r="115" spans="1:17" ht="12.75">
      <c r="A115" s="906"/>
      <c r="B115" s="946"/>
      <c r="C115" s="930"/>
      <c r="E115" s="980" t="s">
        <v>1214</v>
      </c>
      <c r="F115" s="935">
        <v>50</v>
      </c>
      <c r="G115" s="935">
        <v>0</v>
      </c>
      <c r="H115" s="933">
        <v>50</v>
      </c>
      <c r="I115" s="934">
        <v>39</v>
      </c>
      <c r="J115" s="935">
        <v>0</v>
      </c>
      <c r="K115" s="933">
        <v>39</v>
      </c>
      <c r="L115" s="934">
        <v>38</v>
      </c>
      <c r="M115" s="935">
        <v>0</v>
      </c>
      <c r="N115" s="933">
        <f t="shared" si="9"/>
        <v>38</v>
      </c>
      <c r="O115" s="934">
        <v>0</v>
      </c>
      <c r="P115" s="935">
        <v>0</v>
      </c>
      <c r="Q115" s="935">
        <v>0</v>
      </c>
    </row>
    <row r="116" spans="1:17">
      <c r="A116" s="906"/>
      <c r="B116" s="957"/>
      <c r="C116" s="930"/>
      <c r="E116" s="923" t="s">
        <v>1215</v>
      </c>
      <c r="F116" s="924">
        <v>183</v>
      </c>
      <c r="G116" s="924">
        <v>0</v>
      </c>
      <c r="H116" s="925">
        <v>183</v>
      </c>
      <c r="I116" s="973">
        <v>289</v>
      </c>
      <c r="J116" s="924">
        <v>4</v>
      </c>
      <c r="K116" s="925">
        <v>293</v>
      </c>
      <c r="L116" s="973">
        <v>295</v>
      </c>
      <c r="M116" s="924">
        <v>7</v>
      </c>
      <c r="N116" s="925">
        <f t="shared" si="9"/>
        <v>302</v>
      </c>
      <c r="O116" s="973">
        <v>306</v>
      </c>
      <c r="P116" s="924">
        <v>8</v>
      </c>
      <c r="Q116" s="924">
        <v>314</v>
      </c>
    </row>
    <row r="117" spans="1:17" ht="15.75">
      <c r="A117" s="906"/>
      <c r="B117" s="958"/>
      <c r="C117" s="930"/>
      <c r="E117" s="980" t="s">
        <v>1216</v>
      </c>
      <c r="F117" s="935">
        <v>121</v>
      </c>
      <c r="G117" s="935">
        <v>0</v>
      </c>
      <c r="H117" s="933">
        <v>121</v>
      </c>
      <c r="I117" s="934">
        <v>118</v>
      </c>
      <c r="J117" s="935">
        <v>0</v>
      </c>
      <c r="K117" s="933">
        <v>118</v>
      </c>
      <c r="L117" s="934">
        <v>114</v>
      </c>
      <c r="M117" s="935">
        <v>0</v>
      </c>
      <c r="N117" s="933">
        <f t="shared" si="9"/>
        <v>114</v>
      </c>
      <c r="O117" s="934">
        <v>0</v>
      </c>
      <c r="P117" s="935">
        <v>0</v>
      </c>
      <c r="Q117" s="935">
        <v>0</v>
      </c>
    </row>
    <row r="118" spans="1:17" ht="12.75">
      <c r="A118" s="906"/>
      <c r="B118" s="946"/>
      <c r="C118" s="906"/>
      <c r="E118" s="923" t="s">
        <v>1217</v>
      </c>
      <c r="F118" s="924">
        <v>27</v>
      </c>
      <c r="G118" s="924">
        <v>0</v>
      </c>
      <c r="H118" s="925">
        <v>27</v>
      </c>
      <c r="I118" s="973">
        <v>22</v>
      </c>
      <c r="J118" s="924">
        <v>0</v>
      </c>
      <c r="K118" s="925">
        <v>22</v>
      </c>
      <c r="L118" s="973">
        <v>22</v>
      </c>
      <c r="M118" s="924">
        <v>0</v>
      </c>
      <c r="N118" s="925">
        <f t="shared" si="9"/>
        <v>22</v>
      </c>
      <c r="O118" s="973">
        <v>21</v>
      </c>
      <c r="P118" s="924">
        <v>0</v>
      </c>
      <c r="Q118" s="924">
        <v>21</v>
      </c>
    </row>
    <row r="119" spans="1:17" ht="12.75">
      <c r="A119" s="906"/>
      <c r="B119" s="946"/>
      <c r="C119" s="906"/>
      <c r="E119" s="981" t="s">
        <v>614</v>
      </c>
      <c r="F119" s="963">
        <v>16290</v>
      </c>
      <c r="G119" s="963">
        <v>68</v>
      </c>
      <c r="H119" s="961">
        <v>16358</v>
      </c>
      <c r="I119" s="977">
        <v>14379</v>
      </c>
      <c r="J119" s="963">
        <v>83</v>
      </c>
      <c r="K119" s="961">
        <v>14462</v>
      </c>
      <c r="L119" s="977">
        <f t="shared" ref="L119:N119" si="10">SUM(L102:L118)</f>
        <v>14715</v>
      </c>
      <c r="M119" s="963">
        <f t="shared" si="10"/>
        <v>91</v>
      </c>
      <c r="N119" s="961">
        <f t="shared" si="10"/>
        <v>14806</v>
      </c>
      <c r="O119" s="977">
        <v>13835</v>
      </c>
      <c r="P119" s="963">
        <v>102</v>
      </c>
      <c r="Q119" s="963">
        <v>13937</v>
      </c>
    </row>
    <row r="120" spans="1:17" ht="14.25">
      <c r="A120" s="906"/>
      <c r="B120" s="946"/>
      <c r="C120" s="906"/>
      <c r="E120" s="967" t="s">
        <v>1218</v>
      </c>
      <c r="F120" s="978"/>
      <c r="G120" s="978"/>
      <c r="H120" s="978"/>
      <c r="I120" s="978"/>
      <c r="J120" s="978"/>
      <c r="K120" s="978"/>
      <c r="L120" s="978"/>
      <c r="M120" s="978"/>
      <c r="N120" s="978"/>
    </row>
    <row r="121" spans="1:17" ht="14.25">
      <c r="A121" s="906"/>
      <c r="B121" s="946"/>
      <c r="C121" s="906"/>
      <c r="F121" s="978"/>
      <c r="G121" s="978"/>
      <c r="H121" s="978"/>
      <c r="I121" s="978"/>
      <c r="J121" s="978"/>
      <c r="K121" s="978"/>
      <c r="L121" s="978"/>
      <c r="M121" s="978"/>
      <c r="N121" s="978"/>
    </row>
    <row r="122" spans="1:17" ht="12.75">
      <c r="A122" s="906"/>
      <c r="B122" s="946"/>
      <c r="C122" s="906"/>
      <c r="F122" s="967"/>
      <c r="G122" s="967"/>
      <c r="H122" s="967"/>
      <c r="I122" s="967"/>
      <c r="J122" s="967"/>
      <c r="K122" s="967"/>
      <c r="L122" s="967"/>
      <c r="M122" s="967"/>
      <c r="N122" s="967"/>
      <c r="O122" s="967"/>
      <c r="P122" s="967"/>
      <c r="Q122" s="967"/>
    </row>
    <row r="123" spans="1:17" ht="12.75">
      <c r="A123" s="906"/>
      <c r="B123" s="946"/>
      <c r="C123" s="906"/>
      <c r="F123" s="967"/>
      <c r="G123" s="967"/>
      <c r="H123" s="967"/>
      <c r="I123" s="967"/>
      <c r="J123" s="967"/>
      <c r="K123" s="967"/>
      <c r="L123" s="967"/>
      <c r="M123" s="967"/>
      <c r="N123" s="967"/>
      <c r="O123" s="967"/>
      <c r="P123" s="967"/>
      <c r="Q123" s="967"/>
    </row>
    <row r="124" spans="1:17" ht="12.75">
      <c r="A124" s="906"/>
      <c r="B124" s="946"/>
      <c r="C124" s="906"/>
      <c r="F124" s="967"/>
      <c r="G124" s="967"/>
      <c r="H124" s="967"/>
      <c r="I124" s="967"/>
      <c r="J124" s="967"/>
      <c r="K124" s="967"/>
      <c r="L124" s="967"/>
      <c r="M124" s="967"/>
      <c r="N124" s="967"/>
      <c r="O124" s="967"/>
      <c r="P124" s="967"/>
      <c r="Q124" s="967"/>
    </row>
    <row r="125" spans="1:17" ht="14.1" customHeight="1">
      <c r="A125" s="906"/>
      <c r="B125" s="946"/>
      <c r="C125" s="906"/>
      <c r="E125" s="1344" t="s">
        <v>1233</v>
      </c>
      <c r="M125" s="911"/>
      <c r="N125" s="911"/>
      <c r="O125" s="967"/>
      <c r="P125" s="967"/>
      <c r="Q125" s="967"/>
    </row>
    <row r="126" spans="1:17" ht="12.75">
      <c r="A126" s="906"/>
      <c r="B126" s="946"/>
      <c r="C126" s="906"/>
      <c r="F126" s="967"/>
      <c r="G126" s="967"/>
      <c r="H126" s="967"/>
      <c r="I126" s="967"/>
      <c r="J126" s="967"/>
      <c r="K126" s="967"/>
      <c r="L126" s="967"/>
      <c r="M126" s="967"/>
      <c r="N126" s="967"/>
      <c r="O126" s="967"/>
      <c r="P126" s="967"/>
      <c r="Q126" s="967"/>
    </row>
    <row r="127" spans="1:17" ht="14.25">
      <c r="A127" s="906"/>
      <c r="B127" s="946"/>
      <c r="C127" s="930"/>
      <c r="E127" s="1970" t="s">
        <v>1605</v>
      </c>
      <c r="F127" s="1971"/>
      <c r="G127" s="1971"/>
      <c r="H127" s="1971"/>
      <c r="I127" s="1971"/>
      <c r="J127" s="1971"/>
      <c r="K127" s="1971"/>
      <c r="L127" s="1971"/>
      <c r="M127" s="978"/>
      <c r="N127" s="978"/>
    </row>
    <row r="128" spans="1:17">
      <c r="A128" s="906"/>
      <c r="B128" s="957"/>
      <c r="C128" s="930"/>
      <c r="E128" s="1971"/>
      <c r="F128" s="1971"/>
      <c r="G128" s="1971"/>
      <c r="H128" s="1971"/>
      <c r="I128" s="1971"/>
      <c r="J128" s="1971"/>
      <c r="K128" s="1971"/>
      <c r="L128" s="1971"/>
      <c r="M128" s="978"/>
      <c r="N128" s="978"/>
    </row>
    <row r="129" spans="1:25" ht="15.75">
      <c r="A129" s="906"/>
      <c r="B129" s="958"/>
      <c r="C129" s="930"/>
      <c r="E129" s="1971"/>
      <c r="F129" s="1971"/>
      <c r="G129" s="1971"/>
      <c r="H129" s="1971"/>
      <c r="I129" s="1971"/>
      <c r="J129" s="1971"/>
      <c r="K129" s="1971"/>
      <c r="L129" s="1971"/>
      <c r="M129" s="978"/>
      <c r="N129" s="978"/>
    </row>
    <row r="130" spans="1:25" ht="14.25">
      <c r="A130" s="906"/>
      <c r="B130" s="946"/>
      <c r="C130" s="930"/>
      <c r="E130" s="1971"/>
      <c r="F130" s="1971"/>
      <c r="G130" s="1971"/>
      <c r="H130" s="1971"/>
      <c r="I130" s="1971"/>
      <c r="J130" s="1971"/>
      <c r="K130" s="1971"/>
      <c r="L130" s="1971"/>
      <c r="M130" s="978"/>
      <c r="N130" s="978"/>
    </row>
    <row r="131" spans="1:25" ht="14.25">
      <c r="A131" s="906"/>
      <c r="B131" s="946"/>
      <c r="C131" s="930"/>
      <c r="E131" s="1971"/>
      <c r="F131" s="1971"/>
      <c r="G131" s="1971"/>
      <c r="H131" s="1971"/>
      <c r="I131" s="1971"/>
      <c r="J131" s="1971"/>
      <c r="K131" s="1971"/>
      <c r="L131" s="1971"/>
      <c r="M131" s="978"/>
      <c r="N131" s="978"/>
    </row>
    <row r="132" spans="1:25" ht="14.25">
      <c r="A132" s="906"/>
      <c r="B132" s="946"/>
      <c r="C132" s="930"/>
      <c r="E132" s="1971"/>
      <c r="F132" s="1971"/>
      <c r="G132" s="1971"/>
      <c r="H132" s="1971"/>
      <c r="I132" s="1971"/>
      <c r="J132" s="1971"/>
      <c r="K132" s="1971"/>
      <c r="L132" s="1971"/>
      <c r="M132" s="978"/>
      <c r="N132" s="978"/>
    </row>
    <row r="133" spans="1:25" ht="14.25">
      <c r="A133" s="906"/>
      <c r="B133" s="946"/>
      <c r="C133" s="930"/>
      <c r="E133" s="1971"/>
      <c r="F133" s="1971"/>
      <c r="G133" s="1971"/>
      <c r="H133" s="1971"/>
      <c r="I133" s="1971"/>
      <c r="J133" s="1971"/>
      <c r="K133" s="1971"/>
      <c r="L133" s="1971"/>
      <c r="M133" s="978"/>
      <c r="N133" s="978"/>
    </row>
    <row r="134" spans="1:25" ht="14.25">
      <c r="A134" s="906"/>
      <c r="B134" s="946"/>
      <c r="C134" s="930"/>
      <c r="E134" s="978"/>
      <c r="F134" s="978"/>
      <c r="G134" s="978"/>
      <c r="H134" s="978"/>
      <c r="I134" s="978"/>
      <c r="J134" s="978"/>
      <c r="K134" s="978"/>
      <c r="L134" s="978"/>
      <c r="M134" s="978"/>
      <c r="N134" s="978"/>
    </row>
    <row r="135" spans="1:25" ht="14.25">
      <c r="A135" s="906"/>
      <c r="B135" s="946"/>
      <c r="C135" s="930"/>
      <c r="E135" s="978"/>
      <c r="F135" s="978"/>
      <c r="G135" s="978"/>
      <c r="H135" s="978"/>
      <c r="I135" s="978"/>
      <c r="J135" s="978"/>
      <c r="K135" s="978"/>
      <c r="L135" s="978"/>
      <c r="M135" s="978"/>
      <c r="N135" s="978"/>
    </row>
    <row r="136" spans="1:25" ht="16.350000000000001" customHeight="1">
      <c r="A136" s="906"/>
      <c r="B136" s="946"/>
      <c r="C136" s="930"/>
      <c r="E136" s="1344" t="s">
        <v>1234</v>
      </c>
      <c r="X136" s="914"/>
      <c r="Y136" s="914"/>
    </row>
    <row r="137" spans="1:25">
      <c r="A137" s="906"/>
      <c r="B137" s="946"/>
      <c r="C137" s="930"/>
      <c r="X137" s="914"/>
      <c r="Y137" s="914"/>
    </row>
    <row r="138" spans="1:25">
      <c r="A138" s="906"/>
      <c r="B138" s="946"/>
      <c r="C138" s="930"/>
      <c r="E138" s="1352" t="s">
        <v>1235</v>
      </c>
      <c r="F138" s="1346"/>
      <c r="G138" s="1346"/>
      <c r="H138" s="1346"/>
      <c r="I138" s="1346"/>
      <c r="J138" s="1346"/>
      <c r="K138" s="983"/>
      <c r="L138" s="983"/>
      <c r="M138" s="983"/>
      <c r="N138" s="914"/>
      <c r="O138" s="914"/>
      <c r="P138" s="914"/>
      <c r="Q138" s="914"/>
      <c r="R138" s="914"/>
      <c r="S138" s="914"/>
      <c r="T138" s="914"/>
      <c r="U138" s="914"/>
      <c r="V138" s="914"/>
      <c r="W138" s="914"/>
      <c r="X138" s="914"/>
      <c r="Y138" s="914"/>
    </row>
    <row r="139" spans="1:25">
      <c r="A139" s="906"/>
      <c r="B139" s="957"/>
      <c r="C139" s="930"/>
      <c r="E139" s="2038">
        <v>2023</v>
      </c>
      <c r="F139" s="1971"/>
      <c r="G139" s="1988">
        <v>2024</v>
      </c>
      <c r="H139" s="1971"/>
      <c r="I139" s="1988">
        <v>2025</v>
      </c>
      <c r="J139" s="1971"/>
      <c r="K139" s="2037">
        <v>2025</v>
      </c>
      <c r="L139" s="1971"/>
      <c r="M139" s="985"/>
      <c r="N139" s="914"/>
      <c r="O139" s="914"/>
      <c r="P139" s="914"/>
      <c r="Q139" s="914"/>
      <c r="R139" s="914"/>
      <c r="S139" s="914"/>
      <c r="T139" s="914"/>
      <c r="U139" s="914"/>
      <c r="V139" s="914"/>
      <c r="W139" s="914"/>
      <c r="X139" s="914"/>
      <c r="Y139" s="914"/>
    </row>
    <row r="140" spans="1:25" ht="15.75">
      <c r="A140" s="906"/>
      <c r="B140" s="958"/>
      <c r="C140" s="930"/>
      <c r="E140" s="2044">
        <v>1</v>
      </c>
      <c r="F140" s="2041"/>
      <c r="G140" s="2044">
        <v>1</v>
      </c>
      <c r="H140" s="2041"/>
      <c r="I140" s="2040">
        <v>0.875</v>
      </c>
      <c r="J140" s="2041"/>
      <c r="K140" s="2042"/>
      <c r="L140" s="1971"/>
      <c r="M140" s="914"/>
      <c r="N140" s="914"/>
      <c r="O140" s="914"/>
      <c r="P140" s="914"/>
      <c r="Q140" s="914"/>
      <c r="R140" s="914"/>
      <c r="S140" s="914"/>
      <c r="T140" s="914"/>
      <c r="U140" s="914"/>
      <c r="V140" s="914"/>
      <c r="W140" s="914"/>
      <c r="X140" s="914"/>
      <c r="Y140" s="914"/>
    </row>
    <row r="141" spans="1:25">
      <c r="A141" s="906"/>
      <c r="B141" s="946"/>
      <c r="C141" s="930"/>
      <c r="E141" s="914"/>
      <c r="F141" s="914"/>
      <c r="G141" s="914"/>
      <c r="H141" s="914"/>
      <c r="I141" s="914"/>
      <c r="J141" s="914"/>
      <c r="K141" s="914"/>
      <c r="L141" s="914"/>
      <c r="M141" s="914"/>
      <c r="N141" s="914"/>
      <c r="O141" s="914"/>
      <c r="P141" s="914"/>
      <c r="Q141" s="914"/>
      <c r="R141" s="914"/>
      <c r="S141" s="914"/>
      <c r="T141" s="914"/>
      <c r="U141" s="914"/>
      <c r="V141" s="914"/>
      <c r="W141" s="914"/>
      <c r="X141" s="914"/>
      <c r="Y141" s="914"/>
    </row>
    <row r="142" spans="1:25" ht="21.6" customHeight="1">
      <c r="A142" s="906"/>
      <c r="B142" s="946"/>
      <c r="C142" s="930"/>
      <c r="E142" s="2043" t="s">
        <v>1606</v>
      </c>
      <c r="F142" s="2043"/>
      <c r="G142" s="2043"/>
      <c r="H142" s="2043"/>
      <c r="I142" s="2043"/>
      <c r="J142" s="2043"/>
      <c r="K142" s="914"/>
      <c r="L142" s="914"/>
      <c r="M142" s="914"/>
      <c r="N142" s="914"/>
      <c r="O142" s="914"/>
      <c r="P142" s="914"/>
      <c r="Q142" s="914"/>
      <c r="R142" s="914"/>
      <c r="S142" s="914"/>
      <c r="T142" s="914"/>
      <c r="U142" s="914"/>
      <c r="V142" s="914"/>
      <c r="W142" s="914"/>
      <c r="X142" s="914"/>
      <c r="Y142" s="914"/>
    </row>
    <row r="143" spans="1:25" ht="16.350000000000001" customHeight="1">
      <c r="A143" s="906"/>
      <c r="B143" s="947"/>
      <c r="C143" s="930"/>
      <c r="E143" s="2043"/>
      <c r="F143" s="2043"/>
      <c r="G143" s="2043"/>
      <c r="H143" s="2043"/>
      <c r="I143" s="2043"/>
      <c r="J143" s="2043"/>
      <c r="K143" s="986"/>
      <c r="L143" s="986"/>
      <c r="M143" s="913"/>
      <c r="N143" s="913"/>
      <c r="O143" s="914"/>
      <c r="P143" s="914"/>
      <c r="Q143" s="914"/>
      <c r="R143" s="914"/>
      <c r="S143" s="914"/>
      <c r="T143" s="914"/>
      <c r="U143" s="914"/>
      <c r="V143" s="914"/>
      <c r="W143" s="914"/>
      <c r="X143" s="914"/>
      <c r="Y143" s="914"/>
    </row>
    <row r="144" spans="1:25">
      <c r="A144" s="906"/>
      <c r="B144" s="946"/>
      <c r="C144" s="930"/>
      <c r="E144" s="1978"/>
      <c r="F144" s="1971"/>
      <c r="G144" s="1971"/>
      <c r="H144" s="1971"/>
      <c r="I144" s="1971"/>
      <c r="J144" s="1971"/>
      <c r="K144" s="986"/>
      <c r="L144" s="986"/>
      <c r="M144" s="914"/>
      <c r="N144" s="914"/>
      <c r="O144" s="914"/>
      <c r="P144" s="914"/>
      <c r="Q144" s="914"/>
      <c r="R144" s="914"/>
      <c r="S144" s="914"/>
      <c r="T144" s="914"/>
      <c r="U144" s="914"/>
      <c r="V144" s="914"/>
      <c r="W144" s="914"/>
      <c r="X144" s="914"/>
      <c r="Y144" s="914"/>
    </row>
    <row r="145" spans="1:38" ht="15.75">
      <c r="A145" s="906"/>
      <c r="B145" s="948"/>
      <c r="C145" s="906"/>
      <c r="E145" s="914"/>
      <c r="F145" s="914"/>
      <c r="G145" s="914"/>
      <c r="H145" s="914"/>
      <c r="I145" s="914"/>
      <c r="J145" s="914"/>
      <c r="K145" s="914"/>
      <c r="L145" s="914"/>
      <c r="M145" s="914"/>
      <c r="N145" s="914"/>
      <c r="O145" s="914"/>
      <c r="P145" s="914"/>
      <c r="Q145" s="914"/>
      <c r="R145" s="914"/>
      <c r="S145" s="914"/>
      <c r="T145" s="914"/>
      <c r="U145" s="914"/>
      <c r="V145" s="914"/>
      <c r="W145" s="914"/>
      <c r="X145" s="914"/>
      <c r="Y145" s="914"/>
    </row>
    <row r="146" spans="1:38" ht="15.75">
      <c r="A146" s="906"/>
      <c r="B146" s="948"/>
      <c r="C146" s="906"/>
      <c r="E146" s="914"/>
      <c r="F146" s="914"/>
      <c r="G146" s="914"/>
      <c r="H146" s="914"/>
      <c r="I146" s="914"/>
      <c r="J146" s="914"/>
      <c r="K146" s="914"/>
      <c r="L146" s="914"/>
      <c r="M146" s="914"/>
      <c r="N146" s="914"/>
      <c r="O146" s="914"/>
      <c r="P146" s="914"/>
      <c r="Q146" s="914"/>
      <c r="R146" s="914"/>
      <c r="S146" s="914"/>
      <c r="T146" s="914"/>
      <c r="U146" s="914"/>
      <c r="V146" s="914"/>
      <c r="W146" s="914"/>
      <c r="X146" s="914"/>
      <c r="Y146" s="914"/>
    </row>
    <row r="147" spans="1:38" ht="16.350000000000001" customHeight="1">
      <c r="A147" s="906"/>
      <c r="B147" s="946"/>
      <c r="C147" s="906"/>
      <c r="E147" s="1344" t="s">
        <v>1236</v>
      </c>
      <c r="O147" s="914"/>
      <c r="P147" s="914"/>
      <c r="Q147" s="914"/>
      <c r="R147" s="914"/>
      <c r="S147" s="914"/>
      <c r="T147" s="914"/>
      <c r="U147" s="914"/>
      <c r="V147" s="914"/>
      <c r="W147" s="914"/>
      <c r="X147" s="914"/>
      <c r="Y147" s="914"/>
    </row>
    <row r="148" spans="1:38">
      <c r="A148" s="906"/>
      <c r="B148" s="957"/>
      <c r="C148" s="930"/>
      <c r="E148" s="914"/>
      <c r="F148" s="914"/>
      <c r="G148" s="914"/>
      <c r="H148" s="914"/>
      <c r="I148" s="914"/>
      <c r="J148" s="914"/>
      <c r="K148" s="914"/>
      <c r="L148" s="914"/>
      <c r="M148" s="914"/>
      <c r="N148" s="914"/>
      <c r="O148" s="914"/>
      <c r="P148" s="914"/>
      <c r="Q148" s="914"/>
      <c r="R148" s="914"/>
      <c r="S148" s="914"/>
      <c r="T148" s="914"/>
      <c r="U148" s="914"/>
      <c r="V148" s="914"/>
      <c r="W148" s="914"/>
    </row>
    <row r="149" spans="1:38" ht="18" customHeight="1">
      <c r="A149" s="987"/>
      <c r="B149" s="958"/>
      <c r="C149" s="988"/>
      <c r="D149" s="989"/>
      <c r="E149" s="919" t="s">
        <v>1237</v>
      </c>
      <c r="F149" s="1346"/>
      <c r="G149" s="1346"/>
      <c r="H149" s="1346"/>
      <c r="I149" s="1346"/>
      <c r="J149" s="1346"/>
      <c r="K149" s="1346"/>
      <c r="L149" s="1346"/>
      <c r="M149" s="1346"/>
      <c r="N149" s="1346"/>
      <c r="O149" s="990"/>
      <c r="P149" s="990"/>
      <c r="Q149" s="990"/>
      <c r="R149" s="989"/>
      <c r="S149" s="991"/>
      <c r="T149" s="991"/>
      <c r="U149" s="991"/>
      <c r="V149" s="991"/>
      <c r="W149" s="991"/>
      <c r="X149" s="989"/>
      <c r="Y149" s="989"/>
      <c r="Z149" s="989"/>
      <c r="AA149" s="989"/>
      <c r="AB149" s="989"/>
      <c r="AC149" s="989"/>
      <c r="AD149" s="989"/>
      <c r="AE149" s="989"/>
      <c r="AF149" s="989"/>
      <c r="AG149" s="989"/>
      <c r="AH149" s="989"/>
      <c r="AI149" s="989"/>
      <c r="AJ149" s="989"/>
      <c r="AK149" s="989"/>
      <c r="AL149" s="989"/>
    </row>
    <row r="150" spans="1:38">
      <c r="A150" s="906"/>
      <c r="B150" s="957"/>
      <c r="C150" s="930"/>
      <c r="E150" s="992"/>
      <c r="F150" s="993"/>
      <c r="G150" s="1974">
        <v>2022</v>
      </c>
      <c r="H150" s="1976"/>
      <c r="I150" s="1974">
        <v>2023</v>
      </c>
      <c r="J150" s="1976"/>
      <c r="K150" s="2024">
        <v>2024</v>
      </c>
      <c r="L150" s="1976"/>
      <c r="M150" s="2024">
        <v>2025</v>
      </c>
      <c r="N150" s="1976"/>
      <c r="O150" s="978"/>
      <c r="P150" s="978"/>
      <c r="Q150" s="978"/>
    </row>
    <row r="151" spans="1:38" ht="15.75">
      <c r="A151" s="906"/>
      <c r="B151" s="958"/>
      <c r="C151" s="930"/>
      <c r="E151" s="994"/>
      <c r="F151" s="993"/>
      <c r="G151" s="993" t="s">
        <v>1238</v>
      </c>
      <c r="H151" s="993" t="s">
        <v>756</v>
      </c>
      <c r="I151" s="993" t="s">
        <v>1238</v>
      </c>
      <c r="J151" s="993" t="s">
        <v>756</v>
      </c>
      <c r="K151" s="993" t="s">
        <v>1238</v>
      </c>
      <c r="L151" s="922" t="s">
        <v>756</v>
      </c>
      <c r="M151" s="922" t="s">
        <v>1238</v>
      </c>
      <c r="N151" s="922" t="s">
        <v>756</v>
      </c>
      <c r="O151" s="978"/>
      <c r="P151" s="978"/>
      <c r="Q151" s="978"/>
    </row>
    <row r="152" spans="1:38" ht="14.25">
      <c r="A152" s="906"/>
      <c r="B152" s="946"/>
      <c r="C152" s="906"/>
      <c r="E152" s="2039" t="s">
        <v>527</v>
      </c>
      <c r="F152" s="995" t="s">
        <v>1199</v>
      </c>
      <c r="G152" s="996">
        <v>9</v>
      </c>
      <c r="H152" s="997">
        <v>0.69</v>
      </c>
      <c r="I152" s="996">
        <v>6</v>
      </c>
      <c r="J152" s="997">
        <v>0.67</v>
      </c>
      <c r="K152" s="996">
        <v>6</v>
      </c>
      <c r="L152" s="997">
        <f>K152/SUM(K152:K154)</f>
        <v>0.75</v>
      </c>
      <c r="M152" s="996">
        <v>9</v>
      </c>
      <c r="N152" s="998">
        <v>0.75</v>
      </c>
      <c r="O152" s="978"/>
      <c r="P152" s="978"/>
      <c r="Q152" s="978"/>
    </row>
    <row r="153" spans="1:38" ht="14.25">
      <c r="A153" s="906"/>
      <c r="B153" s="946"/>
      <c r="C153" s="906"/>
      <c r="E153" s="1971"/>
      <c r="F153" s="999" t="s">
        <v>1200</v>
      </c>
      <c r="G153" s="1000">
        <v>4</v>
      </c>
      <c r="H153" s="1001">
        <v>0.31</v>
      </c>
      <c r="I153" s="1000">
        <v>3</v>
      </c>
      <c r="J153" s="1001">
        <v>0.33</v>
      </c>
      <c r="K153" s="1000">
        <v>2</v>
      </c>
      <c r="L153" s="1001">
        <f>K153/SUM(K152:K154)</f>
        <v>0.25</v>
      </c>
      <c r="M153" s="996">
        <v>3</v>
      </c>
      <c r="N153" s="1002">
        <v>0.25</v>
      </c>
      <c r="O153" s="978"/>
      <c r="P153" s="978"/>
      <c r="Q153" s="978"/>
    </row>
    <row r="154" spans="1:38" ht="14.25">
      <c r="A154" s="906"/>
      <c r="B154" s="946"/>
      <c r="C154" s="906"/>
      <c r="E154" s="2000"/>
      <c r="F154" s="1003" t="s">
        <v>1223</v>
      </c>
      <c r="G154" s="1004">
        <v>0</v>
      </c>
      <c r="H154" s="1005">
        <v>0</v>
      </c>
      <c r="I154" s="1004">
        <v>0</v>
      </c>
      <c r="J154" s="1005">
        <v>0</v>
      </c>
      <c r="K154" s="1004">
        <v>0</v>
      </c>
      <c r="L154" s="1005">
        <v>0</v>
      </c>
      <c r="M154" s="1006">
        <v>0</v>
      </c>
      <c r="N154" s="1007">
        <v>0</v>
      </c>
      <c r="O154" s="978"/>
      <c r="P154" s="978"/>
      <c r="Q154" s="978"/>
    </row>
    <row r="155" spans="1:38">
      <c r="A155" s="906"/>
      <c r="B155" s="957"/>
      <c r="C155" s="906"/>
      <c r="E155" s="2009" t="s">
        <v>1239</v>
      </c>
      <c r="F155" s="1008" t="s">
        <v>1240</v>
      </c>
      <c r="G155" s="1009">
        <v>0</v>
      </c>
      <c r="H155" s="1010">
        <v>0</v>
      </c>
      <c r="I155" s="1009">
        <v>0</v>
      </c>
      <c r="J155" s="1010">
        <v>0</v>
      </c>
      <c r="K155" s="1009">
        <v>0</v>
      </c>
      <c r="L155" s="1010">
        <v>0</v>
      </c>
      <c r="M155" s="1011">
        <v>0</v>
      </c>
      <c r="N155" s="1012">
        <v>0</v>
      </c>
      <c r="O155" s="978"/>
      <c r="P155" s="978"/>
      <c r="Q155" s="978"/>
    </row>
    <row r="156" spans="1:38" ht="15.75">
      <c r="A156" s="906"/>
      <c r="B156" s="958"/>
      <c r="C156" s="906"/>
      <c r="E156" s="1971"/>
      <c r="F156" s="1008" t="s">
        <v>1241</v>
      </c>
      <c r="G156" s="1013">
        <v>1</v>
      </c>
      <c r="H156" s="1014">
        <v>0.08</v>
      </c>
      <c r="I156" s="1013">
        <v>1</v>
      </c>
      <c r="J156" s="1014">
        <v>0.11</v>
      </c>
      <c r="K156" s="1013">
        <v>1</v>
      </c>
      <c r="L156" s="1014">
        <f>K156/SUM(K155:K157)</f>
        <v>0.125</v>
      </c>
      <c r="M156" s="1013">
        <v>1</v>
      </c>
      <c r="N156" s="1015">
        <v>8.3299999999999999E-2</v>
      </c>
      <c r="O156" s="978"/>
      <c r="P156" s="978"/>
      <c r="Q156" s="978"/>
    </row>
    <row r="157" spans="1:38" ht="14.25">
      <c r="A157" s="906"/>
      <c r="B157" s="946"/>
      <c r="C157" s="906"/>
      <c r="E157" s="2000"/>
      <c r="F157" s="1008" t="s">
        <v>1242</v>
      </c>
      <c r="G157" s="1013">
        <v>12</v>
      </c>
      <c r="H157" s="1014">
        <v>0.92</v>
      </c>
      <c r="I157" s="1013">
        <v>8</v>
      </c>
      <c r="J157" s="1014">
        <v>0.89</v>
      </c>
      <c r="K157" s="1013">
        <v>7</v>
      </c>
      <c r="L157" s="1016">
        <f>K157/SUM(K155:K157)</f>
        <v>0.875</v>
      </c>
      <c r="M157" s="1013">
        <v>11</v>
      </c>
      <c r="N157" s="1017">
        <v>0.91669999999999996</v>
      </c>
      <c r="O157" s="978"/>
      <c r="P157" s="978"/>
      <c r="Q157" s="978"/>
    </row>
    <row r="158" spans="1:38" ht="14.25">
      <c r="A158" s="906"/>
      <c r="B158" s="946"/>
      <c r="C158" s="906"/>
      <c r="E158" s="2010" t="s">
        <v>1243</v>
      </c>
      <c r="F158" s="999" t="s">
        <v>1244</v>
      </c>
      <c r="G158" s="1000">
        <v>12</v>
      </c>
      <c r="H158" s="1001">
        <v>0.92</v>
      </c>
      <c r="I158" s="1000">
        <v>9</v>
      </c>
      <c r="J158" s="1001">
        <v>1</v>
      </c>
      <c r="K158" s="1000">
        <v>8</v>
      </c>
      <c r="L158" s="1001">
        <f>K158/SUM(K158:K159)</f>
        <v>1</v>
      </c>
      <c r="M158" s="996">
        <v>12</v>
      </c>
      <c r="N158" s="1002">
        <v>1</v>
      </c>
      <c r="O158" s="978"/>
      <c r="P158" s="978"/>
      <c r="Q158" s="978"/>
    </row>
    <row r="159" spans="1:38" ht="14.25">
      <c r="A159" s="906"/>
      <c r="B159" s="946"/>
      <c r="C159" s="906"/>
      <c r="E159" s="2000"/>
      <c r="F159" s="1018" t="s">
        <v>1245</v>
      </c>
      <c r="G159" s="1006">
        <v>1</v>
      </c>
      <c r="H159" s="1019">
        <v>0.08</v>
      </c>
      <c r="I159" s="1006">
        <v>0</v>
      </c>
      <c r="J159" s="1019">
        <v>0</v>
      </c>
      <c r="K159" s="1006">
        <v>0</v>
      </c>
      <c r="L159" s="1019">
        <v>0</v>
      </c>
      <c r="M159" s="1006">
        <v>0</v>
      </c>
      <c r="N159" s="1020">
        <v>0</v>
      </c>
      <c r="O159" s="978"/>
      <c r="P159" s="978"/>
      <c r="Q159" s="978"/>
    </row>
    <row r="160" spans="1:38" ht="14.25">
      <c r="A160" s="906"/>
      <c r="B160" s="979"/>
      <c r="C160" s="906"/>
      <c r="E160" s="1978" t="s">
        <v>1622</v>
      </c>
      <c r="F160" s="2045"/>
      <c r="G160" s="2045"/>
      <c r="H160" s="2045"/>
      <c r="I160" s="2045"/>
      <c r="J160" s="2045"/>
      <c r="K160" s="2045"/>
      <c r="L160" s="2045"/>
      <c r="M160" s="2045"/>
      <c r="N160" s="2045"/>
      <c r="O160" s="978"/>
      <c r="P160" s="978"/>
      <c r="Q160" s="978"/>
    </row>
    <row r="161" spans="1:38" ht="14.25">
      <c r="A161" s="906"/>
      <c r="B161" s="979"/>
      <c r="C161" s="906"/>
      <c r="O161" s="978"/>
      <c r="P161" s="978"/>
      <c r="Q161" s="978"/>
    </row>
    <row r="162" spans="1:38">
      <c r="A162" s="906"/>
      <c r="B162" s="957"/>
      <c r="C162" s="906"/>
      <c r="E162" s="978"/>
      <c r="F162" s="1021"/>
      <c r="G162" s="1021"/>
      <c r="H162" s="1021"/>
      <c r="I162" s="1021"/>
      <c r="J162" s="1021"/>
      <c r="K162" s="1021"/>
      <c r="L162" s="1021"/>
      <c r="M162" s="1021"/>
      <c r="N162" s="1021"/>
      <c r="O162" s="1021"/>
      <c r="P162" s="1021"/>
      <c r="Q162" s="1021"/>
    </row>
    <row r="163" spans="1:38" ht="18" customHeight="1">
      <c r="A163" s="987"/>
      <c r="B163" s="958"/>
      <c r="C163" s="987"/>
      <c r="D163" s="989"/>
      <c r="E163" s="919" t="s">
        <v>1246</v>
      </c>
      <c r="F163" s="1346"/>
      <c r="G163" s="1346"/>
      <c r="H163" s="1346"/>
      <c r="I163" s="1346"/>
      <c r="J163" s="1346"/>
      <c r="K163" s="1346"/>
      <c r="L163" s="1346"/>
      <c r="M163" s="1346"/>
      <c r="N163" s="1346"/>
      <c r="O163" s="1346"/>
      <c r="P163" s="1346"/>
      <c r="Q163" s="1346"/>
      <c r="R163" s="1346"/>
      <c r="S163" s="1346"/>
      <c r="T163" s="1346"/>
      <c r="U163" s="1346"/>
      <c r="V163" s="1346"/>
      <c r="W163" s="989"/>
      <c r="X163" s="989"/>
      <c r="Y163" s="989"/>
      <c r="Z163" s="989"/>
      <c r="AA163" s="989"/>
      <c r="AB163" s="989"/>
      <c r="AC163" s="989"/>
      <c r="AD163" s="989"/>
      <c r="AE163" s="989"/>
      <c r="AF163" s="989"/>
      <c r="AG163" s="989"/>
      <c r="AH163" s="989"/>
      <c r="AI163" s="989"/>
      <c r="AJ163" s="989"/>
      <c r="AK163" s="989"/>
      <c r="AL163" s="989"/>
    </row>
    <row r="164" spans="1:38" ht="12.75">
      <c r="A164" s="906"/>
      <c r="B164" s="946"/>
      <c r="C164" s="906"/>
      <c r="E164" s="2036" t="s">
        <v>1247</v>
      </c>
      <c r="F164" s="1988" t="s">
        <v>1248</v>
      </c>
      <c r="G164" s="2038">
        <v>2022</v>
      </c>
      <c r="H164" s="1971"/>
      <c r="I164" s="1971"/>
      <c r="J164" s="1971"/>
      <c r="K164" s="2038">
        <v>2023</v>
      </c>
      <c r="L164" s="1971"/>
      <c r="M164" s="1971"/>
      <c r="N164" s="1971"/>
      <c r="O164" s="2038">
        <v>2024</v>
      </c>
      <c r="P164" s="1971"/>
      <c r="Q164" s="1971"/>
      <c r="R164" s="1971"/>
      <c r="S164" s="2038">
        <v>2025</v>
      </c>
      <c r="T164" s="1971"/>
      <c r="U164" s="1971"/>
      <c r="V164" s="1971"/>
    </row>
    <row r="165" spans="1:38" ht="12.75">
      <c r="A165" s="906"/>
      <c r="B165" s="946"/>
      <c r="C165" s="906"/>
      <c r="E165" s="1971"/>
      <c r="F165" s="1971"/>
      <c r="G165" s="984" t="s">
        <v>1199</v>
      </c>
      <c r="H165" s="984" t="s">
        <v>1200</v>
      </c>
      <c r="I165" s="984" t="s">
        <v>1201</v>
      </c>
      <c r="J165" s="984" t="s">
        <v>614</v>
      </c>
      <c r="K165" s="984" t="s">
        <v>1199</v>
      </c>
      <c r="L165" s="984" t="s">
        <v>1200</v>
      </c>
      <c r="M165" s="984" t="s">
        <v>1201</v>
      </c>
      <c r="N165" s="984" t="s">
        <v>614</v>
      </c>
      <c r="O165" s="984" t="s">
        <v>1199</v>
      </c>
      <c r="P165" s="984" t="s">
        <v>1200</v>
      </c>
      <c r="Q165" s="984" t="s">
        <v>1201</v>
      </c>
      <c r="R165" s="984" t="s">
        <v>614</v>
      </c>
      <c r="S165" s="984" t="s">
        <v>1199</v>
      </c>
      <c r="T165" s="984" t="s">
        <v>1200</v>
      </c>
      <c r="U165" s="984" t="s">
        <v>1201</v>
      </c>
      <c r="V165" s="1022" t="s">
        <v>614</v>
      </c>
    </row>
    <row r="166" spans="1:38" ht="12.75">
      <c r="A166" s="906"/>
      <c r="B166" s="946"/>
      <c r="C166" s="906"/>
      <c r="E166" s="2039" t="s">
        <v>1249</v>
      </c>
      <c r="F166" s="1023" t="s">
        <v>1250</v>
      </c>
      <c r="G166" s="1024">
        <v>8</v>
      </c>
      <c r="H166" s="1024">
        <v>4</v>
      </c>
      <c r="I166" s="1024">
        <v>0</v>
      </c>
      <c r="J166" s="1025">
        <v>12</v>
      </c>
      <c r="K166" s="1024">
        <v>6</v>
      </c>
      <c r="L166" s="1024">
        <v>5</v>
      </c>
      <c r="M166" s="1024">
        <v>0</v>
      </c>
      <c r="N166" s="1025">
        <v>11</v>
      </c>
      <c r="O166" s="1024">
        <v>4</v>
      </c>
      <c r="P166" s="1024" t="s">
        <v>1251</v>
      </c>
      <c r="Q166" s="1024">
        <v>0</v>
      </c>
      <c r="R166" s="1025">
        <v>10</v>
      </c>
      <c r="S166" s="1024">
        <v>3</v>
      </c>
      <c r="T166" s="1024">
        <v>6</v>
      </c>
      <c r="U166" s="1024" t="s">
        <v>1252</v>
      </c>
      <c r="V166" s="1026">
        <v>9</v>
      </c>
    </row>
    <row r="167" spans="1:38" ht="12.75">
      <c r="A167" s="1027"/>
      <c r="B167" s="1028"/>
      <c r="C167" s="1027"/>
      <c r="D167" s="1029"/>
      <c r="E167" s="2000"/>
      <c r="F167" s="1030" t="s">
        <v>756</v>
      </c>
      <c r="G167" s="1031">
        <v>0.67</v>
      </c>
      <c r="H167" s="1031">
        <v>0.33</v>
      </c>
      <c r="I167" s="1031">
        <v>0</v>
      </c>
      <c r="J167" s="1032">
        <v>1</v>
      </c>
      <c r="K167" s="1031">
        <v>0.55000000000000004</v>
      </c>
      <c r="L167" s="1031">
        <v>0.45</v>
      </c>
      <c r="M167" s="1031">
        <v>0</v>
      </c>
      <c r="N167" s="1032">
        <v>1</v>
      </c>
      <c r="O167" s="1031">
        <f>O166/R166</f>
        <v>0.4</v>
      </c>
      <c r="P167" s="1031">
        <f>P166/R166</f>
        <v>0.6</v>
      </c>
      <c r="Q167" s="1031">
        <v>0</v>
      </c>
      <c r="R167" s="1032">
        <f>SUM(O167:Q167)</f>
        <v>1</v>
      </c>
      <c r="S167" s="1031">
        <v>0.33329999999999999</v>
      </c>
      <c r="T167" s="1031">
        <v>0.66669999999999996</v>
      </c>
      <c r="U167" s="1031">
        <v>0</v>
      </c>
      <c r="V167" s="1033">
        <v>1</v>
      </c>
      <c r="W167" s="1029"/>
      <c r="X167" s="1029"/>
      <c r="Y167" s="1029"/>
      <c r="Z167" s="1029"/>
      <c r="AA167" s="1029"/>
      <c r="AB167" s="1029"/>
      <c r="AC167" s="1029"/>
      <c r="AD167" s="1029"/>
      <c r="AE167" s="1029"/>
      <c r="AF167" s="1029"/>
      <c r="AG167" s="1029"/>
      <c r="AH167" s="1029"/>
      <c r="AI167" s="1029"/>
      <c r="AJ167" s="1029"/>
      <c r="AK167" s="1029"/>
      <c r="AL167" s="1029"/>
    </row>
    <row r="168" spans="1:38">
      <c r="A168" s="906"/>
      <c r="B168" s="957"/>
      <c r="C168" s="906"/>
      <c r="E168" s="2046" t="s">
        <v>1253</v>
      </c>
      <c r="F168" s="1034" t="s">
        <v>1250</v>
      </c>
      <c r="G168" s="1035">
        <v>46</v>
      </c>
      <c r="H168" s="1035">
        <v>54</v>
      </c>
      <c r="I168" s="1035">
        <v>0</v>
      </c>
      <c r="J168" s="1036">
        <v>100</v>
      </c>
      <c r="K168" s="1035">
        <v>40</v>
      </c>
      <c r="L168" s="1035">
        <v>44</v>
      </c>
      <c r="M168" s="1035">
        <v>0</v>
      </c>
      <c r="N168" s="1036">
        <v>84</v>
      </c>
      <c r="O168" s="1035">
        <v>45</v>
      </c>
      <c r="P168" s="1035">
        <v>45</v>
      </c>
      <c r="Q168" s="1035">
        <v>0</v>
      </c>
      <c r="R168" s="1036">
        <v>90</v>
      </c>
      <c r="S168" s="1035">
        <v>44</v>
      </c>
      <c r="T168" s="1035">
        <v>42</v>
      </c>
      <c r="U168" s="1035" t="s">
        <v>1252</v>
      </c>
      <c r="V168" s="1037">
        <v>86</v>
      </c>
    </row>
    <row r="169" spans="1:38" ht="15.75">
      <c r="A169" s="1027"/>
      <c r="B169" s="1038"/>
      <c r="C169" s="1027"/>
      <c r="D169" s="1029"/>
      <c r="E169" s="2000"/>
      <c r="F169" s="1039" t="s">
        <v>756</v>
      </c>
      <c r="G169" s="1040">
        <v>0.46</v>
      </c>
      <c r="H169" s="1040">
        <v>0.54</v>
      </c>
      <c r="I169" s="1040">
        <v>0</v>
      </c>
      <c r="J169" s="1041">
        <v>1</v>
      </c>
      <c r="K169" s="1040">
        <v>0.48</v>
      </c>
      <c r="L169" s="1040">
        <v>0.52</v>
      </c>
      <c r="M169" s="1040">
        <v>0</v>
      </c>
      <c r="N169" s="1041">
        <v>1</v>
      </c>
      <c r="O169" s="1040">
        <f>O168/R168</f>
        <v>0.5</v>
      </c>
      <c r="P169" s="1040">
        <f>P168/R168</f>
        <v>0.5</v>
      </c>
      <c r="Q169" s="1040">
        <v>0</v>
      </c>
      <c r="R169" s="1041">
        <f>SUM(O169:Q169)</f>
        <v>1</v>
      </c>
      <c r="S169" s="1040">
        <v>0.51160000000000005</v>
      </c>
      <c r="T169" s="1040">
        <v>0.4884</v>
      </c>
      <c r="U169" s="1040">
        <v>0</v>
      </c>
      <c r="V169" s="1042">
        <v>1</v>
      </c>
      <c r="W169" s="1029"/>
      <c r="X169" s="1029"/>
      <c r="Y169" s="1029"/>
      <c r="Z169" s="1029"/>
      <c r="AA169" s="1029"/>
      <c r="AB169" s="1029"/>
      <c r="AC169" s="1029"/>
      <c r="AD169" s="1029"/>
      <c r="AE169" s="1029"/>
      <c r="AF169" s="1029"/>
      <c r="AG169" s="1029"/>
      <c r="AH169" s="1029"/>
      <c r="AI169" s="1029"/>
      <c r="AJ169" s="1029"/>
      <c r="AK169" s="1029"/>
      <c r="AL169" s="1029"/>
    </row>
    <row r="170" spans="1:38" ht="12.75">
      <c r="A170" s="1043"/>
      <c r="B170" s="947"/>
      <c r="C170" s="1043"/>
      <c r="D170" s="1044"/>
      <c r="E170" s="2039" t="s">
        <v>1254</v>
      </c>
      <c r="F170" s="1023" t="s">
        <v>1250</v>
      </c>
      <c r="G170" s="1024">
        <v>474</v>
      </c>
      <c r="H170" s="1024">
        <v>692</v>
      </c>
      <c r="I170" s="1024">
        <v>0</v>
      </c>
      <c r="J170" s="1025">
        <v>1166</v>
      </c>
      <c r="K170" s="1024">
        <v>453</v>
      </c>
      <c r="L170" s="1024">
        <v>633</v>
      </c>
      <c r="M170" s="1024">
        <v>0</v>
      </c>
      <c r="N170" s="1025">
        <v>1086</v>
      </c>
      <c r="O170" s="1024">
        <v>486</v>
      </c>
      <c r="P170" s="1024">
        <v>668</v>
      </c>
      <c r="Q170" s="1024">
        <v>0</v>
      </c>
      <c r="R170" s="1025">
        <v>1154</v>
      </c>
      <c r="S170" s="1024">
        <v>475</v>
      </c>
      <c r="T170" s="1024">
        <v>642</v>
      </c>
      <c r="U170" s="1024">
        <v>0</v>
      </c>
      <c r="V170" s="1026">
        <v>1117</v>
      </c>
      <c r="W170" s="1044"/>
      <c r="X170" s="1044"/>
      <c r="Y170" s="1044"/>
      <c r="Z170" s="1044"/>
      <c r="AA170" s="1044"/>
      <c r="AB170" s="1044"/>
      <c r="AC170" s="1044"/>
      <c r="AD170" s="1044"/>
      <c r="AE170" s="1044"/>
      <c r="AF170" s="1044"/>
      <c r="AG170" s="1044"/>
      <c r="AH170" s="1044"/>
      <c r="AI170" s="1044"/>
      <c r="AJ170" s="1044"/>
      <c r="AK170" s="1044"/>
      <c r="AL170" s="1044"/>
    </row>
    <row r="171" spans="1:38" ht="12.75">
      <c r="A171" s="1027"/>
      <c r="B171" s="1028"/>
      <c r="C171" s="1027"/>
      <c r="D171" s="1029"/>
      <c r="E171" s="2000"/>
      <c r="F171" s="1030" t="s">
        <v>756</v>
      </c>
      <c r="G171" s="1031">
        <v>0.41</v>
      </c>
      <c r="H171" s="1031">
        <v>0.59</v>
      </c>
      <c r="I171" s="1031">
        <v>0</v>
      </c>
      <c r="J171" s="1032">
        <v>1</v>
      </c>
      <c r="K171" s="1031">
        <v>0.42</v>
      </c>
      <c r="L171" s="1031">
        <v>0.57999999999999996</v>
      </c>
      <c r="M171" s="1031">
        <v>0</v>
      </c>
      <c r="N171" s="1032">
        <v>1</v>
      </c>
      <c r="O171" s="1031">
        <f>O170/R170</f>
        <v>0.42114384748700173</v>
      </c>
      <c r="P171" s="1031">
        <f>P170/R170</f>
        <v>0.57885615251299827</v>
      </c>
      <c r="Q171" s="1031">
        <v>0</v>
      </c>
      <c r="R171" s="1032">
        <f>SUM(O171:Q171)</f>
        <v>1</v>
      </c>
      <c r="S171" s="1031">
        <v>0.42520000000000002</v>
      </c>
      <c r="T171" s="1031">
        <v>0.57479999999999998</v>
      </c>
      <c r="U171" s="1031">
        <v>0</v>
      </c>
      <c r="V171" s="1033">
        <v>1</v>
      </c>
      <c r="W171" s="1029"/>
      <c r="X171" s="1029"/>
      <c r="Y171" s="1029"/>
      <c r="Z171" s="1029"/>
      <c r="AA171" s="1029"/>
      <c r="AB171" s="1029"/>
      <c r="AC171" s="1029"/>
      <c r="AD171" s="1029"/>
      <c r="AE171" s="1029"/>
      <c r="AF171" s="1029"/>
      <c r="AG171" s="1029"/>
      <c r="AH171" s="1029"/>
      <c r="AI171" s="1029"/>
      <c r="AJ171" s="1029"/>
      <c r="AK171" s="1029"/>
      <c r="AL171" s="1029"/>
    </row>
    <row r="172" spans="1:38" ht="12.75">
      <c r="A172" s="1043"/>
      <c r="B172" s="946"/>
      <c r="C172" s="1043"/>
      <c r="D172" s="1044"/>
      <c r="E172" s="2046" t="s">
        <v>1255</v>
      </c>
      <c r="F172" s="1034" t="s">
        <v>1250</v>
      </c>
      <c r="G172" s="1035">
        <v>715</v>
      </c>
      <c r="H172" s="1035">
        <v>1135</v>
      </c>
      <c r="I172" s="1035">
        <v>1</v>
      </c>
      <c r="J172" s="1036">
        <v>1851</v>
      </c>
      <c r="K172" s="1035">
        <v>671</v>
      </c>
      <c r="L172" s="1035">
        <v>1040</v>
      </c>
      <c r="M172" s="1035">
        <v>3</v>
      </c>
      <c r="N172" s="1036">
        <v>1714</v>
      </c>
      <c r="O172" s="1035">
        <v>740</v>
      </c>
      <c r="P172" s="1035">
        <v>1115</v>
      </c>
      <c r="Q172" s="1035">
        <v>3</v>
      </c>
      <c r="R172" s="1036">
        <v>1858</v>
      </c>
      <c r="S172" s="1035">
        <v>696</v>
      </c>
      <c r="T172" s="1035">
        <v>1094</v>
      </c>
      <c r="U172" s="1035">
        <v>0</v>
      </c>
      <c r="V172" s="1037">
        <v>1790</v>
      </c>
      <c r="W172" s="1044"/>
      <c r="X172" s="1044"/>
      <c r="Y172" s="1044"/>
      <c r="Z172" s="1044"/>
      <c r="AA172" s="1044"/>
      <c r="AB172" s="1044"/>
      <c r="AC172" s="1044"/>
      <c r="AD172" s="1044"/>
      <c r="AE172" s="1044"/>
      <c r="AF172" s="1044"/>
      <c r="AG172" s="1044"/>
      <c r="AH172" s="1044"/>
      <c r="AI172" s="1044"/>
      <c r="AJ172" s="1044"/>
      <c r="AK172" s="1044"/>
      <c r="AL172" s="1044"/>
    </row>
    <row r="173" spans="1:38">
      <c r="A173" s="1027"/>
      <c r="B173" s="1045"/>
      <c r="C173" s="1027"/>
      <c r="D173" s="1029"/>
      <c r="E173" s="2000"/>
      <c r="F173" s="1039" t="s">
        <v>756</v>
      </c>
      <c r="G173" s="1040">
        <v>0.39</v>
      </c>
      <c r="H173" s="1040">
        <v>0.61</v>
      </c>
      <c r="I173" s="1040">
        <v>0</v>
      </c>
      <c r="J173" s="1041">
        <v>1</v>
      </c>
      <c r="K173" s="1040">
        <v>0.39</v>
      </c>
      <c r="L173" s="1040">
        <v>0.61</v>
      </c>
      <c r="M173" s="1040">
        <v>0</v>
      </c>
      <c r="N173" s="1041">
        <v>1</v>
      </c>
      <c r="O173" s="1040">
        <f>O172/R172</f>
        <v>0.39827771797631861</v>
      </c>
      <c r="P173" s="1040">
        <f>P172/R172</f>
        <v>0.60010764262648009</v>
      </c>
      <c r="Q173" s="1040">
        <f>Q172/R172</f>
        <v>1.6146393972012918E-3</v>
      </c>
      <c r="R173" s="1041">
        <f>SUM(O173:Q173)</f>
        <v>1</v>
      </c>
      <c r="S173" s="1040">
        <v>0.38879999999999998</v>
      </c>
      <c r="T173" s="1040">
        <v>0.61119999999999997</v>
      </c>
      <c r="U173" s="1040">
        <v>0</v>
      </c>
      <c r="V173" s="1042">
        <v>1</v>
      </c>
      <c r="W173" s="1029"/>
      <c r="X173" s="1029"/>
      <c r="Y173" s="1029"/>
      <c r="Z173" s="1029"/>
      <c r="AA173" s="1029"/>
      <c r="AB173" s="1029"/>
      <c r="AC173" s="1029"/>
      <c r="AD173" s="1029"/>
      <c r="AE173" s="1029"/>
      <c r="AF173" s="1029"/>
      <c r="AG173" s="1029"/>
      <c r="AH173" s="1029"/>
      <c r="AI173" s="1029"/>
      <c r="AJ173" s="1029"/>
      <c r="AK173" s="1029"/>
      <c r="AL173" s="1029"/>
    </row>
    <row r="174" spans="1:38" ht="12.75">
      <c r="A174" s="1043"/>
      <c r="B174" s="946"/>
      <c r="C174" s="1043"/>
      <c r="D174" s="1044"/>
      <c r="E174" s="2047" t="s">
        <v>1256</v>
      </c>
      <c r="F174" s="1023" t="s">
        <v>1250</v>
      </c>
      <c r="G174" s="1024">
        <v>1542</v>
      </c>
      <c r="H174" s="1024">
        <v>2275</v>
      </c>
      <c r="I174" s="1024">
        <v>1</v>
      </c>
      <c r="J174" s="1025">
        <v>3818</v>
      </c>
      <c r="K174" s="1024">
        <v>1381</v>
      </c>
      <c r="L174" s="1024">
        <v>2173</v>
      </c>
      <c r="M174" s="1024">
        <v>1</v>
      </c>
      <c r="N174" s="1025">
        <v>3555</v>
      </c>
      <c r="O174" s="1024">
        <v>1464</v>
      </c>
      <c r="P174" s="1024">
        <v>2364</v>
      </c>
      <c r="Q174" s="1024">
        <v>4</v>
      </c>
      <c r="R174" s="1025">
        <v>3832</v>
      </c>
      <c r="S174" s="924">
        <v>1300</v>
      </c>
      <c r="T174" s="924">
        <v>2226</v>
      </c>
      <c r="U174" s="924">
        <v>3</v>
      </c>
      <c r="V174" s="1046">
        <f>S174+T174+U174</f>
        <v>3529</v>
      </c>
      <c r="W174" s="1047"/>
      <c r="X174" s="1044"/>
      <c r="Y174" s="1044"/>
      <c r="Z174" s="1044"/>
      <c r="AA174" s="1044"/>
      <c r="AB174" s="1044"/>
      <c r="AC174" s="1044"/>
      <c r="AD174" s="1044"/>
      <c r="AE174" s="1044"/>
      <c r="AF174" s="1044"/>
      <c r="AG174" s="1044"/>
      <c r="AH174" s="1044"/>
      <c r="AI174" s="1044"/>
      <c r="AJ174" s="1044"/>
      <c r="AK174" s="1044"/>
      <c r="AL174" s="1044"/>
    </row>
    <row r="175" spans="1:38">
      <c r="A175" s="1027"/>
      <c r="B175" s="1045"/>
      <c r="C175" s="1027"/>
      <c r="D175" s="1029"/>
      <c r="E175" s="2000"/>
      <c r="F175" s="1030" t="s">
        <v>756</v>
      </c>
      <c r="G175" s="1031">
        <v>0.4</v>
      </c>
      <c r="H175" s="1031">
        <v>0.6</v>
      </c>
      <c r="I175" s="1031">
        <v>0</v>
      </c>
      <c r="J175" s="1032">
        <v>1</v>
      </c>
      <c r="K175" s="1031">
        <v>0.39</v>
      </c>
      <c r="L175" s="1031">
        <v>0.61</v>
      </c>
      <c r="M175" s="1031">
        <v>0</v>
      </c>
      <c r="N175" s="1032">
        <v>1</v>
      </c>
      <c r="O175" s="1031">
        <f>O174/R174</f>
        <v>0.38204592901878914</v>
      </c>
      <c r="P175" s="1031">
        <f>P174/R174</f>
        <v>0.6169102296450939</v>
      </c>
      <c r="Q175" s="1031">
        <f>Q174/R174</f>
        <v>1.0438413361169101E-3</v>
      </c>
      <c r="R175" s="1032">
        <f>SUM(O175:Q175)</f>
        <v>1</v>
      </c>
      <c r="S175" s="1048">
        <v>0.36837631056956643</v>
      </c>
      <c r="T175" s="1048">
        <v>0.63077359025219604</v>
      </c>
      <c r="U175" s="1048">
        <v>8.5009917823746103E-4</v>
      </c>
      <c r="V175" s="1033">
        <v>1</v>
      </c>
      <c r="W175" s="1029"/>
      <c r="X175" s="1029"/>
      <c r="Y175" s="1029"/>
      <c r="Z175" s="1029"/>
      <c r="AA175" s="1029"/>
      <c r="AB175" s="1029"/>
      <c r="AC175" s="1029"/>
      <c r="AD175" s="1029"/>
      <c r="AE175" s="1029"/>
      <c r="AF175" s="1029"/>
      <c r="AG175" s="1029"/>
      <c r="AH175" s="1029"/>
      <c r="AI175" s="1029"/>
      <c r="AJ175" s="1029"/>
      <c r="AK175" s="1029"/>
      <c r="AL175" s="1029"/>
    </row>
    <row r="176" spans="1:38" ht="12.75">
      <c r="A176" s="1043"/>
      <c r="B176" s="946"/>
      <c r="C176" s="1043"/>
      <c r="D176" s="1044"/>
      <c r="E176" s="2046" t="s">
        <v>1257</v>
      </c>
      <c r="F176" s="1034" t="s">
        <v>1250</v>
      </c>
      <c r="G176" s="1035">
        <v>3394</v>
      </c>
      <c r="H176" s="1035">
        <v>1932</v>
      </c>
      <c r="I176" s="1035">
        <v>0</v>
      </c>
      <c r="J176" s="1036">
        <v>5326</v>
      </c>
      <c r="K176" s="1035">
        <v>2956</v>
      </c>
      <c r="L176" s="1035">
        <v>1512</v>
      </c>
      <c r="M176" s="1035">
        <v>0</v>
      </c>
      <c r="N176" s="1036">
        <v>4468</v>
      </c>
      <c r="O176" s="1035">
        <v>2666</v>
      </c>
      <c r="P176" s="1035">
        <v>1483</v>
      </c>
      <c r="Q176" s="1035">
        <v>1</v>
      </c>
      <c r="R176" s="1036">
        <v>4150</v>
      </c>
      <c r="S176" s="1049">
        <v>2533</v>
      </c>
      <c r="T176" s="1035">
        <v>1554</v>
      </c>
      <c r="U176" s="1035">
        <v>2</v>
      </c>
      <c r="V176" s="1050">
        <f>S176+T176+U176</f>
        <v>4089</v>
      </c>
      <c r="W176" s="1047"/>
      <c r="X176" s="1044"/>
      <c r="Y176" s="1044"/>
      <c r="Z176" s="1044"/>
      <c r="AA176" s="1044"/>
      <c r="AB176" s="1044"/>
      <c r="AC176" s="1044"/>
      <c r="AD176" s="1044"/>
      <c r="AE176" s="1044"/>
      <c r="AF176" s="1044"/>
      <c r="AG176" s="1044"/>
      <c r="AH176" s="1044"/>
      <c r="AI176" s="1044"/>
      <c r="AJ176" s="1044"/>
      <c r="AK176" s="1044"/>
      <c r="AL176" s="1044"/>
    </row>
    <row r="177" spans="1:38" ht="12.75">
      <c r="A177" s="1027"/>
      <c r="B177" s="1028"/>
      <c r="C177" s="1027"/>
      <c r="D177" s="1029"/>
      <c r="E177" s="2000"/>
      <c r="F177" s="1039" t="s">
        <v>756</v>
      </c>
      <c r="G177" s="1040">
        <v>0.64</v>
      </c>
      <c r="H177" s="1040">
        <v>0.36</v>
      </c>
      <c r="I177" s="1040">
        <v>0</v>
      </c>
      <c r="J177" s="1041">
        <v>1</v>
      </c>
      <c r="K177" s="1040">
        <v>0.66</v>
      </c>
      <c r="L177" s="1040">
        <v>0.34</v>
      </c>
      <c r="M177" s="1040">
        <v>0</v>
      </c>
      <c r="N177" s="1041">
        <v>1</v>
      </c>
      <c r="O177" s="1040">
        <f>O176/R176</f>
        <v>0.64240963855421684</v>
      </c>
      <c r="P177" s="1040">
        <f>P176/R176</f>
        <v>0.35734939759036144</v>
      </c>
      <c r="Q177" s="1040">
        <f>Q176/R176</f>
        <v>2.4096385542168674E-4</v>
      </c>
      <c r="R177" s="1041">
        <f>SUM(O177:Q177)</f>
        <v>1</v>
      </c>
      <c r="S177" s="1040">
        <v>0.6194668623135241</v>
      </c>
      <c r="T177" s="1040">
        <v>0.38004402054292002</v>
      </c>
      <c r="U177" s="1040">
        <v>4.8911714355588166E-4</v>
      </c>
      <c r="V177" s="1042">
        <v>1</v>
      </c>
      <c r="W177" s="1029"/>
      <c r="X177" s="1029"/>
      <c r="Y177" s="1029"/>
      <c r="Z177" s="1029"/>
      <c r="AA177" s="1029"/>
      <c r="AB177" s="1029"/>
      <c r="AC177" s="1029"/>
      <c r="AD177" s="1029"/>
      <c r="AE177" s="1029"/>
      <c r="AF177" s="1029"/>
      <c r="AG177" s="1029"/>
      <c r="AH177" s="1029"/>
      <c r="AI177" s="1029"/>
      <c r="AJ177" s="1029"/>
      <c r="AK177" s="1029"/>
      <c r="AL177" s="1029"/>
    </row>
    <row r="178" spans="1:38" ht="12.75">
      <c r="A178" s="906"/>
      <c r="B178" s="946"/>
      <c r="C178" s="906"/>
      <c r="E178" s="2048" t="s">
        <v>1258</v>
      </c>
      <c r="F178" s="1023" t="s">
        <v>1250</v>
      </c>
      <c r="G178" s="1024">
        <v>0</v>
      </c>
      <c r="H178" s="1024">
        <v>1</v>
      </c>
      <c r="I178" s="1024">
        <v>0</v>
      </c>
      <c r="J178" s="1025">
        <v>1</v>
      </c>
      <c r="K178" s="1024">
        <v>2</v>
      </c>
      <c r="L178" s="1024">
        <v>12</v>
      </c>
      <c r="M178" s="1024">
        <v>0</v>
      </c>
      <c r="N178" s="1025">
        <v>14</v>
      </c>
      <c r="O178" s="1024">
        <v>0</v>
      </c>
      <c r="P178" s="1024">
        <v>0</v>
      </c>
      <c r="Q178" s="1024">
        <v>0</v>
      </c>
      <c r="R178" s="1025">
        <v>0</v>
      </c>
      <c r="S178" s="1051">
        <v>0</v>
      </c>
      <c r="T178" s="1052">
        <v>0</v>
      </c>
      <c r="U178" s="1052">
        <v>0</v>
      </c>
      <c r="V178" s="1053">
        <v>0</v>
      </c>
      <c r="W178" s="969"/>
    </row>
    <row r="179" spans="1:38" ht="12.75">
      <c r="A179" s="1027"/>
      <c r="B179" s="1028"/>
      <c r="C179" s="1027"/>
      <c r="D179" s="1029"/>
      <c r="E179" s="2000"/>
      <c r="F179" s="1030" t="s">
        <v>756</v>
      </c>
      <c r="G179" s="1031">
        <v>0</v>
      </c>
      <c r="H179" s="1031">
        <v>1</v>
      </c>
      <c r="I179" s="1031">
        <v>0</v>
      </c>
      <c r="J179" s="1032">
        <v>1</v>
      </c>
      <c r="K179" s="1031">
        <v>0.14000000000000001</v>
      </c>
      <c r="L179" s="1031">
        <v>0.86</v>
      </c>
      <c r="M179" s="1031">
        <v>0</v>
      </c>
      <c r="N179" s="1032">
        <v>1</v>
      </c>
      <c r="O179" s="1031">
        <v>0</v>
      </c>
      <c r="P179" s="1031">
        <v>0</v>
      </c>
      <c r="Q179" s="1031">
        <v>0</v>
      </c>
      <c r="R179" s="1032">
        <v>0</v>
      </c>
      <c r="S179" s="1031">
        <v>0</v>
      </c>
      <c r="T179" s="1031">
        <v>0</v>
      </c>
      <c r="U179" s="1031">
        <v>0</v>
      </c>
      <c r="V179" s="1033">
        <v>0</v>
      </c>
      <c r="W179" s="1029"/>
      <c r="X179" s="1029"/>
      <c r="Y179" s="1029"/>
      <c r="Z179" s="1029"/>
      <c r="AA179" s="1029"/>
      <c r="AB179" s="1029"/>
      <c r="AC179" s="1029"/>
      <c r="AD179" s="1029"/>
      <c r="AE179" s="1029"/>
      <c r="AF179" s="1029"/>
      <c r="AG179" s="1029"/>
      <c r="AH179" s="1029"/>
      <c r="AI179" s="1029"/>
      <c r="AJ179" s="1029"/>
      <c r="AK179" s="1029"/>
      <c r="AL179" s="1029"/>
    </row>
    <row r="180" spans="1:38" ht="15.75">
      <c r="A180" s="1043"/>
      <c r="B180" s="958"/>
      <c r="C180" s="1043"/>
      <c r="D180" s="1044"/>
      <c r="E180" s="2046" t="s">
        <v>1259</v>
      </c>
      <c r="F180" s="1034" t="s">
        <v>1250</v>
      </c>
      <c r="G180" s="1035">
        <v>226</v>
      </c>
      <c r="H180" s="1035">
        <v>3857</v>
      </c>
      <c r="I180" s="1035">
        <v>1</v>
      </c>
      <c r="J180" s="1036">
        <v>4084</v>
      </c>
      <c r="K180" s="1035">
        <v>253</v>
      </c>
      <c r="L180" s="1035">
        <v>3309</v>
      </c>
      <c r="M180" s="1035">
        <v>2</v>
      </c>
      <c r="N180" s="1036">
        <v>3564</v>
      </c>
      <c r="O180" s="1035">
        <v>325</v>
      </c>
      <c r="P180" s="1035">
        <v>3369</v>
      </c>
      <c r="Q180" s="1035">
        <v>4</v>
      </c>
      <c r="R180" s="1036">
        <v>3698</v>
      </c>
      <c r="S180" s="1049">
        <v>312</v>
      </c>
      <c r="T180" s="1035">
        <v>3000</v>
      </c>
      <c r="U180" s="1035">
        <v>4</v>
      </c>
      <c r="V180" s="1050">
        <f>U180+T180+S180</f>
        <v>3316</v>
      </c>
      <c r="W180" s="1047"/>
      <c r="X180" s="1044"/>
      <c r="Y180" s="1044"/>
      <c r="Z180" s="1044"/>
      <c r="AA180" s="1044"/>
      <c r="AB180" s="1044"/>
      <c r="AC180" s="1044"/>
      <c r="AD180" s="1044"/>
      <c r="AE180" s="1044"/>
      <c r="AF180" s="1044"/>
      <c r="AG180" s="1044"/>
      <c r="AH180" s="1044"/>
      <c r="AI180" s="1044"/>
      <c r="AJ180" s="1044"/>
      <c r="AK180" s="1044"/>
      <c r="AL180" s="1044"/>
    </row>
    <row r="181" spans="1:38" ht="12.75">
      <c r="A181" s="1027"/>
      <c r="B181" s="1028"/>
      <c r="C181" s="1027"/>
      <c r="D181" s="1029"/>
      <c r="E181" s="2000"/>
      <c r="F181" s="1039" t="s">
        <v>756</v>
      </c>
      <c r="G181" s="1040">
        <v>0.06</v>
      </c>
      <c r="H181" s="1040">
        <v>0.94</v>
      </c>
      <c r="I181" s="1040">
        <v>0</v>
      </c>
      <c r="J181" s="1041">
        <v>1</v>
      </c>
      <c r="K181" s="1040">
        <v>7.0000000000000007E-2</v>
      </c>
      <c r="L181" s="1040">
        <v>0.93</v>
      </c>
      <c r="M181" s="1040">
        <v>0</v>
      </c>
      <c r="N181" s="1041">
        <v>1</v>
      </c>
      <c r="O181" s="1040">
        <f>O180/R180</f>
        <v>8.7885343428880477E-2</v>
      </c>
      <c r="P181" s="1040">
        <f>P180/R180</f>
        <v>0.91103299080584099</v>
      </c>
      <c r="Q181" s="1040">
        <f>Q180/R180</f>
        <v>1.081665765278529E-3</v>
      </c>
      <c r="R181" s="1041">
        <f>SUM(O181:Q181)</f>
        <v>1</v>
      </c>
      <c r="S181" s="1054">
        <v>9.4089264173703252E-2</v>
      </c>
      <c r="T181" s="1040">
        <v>0.90470446320868514</v>
      </c>
      <c r="U181" s="1040">
        <v>1.2062726176115801E-3</v>
      </c>
      <c r="V181" s="1055">
        <v>1</v>
      </c>
      <c r="W181" s="1029"/>
      <c r="X181" s="1029"/>
      <c r="Y181" s="1029"/>
      <c r="Z181" s="1029"/>
      <c r="AA181" s="1029"/>
      <c r="AB181" s="1029"/>
      <c r="AC181" s="1029"/>
      <c r="AD181" s="1029"/>
      <c r="AE181" s="1029"/>
      <c r="AF181" s="1029"/>
      <c r="AG181" s="1029"/>
      <c r="AH181" s="1029"/>
      <c r="AI181" s="1029"/>
      <c r="AJ181" s="1029"/>
      <c r="AK181" s="1029"/>
      <c r="AL181" s="1029"/>
    </row>
    <row r="182" spans="1:38" ht="12.75">
      <c r="A182" s="1043"/>
      <c r="B182" s="946"/>
      <c r="C182" s="1043"/>
      <c r="D182" s="1044"/>
      <c r="E182" s="2049" t="s">
        <v>614</v>
      </c>
      <c r="F182" s="1056" t="s">
        <v>1250</v>
      </c>
      <c r="G182" s="1026">
        <v>6405</v>
      </c>
      <c r="H182" s="1026">
        <v>9950</v>
      </c>
      <c r="I182" s="1026">
        <v>3</v>
      </c>
      <c r="J182" s="1025">
        <v>16358</v>
      </c>
      <c r="K182" s="1026">
        <v>5762</v>
      </c>
      <c r="L182" s="1026">
        <v>8728</v>
      </c>
      <c r="M182" s="1026">
        <v>6</v>
      </c>
      <c r="N182" s="1025">
        <v>14496</v>
      </c>
      <c r="O182" s="1026">
        <f t="shared" ref="O182:R182" si="11">O166+O168+O170+O172+O174+O176+O180</f>
        <v>5730</v>
      </c>
      <c r="P182" s="1026">
        <f t="shared" si="11"/>
        <v>9050</v>
      </c>
      <c r="Q182" s="1026">
        <f t="shared" si="11"/>
        <v>12</v>
      </c>
      <c r="R182" s="1025">
        <f t="shared" si="11"/>
        <v>14792</v>
      </c>
      <c r="S182" s="1057">
        <v>5363</v>
      </c>
      <c r="T182" s="1058">
        <v>8564</v>
      </c>
      <c r="U182" s="1058">
        <f>U166+U168+U170+U172+U174+U176+U180</f>
        <v>9</v>
      </c>
      <c r="V182" s="1053">
        <f>V166+V168+V170+V172+V174+V176+V178+V180</f>
        <v>13936</v>
      </c>
      <c r="W182" s="1047"/>
      <c r="X182" s="1044"/>
      <c r="Y182" s="1044"/>
      <c r="Z182" s="1044"/>
      <c r="AA182" s="1044"/>
      <c r="AB182" s="1044"/>
      <c r="AC182" s="1044"/>
      <c r="AD182" s="1044"/>
      <c r="AE182" s="1044"/>
      <c r="AF182" s="1044"/>
      <c r="AG182" s="1044"/>
      <c r="AH182" s="1044"/>
      <c r="AI182" s="1044"/>
      <c r="AJ182" s="1044"/>
      <c r="AK182" s="1044"/>
      <c r="AL182" s="1044"/>
    </row>
    <row r="183" spans="1:38" ht="12.75">
      <c r="A183" s="1027"/>
      <c r="B183" s="1028"/>
      <c r="C183" s="1027"/>
      <c r="D183" s="1029"/>
      <c r="E183" s="2000"/>
      <c r="F183" s="1059" t="s">
        <v>756</v>
      </c>
      <c r="G183" s="1033">
        <v>0.39</v>
      </c>
      <c r="H183" s="1033">
        <v>0.61</v>
      </c>
      <c r="I183" s="1033">
        <v>0</v>
      </c>
      <c r="J183" s="1032">
        <v>1</v>
      </c>
      <c r="K183" s="1033">
        <v>0.4</v>
      </c>
      <c r="L183" s="1033">
        <v>0.6</v>
      </c>
      <c r="M183" s="1033">
        <v>0</v>
      </c>
      <c r="N183" s="1032">
        <v>1</v>
      </c>
      <c r="O183" s="1033">
        <f>O182/R182</f>
        <v>0.38737155219037317</v>
      </c>
      <c r="P183" s="1033">
        <f>P182/R182</f>
        <v>0.61181719848566796</v>
      </c>
      <c r="Q183" s="1033">
        <f>Q182/R182</f>
        <v>8.1124932395889671E-4</v>
      </c>
      <c r="R183" s="1032">
        <f>SUM(O183:Q183)</f>
        <v>1</v>
      </c>
      <c r="S183" s="1060">
        <f>S182/V182</f>
        <v>0.38483065442020664</v>
      </c>
      <c r="T183" s="1033">
        <f>T182/V182</f>
        <v>0.61452353616532718</v>
      </c>
      <c r="U183" s="1033">
        <v>6.9999999999999999E-4</v>
      </c>
      <c r="V183" s="1061">
        <v>1</v>
      </c>
      <c r="W183" s="1029"/>
      <c r="X183" s="1029"/>
      <c r="Y183" s="1029"/>
      <c r="Z183" s="1029"/>
      <c r="AA183" s="1029"/>
      <c r="AB183" s="1029"/>
      <c r="AC183" s="1029"/>
      <c r="AD183" s="1029"/>
      <c r="AE183" s="1029"/>
      <c r="AF183" s="1029"/>
      <c r="AG183" s="1029"/>
      <c r="AH183" s="1029"/>
      <c r="AI183" s="1029"/>
      <c r="AJ183" s="1029"/>
      <c r="AK183" s="1029"/>
      <c r="AL183" s="1029"/>
    </row>
    <row r="184" spans="1:38" ht="12.75">
      <c r="A184" s="906"/>
      <c r="B184" s="946"/>
      <c r="C184" s="906"/>
      <c r="E184" s="2052" t="s">
        <v>1260</v>
      </c>
      <c r="F184" s="2052"/>
      <c r="G184" s="2052"/>
      <c r="H184" s="2052"/>
      <c r="I184" s="2052"/>
      <c r="J184" s="2052"/>
      <c r="K184" s="2052"/>
      <c r="L184" s="2052"/>
      <c r="M184" s="2052"/>
      <c r="N184" s="2052"/>
      <c r="O184" s="1062"/>
      <c r="P184" s="1062"/>
      <c r="Q184" s="1062"/>
    </row>
    <row r="185" spans="1:38" ht="12.75" customHeight="1">
      <c r="A185" s="906"/>
      <c r="B185" s="946"/>
      <c r="C185" s="906"/>
      <c r="E185" s="2043"/>
      <c r="F185" s="2043"/>
      <c r="G185" s="2043"/>
      <c r="H185" s="2043"/>
      <c r="I185" s="2043"/>
      <c r="J185" s="2043"/>
      <c r="K185" s="2043"/>
      <c r="L185" s="2043"/>
      <c r="M185" s="2043"/>
      <c r="N185" s="2043"/>
    </row>
    <row r="186" spans="1:38" ht="12.75">
      <c r="A186" s="906"/>
      <c r="B186" s="979"/>
      <c r="C186" s="906"/>
    </row>
    <row r="187" spans="1:38" ht="14.25">
      <c r="A187" s="906"/>
      <c r="B187" s="979"/>
      <c r="C187" s="906"/>
      <c r="E187" s="1063"/>
      <c r="F187" s="978"/>
      <c r="G187" s="978"/>
      <c r="H187" s="978"/>
      <c r="I187" s="978"/>
      <c r="J187" s="978"/>
      <c r="K187" s="978"/>
      <c r="L187" s="978"/>
      <c r="M187" s="978"/>
      <c r="N187" s="978"/>
      <c r="O187" s="978"/>
      <c r="P187" s="978"/>
      <c r="Q187" s="978"/>
    </row>
    <row r="188" spans="1:38" ht="18" customHeight="1">
      <c r="A188" s="987"/>
      <c r="B188" s="946"/>
      <c r="C188" s="987"/>
      <c r="D188" s="989"/>
      <c r="E188" s="919" t="s">
        <v>1261</v>
      </c>
      <c r="F188" s="1346"/>
      <c r="G188" s="1346"/>
      <c r="H188" s="1346"/>
      <c r="I188" s="1346"/>
      <c r="J188" s="1346"/>
      <c r="K188" s="1346"/>
      <c r="L188" s="1346"/>
      <c r="M188" s="1346"/>
      <c r="N188" s="1346"/>
      <c r="O188" s="990"/>
      <c r="P188" s="990"/>
      <c r="Q188" s="990"/>
      <c r="R188" s="989"/>
      <c r="S188" s="989"/>
      <c r="T188" s="989"/>
      <c r="U188" s="989"/>
      <c r="V188" s="989"/>
      <c r="W188" s="989"/>
      <c r="X188" s="989"/>
      <c r="Y188" s="989"/>
      <c r="Z188" s="989"/>
      <c r="AA188" s="989"/>
      <c r="AB188" s="989"/>
      <c r="AC188" s="989"/>
      <c r="AD188" s="989"/>
      <c r="AE188" s="989"/>
      <c r="AF188" s="989"/>
      <c r="AG188" s="989"/>
      <c r="AH188" s="989"/>
      <c r="AI188" s="989"/>
      <c r="AJ188" s="989"/>
      <c r="AK188" s="989"/>
      <c r="AL188" s="989"/>
    </row>
    <row r="189" spans="1:38" ht="14.25">
      <c r="A189" s="906"/>
      <c r="B189" s="946"/>
      <c r="C189" s="906"/>
      <c r="E189" s="2036" t="s">
        <v>1247</v>
      </c>
      <c r="F189" s="2027" t="s">
        <v>1262</v>
      </c>
      <c r="G189" s="1974">
        <v>2022</v>
      </c>
      <c r="H189" s="1976"/>
      <c r="I189" s="1974">
        <v>2023</v>
      </c>
      <c r="J189" s="1976"/>
      <c r="K189" s="1974">
        <v>2024</v>
      </c>
      <c r="L189" s="1976"/>
      <c r="M189" s="1974">
        <v>2025</v>
      </c>
      <c r="N189" s="1976"/>
      <c r="O189" s="978"/>
      <c r="P189" s="978"/>
      <c r="Q189" s="978"/>
    </row>
    <row r="190" spans="1:38" ht="14.25">
      <c r="A190" s="906"/>
      <c r="B190" s="946"/>
      <c r="C190" s="906"/>
      <c r="E190" s="1971"/>
      <c r="F190" s="1973"/>
      <c r="G190" s="1064" t="s">
        <v>1250</v>
      </c>
      <c r="H190" s="1064" t="s">
        <v>756</v>
      </c>
      <c r="I190" s="1064" t="s">
        <v>1250</v>
      </c>
      <c r="J190" s="1064" t="s">
        <v>756</v>
      </c>
      <c r="K190" s="1064" t="s">
        <v>1250</v>
      </c>
      <c r="L190" s="1064" t="s">
        <v>756</v>
      </c>
      <c r="M190" s="1064" t="s">
        <v>1250</v>
      </c>
      <c r="N190" s="1064" t="s">
        <v>756</v>
      </c>
      <c r="O190" s="978"/>
      <c r="P190" s="978"/>
      <c r="Q190" s="978"/>
    </row>
    <row r="191" spans="1:38" ht="14.25">
      <c r="A191" s="906"/>
      <c r="B191" s="946"/>
      <c r="C191" s="906"/>
      <c r="E191" s="2039" t="s">
        <v>1249</v>
      </c>
      <c r="F191" s="1065" t="s">
        <v>1240</v>
      </c>
      <c r="G191" s="1066">
        <v>0</v>
      </c>
      <c r="H191" s="1067">
        <v>0</v>
      </c>
      <c r="I191" s="1066">
        <v>0</v>
      </c>
      <c r="J191" s="1067">
        <v>0</v>
      </c>
      <c r="K191" s="1066">
        <v>0</v>
      </c>
      <c r="L191" s="1067">
        <v>0</v>
      </c>
      <c r="M191" s="1068">
        <v>0</v>
      </c>
      <c r="N191" s="1069">
        <v>0</v>
      </c>
      <c r="O191" s="978"/>
      <c r="P191" s="978"/>
      <c r="Q191" s="978"/>
      <c r="R191" s="978"/>
    </row>
    <row r="192" spans="1:38" ht="14.25">
      <c r="A192" s="906"/>
      <c r="B192" s="946"/>
      <c r="C192" s="906"/>
      <c r="E192" s="1971"/>
      <c r="F192" s="1070" t="s">
        <v>1241</v>
      </c>
      <c r="G192" s="1071">
        <v>7</v>
      </c>
      <c r="H192" s="1019">
        <v>0.57999999999999996</v>
      </c>
      <c r="I192" s="1071">
        <v>5</v>
      </c>
      <c r="J192" s="1019">
        <v>0.45</v>
      </c>
      <c r="K192" s="1071">
        <v>5</v>
      </c>
      <c r="L192" s="1019">
        <f>K192/K194</f>
        <v>0.5</v>
      </c>
      <c r="M192" s="1071">
        <v>4</v>
      </c>
      <c r="N192" s="1020">
        <v>0.44440000000000002</v>
      </c>
      <c r="O192" s="978"/>
      <c r="P192" s="978"/>
      <c r="Q192" s="978"/>
      <c r="R192" s="978"/>
    </row>
    <row r="193" spans="1:18">
      <c r="A193" s="906"/>
      <c r="B193" s="957"/>
      <c r="C193" s="906"/>
      <c r="E193" s="1971"/>
      <c r="F193" s="1070" t="s">
        <v>1242</v>
      </c>
      <c r="G193" s="1071">
        <v>5</v>
      </c>
      <c r="H193" s="1019">
        <v>0.42</v>
      </c>
      <c r="I193" s="1071">
        <v>6</v>
      </c>
      <c r="J193" s="1019">
        <v>0.55000000000000004</v>
      </c>
      <c r="K193" s="1071">
        <v>5</v>
      </c>
      <c r="L193" s="1019">
        <f>K193/K194</f>
        <v>0.5</v>
      </c>
      <c r="M193" s="1071">
        <v>5</v>
      </c>
      <c r="N193" s="1020">
        <v>0.55559999999999998</v>
      </c>
      <c r="O193" s="978"/>
      <c r="P193" s="978"/>
      <c r="Q193" s="978"/>
      <c r="R193" s="978"/>
    </row>
    <row r="194" spans="1:18" ht="15.75">
      <c r="A194" s="906"/>
      <c r="B194" s="958"/>
      <c r="C194" s="906"/>
      <c r="E194" s="2000"/>
      <c r="F194" s="1072" t="s">
        <v>614</v>
      </c>
      <c r="G194" s="1073">
        <v>12</v>
      </c>
      <c r="H194" s="1074">
        <v>1</v>
      </c>
      <c r="I194" s="1073">
        <v>11</v>
      </c>
      <c r="J194" s="1074">
        <v>1</v>
      </c>
      <c r="K194" s="1073">
        <v>10</v>
      </c>
      <c r="L194" s="1074">
        <f>SUM(L191:L193)</f>
        <v>1</v>
      </c>
      <c r="M194" s="1073">
        <v>9</v>
      </c>
      <c r="N194" s="1075">
        <v>1</v>
      </c>
      <c r="O194" s="978"/>
      <c r="P194" s="978"/>
      <c r="Q194" s="978"/>
      <c r="R194" s="978"/>
    </row>
    <row r="195" spans="1:18" ht="14.25">
      <c r="A195" s="906"/>
      <c r="B195" s="947"/>
      <c r="C195" s="906"/>
      <c r="E195" s="2046" t="s">
        <v>1253</v>
      </c>
      <c r="F195" s="1076" t="s">
        <v>1240</v>
      </c>
      <c r="G195" s="1077">
        <v>0</v>
      </c>
      <c r="H195" s="1014">
        <v>0</v>
      </c>
      <c r="I195" s="1077">
        <v>0</v>
      </c>
      <c r="J195" s="1014">
        <v>0</v>
      </c>
      <c r="K195" s="1077">
        <v>0</v>
      </c>
      <c r="L195" s="1014">
        <v>0</v>
      </c>
      <c r="M195" s="1077" t="s">
        <v>717</v>
      </c>
      <c r="N195" s="1015">
        <v>0</v>
      </c>
      <c r="O195" s="978"/>
      <c r="P195" s="978"/>
      <c r="Q195" s="978"/>
      <c r="R195" s="978"/>
    </row>
    <row r="196" spans="1:18" ht="14.25">
      <c r="A196" s="906"/>
      <c r="B196" s="946"/>
      <c r="C196" s="906"/>
      <c r="E196" s="1971"/>
      <c r="F196" s="1076" t="s">
        <v>1241</v>
      </c>
      <c r="G196" s="1078">
        <v>76</v>
      </c>
      <c r="H196" s="1014">
        <v>0.76</v>
      </c>
      <c r="I196" s="1078">
        <v>59</v>
      </c>
      <c r="J196" s="1014">
        <v>0.7</v>
      </c>
      <c r="K196" s="1078">
        <v>64</v>
      </c>
      <c r="L196" s="1014">
        <f>K196/K198</f>
        <v>0.71111111111111114</v>
      </c>
      <c r="M196" s="1078">
        <v>59</v>
      </c>
      <c r="N196" s="1015">
        <v>0.68600000000000005</v>
      </c>
      <c r="O196" s="978"/>
      <c r="P196" s="978"/>
      <c r="Q196" s="978"/>
      <c r="R196" s="978"/>
    </row>
    <row r="197" spans="1:18" ht="15.75">
      <c r="A197" s="906"/>
      <c r="B197" s="948"/>
      <c r="C197" s="906"/>
      <c r="E197" s="1971"/>
      <c r="F197" s="1076" t="s">
        <v>1242</v>
      </c>
      <c r="G197" s="1078">
        <v>24</v>
      </c>
      <c r="H197" s="1014">
        <v>0.24</v>
      </c>
      <c r="I197" s="1078">
        <v>25</v>
      </c>
      <c r="J197" s="1014">
        <v>0.3</v>
      </c>
      <c r="K197" s="1078">
        <v>26</v>
      </c>
      <c r="L197" s="1014">
        <f>K197/K198</f>
        <v>0.28888888888888886</v>
      </c>
      <c r="M197" s="1078">
        <v>27</v>
      </c>
      <c r="N197" s="1015">
        <v>0.314</v>
      </c>
      <c r="O197" s="978"/>
      <c r="P197" s="978"/>
      <c r="Q197" s="978"/>
      <c r="R197" s="978"/>
    </row>
    <row r="198" spans="1:18" ht="14.25">
      <c r="A198" s="906"/>
      <c r="B198" s="946"/>
      <c r="C198" s="906"/>
      <c r="E198" s="2000"/>
      <c r="F198" s="1079" t="s">
        <v>614</v>
      </c>
      <c r="G198" s="1080">
        <v>100</v>
      </c>
      <c r="H198" s="1081">
        <v>1</v>
      </c>
      <c r="I198" s="1080">
        <v>84</v>
      </c>
      <c r="J198" s="1081">
        <v>1</v>
      </c>
      <c r="K198" s="1080">
        <v>90</v>
      </c>
      <c r="L198" s="1081">
        <f>SUM(L195:L197)</f>
        <v>1</v>
      </c>
      <c r="M198" s="1080">
        <v>86</v>
      </c>
      <c r="N198" s="1082">
        <v>1</v>
      </c>
      <c r="O198" s="978"/>
      <c r="P198" s="978"/>
      <c r="Q198" s="978"/>
      <c r="R198" s="978"/>
    </row>
    <row r="199" spans="1:18" ht="15.75">
      <c r="A199" s="906"/>
      <c r="B199" s="958"/>
      <c r="C199" s="906"/>
      <c r="E199" s="2047" t="s">
        <v>1254</v>
      </c>
      <c r="F199" s="1070" t="s">
        <v>1240</v>
      </c>
      <c r="G199" s="1083">
        <v>11</v>
      </c>
      <c r="H199" s="1019">
        <v>0.01</v>
      </c>
      <c r="I199" s="1083">
        <v>11</v>
      </c>
      <c r="J199" s="1019">
        <v>0.01</v>
      </c>
      <c r="K199" s="1083">
        <v>11</v>
      </c>
      <c r="L199" s="1019">
        <f>K199/K202</f>
        <v>9.5320623916811086E-3</v>
      </c>
      <c r="M199" s="1071">
        <v>9</v>
      </c>
      <c r="N199" s="1020">
        <v>8.0999999999999996E-3</v>
      </c>
      <c r="O199" s="978"/>
      <c r="P199" s="978"/>
      <c r="Q199" s="978"/>
      <c r="R199" s="978"/>
    </row>
    <row r="200" spans="1:18" ht="14.25">
      <c r="A200" s="906"/>
      <c r="B200" s="946"/>
      <c r="C200" s="906"/>
      <c r="E200" s="1971"/>
      <c r="F200" s="1070" t="s">
        <v>1241</v>
      </c>
      <c r="G200" s="1071">
        <v>1065</v>
      </c>
      <c r="H200" s="1019">
        <v>0.91</v>
      </c>
      <c r="I200" s="1071">
        <v>973</v>
      </c>
      <c r="J200" s="1019">
        <v>0.9</v>
      </c>
      <c r="K200" s="1071">
        <v>1021</v>
      </c>
      <c r="L200" s="1019">
        <f>K200/K202</f>
        <v>0.8847487001733102</v>
      </c>
      <c r="M200" s="1071">
        <v>981</v>
      </c>
      <c r="N200" s="1020">
        <v>0.87819999999999998</v>
      </c>
      <c r="O200" s="978"/>
      <c r="P200" s="978"/>
      <c r="Q200" s="978"/>
      <c r="R200" s="978"/>
    </row>
    <row r="201" spans="1:18">
      <c r="A201" s="906"/>
      <c r="B201" s="957"/>
      <c r="C201" s="906"/>
      <c r="E201" s="1971"/>
      <c r="F201" s="1070" t="s">
        <v>1242</v>
      </c>
      <c r="G201" s="1071">
        <v>90</v>
      </c>
      <c r="H201" s="1019">
        <v>0.08</v>
      </c>
      <c r="I201" s="1071">
        <v>102</v>
      </c>
      <c r="J201" s="1019">
        <v>0.09</v>
      </c>
      <c r="K201" s="1071">
        <v>122</v>
      </c>
      <c r="L201" s="1019">
        <f>K201/K202</f>
        <v>0.10571923743500866</v>
      </c>
      <c r="M201" s="1071">
        <v>127</v>
      </c>
      <c r="N201" s="1020">
        <v>0.1137</v>
      </c>
      <c r="O201" s="978"/>
      <c r="P201" s="978"/>
      <c r="Q201" s="978"/>
      <c r="R201" s="978"/>
    </row>
    <row r="202" spans="1:18" ht="15.75">
      <c r="A202" s="906"/>
      <c r="B202" s="958"/>
      <c r="C202" s="906"/>
      <c r="E202" s="2000"/>
      <c r="F202" s="1072" t="s">
        <v>614</v>
      </c>
      <c r="G202" s="1073">
        <v>1166</v>
      </c>
      <c r="H202" s="1074">
        <v>1</v>
      </c>
      <c r="I202" s="1073">
        <v>1086</v>
      </c>
      <c r="J202" s="1074">
        <v>1</v>
      </c>
      <c r="K202" s="1073">
        <v>1154</v>
      </c>
      <c r="L202" s="1074">
        <f>SUM(L199:L201)</f>
        <v>1</v>
      </c>
      <c r="M202" s="1073">
        <v>1117</v>
      </c>
      <c r="N202" s="1075">
        <v>1</v>
      </c>
      <c r="O202" s="978"/>
      <c r="P202" s="978"/>
      <c r="Q202" s="978"/>
      <c r="R202" s="978"/>
    </row>
    <row r="203" spans="1:18" ht="14.25">
      <c r="A203" s="906"/>
      <c r="B203" s="946"/>
      <c r="C203" s="906"/>
      <c r="E203" s="2046" t="s">
        <v>1255</v>
      </c>
      <c r="F203" s="1076" t="s">
        <v>1240</v>
      </c>
      <c r="G203" s="1077">
        <v>185</v>
      </c>
      <c r="H203" s="1014">
        <v>0.1</v>
      </c>
      <c r="I203" s="1077">
        <v>169</v>
      </c>
      <c r="J203" s="1014">
        <v>0.1</v>
      </c>
      <c r="K203" s="1077">
        <v>203</v>
      </c>
      <c r="L203" s="1014">
        <f>K203/K206</f>
        <v>0.1092572658772874</v>
      </c>
      <c r="M203" s="1077">
        <v>148</v>
      </c>
      <c r="N203" s="1015">
        <v>8.2699999999999996E-2</v>
      </c>
      <c r="O203" s="978"/>
      <c r="P203" s="978"/>
      <c r="Q203" s="978"/>
      <c r="R203" s="978"/>
    </row>
    <row r="204" spans="1:18" ht="14.25">
      <c r="A204" s="906"/>
      <c r="B204" s="946"/>
      <c r="C204" s="906"/>
      <c r="E204" s="1971"/>
      <c r="F204" s="1076" t="s">
        <v>1241</v>
      </c>
      <c r="G204" s="1078">
        <v>1565</v>
      </c>
      <c r="H204" s="1014">
        <v>0.85</v>
      </c>
      <c r="I204" s="1078">
        <v>1440</v>
      </c>
      <c r="J204" s="1014">
        <v>0.84</v>
      </c>
      <c r="K204" s="1078">
        <v>1551</v>
      </c>
      <c r="L204" s="1014">
        <f>K204/K206</f>
        <v>0.83476856835306779</v>
      </c>
      <c r="M204" s="1078">
        <v>1558</v>
      </c>
      <c r="N204" s="1015">
        <v>0.87039999999999995</v>
      </c>
      <c r="O204" s="978"/>
      <c r="P204" s="978"/>
      <c r="Q204" s="978"/>
      <c r="R204" s="978"/>
    </row>
    <row r="205" spans="1:18" ht="14.25">
      <c r="A205" s="906"/>
      <c r="B205" s="946"/>
      <c r="C205" s="906"/>
      <c r="E205" s="1971"/>
      <c r="F205" s="1076" t="s">
        <v>1242</v>
      </c>
      <c r="G205" s="1078">
        <v>101</v>
      </c>
      <c r="H205" s="1014">
        <v>0.05</v>
      </c>
      <c r="I205" s="1078">
        <v>105</v>
      </c>
      <c r="J205" s="1014">
        <v>0.06</v>
      </c>
      <c r="K205" s="1078">
        <v>104</v>
      </c>
      <c r="L205" s="1014">
        <f>K205/K206</f>
        <v>5.5974165769644778E-2</v>
      </c>
      <c r="M205" s="1078">
        <v>84</v>
      </c>
      <c r="N205" s="1015">
        <v>4.6899999999999997E-2</v>
      </c>
      <c r="O205" s="978"/>
      <c r="P205" s="978"/>
      <c r="Q205" s="978"/>
      <c r="R205" s="978"/>
    </row>
    <row r="206" spans="1:18" ht="14.25">
      <c r="A206" s="906"/>
      <c r="B206" s="946"/>
      <c r="C206" s="906"/>
      <c r="E206" s="2000"/>
      <c r="F206" s="1079" t="s">
        <v>614</v>
      </c>
      <c r="G206" s="1080">
        <v>1851</v>
      </c>
      <c r="H206" s="1081">
        <v>1</v>
      </c>
      <c r="I206" s="1080">
        <v>1714</v>
      </c>
      <c r="J206" s="1081">
        <v>1</v>
      </c>
      <c r="K206" s="1080">
        <v>1858</v>
      </c>
      <c r="L206" s="1081">
        <f>SUM(L203:L205)</f>
        <v>0.99999999999999989</v>
      </c>
      <c r="M206" s="1080">
        <v>1790</v>
      </c>
      <c r="N206" s="1082">
        <v>1</v>
      </c>
      <c r="O206" s="978"/>
      <c r="P206" s="978"/>
      <c r="Q206" s="978"/>
      <c r="R206" s="978"/>
    </row>
    <row r="207" spans="1:18" ht="15.75">
      <c r="A207" s="906"/>
      <c r="B207" s="958"/>
      <c r="C207" s="906"/>
      <c r="E207" s="2047" t="s">
        <v>1256</v>
      </c>
      <c r="F207" s="1070" t="s">
        <v>1240</v>
      </c>
      <c r="G207" s="1083">
        <v>1218</v>
      </c>
      <c r="H207" s="1019">
        <v>0.32</v>
      </c>
      <c r="I207" s="1071">
        <v>1119</v>
      </c>
      <c r="J207" s="1019">
        <v>0.31</v>
      </c>
      <c r="K207" s="1083">
        <v>1303</v>
      </c>
      <c r="L207" s="1019">
        <f>K207/K210</f>
        <v>0.34003131524008351</v>
      </c>
      <c r="M207" s="1071">
        <v>1161</v>
      </c>
      <c r="N207" s="1020">
        <v>0.32900000000000001</v>
      </c>
      <c r="O207" s="978"/>
      <c r="P207" s="978"/>
      <c r="Q207" s="978"/>
      <c r="R207" s="978"/>
    </row>
    <row r="208" spans="1:18" ht="14.25">
      <c r="A208" s="906"/>
      <c r="B208" s="946"/>
      <c r="C208" s="906"/>
      <c r="E208" s="1971"/>
      <c r="F208" s="1070" t="s">
        <v>1241</v>
      </c>
      <c r="G208" s="1071">
        <v>2398</v>
      </c>
      <c r="H208" s="1019">
        <v>0.63</v>
      </c>
      <c r="I208" s="1071">
        <v>2203</v>
      </c>
      <c r="J208" s="1019">
        <v>0.62</v>
      </c>
      <c r="K208" s="1071">
        <v>2305</v>
      </c>
      <c r="L208" s="1019">
        <f>K208/K210</f>
        <v>0.60151356993736949</v>
      </c>
      <c r="M208" s="1071">
        <v>2165</v>
      </c>
      <c r="N208" s="1020">
        <v>0.61350000000000005</v>
      </c>
      <c r="O208" s="978"/>
      <c r="P208" s="978"/>
      <c r="Q208" s="978"/>
      <c r="R208" s="978"/>
    </row>
    <row r="209" spans="1:18" ht="14.25">
      <c r="A209" s="906"/>
      <c r="B209" s="946"/>
      <c r="C209" s="906"/>
      <c r="E209" s="1971"/>
      <c r="F209" s="1070" t="s">
        <v>1242</v>
      </c>
      <c r="G209" s="1071">
        <v>202</v>
      </c>
      <c r="H209" s="1019">
        <v>0.05</v>
      </c>
      <c r="I209" s="1071">
        <v>233</v>
      </c>
      <c r="J209" s="1019">
        <v>7.0000000000000007E-2</v>
      </c>
      <c r="K209" s="1071">
        <v>224</v>
      </c>
      <c r="L209" s="1019">
        <f>K209/K210</f>
        <v>5.845511482254697E-2</v>
      </c>
      <c r="M209" s="1071">
        <v>203</v>
      </c>
      <c r="N209" s="1020">
        <v>5.7500000000000002E-2</v>
      </c>
      <c r="O209" s="978"/>
      <c r="P209" s="978"/>
      <c r="Q209" s="978"/>
      <c r="R209" s="978"/>
    </row>
    <row r="210" spans="1:18" ht="14.25">
      <c r="A210" s="906"/>
      <c r="B210" s="946"/>
      <c r="C210" s="906"/>
      <c r="E210" s="2000"/>
      <c r="F210" s="1072" t="s">
        <v>614</v>
      </c>
      <c r="G210" s="1073">
        <v>3818</v>
      </c>
      <c r="H210" s="1074">
        <v>1</v>
      </c>
      <c r="I210" s="1073">
        <v>3555</v>
      </c>
      <c r="J210" s="1074">
        <v>1</v>
      </c>
      <c r="K210" s="1073">
        <v>3832</v>
      </c>
      <c r="L210" s="1074">
        <f>SUM(L207:L209)</f>
        <v>1</v>
      </c>
      <c r="M210" s="1073">
        <v>3529</v>
      </c>
      <c r="N210" s="1075">
        <v>1</v>
      </c>
      <c r="O210" s="978"/>
      <c r="P210" s="978"/>
      <c r="Q210" s="978"/>
      <c r="R210" s="978"/>
    </row>
    <row r="211" spans="1:18" ht="14.25">
      <c r="A211" s="906"/>
      <c r="B211" s="979"/>
      <c r="C211" s="906"/>
      <c r="E211" s="2046" t="s">
        <v>1257</v>
      </c>
      <c r="F211" s="1076" t="s">
        <v>1240</v>
      </c>
      <c r="G211" s="1077">
        <v>763</v>
      </c>
      <c r="H211" s="1014">
        <v>0.14000000000000001</v>
      </c>
      <c r="I211" s="1077">
        <v>612</v>
      </c>
      <c r="J211" s="1014">
        <v>0.14000000000000001</v>
      </c>
      <c r="K211" s="1077">
        <v>643</v>
      </c>
      <c r="L211" s="1014">
        <f>K211/K214</f>
        <v>0.15493975903614457</v>
      </c>
      <c r="M211" s="1077">
        <v>728</v>
      </c>
      <c r="N211" s="1015">
        <v>0.17799999999999999</v>
      </c>
      <c r="O211" s="978"/>
      <c r="P211" s="978"/>
      <c r="Q211" s="978"/>
      <c r="R211" s="978"/>
    </row>
    <row r="212" spans="1:18" ht="14.25">
      <c r="A212" s="906"/>
      <c r="B212" s="946"/>
      <c r="C212" s="906"/>
      <c r="E212" s="1971"/>
      <c r="F212" s="1076" t="s">
        <v>1241</v>
      </c>
      <c r="G212" s="1078">
        <v>3820</v>
      </c>
      <c r="H212" s="1014">
        <v>0.72</v>
      </c>
      <c r="I212" s="1078">
        <v>3036</v>
      </c>
      <c r="J212" s="1014">
        <v>0.68</v>
      </c>
      <c r="K212" s="1078">
        <v>2751</v>
      </c>
      <c r="L212" s="1014">
        <f>K212/K214</f>
        <v>0.66289156626506029</v>
      </c>
      <c r="M212" s="1078">
        <v>2600</v>
      </c>
      <c r="N212" s="1015">
        <v>0.63590000000000002</v>
      </c>
      <c r="O212" s="978"/>
      <c r="P212" s="978"/>
      <c r="Q212" s="978"/>
      <c r="R212" s="978"/>
    </row>
    <row r="213" spans="1:18">
      <c r="A213" s="906"/>
      <c r="B213" s="957"/>
      <c r="C213" s="906"/>
      <c r="E213" s="1971"/>
      <c r="F213" s="1076" t="s">
        <v>1242</v>
      </c>
      <c r="G213" s="1078">
        <v>743</v>
      </c>
      <c r="H213" s="1014">
        <v>0.14000000000000001</v>
      </c>
      <c r="I213" s="1078">
        <v>820</v>
      </c>
      <c r="J213" s="1014">
        <v>0.18</v>
      </c>
      <c r="K213" s="1078">
        <v>756</v>
      </c>
      <c r="L213" s="1014">
        <f>K213/K214</f>
        <v>0.18216867469879519</v>
      </c>
      <c r="M213" s="1078">
        <v>761</v>
      </c>
      <c r="N213" s="1015">
        <v>0.18609999999999999</v>
      </c>
      <c r="O213" s="978"/>
      <c r="P213" s="978"/>
      <c r="Q213" s="978"/>
      <c r="R213" s="978"/>
    </row>
    <row r="214" spans="1:18" ht="15.75">
      <c r="A214" s="906"/>
      <c r="B214" s="958"/>
      <c r="C214" s="906"/>
      <c r="E214" s="2000"/>
      <c r="F214" s="1079" t="s">
        <v>614</v>
      </c>
      <c r="G214" s="1080">
        <v>5326</v>
      </c>
      <c r="H214" s="1081">
        <v>1</v>
      </c>
      <c r="I214" s="1080">
        <v>4468</v>
      </c>
      <c r="J214" s="1081">
        <v>1</v>
      </c>
      <c r="K214" s="1080">
        <v>4150</v>
      </c>
      <c r="L214" s="1081">
        <f>SUM(L211:L213)</f>
        <v>1</v>
      </c>
      <c r="M214" s="1080">
        <v>4089</v>
      </c>
      <c r="N214" s="1082">
        <v>1</v>
      </c>
      <c r="O214" s="978"/>
      <c r="P214" s="978"/>
      <c r="Q214" s="978"/>
      <c r="R214" s="978"/>
    </row>
    <row r="215" spans="1:18" ht="14.25">
      <c r="A215" s="906"/>
      <c r="B215" s="946"/>
      <c r="C215" s="906"/>
      <c r="E215" s="2051" t="s">
        <v>1258</v>
      </c>
      <c r="F215" s="1070" t="s">
        <v>1240</v>
      </c>
      <c r="G215" s="1083">
        <v>0</v>
      </c>
      <c r="H215" s="1019">
        <v>0</v>
      </c>
      <c r="I215" s="1083">
        <v>7</v>
      </c>
      <c r="J215" s="1019">
        <v>0.5</v>
      </c>
      <c r="K215" s="1083">
        <v>0</v>
      </c>
      <c r="L215" s="1019">
        <v>0</v>
      </c>
      <c r="M215" s="1071">
        <v>0</v>
      </c>
      <c r="N215" s="1020">
        <v>0</v>
      </c>
      <c r="O215" s="978"/>
      <c r="P215" s="978"/>
      <c r="Q215" s="978"/>
      <c r="R215" s="978"/>
    </row>
    <row r="216" spans="1:18" ht="14.25">
      <c r="A216" s="906"/>
      <c r="B216" s="946"/>
      <c r="C216" s="906"/>
      <c r="E216" s="1971"/>
      <c r="F216" s="1070" t="s">
        <v>1241</v>
      </c>
      <c r="G216" s="1071">
        <v>1</v>
      </c>
      <c r="H216" s="1019">
        <v>1</v>
      </c>
      <c r="I216" s="1071">
        <v>7</v>
      </c>
      <c r="J216" s="1019">
        <v>0.5</v>
      </c>
      <c r="K216" s="1071">
        <v>0</v>
      </c>
      <c r="L216" s="1019">
        <v>0</v>
      </c>
      <c r="M216" s="1071">
        <v>0</v>
      </c>
      <c r="N216" s="1020">
        <v>0</v>
      </c>
      <c r="O216" s="978"/>
      <c r="P216" s="978"/>
      <c r="Q216" s="978"/>
      <c r="R216" s="978"/>
    </row>
    <row r="217" spans="1:18" ht="14.25">
      <c r="A217" s="906"/>
      <c r="B217" s="946"/>
      <c r="C217" s="906"/>
      <c r="E217" s="1971"/>
      <c r="F217" s="1070" t="s">
        <v>1242</v>
      </c>
      <c r="G217" s="1071">
        <v>0</v>
      </c>
      <c r="H217" s="1019">
        <v>0</v>
      </c>
      <c r="I217" s="1071">
        <v>0</v>
      </c>
      <c r="J217" s="1019">
        <v>0</v>
      </c>
      <c r="K217" s="1071">
        <v>0</v>
      </c>
      <c r="L217" s="1019">
        <v>0</v>
      </c>
      <c r="M217" s="1071">
        <v>0</v>
      </c>
      <c r="N217" s="1020">
        <v>0</v>
      </c>
      <c r="O217" s="978"/>
      <c r="P217" s="978"/>
      <c r="Q217" s="978"/>
      <c r="R217" s="978"/>
    </row>
    <row r="218" spans="1:18" ht="14.25">
      <c r="A218" s="906"/>
      <c r="B218" s="946"/>
      <c r="C218" s="906"/>
      <c r="E218" s="2000"/>
      <c r="F218" s="1072" t="s">
        <v>614</v>
      </c>
      <c r="G218" s="1073">
        <v>1</v>
      </c>
      <c r="H218" s="1074">
        <v>1</v>
      </c>
      <c r="I218" s="1073">
        <v>14</v>
      </c>
      <c r="J218" s="1074">
        <v>1</v>
      </c>
      <c r="K218" s="1073">
        <v>0</v>
      </c>
      <c r="L218" s="1074">
        <v>0</v>
      </c>
      <c r="M218" s="1073">
        <v>0</v>
      </c>
      <c r="N218" s="1075">
        <v>0</v>
      </c>
      <c r="O218" s="978"/>
      <c r="P218" s="978"/>
      <c r="Q218" s="978"/>
      <c r="R218" s="978"/>
    </row>
    <row r="219" spans="1:18">
      <c r="A219" s="906"/>
      <c r="B219" s="957"/>
      <c r="C219" s="906"/>
      <c r="E219" s="2046" t="s">
        <v>1259</v>
      </c>
      <c r="F219" s="1076" t="s">
        <v>1240</v>
      </c>
      <c r="G219" s="1077">
        <v>563</v>
      </c>
      <c r="H219" s="1014">
        <v>0.14000000000000001</v>
      </c>
      <c r="I219" s="1077">
        <v>616</v>
      </c>
      <c r="J219" s="1014">
        <v>0.17</v>
      </c>
      <c r="K219" s="1077">
        <v>773</v>
      </c>
      <c r="L219" s="1014">
        <f>K219/K222</f>
        <v>0.20903190914007572</v>
      </c>
      <c r="M219" s="1077">
        <v>714</v>
      </c>
      <c r="N219" s="1015">
        <v>0.21529999999999999</v>
      </c>
      <c r="O219" s="978"/>
      <c r="P219" s="978"/>
      <c r="Q219" s="978"/>
      <c r="R219" s="978"/>
    </row>
    <row r="220" spans="1:18" ht="15.75">
      <c r="A220" s="906"/>
      <c r="B220" s="958"/>
      <c r="C220" s="906"/>
      <c r="E220" s="1971"/>
      <c r="F220" s="1076" t="s">
        <v>1241</v>
      </c>
      <c r="G220" s="1078">
        <v>3023</v>
      </c>
      <c r="H220" s="1014">
        <v>0.74</v>
      </c>
      <c r="I220" s="1078">
        <v>2431</v>
      </c>
      <c r="J220" s="1014">
        <v>0.68</v>
      </c>
      <c r="K220" s="1078">
        <v>2408</v>
      </c>
      <c r="L220" s="1014">
        <f>K220/K222</f>
        <v>0.65116279069767447</v>
      </c>
      <c r="M220" s="1078">
        <v>2082</v>
      </c>
      <c r="N220" s="1015">
        <v>0.62790000000000001</v>
      </c>
      <c r="O220" s="978"/>
      <c r="P220" s="978"/>
      <c r="Q220" s="978"/>
      <c r="R220" s="978"/>
    </row>
    <row r="221" spans="1:18" ht="14.25">
      <c r="A221" s="906"/>
      <c r="B221" s="946"/>
      <c r="C221" s="906"/>
      <c r="E221" s="1971"/>
      <c r="F221" s="1076" t="s">
        <v>1242</v>
      </c>
      <c r="G221" s="1078">
        <v>498</v>
      </c>
      <c r="H221" s="1014">
        <v>0.12</v>
      </c>
      <c r="I221" s="1078">
        <v>517</v>
      </c>
      <c r="J221" s="1014">
        <v>0.15</v>
      </c>
      <c r="K221" s="1078">
        <v>517</v>
      </c>
      <c r="L221" s="1014">
        <f>K221/K222</f>
        <v>0.13980530016224987</v>
      </c>
      <c r="M221" s="1078">
        <v>520</v>
      </c>
      <c r="N221" s="1015">
        <v>0.15679999999999999</v>
      </c>
      <c r="O221" s="978"/>
      <c r="P221" s="978"/>
      <c r="Q221" s="978"/>
      <c r="R221" s="978"/>
    </row>
    <row r="222" spans="1:18" ht="14.25">
      <c r="A222" s="906"/>
      <c r="B222" s="947"/>
      <c r="C222" s="906"/>
      <c r="E222" s="2000"/>
      <c r="F222" s="1079" t="s">
        <v>614</v>
      </c>
      <c r="G222" s="1080">
        <v>4084</v>
      </c>
      <c r="H222" s="1081">
        <v>1</v>
      </c>
      <c r="I222" s="1080">
        <v>3564</v>
      </c>
      <c r="J222" s="1081">
        <v>1</v>
      </c>
      <c r="K222" s="1080">
        <v>3698</v>
      </c>
      <c r="L222" s="1081">
        <f>SUM(L219:L221)</f>
        <v>1</v>
      </c>
      <c r="M222" s="1080">
        <v>3316</v>
      </c>
      <c r="N222" s="1082">
        <v>1</v>
      </c>
      <c r="O222" s="978"/>
      <c r="P222" s="978"/>
      <c r="Q222" s="978"/>
      <c r="R222" s="978"/>
    </row>
    <row r="223" spans="1:18" ht="15.75">
      <c r="A223" s="906"/>
      <c r="B223" s="948"/>
      <c r="C223" s="906"/>
      <c r="E223" s="2067" t="s">
        <v>614</v>
      </c>
      <c r="F223" s="1072" t="s">
        <v>1240</v>
      </c>
      <c r="G223" s="1084">
        <v>2740</v>
      </c>
      <c r="H223" s="1074">
        <v>0.17</v>
      </c>
      <c r="I223" s="1073">
        <v>2534</v>
      </c>
      <c r="J223" s="1074">
        <v>0.17</v>
      </c>
      <c r="K223" s="1084">
        <v>2933</v>
      </c>
      <c r="L223" s="1074">
        <f>K223/K226</f>
        <v>0.19828285559762032</v>
      </c>
      <c r="M223" s="1073">
        <v>2760</v>
      </c>
      <c r="N223" s="1075">
        <v>0.19800000000000001</v>
      </c>
      <c r="O223" s="978"/>
      <c r="P223" s="978"/>
      <c r="Q223" s="978"/>
      <c r="R223" s="978"/>
    </row>
    <row r="224" spans="1:18" ht="14.25">
      <c r="A224" s="906"/>
      <c r="B224" s="946"/>
      <c r="C224" s="906"/>
      <c r="E224" s="1971"/>
      <c r="F224" s="1072" t="s">
        <v>1241</v>
      </c>
      <c r="G224" s="1073">
        <v>11955</v>
      </c>
      <c r="H224" s="1074">
        <v>0.73</v>
      </c>
      <c r="I224" s="1073">
        <v>10154</v>
      </c>
      <c r="J224" s="1074">
        <v>0.7</v>
      </c>
      <c r="K224" s="1073">
        <v>10105</v>
      </c>
      <c r="L224" s="1074">
        <f>K224/K226</f>
        <v>0.68313953488372092</v>
      </c>
      <c r="M224" s="1073">
        <v>9449</v>
      </c>
      <c r="N224" s="1075">
        <v>0.67800000000000005</v>
      </c>
      <c r="O224" s="978"/>
      <c r="P224" s="978"/>
      <c r="Q224" s="978"/>
      <c r="R224" s="978"/>
    </row>
    <row r="225" spans="1:38">
      <c r="A225" s="906"/>
      <c r="B225" s="957"/>
      <c r="C225" s="906"/>
      <c r="E225" s="1971"/>
      <c r="F225" s="1072" t="s">
        <v>1242</v>
      </c>
      <c r="G225" s="1073">
        <v>1663</v>
      </c>
      <c r="H225" s="1074">
        <v>0.1</v>
      </c>
      <c r="I225" s="1073">
        <v>1808</v>
      </c>
      <c r="J225" s="1074">
        <v>0.12</v>
      </c>
      <c r="K225" s="1073">
        <v>1754</v>
      </c>
      <c r="L225" s="1074">
        <f>K225/K226</f>
        <v>0.11857760951865873</v>
      </c>
      <c r="M225" s="1073">
        <v>1727</v>
      </c>
      <c r="N225" s="1075">
        <v>0.1239</v>
      </c>
      <c r="O225" s="978"/>
      <c r="P225" s="978"/>
      <c r="Q225" s="978"/>
      <c r="R225" s="978"/>
    </row>
    <row r="226" spans="1:38" ht="15.75">
      <c r="A226" s="906"/>
      <c r="B226" s="958"/>
      <c r="C226" s="906"/>
      <c r="E226" s="2000"/>
      <c r="F226" s="1072" t="s">
        <v>614</v>
      </c>
      <c r="G226" s="1073">
        <v>16358</v>
      </c>
      <c r="H226" s="1074">
        <v>1</v>
      </c>
      <c r="I226" s="1073">
        <v>14496</v>
      </c>
      <c r="J226" s="1074">
        <v>1</v>
      </c>
      <c r="K226" s="1073">
        <v>14792</v>
      </c>
      <c r="L226" s="1074">
        <f>SUM(L223:L225)</f>
        <v>0.99999999999999989</v>
      </c>
      <c r="M226" s="1073">
        <v>13936</v>
      </c>
      <c r="N226" s="1075">
        <v>1</v>
      </c>
      <c r="O226" s="978"/>
      <c r="P226" s="978"/>
      <c r="Q226" s="978"/>
      <c r="R226" s="978"/>
    </row>
    <row r="227" spans="1:38" ht="14.25">
      <c r="A227" s="906"/>
      <c r="B227" s="946"/>
      <c r="C227" s="906"/>
      <c r="E227" s="2052" t="s">
        <v>1260</v>
      </c>
      <c r="F227" s="2052"/>
      <c r="G227" s="2052"/>
      <c r="H227" s="2052"/>
      <c r="I227" s="2052"/>
      <c r="J227" s="2052"/>
      <c r="K227" s="2052"/>
      <c r="L227" s="2052"/>
      <c r="M227" s="2052"/>
      <c r="N227" s="2052"/>
      <c r="O227" s="978"/>
      <c r="P227" s="978"/>
      <c r="Q227" s="978"/>
    </row>
    <row r="228" spans="1:38" ht="12.75" customHeight="1">
      <c r="A228" s="906"/>
      <c r="B228" s="946"/>
      <c r="C228" s="906"/>
      <c r="E228" s="2043"/>
      <c r="F228" s="2043"/>
      <c r="G228" s="2043"/>
      <c r="H228" s="2043"/>
      <c r="I228" s="2043"/>
      <c r="J228" s="2043"/>
      <c r="K228" s="2043"/>
      <c r="L228" s="2043"/>
      <c r="M228" s="2043"/>
      <c r="N228" s="2043"/>
      <c r="O228" s="1085"/>
      <c r="P228" s="1085"/>
      <c r="Q228" s="1085"/>
    </row>
    <row r="229" spans="1:38" ht="14.25">
      <c r="A229" s="906"/>
      <c r="B229" s="946"/>
      <c r="C229" s="906"/>
      <c r="O229" s="978"/>
      <c r="P229" s="978"/>
      <c r="Q229" s="978"/>
    </row>
    <row r="230" spans="1:38" ht="14.25">
      <c r="A230" s="906"/>
      <c r="B230" s="946"/>
      <c r="C230" s="906"/>
      <c r="E230" s="978"/>
      <c r="F230" s="978"/>
      <c r="G230" s="978"/>
      <c r="H230" s="978"/>
      <c r="I230" s="978"/>
      <c r="J230" s="978"/>
      <c r="K230" s="978"/>
      <c r="L230" s="978"/>
      <c r="M230" s="978"/>
      <c r="N230" s="978"/>
      <c r="O230" s="978"/>
      <c r="P230" s="978"/>
      <c r="Q230" s="978"/>
    </row>
    <row r="231" spans="1:38" ht="18" customHeight="1">
      <c r="A231" s="987"/>
      <c r="B231" s="946"/>
      <c r="C231" s="987"/>
      <c r="D231" s="989"/>
      <c r="E231" s="919" t="s">
        <v>1263</v>
      </c>
      <c r="F231" s="1346"/>
      <c r="G231" s="1346"/>
      <c r="H231" s="1346"/>
      <c r="I231" s="1346"/>
      <c r="J231" s="1346"/>
      <c r="K231" s="918"/>
      <c r="L231" s="918"/>
      <c r="M231" s="918"/>
      <c r="N231" s="918"/>
      <c r="O231" s="990"/>
      <c r="P231" s="990"/>
      <c r="Q231" s="990"/>
      <c r="R231" s="989"/>
      <c r="S231" s="989"/>
      <c r="T231" s="989"/>
      <c r="U231" s="989"/>
      <c r="V231" s="989"/>
      <c r="W231" s="989"/>
      <c r="X231" s="989"/>
      <c r="Y231" s="989"/>
      <c r="Z231" s="989"/>
      <c r="AA231" s="989"/>
      <c r="AB231" s="989"/>
      <c r="AC231" s="989"/>
      <c r="AD231" s="989"/>
      <c r="AE231" s="989"/>
      <c r="AF231" s="989"/>
      <c r="AG231" s="989"/>
      <c r="AH231" s="989"/>
      <c r="AI231" s="989"/>
      <c r="AJ231" s="989"/>
      <c r="AK231" s="989"/>
      <c r="AL231" s="989"/>
    </row>
    <row r="232" spans="1:38" ht="14.25">
      <c r="A232" s="906"/>
      <c r="B232" s="946"/>
      <c r="C232" s="906"/>
      <c r="E232" s="2036" t="s">
        <v>1264</v>
      </c>
      <c r="F232" s="2036" t="s">
        <v>1247</v>
      </c>
      <c r="G232" s="1979">
        <v>2024</v>
      </c>
      <c r="H232" s="2068"/>
      <c r="I232" s="1979">
        <v>2025</v>
      </c>
      <c r="J232" s="2068"/>
      <c r="K232" s="2050"/>
      <c r="L232" s="1971"/>
      <c r="M232" s="2050"/>
      <c r="N232" s="1971"/>
      <c r="O232" s="978"/>
    </row>
    <row r="233" spans="1:38" ht="14.25">
      <c r="A233" s="906"/>
      <c r="B233" s="946"/>
      <c r="C233" s="906"/>
      <c r="E233" s="2036"/>
      <c r="F233" s="2068"/>
      <c r="G233" s="920" t="s">
        <v>1250</v>
      </c>
      <c r="H233" s="920" t="s">
        <v>756</v>
      </c>
      <c r="I233" s="920" t="s">
        <v>1250</v>
      </c>
      <c r="J233" s="920" t="s">
        <v>756</v>
      </c>
      <c r="K233" s="1086"/>
      <c r="L233" s="1086"/>
      <c r="M233" s="1086"/>
      <c r="N233" s="1086"/>
      <c r="O233" s="978"/>
    </row>
    <row r="234" spans="1:38" ht="22.5">
      <c r="A234" s="906"/>
      <c r="B234" s="957"/>
      <c r="C234" s="906"/>
      <c r="E234" s="2039" t="s">
        <v>1265</v>
      </c>
      <c r="F234" s="1087" t="s">
        <v>1266</v>
      </c>
      <c r="G234" s="1068">
        <v>0</v>
      </c>
      <c r="H234" s="1067">
        <v>0</v>
      </c>
      <c r="I234" s="1068">
        <v>0</v>
      </c>
      <c r="J234" s="1088">
        <v>0</v>
      </c>
      <c r="K234" s="1089"/>
      <c r="L234" s="1090"/>
      <c r="M234" s="1089"/>
      <c r="N234" s="1090"/>
      <c r="O234" s="978"/>
      <c r="P234" s="978"/>
      <c r="Q234" s="978"/>
      <c r="R234" s="978"/>
    </row>
    <row r="235" spans="1:38" ht="15.75">
      <c r="A235" s="906"/>
      <c r="B235" s="958"/>
      <c r="C235" s="906"/>
      <c r="E235" s="1971"/>
      <c r="F235" s="1091" t="s">
        <v>1253</v>
      </c>
      <c r="G235" s="1071">
        <v>4</v>
      </c>
      <c r="H235" s="1019">
        <f>G235/K198</f>
        <v>4.4444444444444446E-2</v>
      </c>
      <c r="I235" s="1071">
        <v>5</v>
      </c>
      <c r="J235" s="1092">
        <v>5.8099999999999999E-2</v>
      </c>
      <c r="K235" s="1093"/>
      <c r="L235" s="1090"/>
      <c r="M235" s="1089"/>
      <c r="N235" s="1094"/>
      <c r="O235" s="978"/>
      <c r="P235" s="978"/>
      <c r="Q235" s="978"/>
      <c r="R235" s="978"/>
    </row>
    <row r="236" spans="1:38" ht="14.25">
      <c r="A236" s="906"/>
      <c r="B236" s="946"/>
      <c r="C236" s="906"/>
      <c r="E236" s="1971"/>
      <c r="F236" s="1091" t="s">
        <v>1254</v>
      </c>
      <c r="G236" s="1071">
        <v>127</v>
      </c>
      <c r="H236" s="1019">
        <f>G236/K202</f>
        <v>0.11005199306759099</v>
      </c>
      <c r="I236" s="1071">
        <v>167</v>
      </c>
      <c r="J236" s="1092">
        <v>0.14949999999999999</v>
      </c>
      <c r="K236" s="1089"/>
      <c r="L236" s="1090"/>
      <c r="M236" s="1089"/>
      <c r="N236" s="1094"/>
      <c r="O236" s="978"/>
      <c r="P236" s="1095"/>
      <c r="Q236" s="978"/>
      <c r="R236" s="978"/>
    </row>
    <row r="237" spans="1:38" ht="14.25">
      <c r="A237" s="906"/>
      <c r="B237" s="946"/>
      <c r="C237" s="906"/>
      <c r="E237" s="1971"/>
      <c r="F237" s="1091" t="s">
        <v>1255</v>
      </c>
      <c r="G237" s="1071">
        <v>249</v>
      </c>
      <c r="H237" s="1019">
        <f>G237/K206</f>
        <v>0.13401506996770721</v>
      </c>
      <c r="I237" s="1071">
        <v>267</v>
      </c>
      <c r="J237" s="1092">
        <v>0.1492</v>
      </c>
      <c r="K237" s="1089"/>
      <c r="L237" s="1090"/>
      <c r="M237" s="1089"/>
      <c r="N237" s="1094"/>
      <c r="O237" s="978"/>
      <c r="P237" s="978"/>
      <c r="Q237" s="978"/>
      <c r="R237" s="978"/>
    </row>
    <row r="238" spans="1:38" ht="14.25">
      <c r="A238" s="906"/>
      <c r="B238" s="946"/>
      <c r="C238" s="906"/>
      <c r="E238" s="1971"/>
      <c r="F238" s="1091" t="s">
        <v>1256</v>
      </c>
      <c r="G238" s="1071">
        <v>825</v>
      </c>
      <c r="H238" s="1019">
        <f>G238/K210</f>
        <v>0.21529227557411273</v>
      </c>
      <c r="I238" s="1071">
        <v>874</v>
      </c>
      <c r="J238" s="1092">
        <v>0.24790000000000001</v>
      </c>
      <c r="K238" s="1089"/>
      <c r="L238" s="1090"/>
      <c r="M238" s="1089"/>
      <c r="N238" s="1094"/>
      <c r="O238" s="1096"/>
      <c r="P238" s="978"/>
      <c r="Q238" s="978"/>
      <c r="R238" s="978"/>
    </row>
    <row r="239" spans="1:38" ht="14.25">
      <c r="A239" s="906"/>
      <c r="B239" s="946"/>
      <c r="C239" s="906"/>
      <c r="E239" s="1971"/>
      <c r="F239" s="1091" t="s">
        <v>1257</v>
      </c>
      <c r="G239" s="1071">
        <v>1293</v>
      </c>
      <c r="H239" s="1019">
        <f>G239/K214</f>
        <v>0.31156626506024099</v>
      </c>
      <c r="I239" s="1071">
        <v>1353</v>
      </c>
      <c r="J239" s="1092">
        <v>0.33100000000000002</v>
      </c>
      <c r="K239" s="1089"/>
      <c r="L239" s="1090"/>
      <c r="M239" s="1089"/>
      <c r="N239" s="1097"/>
      <c r="O239" s="978"/>
      <c r="P239" s="978"/>
      <c r="Q239" s="978"/>
      <c r="R239" s="978"/>
    </row>
    <row r="240" spans="1:38" ht="14.25">
      <c r="A240" s="906"/>
      <c r="B240" s="979"/>
      <c r="C240" s="906"/>
      <c r="E240" s="1971"/>
      <c r="F240" s="1098" t="s">
        <v>1267</v>
      </c>
      <c r="G240" s="1071">
        <v>0</v>
      </c>
      <c r="H240" s="1019">
        <v>0</v>
      </c>
      <c r="I240" s="1071">
        <v>0</v>
      </c>
      <c r="J240" s="1092">
        <v>0</v>
      </c>
      <c r="K240" s="1089"/>
      <c r="L240" s="1090"/>
      <c r="M240" s="1089"/>
      <c r="N240" s="1090"/>
      <c r="O240" s="978"/>
      <c r="P240" s="978"/>
      <c r="Q240" s="978"/>
      <c r="R240" s="978"/>
    </row>
    <row r="241" spans="1:18" ht="14.25">
      <c r="A241" s="906"/>
      <c r="B241" s="946"/>
      <c r="C241" s="906"/>
      <c r="E241" s="1971"/>
      <c r="F241" s="1091" t="s">
        <v>1268</v>
      </c>
      <c r="G241" s="1071">
        <v>832</v>
      </c>
      <c r="H241" s="1019">
        <f>G241/K222</f>
        <v>0.22498647917793402</v>
      </c>
      <c r="I241" s="1071">
        <v>894</v>
      </c>
      <c r="J241" s="1092">
        <v>0.26989999999999997</v>
      </c>
      <c r="K241" s="1089"/>
      <c r="L241" s="1090"/>
      <c r="M241" s="1089"/>
      <c r="N241" s="1094"/>
      <c r="O241" s="978"/>
      <c r="P241" s="978"/>
      <c r="Q241" s="978"/>
      <c r="R241" s="978"/>
    </row>
    <row r="242" spans="1:18">
      <c r="A242" s="906"/>
      <c r="B242" s="957"/>
      <c r="C242" s="906"/>
      <c r="E242" s="2000"/>
      <c r="F242" s="1099" t="s">
        <v>614</v>
      </c>
      <c r="G242" s="1073">
        <f>SUM(G234:G241)</f>
        <v>3330</v>
      </c>
      <c r="H242" s="1074">
        <f>G242/K226</f>
        <v>0.22512168739859384</v>
      </c>
      <c r="I242" s="1073">
        <v>3560</v>
      </c>
      <c r="J242" s="1100">
        <v>0.25559999999999999</v>
      </c>
      <c r="K242" s="1101"/>
      <c r="L242" s="1102"/>
      <c r="M242" s="1101"/>
      <c r="N242" s="1103"/>
      <c r="O242" s="978"/>
      <c r="P242" s="978"/>
      <c r="Q242" s="978"/>
      <c r="R242" s="978"/>
    </row>
    <row r="243" spans="1:18" ht="22.5">
      <c r="A243" s="906"/>
      <c r="B243" s="946"/>
      <c r="C243" s="906"/>
      <c r="E243" s="2009" t="s">
        <v>1667</v>
      </c>
      <c r="F243" s="1104" t="s">
        <v>1266</v>
      </c>
      <c r="G243" s="1078">
        <v>0</v>
      </c>
      <c r="H243" s="1014">
        <v>0</v>
      </c>
      <c r="I243" s="1078">
        <v>0</v>
      </c>
      <c r="J243" s="1105">
        <v>0</v>
      </c>
      <c r="K243" s="1089"/>
      <c r="L243" s="1090"/>
      <c r="M243" s="1089"/>
      <c r="N243" s="1090"/>
      <c r="O243" s="978"/>
      <c r="P243" s="978"/>
      <c r="Q243" s="978"/>
      <c r="R243" s="978"/>
    </row>
    <row r="244" spans="1:18" ht="14.25">
      <c r="A244" s="906"/>
      <c r="B244" s="946"/>
      <c r="C244" s="906"/>
      <c r="E244" s="1971"/>
      <c r="F244" s="1104" t="s">
        <v>1253</v>
      </c>
      <c r="G244" s="1078">
        <v>2</v>
      </c>
      <c r="H244" s="1014">
        <f>G244/K198</f>
        <v>2.2222222222222223E-2</v>
      </c>
      <c r="I244" s="1078">
        <v>2</v>
      </c>
      <c r="J244" s="1105">
        <v>2.3300000000000001E-2</v>
      </c>
      <c r="K244" s="1089"/>
      <c r="L244" s="1090"/>
      <c r="M244" s="1089"/>
      <c r="N244" s="1094"/>
      <c r="O244" s="978"/>
      <c r="P244" s="978"/>
      <c r="Q244" s="978"/>
      <c r="R244" s="978"/>
    </row>
    <row r="245" spans="1:18" ht="14.25">
      <c r="A245" s="906"/>
      <c r="B245" s="946"/>
      <c r="C245" s="906"/>
      <c r="E245" s="1971"/>
      <c r="F245" s="1104" t="s">
        <v>1254</v>
      </c>
      <c r="G245" s="1078">
        <v>48</v>
      </c>
      <c r="H245" s="1014">
        <f>G245/K202</f>
        <v>4.1594454072790298E-2</v>
      </c>
      <c r="I245" s="1078">
        <v>59</v>
      </c>
      <c r="J245" s="1105">
        <v>5.28E-2</v>
      </c>
      <c r="K245" s="1089"/>
      <c r="L245" s="1090"/>
      <c r="M245" s="1089"/>
      <c r="N245" s="1094"/>
      <c r="O245" s="978"/>
      <c r="P245" s="1095"/>
      <c r="Q245" s="978"/>
      <c r="R245" s="978"/>
    </row>
    <row r="246" spans="1:18" ht="14.25">
      <c r="A246" s="906"/>
      <c r="B246" s="946"/>
      <c r="C246" s="906"/>
      <c r="E246" s="1971"/>
      <c r="F246" s="1104" t="s">
        <v>1255</v>
      </c>
      <c r="G246" s="1078">
        <v>107</v>
      </c>
      <c r="H246" s="1014">
        <f>G246/K206</f>
        <v>5.7588805166846072E-2</v>
      </c>
      <c r="I246" s="1078">
        <v>130</v>
      </c>
      <c r="J246" s="1105">
        <v>7.2599999999999998E-2</v>
      </c>
      <c r="K246" s="1089"/>
      <c r="L246" s="1090"/>
      <c r="M246" s="1089"/>
      <c r="N246" s="1094"/>
      <c r="O246" s="978"/>
      <c r="P246" s="978"/>
      <c r="Q246" s="978"/>
      <c r="R246" s="978"/>
    </row>
    <row r="247" spans="1:18" ht="14.25">
      <c r="A247" s="906"/>
      <c r="B247" s="946"/>
      <c r="C247" s="906"/>
      <c r="E247" s="1971"/>
      <c r="F247" s="1104" t="s">
        <v>1256</v>
      </c>
      <c r="G247" s="1078">
        <v>265</v>
      </c>
      <c r="H247" s="1014">
        <f>G247/K210</f>
        <v>6.9154488517745305E-2</v>
      </c>
      <c r="I247" s="1078">
        <v>296</v>
      </c>
      <c r="J247" s="1105">
        <v>8.3900000000000002E-2</v>
      </c>
      <c r="K247" s="1089"/>
      <c r="L247" s="1090"/>
      <c r="M247" s="1089"/>
      <c r="N247" s="1094"/>
      <c r="O247" s="1096"/>
      <c r="P247" s="978"/>
      <c r="Q247" s="978"/>
      <c r="R247" s="978"/>
    </row>
    <row r="248" spans="1:18" ht="14.25">
      <c r="A248" s="906"/>
      <c r="B248" s="946"/>
      <c r="C248" s="906"/>
      <c r="E248" s="1971"/>
      <c r="F248" s="1104" t="s">
        <v>1257</v>
      </c>
      <c r="G248" s="1078">
        <v>63</v>
      </c>
      <c r="H248" s="1014">
        <f>G248/K214</f>
        <v>1.5180722891566266E-2</v>
      </c>
      <c r="I248" s="1078">
        <v>66</v>
      </c>
      <c r="J248" s="1105">
        <v>1.61E-2</v>
      </c>
      <c r="K248" s="1089"/>
      <c r="L248" s="1090"/>
      <c r="M248" s="1089"/>
      <c r="N248" s="1094"/>
      <c r="O248" s="978"/>
      <c r="P248" s="978"/>
      <c r="Q248" s="978"/>
      <c r="R248" s="978"/>
    </row>
    <row r="249" spans="1:18">
      <c r="A249" s="906"/>
      <c r="B249" s="957"/>
      <c r="C249" s="906"/>
      <c r="E249" s="1971"/>
      <c r="F249" s="1106" t="s">
        <v>1267</v>
      </c>
      <c r="G249" s="1078">
        <v>0</v>
      </c>
      <c r="H249" s="1014">
        <v>0</v>
      </c>
      <c r="I249" s="1078">
        <v>0</v>
      </c>
      <c r="J249" s="1105">
        <v>0</v>
      </c>
      <c r="K249" s="1089"/>
      <c r="L249" s="1090"/>
      <c r="M249" s="1089"/>
      <c r="N249" s="1090"/>
      <c r="O249" s="978"/>
      <c r="P249" s="978"/>
      <c r="Q249" s="978"/>
      <c r="R249" s="978"/>
    </row>
    <row r="250" spans="1:18" ht="15.75">
      <c r="A250" s="906"/>
      <c r="B250" s="958"/>
      <c r="C250" s="906"/>
      <c r="E250" s="1971"/>
      <c r="F250" s="1104" t="s">
        <v>1268</v>
      </c>
      <c r="G250" s="1078">
        <v>147</v>
      </c>
      <c r="H250" s="1014">
        <f>G250/K222</f>
        <v>3.9751216873985938E-2</v>
      </c>
      <c r="I250" s="1078">
        <v>191</v>
      </c>
      <c r="J250" s="1105">
        <v>5.7700000000000001E-2</v>
      </c>
      <c r="K250" s="1089"/>
      <c r="L250" s="1090"/>
      <c r="M250" s="1089"/>
      <c r="N250" s="1094"/>
      <c r="O250" s="978"/>
      <c r="P250" s="978"/>
      <c r="Q250" s="978"/>
      <c r="R250" s="978"/>
    </row>
    <row r="251" spans="1:18" ht="14.25">
      <c r="A251" s="906"/>
      <c r="B251" s="946"/>
      <c r="C251" s="906"/>
      <c r="E251" s="2000"/>
      <c r="F251" s="1107" t="s">
        <v>614</v>
      </c>
      <c r="G251" s="1080">
        <v>632</v>
      </c>
      <c r="H251" s="1081">
        <f>G251/K226</f>
        <v>4.2725797728501894E-2</v>
      </c>
      <c r="I251" s="1080">
        <v>744</v>
      </c>
      <c r="J251" s="1108">
        <v>5.3400000000000003E-2</v>
      </c>
      <c r="K251" s="1101"/>
      <c r="L251" s="1102"/>
      <c r="M251" s="1101"/>
      <c r="N251" s="1103"/>
      <c r="O251" s="978"/>
      <c r="P251" s="978"/>
      <c r="Q251" s="978"/>
      <c r="R251" s="978"/>
    </row>
    <row r="252" spans="1:18" ht="22.5">
      <c r="A252" s="906"/>
      <c r="B252" s="946"/>
      <c r="C252" s="906"/>
      <c r="E252" s="2010" t="s">
        <v>1269</v>
      </c>
      <c r="F252" s="1091" t="s">
        <v>1266</v>
      </c>
      <c r="G252" s="1071">
        <v>0</v>
      </c>
      <c r="H252" s="1019">
        <v>0</v>
      </c>
      <c r="I252" s="1071">
        <v>0</v>
      </c>
      <c r="J252" s="1092">
        <v>0</v>
      </c>
      <c r="K252" s="1089"/>
      <c r="L252" s="1090"/>
      <c r="M252" s="1089"/>
      <c r="N252" s="1090"/>
      <c r="O252" s="978"/>
      <c r="P252" s="978"/>
      <c r="Q252" s="978"/>
      <c r="R252" s="978"/>
    </row>
    <row r="253" spans="1:18" ht="15.75">
      <c r="A253" s="906"/>
      <c r="B253" s="948"/>
      <c r="C253" s="906"/>
      <c r="E253" s="1971"/>
      <c r="F253" s="1091" t="s">
        <v>1253</v>
      </c>
      <c r="G253" s="1071">
        <v>0</v>
      </c>
      <c r="H253" s="1019">
        <v>0</v>
      </c>
      <c r="I253" s="1071">
        <v>0</v>
      </c>
      <c r="J253" s="1092">
        <v>0</v>
      </c>
      <c r="K253" s="1089"/>
      <c r="L253" s="1090"/>
      <c r="M253" s="1089"/>
      <c r="N253" s="1090"/>
      <c r="O253" s="978"/>
      <c r="P253" s="978"/>
      <c r="Q253" s="978"/>
      <c r="R253" s="978"/>
    </row>
    <row r="254" spans="1:18" ht="14.25">
      <c r="A254" s="906"/>
      <c r="B254" s="946"/>
      <c r="C254" s="906"/>
      <c r="E254" s="1971"/>
      <c r="F254" s="1091" t="s">
        <v>1254</v>
      </c>
      <c r="G254" s="1071">
        <v>13</v>
      </c>
      <c r="H254" s="1019">
        <f>G254/K202</f>
        <v>1.1265164644714038E-2</v>
      </c>
      <c r="I254" s="1071">
        <v>13</v>
      </c>
      <c r="J254" s="1092">
        <v>1.1599999999999999E-2</v>
      </c>
      <c r="K254" s="1089"/>
      <c r="L254" s="1090"/>
      <c r="M254" s="1089"/>
      <c r="N254" s="1094"/>
      <c r="O254" s="978"/>
      <c r="P254" s="1095"/>
      <c r="Q254" s="978"/>
      <c r="R254" s="978"/>
    </row>
    <row r="255" spans="1:18">
      <c r="A255" s="906"/>
      <c r="B255" s="957"/>
      <c r="C255" s="906"/>
      <c r="E255" s="1971"/>
      <c r="F255" s="1091" t="s">
        <v>1255</v>
      </c>
      <c r="G255" s="1071">
        <v>20</v>
      </c>
      <c r="H255" s="1019">
        <f>G255/K206</f>
        <v>1.0764262648008612E-2</v>
      </c>
      <c r="I255" s="1071">
        <v>22</v>
      </c>
      <c r="J255" s="1092">
        <v>1.23E-2</v>
      </c>
      <c r="K255" s="1089"/>
      <c r="L255" s="1090"/>
      <c r="M255" s="1089"/>
      <c r="N255" s="1094"/>
      <c r="O255" s="978"/>
      <c r="P255" s="978"/>
      <c r="Q255" s="978"/>
      <c r="R255" s="978"/>
    </row>
    <row r="256" spans="1:18" ht="15.75">
      <c r="A256" s="906"/>
      <c r="B256" s="958"/>
      <c r="C256" s="906"/>
      <c r="E256" s="1971"/>
      <c r="F256" s="1091" t="s">
        <v>1256</v>
      </c>
      <c r="G256" s="1071">
        <v>187</v>
      </c>
      <c r="H256" s="1019">
        <f>G256/K210</f>
        <v>4.8799582463465552E-2</v>
      </c>
      <c r="I256" s="1071">
        <v>179</v>
      </c>
      <c r="J256" s="1092">
        <v>5.0799999999999998E-2</v>
      </c>
      <c r="K256" s="1089"/>
      <c r="L256" s="1090"/>
      <c r="M256" s="1089"/>
      <c r="N256" s="1094"/>
      <c r="O256" s="978"/>
      <c r="P256" s="978"/>
      <c r="Q256" s="978"/>
      <c r="R256" s="978"/>
    </row>
    <row r="257" spans="1:18" ht="14.25">
      <c r="A257" s="906"/>
      <c r="B257" s="946"/>
      <c r="C257" s="906"/>
      <c r="E257" s="1971"/>
      <c r="F257" s="1091" t="s">
        <v>1257</v>
      </c>
      <c r="G257" s="1071">
        <v>341</v>
      </c>
      <c r="H257" s="1019">
        <f>G257/K214</f>
        <v>8.2168674698795185E-2</v>
      </c>
      <c r="I257" s="1071">
        <v>321</v>
      </c>
      <c r="J257" s="1092">
        <v>7.85E-2</v>
      </c>
      <c r="K257" s="1089"/>
      <c r="L257" s="1090"/>
      <c r="M257" s="1089"/>
      <c r="N257" s="1094"/>
      <c r="O257" s="978"/>
      <c r="P257" s="978"/>
      <c r="Q257" s="978"/>
      <c r="R257" s="978"/>
    </row>
    <row r="258" spans="1:18">
      <c r="A258" s="906"/>
      <c r="B258" s="957"/>
      <c r="C258" s="906"/>
      <c r="E258" s="1971"/>
      <c r="F258" s="1098" t="s">
        <v>1267</v>
      </c>
      <c r="G258" s="1071">
        <v>0</v>
      </c>
      <c r="H258" s="1019">
        <v>0</v>
      </c>
      <c r="I258" s="1071">
        <v>0</v>
      </c>
      <c r="J258" s="1092">
        <v>0</v>
      </c>
      <c r="K258" s="1089"/>
      <c r="L258" s="1090"/>
      <c r="M258" s="1089"/>
      <c r="N258" s="1090"/>
      <c r="O258" s="978"/>
      <c r="P258" s="978"/>
      <c r="Q258" s="978"/>
      <c r="R258" s="978"/>
    </row>
    <row r="259" spans="1:18" ht="15.75">
      <c r="A259" s="906"/>
      <c r="B259" s="958"/>
      <c r="C259" s="906"/>
      <c r="E259" s="1971"/>
      <c r="F259" s="1091" t="s">
        <v>1268</v>
      </c>
      <c r="G259" s="1071">
        <v>78</v>
      </c>
      <c r="H259" s="1019">
        <f>G259/K222</f>
        <v>2.1092482422931314E-2</v>
      </c>
      <c r="I259" s="1071">
        <v>95</v>
      </c>
      <c r="J259" s="1092">
        <v>2.87E-2</v>
      </c>
      <c r="K259" s="1089"/>
      <c r="L259" s="1090"/>
      <c r="M259" s="1089"/>
      <c r="N259" s="1094"/>
      <c r="O259" s="978"/>
      <c r="P259" s="978"/>
      <c r="Q259" s="978"/>
      <c r="R259" s="978"/>
    </row>
    <row r="260" spans="1:18" ht="14.25">
      <c r="A260" s="906"/>
      <c r="B260" s="946"/>
      <c r="C260" s="906"/>
      <c r="E260" s="2000"/>
      <c r="F260" s="1099" t="s">
        <v>614</v>
      </c>
      <c r="G260" s="1073">
        <f>SUM(G252:G259)</f>
        <v>639</v>
      </c>
      <c r="H260" s="1074">
        <f>G260/K226</f>
        <v>4.3199026500811248E-2</v>
      </c>
      <c r="I260" s="1073">
        <f>SUM(I252:I259)</f>
        <v>630</v>
      </c>
      <c r="J260" s="1100">
        <v>4.53E-2</v>
      </c>
      <c r="K260" s="1109"/>
      <c r="L260" s="1102"/>
      <c r="M260" s="1101"/>
      <c r="N260" s="1103"/>
      <c r="O260" s="978"/>
      <c r="P260" s="978"/>
      <c r="Q260" s="978"/>
      <c r="R260" s="978"/>
    </row>
    <row r="261" spans="1:18" ht="14.25">
      <c r="A261" s="906"/>
      <c r="B261" s="946"/>
      <c r="C261" s="906"/>
      <c r="E261" s="967" t="s">
        <v>1270</v>
      </c>
      <c r="K261" s="1110"/>
      <c r="L261" s="1110"/>
      <c r="M261" s="1110"/>
      <c r="N261" s="1111"/>
      <c r="O261" s="978"/>
      <c r="P261" s="978"/>
      <c r="Q261" s="978"/>
    </row>
    <row r="262" spans="1:18" ht="14.25">
      <c r="A262" s="906"/>
      <c r="B262" s="946"/>
      <c r="C262" s="906"/>
      <c r="E262" s="1978" t="s">
        <v>1271</v>
      </c>
      <c r="F262" s="1971"/>
      <c r="G262" s="1971"/>
      <c r="H262" s="1971"/>
      <c r="I262" s="1971"/>
      <c r="J262" s="1971"/>
      <c r="K262" s="1112"/>
      <c r="L262" s="1112"/>
      <c r="M262" s="1112"/>
      <c r="N262" s="1112"/>
      <c r="O262" s="978"/>
      <c r="P262" s="978"/>
      <c r="Q262" s="978"/>
    </row>
    <row r="263" spans="1:18" ht="14.25">
      <c r="A263" s="906"/>
      <c r="B263" s="946"/>
      <c r="C263" s="906"/>
      <c r="K263" s="986"/>
      <c r="L263" s="986"/>
      <c r="M263" s="986"/>
      <c r="N263" s="986"/>
      <c r="O263" s="1113"/>
      <c r="P263" s="1113"/>
      <c r="Q263" s="1113"/>
    </row>
    <row r="264" spans="1:18" ht="14.25">
      <c r="A264" s="906"/>
      <c r="B264" s="946"/>
      <c r="C264" s="906"/>
      <c r="E264" s="2060" t="s">
        <v>1607</v>
      </c>
      <c r="F264" s="2061"/>
      <c r="G264" s="2061"/>
      <c r="H264" s="2061"/>
      <c r="I264" s="2061"/>
      <c r="J264" s="2061"/>
      <c r="K264" s="1114"/>
      <c r="L264" s="1114"/>
      <c r="M264" s="1114"/>
      <c r="N264" s="1115"/>
      <c r="O264" s="1113"/>
      <c r="P264" s="1113"/>
      <c r="Q264" s="1113"/>
    </row>
    <row r="265" spans="1:18" ht="14.25">
      <c r="A265" s="906"/>
      <c r="B265" s="946"/>
      <c r="C265" s="906"/>
      <c r="E265" s="2062"/>
      <c r="F265" s="2063"/>
      <c r="G265" s="2063"/>
      <c r="H265" s="2063"/>
      <c r="I265" s="2063"/>
      <c r="J265" s="2063"/>
      <c r="K265" s="1399"/>
      <c r="L265" s="1399"/>
      <c r="M265" s="1399"/>
      <c r="N265" s="1116"/>
      <c r="O265" s="1113"/>
      <c r="P265" s="1113"/>
      <c r="Q265" s="1113"/>
    </row>
    <row r="266" spans="1:18" ht="14.25">
      <c r="A266" s="906"/>
      <c r="B266" s="946"/>
      <c r="C266" s="906"/>
      <c r="E266" s="2064"/>
      <c r="F266" s="1971"/>
      <c r="G266" s="1971"/>
      <c r="H266" s="1971"/>
      <c r="I266" s="1971"/>
      <c r="J266" s="1971"/>
      <c r="K266" s="986"/>
      <c r="L266" s="986"/>
      <c r="M266" s="986"/>
      <c r="N266" s="1116"/>
      <c r="O266" s="1113"/>
      <c r="P266" s="1113"/>
      <c r="Q266" s="1113"/>
    </row>
    <row r="267" spans="1:18" ht="14.25">
      <c r="A267" s="906"/>
      <c r="B267" s="946"/>
      <c r="C267" s="906"/>
      <c r="E267" s="2064"/>
      <c r="F267" s="1971"/>
      <c r="G267" s="1971"/>
      <c r="H267" s="1971"/>
      <c r="I267" s="1971"/>
      <c r="J267" s="1971"/>
      <c r="K267" s="986"/>
      <c r="L267" s="986"/>
      <c r="M267" s="986"/>
      <c r="N267" s="1116"/>
      <c r="O267" s="1113"/>
      <c r="P267" s="1113"/>
      <c r="Q267" s="1113"/>
    </row>
    <row r="268" spans="1:18" ht="14.25">
      <c r="A268" s="906"/>
      <c r="B268" s="979"/>
      <c r="C268" s="906"/>
      <c r="E268" s="1113"/>
      <c r="F268" s="1113"/>
      <c r="G268" s="1113"/>
      <c r="H268" s="1113"/>
      <c r="I268" s="1113"/>
      <c r="J268" s="1113"/>
      <c r="K268" s="1113"/>
      <c r="L268" s="1113"/>
      <c r="M268" s="1113"/>
      <c r="N268" s="1113"/>
      <c r="O268" s="1113"/>
      <c r="P268" s="1113"/>
      <c r="Q268" s="1113"/>
    </row>
    <row r="269" spans="1:18" ht="14.25">
      <c r="A269" s="906"/>
      <c r="B269" s="979"/>
      <c r="C269" s="906"/>
      <c r="E269" s="1113"/>
      <c r="F269" s="1113"/>
      <c r="G269" s="1113"/>
      <c r="H269" s="1113"/>
      <c r="I269" s="1113"/>
      <c r="J269" s="1113"/>
      <c r="K269" s="1113"/>
      <c r="L269" s="1113"/>
      <c r="M269" s="1113"/>
      <c r="N269" s="1113"/>
      <c r="O269" s="1113"/>
      <c r="P269" s="1113"/>
      <c r="Q269" s="1113"/>
    </row>
    <row r="270" spans="1:18" ht="13.35" customHeight="1">
      <c r="A270" s="906"/>
      <c r="B270" s="946"/>
      <c r="C270" s="906"/>
      <c r="E270" s="1344" t="s">
        <v>1272</v>
      </c>
    </row>
    <row r="271" spans="1:18">
      <c r="A271" s="906"/>
      <c r="B271" s="957"/>
      <c r="C271" s="906"/>
      <c r="E271" s="1063"/>
      <c r="F271" s="1063"/>
      <c r="G271" s="1063"/>
      <c r="H271" s="1063"/>
      <c r="I271" s="1063"/>
    </row>
    <row r="272" spans="1:18" ht="15.75">
      <c r="A272" s="906"/>
      <c r="B272" s="958"/>
      <c r="C272" s="906"/>
      <c r="E272" s="1970" t="s">
        <v>1623</v>
      </c>
      <c r="F272" s="1971"/>
      <c r="G272" s="1971"/>
      <c r="H272" s="1971"/>
      <c r="I272" s="1971"/>
      <c r="J272" s="1971"/>
      <c r="K272" s="1971"/>
      <c r="L272" s="1971"/>
      <c r="M272" s="1063"/>
    </row>
    <row r="273" spans="1:13" ht="12.75">
      <c r="A273" s="906"/>
      <c r="B273" s="946"/>
      <c r="C273" s="906"/>
      <c r="E273" s="1971"/>
      <c r="F273" s="1971"/>
      <c r="G273" s="1971"/>
      <c r="H273" s="1971"/>
      <c r="I273" s="1971"/>
      <c r="J273" s="1971"/>
      <c r="K273" s="1971"/>
      <c r="L273" s="1971"/>
      <c r="M273" s="913"/>
    </row>
    <row r="274" spans="1:13" ht="12.75">
      <c r="A274" s="906"/>
      <c r="B274" s="946"/>
      <c r="C274" s="906"/>
      <c r="E274" s="1971"/>
      <c r="F274" s="1971"/>
      <c r="G274" s="1971"/>
      <c r="H274" s="1971"/>
      <c r="I274" s="1971"/>
      <c r="J274" s="1971"/>
      <c r="K274" s="1971"/>
      <c r="L274" s="1971"/>
      <c r="M274" s="913"/>
    </row>
    <row r="275" spans="1:13" ht="12.75">
      <c r="A275" s="906"/>
      <c r="B275" s="946"/>
      <c r="C275" s="906"/>
      <c r="E275" s="1971"/>
      <c r="F275" s="1971"/>
      <c r="G275" s="1971"/>
      <c r="H275" s="1971"/>
      <c r="I275" s="1971"/>
      <c r="J275" s="1971"/>
      <c r="K275" s="1971"/>
      <c r="L275" s="1971"/>
      <c r="M275" s="913"/>
    </row>
    <row r="276" spans="1:13" ht="12.75">
      <c r="A276" s="906"/>
      <c r="B276" s="946"/>
      <c r="C276" s="906"/>
      <c r="E276" s="1971"/>
      <c r="F276" s="1971"/>
      <c r="G276" s="1971"/>
      <c r="H276" s="1971"/>
      <c r="I276" s="1971"/>
      <c r="J276" s="1971"/>
      <c r="K276" s="1971"/>
      <c r="L276" s="1971"/>
      <c r="M276" s="913"/>
    </row>
    <row r="277" spans="1:13" ht="12.75">
      <c r="A277" s="906"/>
      <c r="B277" s="946"/>
      <c r="C277" s="906"/>
      <c r="E277" s="1971"/>
      <c r="F277" s="1971"/>
      <c r="G277" s="1971"/>
      <c r="H277" s="1971"/>
      <c r="I277" s="1971"/>
      <c r="J277" s="1971"/>
      <c r="K277" s="1971"/>
      <c r="L277" s="1971"/>
      <c r="M277" s="913"/>
    </row>
    <row r="278" spans="1:13" ht="12.75">
      <c r="A278" s="906"/>
      <c r="B278" s="946"/>
      <c r="C278" s="906"/>
      <c r="E278" s="1971"/>
      <c r="F278" s="1971"/>
      <c r="G278" s="1971"/>
      <c r="H278" s="1971"/>
      <c r="I278" s="1971"/>
      <c r="J278" s="1971"/>
      <c r="K278" s="1971"/>
      <c r="L278" s="1971"/>
      <c r="M278" s="913"/>
    </row>
    <row r="279" spans="1:13" ht="12.75">
      <c r="A279" s="906"/>
      <c r="B279" s="946"/>
      <c r="C279" s="906"/>
      <c r="E279" s="1971"/>
      <c r="F279" s="1971"/>
      <c r="G279" s="1971"/>
      <c r="H279" s="1971"/>
      <c r="I279" s="1971"/>
      <c r="J279" s="1971"/>
      <c r="K279" s="1971"/>
      <c r="L279" s="1971"/>
      <c r="M279" s="913"/>
    </row>
    <row r="280" spans="1:13">
      <c r="A280" s="906"/>
      <c r="B280" s="957"/>
      <c r="C280" s="906"/>
      <c r="E280" s="1971"/>
      <c r="F280" s="1971"/>
      <c r="G280" s="1971"/>
      <c r="H280" s="1971"/>
      <c r="I280" s="1971"/>
      <c r="J280" s="1971"/>
      <c r="K280" s="1971"/>
      <c r="L280" s="1971"/>
      <c r="M280" s="913"/>
    </row>
    <row r="281" spans="1:13" ht="19.350000000000001" customHeight="1">
      <c r="A281" s="906"/>
      <c r="B281" s="958"/>
      <c r="C281" s="906"/>
      <c r="E281" s="1971"/>
      <c r="F281" s="1971"/>
      <c r="G281" s="1971"/>
      <c r="H281" s="1971"/>
      <c r="I281" s="1971"/>
      <c r="J281" s="1971"/>
      <c r="K281" s="1971"/>
      <c r="L281" s="1971"/>
    </row>
    <row r="282" spans="1:13" s="1400" customFormat="1" ht="16.5" customHeight="1">
      <c r="A282" s="987"/>
      <c r="B282" s="947"/>
      <c r="C282" s="987"/>
      <c r="E282" s="919" t="s">
        <v>1273</v>
      </c>
      <c r="F282" s="1401"/>
      <c r="G282" s="1401"/>
      <c r="H282" s="1401"/>
      <c r="I282" s="1401"/>
    </row>
    <row r="283" spans="1:13" ht="12.75">
      <c r="A283" s="906"/>
      <c r="B283" s="946"/>
      <c r="C283" s="906"/>
      <c r="E283" s="1972"/>
      <c r="F283" s="1974">
        <v>2025</v>
      </c>
      <c r="G283" s="1975"/>
      <c r="H283" s="1975"/>
      <c r="I283" s="1976"/>
    </row>
    <row r="284" spans="1:13" ht="30.75" customHeight="1">
      <c r="A284" s="906"/>
      <c r="B284" s="948"/>
      <c r="C284" s="906"/>
      <c r="E284" s="1973"/>
      <c r="F284" s="993" t="s">
        <v>1274</v>
      </c>
      <c r="G284" s="993" t="s">
        <v>1275</v>
      </c>
      <c r="H284" s="982" t="s">
        <v>1201</v>
      </c>
      <c r="I284" s="993" t="s">
        <v>614</v>
      </c>
    </row>
    <row r="285" spans="1:13" ht="16.5" customHeight="1">
      <c r="A285" s="906"/>
      <c r="B285" s="958"/>
      <c r="C285" s="906"/>
      <c r="E285" s="1977" t="s">
        <v>1276</v>
      </c>
      <c r="F285" s="1971"/>
      <c r="G285" s="1971"/>
      <c r="H285" s="1971"/>
      <c r="I285" s="1971"/>
    </row>
    <row r="286" spans="1:13" ht="12.75">
      <c r="A286" s="906"/>
      <c r="B286" s="946"/>
      <c r="C286" s="906"/>
      <c r="E286" s="1117" t="s">
        <v>1277</v>
      </c>
      <c r="F286" s="1118">
        <v>341</v>
      </c>
      <c r="G286" s="1118">
        <v>156</v>
      </c>
      <c r="H286" s="1118">
        <v>0</v>
      </c>
      <c r="I286" s="1119">
        <v>497</v>
      </c>
    </row>
    <row r="287" spans="1:13">
      <c r="A287" s="906"/>
      <c r="B287" s="957"/>
      <c r="C287" s="906"/>
      <c r="E287" s="1120" t="s">
        <v>1278</v>
      </c>
      <c r="F287" s="1121">
        <v>233</v>
      </c>
      <c r="G287" s="1121">
        <v>469</v>
      </c>
      <c r="H287" s="1121">
        <v>2</v>
      </c>
      <c r="I287" s="942">
        <v>704</v>
      </c>
    </row>
    <row r="288" spans="1:13" ht="15.75">
      <c r="A288" s="906"/>
      <c r="B288" s="958"/>
      <c r="C288" s="906"/>
      <c r="E288" s="1122" t="s">
        <v>1279</v>
      </c>
      <c r="F288" s="1123">
        <v>1330</v>
      </c>
      <c r="G288" s="1123">
        <v>1078</v>
      </c>
      <c r="H288" s="1118">
        <v>2</v>
      </c>
      <c r="I288" s="1124">
        <v>2410</v>
      </c>
    </row>
    <row r="289" spans="1:10" ht="12.75">
      <c r="A289" s="906"/>
      <c r="B289" s="946"/>
      <c r="C289" s="906"/>
      <c r="E289" s="1120" t="s">
        <v>1280</v>
      </c>
      <c r="F289" s="1121">
        <v>131</v>
      </c>
      <c r="G289" s="1121">
        <v>326</v>
      </c>
      <c r="H289" s="1121">
        <v>0</v>
      </c>
      <c r="I289" s="942">
        <v>457</v>
      </c>
    </row>
    <row r="290" spans="1:10">
      <c r="A290" s="906"/>
      <c r="B290" s="957"/>
      <c r="C290" s="906"/>
      <c r="E290" s="1122" t="s">
        <v>1281</v>
      </c>
      <c r="F290" s="1118">
        <v>248</v>
      </c>
      <c r="G290" s="1118">
        <v>62</v>
      </c>
      <c r="H290" s="1118">
        <v>0</v>
      </c>
      <c r="I290" s="1119">
        <v>310</v>
      </c>
    </row>
    <row r="291" spans="1:10" ht="15.75">
      <c r="A291" s="906"/>
      <c r="B291" s="958"/>
      <c r="C291" s="906"/>
      <c r="E291" s="1125" t="s">
        <v>614</v>
      </c>
      <c r="F291" s="1126">
        <v>2283</v>
      </c>
      <c r="G291" s="1126">
        <v>2091</v>
      </c>
      <c r="H291" s="1127">
        <v>4</v>
      </c>
      <c r="I291" s="1128">
        <v>4378</v>
      </c>
    </row>
    <row r="292" spans="1:10" ht="16.5" customHeight="1">
      <c r="A292" s="906"/>
      <c r="B292" s="946"/>
      <c r="C292" s="906"/>
      <c r="E292" s="1977" t="s">
        <v>1282</v>
      </c>
      <c r="F292" s="1971"/>
      <c r="G292" s="1971"/>
      <c r="H292" s="1971"/>
      <c r="I292" s="1971"/>
      <c r="J292" s="986"/>
    </row>
    <row r="293" spans="1:10" ht="12.75">
      <c r="A293" s="906"/>
      <c r="B293" s="946"/>
      <c r="C293" s="906"/>
      <c r="E293" s="1129" t="s">
        <v>614</v>
      </c>
      <c r="F293" s="1130">
        <v>204</v>
      </c>
      <c r="G293" s="1130">
        <v>397</v>
      </c>
      <c r="H293" s="1130">
        <v>0</v>
      </c>
      <c r="I293" s="1131">
        <v>601</v>
      </c>
      <c r="J293" s="986"/>
    </row>
    <row r="294" spans="1:10" ht="12.75">
      <c r="A294" s="906"/>
      <c r="B294" s="946"/>
      <c r="C294" s="906"/>
      <c r="E294" s="986"/>
      <c r="F294" s="986"/>
      <c r="G294" s="986"/>
      <c r="H294" s="986"/>
      <c r="I294" s="986"/>
      <c r="J294" s="986"/>
    </row>
    <row r="295" spans="1:10" ht="12.75">
      <c r="A295" s="906"/>
      <c r="B295" s="946"/>
      <c r="C295" s="906"/>
      <c r="E295" s="1978" t="s">
        <v>1283</v>
      </c>
      <c r="F295" s="1971"/>
      <c r="G295" s="1971"/>
      <c r="H295" s="1971"/>
      <c r="I295" s="1971"/>
      <c r="J295" s="986"/>
    </row>
    <row r="296" spans="1:10" ht="23.1" customHeight="1">
      <c r="A296" s="906"/>
      <c r="B296" s="946"/>
      <c r="C296" s="906"/>
      <c r="E296" s="1971"/>
      <c r="F296" s="1971"/>
      <c r="G296" s="1971"/>
      <c r="H296" s="1971"/>
      <c r="I296" s="1971"/>
      <c r="J296" s="986"/>
    </row>
    <row r="297" spans="1:10" ht="12.75">
      <c r="A297" s="906"/>
      <c r="B297" s="946"/>
      <c r="C297" s="906"/>
      <c r="E297" s="1063"/>
      <c r="F297" s="1063"/>
      <c r="G297" s="1063"/>
      <c r="H297" s="1063"/>
      <c r="I297" s="1063"/>
    </row>
    <row r="298" spans="1:10" s="1400" customFormat="1" ht="16.5" customHeight="1">
      <c r="A298" s="987"/>
      <c r="B298" s="946"/>
      <c r="C298" s="987"/>
      <c r="E298" s="919" t="s">
        <v>1284</v>
      </c>
      <c r="F298" s="1401"/>
      <c r="G298" s="1401"/>
      <c r="H298" s="1401"/>
      <c r="I298" s="1401"/>
    </row>
    <row r="299" spans="1:10" ht="12.75">
      <c r="A299" s="906"/>
      <c r="B299" s="979"/>
      <c r="C299" s="906"/>
      <c r="E299" s="1972" t="s">
        <v>1285</v>
      </c>
      <c r="F299" s="1979">
        <v>2025</v>
      </c>
      <c r="G299" s="1971"/>
      <c r="H299" s="1971"/>
      <c r="I299" s="1971"/>
    </row>
    <row r="300" spans="1:10" ht="32.450000000000003" customHeight="1">
      <c r="A300" s="906"/>
      <c r="B300" s="979"/>
      <c r="C300" s="906"/>
      <c r="E300" s="1973"/>
      <c r="F300" s="1980" t="s">
        <v>1286</v>
      </c>
      <c r="G300" s="1976"/>
      <c r="H300" s="1980" t="s">
        <v>1287</v>
      </c>
      <c r="I300" s="1976"/>
    </row>
    <row r="301" spans="1:10" ht="12.75">
      <c r="A301" s="906"/>
      <c r="B301" s="946"/>
      <c r="C301" s="906"/>
      <c r="E301" s="1132" t="s">
        <v>1288</v>
      </c>
      <c r="F301" s="1981">
        <v>0.41189999999999999</v>
      </c>
      <c r="G301" s="1982"/>
      <c r="H301" s="1981">
        <v>0.66600000000000004</v>
      </c>
      <c r="I301" s="1982"/>
    </row>
    <row r="302" spans="1:10">
      <c r="A302" s="906"/>
      <c r="B302" s="957"/>
      <c r="C302" s="906"/>
      <c r="E302" s="1133" t="s">
        <v>1289</v>
      </c>
      <c r="F302" s="1983">
        <v>0.2545</v>
      </c>
      <c r="G302" s="1984"/>
      <c r="H302" s="1983">
        <v>0.14399999999999999</v>
      </c>
      <c r="I302" s="1984"/>
    </row>
    <row r="303" spans="1:10" ht="15.75">
      <c r="A303" s="906"/>
      <c r="B303" s="958"/>
      <c r="C303" s="906"/>
      <c r="E303" s="1134" t="s">
        <v>1290</v>
      </c>
      <c r="F303" s="1981">
        <v>4.48E-2</v>
      </c>
      <c r="G303" s="1982"/>
      <c r="H303" s="1981">
        <v>5.7200000000000001E-2</v>
      </c>
      <c r="I303" s="1982"/>
    </row>
    <row r="304" spans="1:10" ht="12.75">
      <c r="A304" s="906"/>
      <c r="B304" s="946"/>
      <c r="C304" s="906"/>
      <c r="E304" s="1133" t="s">
        <v>1291</v>
      </c>
      <c r="F304" s="1985">
        <v>1.49E-2</v>
      </c>
      <c r="G304" s="1984"/>
      <c r="H304" s="1985">
        <v>2.1499999999999998E-2</v>
      </c>
      <c r="I304" s="1984"/>
    </row>
    <row r="305" spans="1:17" ht="12.75">
      <c r="A305" s="906"/>
      <c r="B305" s="946"/>
      <c r="C305" s="906"/>
      <c r="E305" s="1134" t="s">
        <v>1292</v>
      </c>
      <c r="F305" s="1981">
        <v>3.7000000000000002E-3</v>
      </c>
      <c r="G305" s="1982"/>
      <c r="H305" s="1981">
        <v>2E-3</v>
      </c>
      <c r="I305" s="1982"/>
    </row>
    <row r="306" spans="1:17" ht="12.75">
      <c r="A306" s="906"/>
      <c r="B306" s="946"/>
      <c r="C306" s="906"/>
      <c r="E306" s="1133" t="s">
        <v>1293</v>
      </c>
      <c r="F306" s="1985">
        <v>1E-4</v>
      </c>
      <c r="G306" s="1984"/>
      <c r="H306" s="1987">
        <v>0</v>
      </c>
      <c r="I306" s="1984"/>
    </row>
    <row r="307" spans="1:17" ht="12.75">
      <c r="A307" s="906"/>
      <c r="B307" s="946"/>
      <c r="C307" s="906"/>
      <c r="E307" s="1134" t="s">
        <v>1294</v>
      </c>
      <c r="F307" s="1981">
        <v>8.0000000000000004E-4</v>
      </c>
      <c r="G307" s="1982"/>
      <c r="H307" s="1981">
        <v>1E-3</v>
      </c>
      <c r="I307" s="1982"/>
    </row>
    <row r="308" spans="1:17" ht="12.75">
      <c r="A308" s="906"/>
      <c r="B308" s="946"/>
      <c r="C308" s="906"/>
      <c r="E308" s="1133" t="s">
        <v>1295</v>
      </c>
      <c r="F308" s="1985">
        <v>0.26919999999999999</v>
      </c>
      <c r="G308" s="1984"/>
      <c r="H308" s="1985">
        <v>0.10829999999999999</v>
      </c>
      <c r="I308" s="1984"/>
    </row>
    <row r="309" spans="1:17" ht="12.75">
      <c r="A309" s="906"/>
      <c r="B309" s="946"/>
      <c r="C309" s="906"/>
      <c r="E309" s="1063"/>
      <c r="F309" s="1063"/>
      <c r="G309" s="1063"/>
      <c r="H309" s="1063"/>
      <c r="I309" s="1063"/>
    </row>
    <row r="310" spans="1:17">
      <c r="A310" s="906"/>
      <c r="B310" s="957"/>
      <c r="C310" s="906"/>
      <c r="E310" s="1978" t="s">
        <v>1624</v>
      </c>
      <c r="F310" s="1971"/>
      <c r="G310" s="1971"/>
      <c r="H310" s="1971"/>
      <c r="I310" s="1971"/>
    </row>
    <row r="311" spans="1:17" ht="15.75">
      <c r="A311" s="906"/>
      <c r="B311" s="958"/>
      <c r="C311" s="906"/>
      <c r="E311" s="1971"/>
      <c r="F311" s="1971"/>
      <c r="G311" s="1971"/>
      <c r="H311" s="1971"/>
      <c r="I311" s="1971"/>
    </row>
    <row r="312" spans="1:17" ht="12.75">
      <c r="A312" s="906"/>
      <c r="B312" s="946"/>
      <c r="C312" s="906"/>
      <c r="E312" s="986"/>
      <c r="F312" s="986"/>
      <c r="G312" s="986"/>
      <c r="H312" s="986"/>
      <c r="I312" s="986"/>
    </row>
    <row r="313" spans="1:17" ht="14.25">
      <c r="A313" s="906"/>
      <c r="B313" s="946"/>
      <c r="C313" s="906"/>
      <c r="E313" s="1989" t="s">
        <v>1296</v>
      </c>
      <c r="F313" s="1971"/>
      <c r="G313" s="1971"/>
      <c r="H313" s="1971"/>
      <c r="I313" s="1971"/>
      <c r="J313" s="1971"/>
      <c r="K313" s="1971"/>
      <c r="L313" s="1971"/>
      <c r="M313" s="1971"/>
      <c r="N313" s="1971"/>
      <c r="O313" s="1113"/>
      <c r="P313" s="1113"/>
      <c r="Q313" s="1113"/>
    </row>
    <row r="314" spans="1:17">
      <c r="A314" s="906"/>
      <c r="B314" s="957"/>
      <c r="C314" s="906"/>
      <c r="E314" s="1113"/>
      <c r="F314" s="1113"/>
      <c r="G314" s="1113"/>
      <c r="H314" s="1113"/>
      <c r="I314" s="1113"/>
      <c r="J314" s="1113"/>
      <c r="K314" s="1113"/>
      <c r="L314" s="1113"/>
      <c r="M314" s="1113"/>
      <c r="N314" s="1113"/>
      <c r="O314" s="1113"/>
      <c r="P314" s="1113"/>
      <c r="Q314" s="1113"/>
    </row>
    <row r="315" spans="1:17" ht="16.350000000000001" customHeight="1">
      <c r="A315" s="906"/>
      <c r="B315" s="958"/>
      <c r="C315" s="906"/>
      <c r="E315" s="1990" t="s">
        <v>1297</v>
      </c>
      <c r="F315" s="1990"/>
      <c r="G315" s="1990"/>
      <c r="H315" s="1990"/>
      <c r="I315" s="1990"/>
      <c r="J315" s="1990"/>
      <c r="K315" s="1990"/>
      <c r="L315" s="1990"/>
      <c r="O315" s="1113"/>
      <c r="P315" s="1113"/>
      <c r="Q315" s="1113"/>
    </row>
    <row r="316" spans="1:17" ht="14.25">
      <c r="A316" s="906"/>
      <c r="B316" s="946"/>
      <c r="C316" s="906"/>
      <c r="E316" s="1135"/>
      <c r="F316" s="1135"/>
      <c r="G316" s="1135"/>
      <c r="H316" s="1135"/>
      <c r="I316" s="1135"/>
      <c r="J316" s="1135"/>
      <c r="K316" s="1135"/>
      <c r="L316" s="1135"/>
      <c r="M316" s="1135"/>
      <c r="N316" s="1135"/>
      <c r="O316" s="1113"/>
      <c r="P316" s="1113"/>
      <c r="Q316" s="1113"/>
    </row>
    <row r="317" spans="1:17">
      <c r="A317" s="906"/>
      <c r="B317" s="957"/>
      <c r="C317" s="906"/>
      <c r="E317" s="1970" t="s">
        <v>1608</v>
      </c>
      <c r="F317" s="1971"/>
      <c r="G317" s="1971"/>
      <c r="H317" s="1971"/>
      <c r="I317" s="1971"/>
      <c r="J317" s="1971"/>
      <c r="K317" s="1971"/>
      <c r="L317" s="1971"/>
      <c r="M317" s="1136"/>
      <c r="N317" s="1137"/>
      <c r="O317" s="1137"/>
      <c r="P317" s="1137"/>
      <c r="Q317" s="1138"/>
    </row>
    <row r="318" spans="1:17" ht="15.75">
      <c r="A318" s="906"/>
      <c r="B318" s="958"/>
      <c r="C318" s="906"/>
      <c r="E318" s="1971"/>
      <c r="F318" s="1971"/>
      <c r="G318" s="1971"/>
      <c r="H318" s="1971"/>
      <c r="I318" s="1971"/>
      <c r="J318" s="1971"/>
      <c r="K318" s="1971"/>
      <c r="L318" s="1971"/>
      <c r="M318" s="913"/>
      <c r="N318" s="914"/>
      <c r="O318" s="914"/>
      <c r="P318" s="914"/>
      <c r="Q318" s="1139"/>
    </row>
    <row r="319" spans="1:17">
      <c r="A319" s="906"/>
      <c r="B319" s="946"/>
      <c r="C319" s="906"/>
      <c r="E319" s="1971"/>
      <c r="F319" s="1971"/>
      <c r="G319" s="1971"/>
      <c r="H319" s="1971"/>
      <c r="I319" s="1971"/>
      <c r="J319" s="1971"/>
      <c r="K319" s="1971"/>
      <c r="L319" s="1971"/>
      <c r="M319" s="913"/>
      <c r="N319" s="914"/>
      <c r="O319" s="914"/>
      <c r="P319" s="914"/>
      <c r="Q319" s="1139"/>
    </row>
    <row r="320" spans="1:17">
      <c r="A320" s="906"/>
      <c r="B320" s="946"/>
      <c r="C320" s="906"/>
      <c r="E320" s="1971"/>
      <c r="F320" s="1971"/>
      <c r="G320" s="1971"/>
      <c r="H320" s="1971"/>
      <c r="I320" s="1971"/>
      <c r="J320" s="1971"/>
      <c r="K320" s="1971"/>
      <c r="L320" s="1971"/>
      <c r="M320" s="913"/>
      <c r="N320" s="914"/>
      <c r="O320" s="914"/>
      <c r="P320" s="914"/>
      <c r="Q320" s="1139"/>
    </row>
    <row r="321" spans="1:23">
      <c r="A321" s="906"/>
      <c r="B321" s="946"/>
      <c r="C321" s="906"/>
      <c r="E321" s="1971"/>
      <c r="F321" s="1971"/>
      <c r="G321" s="1971"/>
      <c r="H321" s="1971"/>
      <c r="I321" s="1971"/>
      <c r="J321" s="1971"/>
      <c r="K321" s="1971"/>
      <c r="L321" s="1971"/>
      <c r="M321" s="913"/>
      <c r="N321" s="914"/>
      <c r="O321" s="914"/>
      <c r="P321" s="914"/>
      <c r="Q321" s="1139"/>
    </row>
    <row r="322" spans="1:23">
      <c r="A322" s="906"/>
      <c r="B322" s="946"/>
      <c r="C322" s="906"/>
      <c r="E322" s="1971"/>
      <c r="F322" s="1971"/>
      <c r="G322" s="1971"/>
      <c r="H322" s="1971"/>
      <c r="I322" s="1971"/>
      <c r="J322" s="1971"/>
      <c r="K322" s="1971"/>
      <c r="L322" s="1971"/>
      <c r="M322" s="913"/>
      <c r="N322" s="914"/>
      <c r="O322" s="914"/>
      <c r="P322" s="914"/>
      <c r="Q322" s="1139"/>
    </row>
    <row r="323" spans="1:23" ht="22.35" customHeight="1">
      <c r="A323" s="906"/>
      <c r="B323" s="946"/>
      <c r="C323" s="906"/>
      <c r="E323" s="1971"/>
      <c r="F323" s="1971"/>
      <c r="G323" s="1971"/>
      <c r="H323" s="1971"/>
      <c r="I323" s="1971"/>
      <c r="J323" s="1971"/>
      <c r="K323" s="1971"/>
      <c r="L323" s="1971"/>
      <c r="M323" s="913"/>
      <c r="N323" s="914"/>
      <c r="O323" s="914"/>
      <c r="P323" s="914"/>
      <c r="Q323" s="1139"/>
    </row>
    <row r="324" spans="1:23">
      <c r="A324" s="906"/>
      <c r="B324" s="946"/>
      <c r="C324" s="906"/>
      <c r="E324" s="1140"/>
      <c r="F324" s="913"/>
      <c r="G324" s="913"/>
      <c r="H324" s="913"/>
      <c r="I324" s="913"/>
      <c r="J324" s="913"/>
      <c r="K324" s="913"/>
      <c r="L324" s="913"/>
      <c r="M324" s="913"/>
      <c r="N324" s="914"/>
      <c r="O324" s="914"/>
      <c r="P324" s="914"/>
      <c r="Q324" s="1139"/>
    </row>
    <row r="325" spans="1:23">
      <c r="A325" s="906"/>
      <c r="B325" s="957"/>
      <c r="C325" s="906"/>
      <c r="E325" s="1352" t="s">
        <v>1298</v>
      </c>
      <c r="F325" s="1346"/>
      <c r="G325" s="1346"/>
      <c r="H325" s="1346"/>
      <c r="I325" s="1346"/>
      <c r="J325" s="1346"/>
      <c r="K325" s="1346"/>
      <c r="L325" s="1346"/>
      <c r="M325" s="1346"/>
      <c r="N325" s="1346"/>
      <c r="O325" s="1346"/>
      <c r="P325" s="1346"/>
      <c r="Q325" s="1346"/>
      <c r="R325" s="1346"/>
      <c r="S325" s="1346"/>
      <c r="T325" s="1346"/>
      <c r="U325" s="1346"/>
      <c r="V325" s="1346"/>
      <c r="W325" s="1346"/>
    </row>
    <row r="326" spans="1:23" ht="15.75">
      <c r="A326" s="906"/>
      <c r="B326" s="958"/>
      <c r="C326" s="906"/>
      <c r="E326" s="1988" t="s">
        <v>1262</v>
      </c>
      <c r="F326" s="1988">
        <v>2023</v>
      </c>
      <c r="G326" s="1971"/>
      <c r="H326" s="1971"/>
      <c r="I326" s="1971"/>
      <c r="J326" s="1971"/>
      <c r="K326" s="1971"/>
      <c r="L326" s="1988">
        <v>2024</v>
      </c>
      <c r="M326" s="1971"/>
      <c r="N326" s="1971"/>
      <c r="O326" s="1971"/>
      <c r="P326" s="1971"/>
      <c r="Q326" s="1971"/>
      <c r="R326" s="1988">
        <v>2025</v>
      </c>
      <c r="S326" s="1971"/>
      <c r="T326" s="1971"/>
      <c r="U326" s="1971"/>
      <c r="V326" s="1971"/>
      <c r="W326" s="1971"/>
    </row>
    <row r="327" spans="1:23" ht="56.25" customHeight="1">
      <c r="A327" s="906"/>
      <c r="B327" s="946"/>
      <c r="C327" s="906"/>
      <c r="E327" s="1971"/>
      <c r="F327" s="921" t="s">
        <v>1299</v>
      </c>
      <c r="G327" s="920" t="s">
        <v>1300</v>
      </c>
      <c r="H327" s="921" t="s">
        <v>1301</v>
      </c>
      <c r="I327" s="921" t="s">
        <v>1302</v>
      </c>
      <c r="J327" s="921" t="s">
        <v>1303</v>
      </c>
      <c r="K327" s="1141" t="s">
        <v>1304</v>
      </c>
      <c r="L327" s="921" t="s">
        <v>1299</v>
      </c>
      <c r="M327" s="920" t="s">
        <v>1300</v>
      </c>
      <c r="N327" s="921" t="s">
        <v>1301</v>
      </c>
      <c r="O327" s="921" t="s">
        <v>1302</v>
      </c>
      <c r="P327" s="921" t="s">
        <v>1303</v>
      </c>
      <c r="Q327" s="1141" t="s">
        <v>1305</v>
      </c>
      <c r="R327" s="921" t="s">
        <v>1299</v>
      </c>
      <c r="S327" s="920" t="s">
        <v>1300</v>
      </c>
      <c r="T327" s="921" t="s">
        <v>1301</v>
      </c>
      <c r="U327" s="921" t="s">
        <v>1302</v>
      </c>
      <c r="V327" s="921" t="s">
        <v>1303</v>
      </c>
      <c r="W327" s="921" t="s">
        <v>1304</v>
      </c>
    </row>
    <row r="328" spans="1:23" ht="12.75">
      <c r="A328" s="906"/>
      <c r="B328" s="946"/>
      <c r="C328" s="906"/>
      <c r="E328" s="1142" t="s">
        <v>1240</v>
      </c>
      <c r="F328" s="973">
        <v>2534</v>
      </c>
      <c r="G328" s="924">
        <v>1099</v>
      </c>
      <c r="H328" s="1143">
        <v>0.33200000000000002</v>
      </c>
      <c r="I328" s="924">
        <v>365</v>
      </c>
      <c r="J328" s="924">
        <v>431</v>
      </c>
      <c r="K328" s="1144">
        <v>0.37391475927387502</v>
      </c>
      <c r="L328" s="929">
        <v>2800</v>
      </c>
      <c r="M328" s="924">
        <v>866</v>
      </c>
      <c r="N328" s="1145">
        <v>0.28000000000000003</v>
      </c>
      <c r="O328" s="924">
        <v>338</v>
      </c>
      <c r="P328" s="924">
        <v>327</v>
      </c>
      <c r="Q328" s="1146">
        <v>0.27339999999999998</v>
      </c>
      <c r="R328" s="973">
        <v>2532</v>
      </c>
      <c r="S328" s="924">
        <v>962</v>
      </c>
      <c r="T328" s="1143">
        <v>0.26729999999999998</v>
      </c>
      <c r="U328" s="924">
        <v>339</v>
      </c>
      <c r="V328" s="924">
        <v>361</v>
      </c>
      <c r="W328" s="1143">
        <v>0.32819999999999999</v>
      </c>
    </row>
    <row r="329" spans="1:23" ht="12.75">
      <c r="A329" s="906"/>
      <c r="B329" s="946"/>
      <c r="C329" s="906"/>
      <c r="E329" s="1147" t="s">
        <v>1241</v>
      </c>
      <c r="F329" s="1148">
        <v>10154</v>
      </c>
      <c r="G329" s="932">
        <v>1089</v>
      </c>
      <c r="H329" s="1149">
        <v>0.58199999999999996</v>
      </c>
      <c r="I329" s="932">
        <v>586</v>
      </c>
      <c r="J329" s="932">
        <v>2054</v>
      </c>
      <c r="K329" s="1054">
        <v>0.18362221784518401</v>
      </c>
      <c r="L329" s="1150">
        <v>10158</v>
      </c>
      <c r="M329" s="932">
        <v>794</v>
      </c>
      <c r="N329" s="1151">
        <v>0.47</v>
      </c>
      <c r="O329" s="932">
        <v>503</v>
      </c>
      <c r="P329" s="932">
        <v>1191</v>
      </c>
      <c r="Q329" s="1152">
        <v>0.1225</v>
      </c>
      <c r="R329" s="1148">
        <v>9224</v>
      </c>
      <c r="S329" s="932">
        <v>1105</v>
      </c>
      <c r="T329" s="1149">
        <v>0.43290000000000001</v>
      </c>
      <c r="U329" s="932">
        <v>465</v>
      </c>
      <c r="V329" s="932">
        <v>1146</v>
      </c>
      <c r="W329" s="1149">
        <v>0.1472</v>
      </c>
    </row>
    <row r="330" spans="1:23" ht="12.75">
      <c r="A330" s="906"/>
      <c r="B330" s="946"/>
      <c r="C330" s="906"/>
      <c r="E330" s="1153" t="s">
        <v>1242</v>
      </c>
      <c r="F330" s="1154">
        <v>1809</v>
      </c>
      <c r="G330" s="940">
        <v>50</v>
      </c>
      <c r="H330" s="1155">
        <v>0.50800000000000001</v>
      </c>
      <c r="I330" s="940">
        <v>35</v>
      </c>
      <c r="J330" s="940">
        <v>430</v>
      </c>
      <c r="K330" s="1156">
        <v>0.142343836373687</v>
      </c>
      <c r="L330" s="1157">
        <v>1848</v>
      </c>
      <c r="M330" s="940">
        <v>31</v>
      </c>
      <c r="N330" s="1158">
        <v>0.05</v>
      </c>
      <c r="O330" s="940">
        <v>39</v>
      </c>
      <c r="P330" s="940">
        <v>300</v>
      </c>
      <c r="Q330" s="1159">
        <v>0.10009999999999999</v>
      </c>
      <c r="R330" s="1154">
        <v>1720</v>
      </c>
      <c r="S330" s="940">
        <v>82</v>
      </c>
      <c r="T330" s="1155">
        <v>0.29630000000000001</v>
      </c>
      <c r="U330" s="940">
        <v>35</v>
      </c>
      <c r="V330" s="940">
        <v>296</v>
      </c>
      <c r="W330" s="1155">
        <v>0.1201</v>
      </c>
    </row>
    <row r="331" spans="1:23" ht="12.75">
      <c r="A331" s="906"/>
      <c r="B331" s="979"/>
      <c r="C331" s="906"/>
      <c r="E331" s="1160" t="s">
        <v>614</v>
      </c>
      <c r="F331" s="1050">
        <v>14497</v>
      </c>
      <c r="G331" s="960">
        <v>2238</v>
      </c>
      <c r="H331" s="1161">
        <v>0.47</v>
      </c>
      <c r="I331" s="960">
        <v>986</v>
      </c>
      <c r="J331" s="960">
        <v>2915</v>
      </c>
      <c r="K331" s="1161">
        <v>0.2117</v>
      </c>
      <c r="L331" s="1162">
        <v>14806</v>
      </c>
      <c r="M331" s="960">
        <v>1691</v>
      </c>
      <c r="N331" s="1161">
        <v>0.56999999999999995</v>
      </c>
      <c r="O331" s="1050">
        <v>880</v>
      </c>
      <c r="P331" s="960">
        <v>1818</v>
      </c>
      <c r="Q331" s="1163">
        <v>0.1482</v>
      </c>
      <c r="R331" s="1050">
        <v>13476</v>
      </c>
      <c r="S331" s="960">
        <v>2149</v>
      </c>
      <c r="T331" s="1164">
        <v>0.35820000000000002</v>
      </c>
      <c r="U331" s="960">
        <v>839</v>
      </c>
      <c r="V331" s="960">
        <v>1803</v>
      </c>
      <c r="W331" s="1164">
        <v>0.17780000000000001</v>
      </c>
    </row>
    <row r="332" spans="1:23" ht="14.25">
      <c r="A332" s="906"/>
      <c r="B332" s="946"/>
      <c r="C332" s="906"/>
      <c r="E332" s="1113"/>
      <c r="F332" s="1113"/>
      <c r="G332" s="1113"/>
      <c r="H332" s="1113"/>
      <c r="I332" s="1113"/>
      <c r="J332" s="1113"/>
      <c r="K332" s="1113"/>
      <c r="L332" s="1113"/>
      <c r="M332" s="1113"/>
      <c r="N332" s="1113"/>
      <c r="O332" s="1113"/>
      <c r="P332" s="1113"/>
      <c r="Q332" s="1113"/>
    </row>
    <row r="333" spans="1:23">
      <c r="A333" s="906"/>
      <c r="B333" s="957"/>
      <c r="C333" s="906"/>
      <c r="E333" s="1978" t="s">
        <v>1609</v>
      </c>
      <c r="F333" s="1971"/>
      <c r="G333" s="1971"/>
      <c r="H333" s="1971"/>
      <c r="I333" s="1971"/>
      <c r="J333" s="1971"/>
      <c r="K333" s="1971"/>
      <c r="L333" s="1971"/>
      <c r="M333" s="1971"/>
      <c r="N333" s="1971"/>
      <c r="O333" s="1971"/>
      <c r="P333" s="1971"/>
      <c r="Q333" s="1971"/>
      <c r="R333" s="1971"/>
      <c r="S333" s="1971"/>
      <c r="T333" s="1971"/>
      <c r="U333" s="1971"/>
      <c r="V333" s="1971"/>
      <c r="W333" s="1971"/>
    </row>
    <row r="334" spans="1:23" ht="15.75">
      <c r="A334" s="906"/>
      <c r="B334" s="958"/>
      <c r="C334" s="906"/>
      <c r="E334" s="1971"/>
      <c r="F334" s="1971"/>
      <c r="G334" s="1971"/>
      <c r="H334" s="1971"/>
      <c r="I334" s="1971"/>
      <c r="J334" s="1971"/>
      <c r="K334" s="1971"/>
      <c r="L334" s="1971"/>
      <c r="M334" s="1971"/>
      <c r="N334" s="1971"/>
      <c r="O334" s="1971"/>
      <c r="P334" s="1971"/>
      <c r="Q334" s="1971"/>
      <c r="R334" s="1971"/>
      <c r="S334" s="1971"/>
      <c r="T334" s="1971"/>
      <c r="U334" s="1971"/>
      <c r="V334" s="1971"/>
      <c r="W334" s="1971"/>
    </row>
    <row r="335" spans="1:23" ht="12.75">
      <c r="A335" s="906"/>
      <c r="B335" s="946"/>
      <c r="C335" s="906"/>
      <c r="E335" s="1971"/>
      <c r="F335" s="1971"/>
      <c r="G335" s="1971"/>
      <c r="H335" s="1971"/>
      <c r="I335" s="1971"/>
      <c r="J335" s="1971"/>
      <c r="K335" s="1971"/>
      <c r="L335" s="1971"/>
      <c r="M335" s="1971"/>
      <c r="N335" s="1971"/>
      <c r="O335" s="1971"/>
      <c r="P335" s="1971"/>
      <c r="Q335" s="1971"/>
      <c r="R335" s="1971"/>
      <c r="S335" s="1971"/>
      <c r="T335" s="1971"/>
      <c r="U335" s="1971"/>
      <c r="V335" s="1971"/>
      <c r="W335" s="1971"/>
    </row>
    <row r="336" spans="1:23" ht="12.75">
      <c r="A336" s="906"/>
      <c r="B336" s="946"/>
      <c r="C336" s="906"/>
      <c r="E336" s="1971"/>
      <c r="F336" s="1971"/>
      <c r="G336" s="1971"/>
      <c r="H336" s="1971"/>
      <c r="I336" s="1971"/>
      <c r="J336" s="1971"/>
      <c r="K336" s="1971"/>
      <c r="L336" s="1971"/>
      <c r="M336" s="1971"/>
      <c r="N336" s="1971"/>
      <c r="O336" s="1971"/>
      <c r="P336" s="1971"/>
      <c r="Q336" s="1971"/>
      <c r="R336" s="1971"/>
      <c r="S336" s="1971"/>
      <c r="T336" s="1971"/>
      <c r="U336" s="1971"/>
      <c r="V336" s="1971"/>
      <c r="W336" s="1971"/>
    </row>
    <row r="337" spans="1:23" ht="23.45" customHeight="1">
      <c r="A337" s="906"/>
      <c r="B337" s="946"/>
      <c r="C337" s="906"/>
      <c r="E337" s="1971"/>
      <c r="F337" s="1971"/>
      <c r="G337" s="1971"/>
      <c r="H337" s="1971"/>
      <c r="I337" s="1971"/>
      <c r="J337" s="1971"/>
      <c r="K337" s="1971"/>
      <c r="L337" s="1971"/>
      <c r="M337" s="1971"/>
      <c r="N337" s="1971"/>
      <c r="O337" s="1971"/>
      <c r="P337" s="1971"/>
      <c r="Q337" s="1971"/>
      <c r="R337" s="1971"/>
      <c r="S337" s="1971"/>
      <c r="T337" s="1971"/>
      <c r="U337" s="1971"/>
      <c r="V337" s="1971"/>
      <c r="W337" s="1971"/>
    </row>
    <row r="338" spans="1:23" ht="12.75">
      <c r="A338" s="906"/>
      <c r="B338" s="946"/>
      <c r="C338" s="906"/>
      <c r="E338" s="917"/>
      <c r="F338" s="917"/>
      <c r="G338" s="917"/>
      <c r="H338" s="917"/>
      <c r="I338" s="917"/>
      <c r="J338" s="917"/>
      <c r="K338" s="917"/>
      <c r="L338" s="917"/>
      <c r="M338" s="917"/>
      <c r="N338" s="917"/>
      <c r="O338" s="917"/>
      <c r="P338" s="917"/>
      <c r="Q338" s="917"/>
      <c r="R338" s="917"/>
      <c r="S338" s="917"/>
      <c r="T338" s="917"/>
      <c r="U338" s="917"/>
      <c r="V338" s="917"/>
      <c r="W338" s="917"/>
    </row>
    <row r="339" spans="1:23" ht="12.75">
      <c r="A339" s="906"/>
      <c r="B339" s="946"/>
      <c r="C339" s="906"/>
      <c r="E339" s="1349" t="s">
        <v>1306</v>
      </c>
      <c r="F339" s="1350"/>
      <c r="G339" s="1350"/>
      <c r="H339" s="1350"/>
      <c r="I339" s="1350"/>
      <c r="J339" s="1350"/>
      <c r="K339" s="1350"/>
      <c r="L339" s="1350"/>
      <c r="M339" s="1350"/>
      <c r="N339" s="1350"/>
      <c r="O339" s="1350"/>
      <c r="P339" s="1350"/>
      <c r="Q339" s="1350"/>
      <c r="R339" s="1350"/>
      <c r="S339" s="1350"/>
      <c r="T339" s="1350"/>
      <c r="U339" s="1350"/>
      <c r="V339" s="1350"/>
      <c r="W339" s="1350"/>
    </row>
    <row r="340" spans="1:23" ht="12.75">
      <c r="A340" s="906"/>
      <c r="B340" s="946"/>
      <c r="C340" s="906"/>
      <c r="E340" s="1991" t="s">
        <v>527</v>
      </c>
      <c r="F340" s="1992">
        <v>2023</v>
      </c>
      <c r="G340" s="1993"/>
      <c r="H340" s="1993"/>
      <c r="I340" s="1993"/>
      <c r="J340" s="1993"/>
      <c r="K340" s="1994"/>
      <c r="L340" s="1992">
        <v>2024</v>
      </c>
      <c r="M340" s="1993"/>
      <c r="N340" s="1993"/>
      <c r="O340" s="1993"/>
      <c r="P340" s="1993"/>
      <c r="Q340" s="1994"/>
      <c r="R340" s="1992">
        <v>2025</v>
      </c>
      <c r="S340" s="1993"/>
      <c r="T340" s="1993"/>
      <c r="U340" s="1993"/>
      <c r="V340" s="1993"/>
      <c r="W340" s="1994"/>
    </row>
    <row r="341" spans="1:23" ht="56.25" customHeight="1">
      <c r="A341" s="906"/>
      <c r="B341" s="957"/>
      <c r="C341" s="906"/>
      <c r="E341" s="1973"/>
      <c r="F341" s="921" t="s">
        <v>1299</v>
      </c>
      <c r="G341" s="920" t="s">
        <v>1300</v>
      </c>
      <c r="H341" s="921" t="s">
        <v>1301</v>
      </c>
      <c r="I341" s="921" t="s">
        <v>1302</v>
      </c>
      <c r="J341" s="921" t="s">
        <v>1303</v>
      </c>
      <c r="K341" s="1141" t="s">
        <v>1304</v>
      </c>
      <c r="L341" s="921" t="s">
        <v>1299</v>
      </c>
      <c r="M341" s="920" t="s">
        <v>1300</v>
      </c>
      <c r="N341" s="921" t="s">
        <v>1301</v>
      </c>
      <c r="O341" s="921" t="s">
        <v>1302</v>
      </c>
      <c r="P341" s="921" t="s">
        <v>1303</v>
      </c>
      <c r="Q341" s="1141" t="s">
        <v>1305</v>
      </c>
      <c r="R341" s="921" t="s">
        <v>1299</v>
      </c>
      <c r="S341" s="920" t="s">
        <v>1300</v>
      </c>
      <c r="T341" s="921" t="s">
        <v>1301</v>
      </c>
      <c r="U341" s="921" t="s">
        <v>1302</v>
      </c>
      <c r="V341" s="921" t="s">
        <v>1303</v>
      </c>
      <c r="W341" s="921" t="s">
        <v>1304</v>
      </c>
    </row>
    <row r="342" spans="1:23" ht="15.75">
      <c r="A342" s="906"/>
      <c r="B342" s="958"/>
      <c r="C342" s="906"/>
      <c r="E342" s="923" t="s">
        <v>1199</v>
      </c>
      <c r="F342" s="927">
        <v>5763</v>
      </c>
      <c r="G342" s="927">
        <v>753</v>
      </c>
      <c r="H342" s="1143">
        <v>0.497</v>
      </c>
      <c r="I342" s="927">
        <v>328</v>
      </c>
      <c r="J342" s="924">
        <v>1012</v>
      </c>
      <c r="K342" s="1146">
        <v>0.18158944993926801</v>
      </c>
      <c r="L342" s="926">
        <v>5762</v>
      </c>
      <c r="M342" s="927">
        <v>648</v>
      </c>
      <c r="N342" s="1143">
        <v>0.34</v>
      </c>
      <c r="O342" s="927">
        <v>284</v>
      </c>
      <c r="P342" s="927">
        <v>800</v>
      </c>
      <c r="Q342" s="1146">
        <v>5.8500000000000003E-2</v>
      </c>
      <c r="R342" s="1165">
        <v>5227</v>
      </c>
      <c r="S342" s="1166">
        <v>803</v>
      </c>
      <c r="T342" s="1143">
        <v>0.38450000000000001</v>
      </c>
      <c r="U342" s="1166">
        <v>304</v>
      </c>
      <c r="V342" s="1166">
        <v>670</v>
      </c>
      <c r="W342" s="1143">
        <v>0.17</v>
      </c>
    </row>
    <row r="343" spans="1:23" ht="12.75">
      <c r="A343" s="906"/>
      <c r="B343" s="946"/>
      <c r="C343" s="906"/>
      <c r="E343" s="931" t="s">
        <v>1200</v>
      </c>
      <c r="F343" s="932">
        <v>8728</v>
      </c>
      <c r="G343" s="932">
        <v>1482</v>
      </c>
      <c r="H343" s="1149">
        <v>0.45500000000000002</v>
      </c>
      <c r="I343" s="932">
        <v>658</v>
      </c>
      <c r="J343" s="932">
        <v>1902</v>
      </c>
      <c r="K343" s="1152">
        <v>0.23155362053162201</v>
      </c>
      <c r="L343" s="1148">
        <v>9032</v>
      </c>
      <c r="M343" s="932">
        <v>1039</v>
      </c>
      <c r="N343" s="1149">
        <v>0.46</v>
      </c>
      <c r="O343" s="932">
        <v>580</v>
      </c>
      <c r="P343" s="932">
        <v>998</v>
      </c>
      <c r="Q343" s="1152">
        <v>8.8400000000000006E-2</v>
      </c>
      <c r="R343" s="1167">
        <v>8240</v>
      </c>
      <c r="S343" s="1168">
        <v>1341</v>
      </c>
      <c r="T343" s="1169">
        <v>0.3422</v>
      </c>
      <c r="U343" s="1168">
        <v>534</v>
      </c>
      <c r="V343" s="1168">
        <v>1129</v>
      </c>
      <c r="W343" s="1169">
        <v>0.18229999999999999</v>
      </c>
    </row>
    <row r="344" spans="1:23" ht="12.75">
      <c r="A344" s="906"/>
      <c r="B344" s="947"/>
      <c r="C344" s="906"/>
      <c r="E344" s="939" t="s">
        <v>1201</v>
      </c>
      <c r="F344" s="1170">
        <v>6</v>
      </c>
      <c r="G344" s="1170">
        <v>3</v>
      </c>
      <c r="H344" s="1155">
        <v>0.25</v>
      </c>
      <c r="I344" s="1170"/>
      <c r="J344" s="1170">
        <v>1</v>
      </c>
      <c r="K344" s="1159">
        <v>0.33333333333333298</v>
      </c>
      <c r="L344" s="1171">
        <v>12</v>
      </c>
      <c r="M344" s="1170">
        <v>4</v>
      </c>
      <c r="N344" s="1172">
        <v>0</v>
      </c>
      <c r="O344" s="1170">
        <v>16</v>
      </c>
      <c r="P344" s="1170">
        <v>20</v>
      </c>
      <c r="Q344" s="1159">
        <v>0.14000000000000001</v>
      </c>
      <c r="R344" s="1165">
        <v>9</v>
      </c>
      <c r="S344" s="1166">
        <v>5</v>
      </c>
      <c r="T344" s="1143">
        <v>0.46150000000000002</v>
      </c>
      <c r="U344" s="1166">
        <v>1</v>
      </c>
      <c r="V344" s="1166">
        <v>4</v>
      </c>
      <c r="W344" s="1143">
        <v>0.55559999999999998</v>
      </c>
    </row>
    <row r="345" spans="1:23" ht="12.75">
      <c r="A345" s="906"/>
      <c r="B345" s="946"/>
      <c r="C345" s="906"/>
      <c r="E345" s="959" t="s">
        <v>614</v>
      </c>
      <c r="F345" s="960">
        <v>14497</v>
      </c>
      <c r="G345" s="960">
        <v>2238</v>
      </c>
      <c r="H345" s="1164">
        <v>0.47</v>
      </c>
      <c r="I345" s="960">
        <v>986</v>
      </c>
      <c r="J345" s="960">
        <v>2915</v>
      </c>
      <c r="K345" s="1163">
        <v>0.21173346209560601</v>
      </c>
      <c r="L345" s="1050">
        <v>14806</v>
      </c>
      <c r="M345" s="960">
        <v>1691</v>
      </c>
      <c r="N345" s="1164">
        <v>0.56999999999999995</v>
      </c>
      <c r="O345" s="960">
        <v>880</v>
      </c>
      <c r="P345" s="960">
        <v>1818</v>
      </c>
      <c r="Q345" s="1163">
        <v>0.1482</v>
      </c>
      <c r="R345" s="1173">
        <v>13476</v>
      </c>
      <c r="S345" s="1174">
        <v>2149</v>
      </c>
      <c r="T345" s="1175">
        <v>0.35820000000000002</v>
      </c>
      <c r="U345" s="1174">
        <v>839</v>
      </c>
      <c r="V345" s="1174">
        <v>1803</v>
      </c>
      <c r="W345" s="1175">
        <v>0.17780000000000001</v>
      </c>
    </row>
    <row r="346" spans="1:23" ht="15.75">
      <c r="A346" s="906"/>
      <c r="B346" s="948"/>
      <c r="C346" s="906"/>
      <c r="E346" s="1113"/>
      <c r="F346" s="1113"/>
      <c r="G346" s="1113"/>
      <c r="H346" s="1113"/>
      <c r="I346" s="1113"/>
      <c r="J346" s="1113"/>
      <c r="K346" s="1113"/>
      <c r="L346" s="1113"/>
      <c r="M346" s="1113"/>
      <c r="N346" s="1113"/>
      <c r="O346" s="1113"/>
      <c r="P346" s="1113"/>
      <c r="Q346" s="1113"/>
    </row>
    <row r="347" spans="1:23" ht="12.75">
      <c r="A347" s="906"/>
      <c r="B347" s="946"/>
      <c r="C347" s="906"/>
      <c r="E347" s="1978" t="s">
        <v>1609</v>
      </c>
      <c r="F347" s="1971"/>
      <c r="G347" s="1971"/>
      <c r="H347" s="1971"/>
      <c r="I347" s="1971"/>
      <c r="J347" s="1971"/>
      <c r="K347" s="1971"/>
      <c r="L347" s="1971"/>
      <c r="M347" s="1971"/>
      <c r="N347" s="1971"/>
      <c r="O347" s="1971"/>
      <c r="P347" s="1971"/>
      <c r="Q347" s="1971"/>
      <c r="R347" s="1971"/>
      <c r="S347" s="1971"/>
      <c r="T347" s="1971"/>
      <c r="U347" s="1971"/>
      <c r="V347" s="1971"/>
      <c r="W347" s="1971"/>
    </row>
    <row r="348" spans="1:23">
      <c r="A348" s="906"/>
      <c r="B348" s="957"/>
      <c r="C348" s="906"/>
      <c r="E348" s="1971"/>
      <c r="F348" s="1971"/>
      <c r="G348" s="1971"/>
      <c r="H348" s="1971"/>
      <c r="I348" s="1971"/>
      <c r="J348" s="1971"/>
      <c r="K348" s="1971"/>
      <c r="L348" s="1971"/>
      <c r="M348" s="1971"/>
      <c r="N348" s="1971"/>
      <c r="O348" s="1971"/>
      <c r="P348" s="1971"/>
      <c r="Q348" s="1971"/>
      <c r="R348" s="1971"/>
      <c r="S348" s="1971"/>
      <c r="T348" s="1971"/>
      <c r="U348" s="1971"/>
      <c r="V348" s="1971"/>
      <c r="W348" s="1971"/>
    </row>
    <row r="349" spans="1:23" ht="15.75">
      <c r="A349" s="906"/>
      <c r="B349" s="958"/>
      <c r="C349" s="906"/>
      <c r="E349" s="1971"/>
      <c r="F349" s="1971"/>
      <c r="G349" s="1971"/>
      <c r="H349" s="1971"/>
      <c r="I349" s="1971"/>
      <c r="J349" s="1971"/>
      <c r="K349" s="1971"/>
      <c r="L349" s="1971"/>
      <c r="M349" s="1971"/>
      <c r="N349" s="1971"/>
      <c r="O349" s="1971"/>
      <c r="P349" s="1971"/>
      <c r="Q349" s="1971"/>
      <c r="R349" s="1971"/>
      <c r="S349" s="1971"/>
      <c r="T349" s="1971"/>
      <c r="U349" s="1971"/>
      <c r="V349" s="1971"/>
      <c r="W349" s="1971"/>
    </row>
    <row r="350" spans="1:23" ht="12.75">
      <c r="A350" s="906"/>
      <c r="B350" s="946"/>
      <c r="C350" s="906"/>
      <c r="E350" s="1971"/>
      <c r="F350" s="1971"/>
      <c r="G350" s="1971"/>
      <c r="H350" s="1971"/>
      <c r="I350" s="1971"/>
      <c r="J350" s="1971"/>
      <c r="K350" s="1971"/>
      <c r="L350" s="1971"/>
      <c r="M350" s="1971"/>
      <c r="N350" s="1971"/>
      <c r="O350" s="1971"/>
      <c r="P350" s="1971"/>
      <c r="Q350" s="1971"/>
      <c r="R350" s="1971"/>
      <c r="S350" s="1971"/>
      <c r="T350" s="1971"/>
      <c r="U350" s="1971"/>
      <c r="V350" s="1971"/>
      <c r="W350" s="1971"/>
    </row>
    <row r="351" spans="1:23" ht="24.6" customHeight="1">
      <c r="A351" s="906"/>
      <c r="B351" s="957"/>
      <c r="C351" s="906"/>
      <c r="E351" s="1971"/>
      <c r="F351" s="1971"/>
      <c r="G351" s="1971"/>
      <c r="H351" s="1971"/>
      <c r="I351" s="1971"/>
      <c r="J351" s="1971"/>
      <c r="K351" s="1971"/>
      <c r="L351" s="1971"/>
      <c r="M351" s="1971"/>
      <c r="N351" s="1971"/>
      <c r="O351" s="1971"/>
      <c r="P351" s="1971"/>
      <c r="Q351" s="1971"/>
      <c r="R351" s="1971"/>
      <c r="S351" s="1971"/>
      <c r="T351" s="1971"/>
      <c r="U351" s="1971"/>
      <c r="V351" s="1971"/>
      <c r="W351" s="1971"/>
    </row>
    <row r="352" spans="1:23" ht="15.75">
      <c r="A352" s="906"/>
      <c r="B352" s="958"/>
      <c r="C352" s="906"/>
      <c r="E352" s="1113"/>
      <c r="F352" s="1113"/>
      <c r="G352" s="1113"/>
      <c r="H352" s="1113"/>
      <c r="I352" s="1113"/>
      <c r="J352" s="1113"/>
      <c r="K352" s="1113"/>
      <c r="L352" s="1113"/>
      <c r="M352" s="1113"/>
      <c r="N352" s="1113"/>
      <c r="O352" s="1113"/>
      <c r="P352" s="1113"/>
      <c r="Q352" s="1113"/>
    </row>
    <row r="353" spans="1:23" ht="12.75">
      <c r="A353" s="906"/>
      <c r="B353" s="946"/>
      <c r="C353" s="906"/>
      <c r="E353" s="1349" t="s">
        <v>1307</v>
      </c>
      <c r="F353" s="1350"/>
      <c r="G353" s="1350"/>
      <c r="H353" s="1350"/>
      <c r="I353" s="1350"/>
      <c r="J353" s="1350"/>
      <c r="K353" s="1350"/>
      <c r="L353" s="1350"/>
      <c r="M353" s="1350"/>
      <c r="N353" s="1350"/>
      <c r="O353" s="1350"/>
      <c r="P353" s="1350"/>
      <c r="Q353" s="1350"/>
      <c r="R353" s="1350"/>
      <c r="S353" s="1350"/>
      <c r="T353" s="1350"/>
      <c r="U353" s="1350"/>
      <c r="V353" s="1350"/>
      <c r="W353" s="1351"/>
    </row>
    <row r="354" spans="1:23" ht="12.75">
      <c r="A354" s="906"/>
      <c r="B354" s="946"/>
      <c r="C354" s="906"/>
      <c r="E354" s="1988" t="s">
        <v>1232</v>
      </c>
      <c r="F354" s="1995">
        <v>2023</v>
      </c>
      <c r="G354" s="1993"/>
      <c r="H354" s="1993"/>
      <c r="I354" s="1993"/>
      <c r="J354" s="1993"/>
      <c r="K354" s="1994"/>
      <c r="L354" s="1992">
        <v>2024</v>
      </c>
      <c r="M354" s="1993"/>
      <c r="N354" s="1993"/>
      <c r="O354" s="1993"/>
      <c r="P354" s="1993"/>
      <c r="Q354" s="1994"/>
      <c r="R354" s="1992">
        <v>2025</v>
      </c>
      <c r="S354" s="1993"/>
      <c r="T354" s="1993"/>
      <c r="U354" s="1993"/>
      <c r="V354" s="1993"/>
      <c r="W354" s="1994"/>
    </row>
    <row r="355" spans="1:23" ht="56.25" customHeight="1">
      <c r="A355" s="906"/>
      <c r="B355" s="946"/>
      <c r="C355" s="906"/>
      <c r="E355" s="1971"/>
      <c r="F355" s="921" t="s">
        <v>1299</v>
      </c>
      <c r="G355" s="920" t="s">
        <v>1300</v>
      </c>
      <c r="H355" s="921" t="s">
        <v>1301</v>
      </c>
      <c r="I355" s="921" t="s">
        <v>1302</v>
      </c>
      <c r="J355" s="921" t="s">
        <v>1303</v>
      </c>
      <c r="K355" s="1141" t="s">
        <v>1304</v>
      </c>
      <c r="L355" s="921" t="s">
        <v>1299</v>
      </c>
      <c r="M355" s="920" t="s">
        <v>1300</v>
      </c>
      <c r="N355" s="921" t="s">
        <v>1301</v>
      </c>
      <c r="O355" s="921" t="s">
        <v>1302</v>
      </c>
      <c r="P355" s="921" t="s">
        <v>1303</v>
      </c>
      <c r="Q355" s="1141" t="s">
        <v>1305</v>
      </c>
      <c r="R355" s="921" t="s">
        <v>1299</v>
      </c>
      <c r="S355" s="920" t="s">
        <v>1300</v>
      </c>
      <c r="T355" s="921" t="s">
        <v>1301</v>
      </c>
      <c r="U355" s="921" t="s">
        <v>1302</v>
      </c>
      <c r="V355" s="921" t="s">
        <v>1303</v>
      </c>
      <c r="W355" s="921" t="s">
        <v>1304</v>
      </c>
    </row>
    <row r="356" spans="1:23" ht="12.75">
      <c r="A356" s="906"/>
      <c r="B356" s="946"/>
      <c r="C356" s="906"/>
      <c r="E356" s="1176" t="s">
        <v>1202</v>
      </c>
      <c r="F356" s="1024">
        <v>2107</v>
      </c>
      <c r="G356" s="1024">
        <v>235</v>
      </c>
      <c r="H356" s="1177">
        <v>0.49</v>
      </c>
      <c r="I356" s="1024">
        <v>129</v>
      </c>
      <c r="J356" s="1024">
        <v>144</v>
      </c>
      <c r="K356" s="1178">
        <v>0.120550545799715</v>
      </c>
      <c r="L356" s="1024">
        <v>1848</v>
      </c>
      <c r="M356" s="1024">
        <v>285</v>
      </c>
      <c r="N356" s="1177">
        <v>0.15</v>
      </c>
      <c r="O356" s="1024">
        <v>107</v>
      </c>
      <c r="P356" s="1024">
        <v>448</v>
      </c>
      <c r="Q356" s="1178">
        <v>2.8400000000000002E-2</v>
      </c>
      <c r="R356" s="1179">
        <v>1639</v>
      </c>
      <c r="S356" s="1179">
        <v>102</v>
      </c>
      <c r="T356" s="1177">
        <v>0.48970000000000002</v>
      </c>
      <c r="U356" s="1179">
        <v>96</v>
      </c>
      <c r="V356" s="1179">
        <v>170</v>
      </c>
      <c r="W356" s="1177">
        <v>0.1123</v>
      </c>
    </row>
    <row r="357" spans="1:23" ht="12.75">
      <c r="A357" s="906"/>
      <c r="B357" s="946"/>
      <c r="C357" s="906"/>
      <c r="E357" s="1180" t="s">
        <v>952</v>
      </c>
      <c r="F357" s="1052">
        <v>7685</v>
      </c>
      <c r="G357" s="1052">
        <v>1352</v>
      </c>
      <c r="H357" s="1031">
        <v>0.48599999999999999</v>
      </c>
      <c r="I357" s="1052">
        <v>438</v>
      </c>
      <c r="J357" s="1052">
        <v>1624</v>
      </c>
      <c r="K357" s="1181">
        <v>0.22212101496421599</v>
      </c>
      <c r="L357" s="1052">
        <v>8482</v>
      </c>
      <c r="M357" s="1052">
        <v>1067</v>
      </c>
      <c r="N357" s="1031">
        <v>0.48</v>
      </c>
      <c r="O357" s="1052">
        <v>440</v>
      </c>
      <c r="P357" s="1052">
        <v>766</v>
      </c>
      <c r="Q357" s="1181">
        <v>7.6799999999999993E-2</v>
      </c>
      <c r="R357" s="1182">
        <v>8491</v>
      </c>
      <c r="S357" s="1182">
        <v>1603</v>
      </c>
      <c r="T357" s="1031">
        <v>0.41849999999999998</v>
      </c>
      <c r="U357" s="1182">
        <v>486</v>
      </c>
      <c r="V357" s="1182">
        <v>1056</v>
      </c>
      <c r="W357" s="1031">
        <v>0.1852</v>
      </c>
    </row>
    <row r="358" spans="1:23">
      <c r="A358" s="906"/>
      <c r="B358" s="957"/>
      <c r="C358" s="906"/>
      <c r="E358" s="1180" t="s">
        <v>1203</v>
      </c>
      <c r="F358" s="1052">
        <v>542</v>
      </c>
      <c r="G358" s="1052">
        <v>184</v>
      </c>
      <c r="H358" s="1031">
        <v>0.39100000000000001</v>
      </c>
      <c r="I358" s="1052">
        <v>80</v>
      </c>
      <c r="J358" s="1052">
        <v>132</v>
      </c>
      <c r="K358" s="1181">
        <v>0.36531365313653102</v>
      </c>
      <c r="L358" s="1052">
        <v>570</v>
      </c>
      <c r="M358" s="1052">
        <v>55</v>
      </c>
      <c r="N358" s="1031">
        <v>0.03</v>
      </c>
      <c r="O358" s="1052">
        <v>79</v>
      </c>
      <c r="P358" s="1052">
        <v>123</v>
      </c>
      <c r="Q358" s="1181">
        <v>8.6999999999999994E-3</v>
      </c>
      <c r="R358" s="1182">
        <v>536</v>
      </c>
      <c r="S358" s="1182">
        <v>60</v>
      </c>
      <c r="T358" s="1031">
        <v>0.23380000000000001</v>
      </c>
      <c r="U358" s="1182">
        <v>89</v>
      </c>
      <c r="V358" s="1182">
        <v>42</v>
      </c>
      <c r="W358" s="1031">
        <v>0.1782</v>
      </c>
    </row>
    <row r="359" spans="1:23" ht="15.75">
      <c r="A359" s="906"/>
      <c r="B359" s="958"/>
      <c r="C359" s="906"/>
      <c r="E359" s="1180" t="s">
        <v>1204</v>
      </c>
      <c r="F359" s="1024">
        <v>786</v>
      </c>
      <c r="G359" s="1024">
        <v>81</v>
      </c>
      <c r="H359" s="1031">
        <v>0.23499999999999999</v>
      </c>
      <c r="I359" s="1024">
        <v>94</v>
      </c>
      <c r="J359" s="1024">
        <v>242</v>
      </c>
      <c r="K359" s="1181">
        <v>0.265267175572519</v>
      </c>
      <c r="L359" s="1024">
        <v>692</v>
      </c>
      <c r="M359" s="1024">
        <v>69</v>
      </c>
      <c r="N359" s="1031">
        <v>0.05</v>
      </c>
      <c r="O359" s="1024">
        <v>41</v>
      </c>
      <c r="P359" s="1024">
        <v>140</v>
      </c>
      <c r="Q359" s="1181">
        <v>8.3999999999999995E-3</v>
      </c>
      <c r="R359" s="1182">
        <v>608</v>
      </c>
      <c r="S359" s="1182">
        <v>82</v>
      </c>
      <c r="T359" s="1031">
        <v>0.16669999999999999</v>
      </c>
      <c r="U359" s="1182">
        <v>41</v>
      </c>
      <c r="V359" s="1182">
        <v>101</v>
      </c>
      <c r="W359" s="1031">
        <v>0.1842</v>
      </c>
    </row>
    <row r="360" spans="1:23" ht="12.75">
      <c r="A360" s="906"/>
      <c r="B360" s="946"/>
      <c r="C360" s="906"/>
      <c r="E360" s="1180" t="s">
        <v>1205</v>
      </c>
      <c r="F360" s="1052">
        <v>65</v>
      </c>
      <c r="G360" s="1052">
        <v>20</v>
      </c>
      <c r="H360" s="1031">
        <v>0.5</v>
      </c>
      <c r="I360" s="1052">
        <v>8</v>
      </c>
      <c r="J360" s="1052">
        <v>14</v>
      </c>
      <c r="K360" s="1181">
        <v>0.32307692307692298</v>
      </c>
      <c r="L360" s="1052">
        <v>62</v>
      </c>
      <c r="M360" s="1052">
        <v>1</v>
      </c>
      <c r="N360" s="1182">
        <v>0</v>
      </c>
      <c r="O360" s="1052">
        <v>8</v>
      </c>
      <c r="P360" s="1052">
        <v>8</v>
      </c>
      <c r="Q360" s="1181">
        <v>5.9999999999999995E-4</v>
      </c>
      <c r="R360" s="1182">
        <v>0</v>
      </c>
      <c r="S360" s="1182" t="s">
        <v>717</v>
      </c>
      <c r="T360" s="1182">
        <v>0</v>
      </c>
      <c r="U360" s="1182" t="s">
        <v>717</v>
      </c>
      <c r="V360" s="1182" t="s">
        <v>717</v>
      </c>
      <c r="W360" s="1182">
        <v>0</v>
      </c>
    </row>
    <row r="361" spans="1:23" ht="12.75">
      <c r="A361" s="906"/>
      <c r="B361" s="946"/>
      <c r="C361" s="906"/>
      <c r="E361" s="1180" t="s">
        <v>1206</v>
      </c>
      <c r="F361" s="1052">
        <v>227</v>
      </c>
      <c r="G361" s="1052">
        <v>21</v>
      </c>
      <c r="H361" s="1031">
        <v>0.28599999999999998</v>
      </c>
      <c r="I361" s="1052">
        <v>18</v>
      </c>
      <c r="J361" s="1052">
        <v>27</v>
      </c>
      <c r="K361" s="1181">
        <v>0.14537444933920701</v>
      </c>
      <c r="L361" s="1052">
        <v>238</v>
      </c>
      <c r="M361" s="1052">
        <v>45</v>
      </c>
      <c r="N361" s="1031">
        <v>0.03</v>
      </c>
      <c r="O361" s="1052">
        <v>12</v>
      </c>
      <c r="P361" s="1052">
        <v>38</v>
      </c>
      <c r="Q361" s="1181">
        <v>3.2000000000000002E-3</v>
      </c>
      <c r="R361" s="1182">
        <v>190</v>
      </c>
      <c r="S361" s="1182">
        <v>9</v>
      </c>
      <c r="T361" s="1031">
        <v>0.59089999999999998</v>
      </c>
      <c r="U361" s="1182">
        <v>12</v>
      </c>
      <c r="V361" s="1182">
        <v>30</v>
      </c>
      <c r="W361" s="1031">
        <v>0.13420000000000001</v>
      </c>
    </row>
    <row r="362" spans="1:23" ht="12.75">
      <c r="A362" s="906"/>
      <c r="B362" s="946"/>
      <c r="C362" s="906"/>
      <c r="E362" s="1180" t="s">
        <v>1207</v>
      </c>
      <c r="F362" s="1024">
        <v>7</v>
      </c>
      <c r="G362" s="1024">
        <v>0</v>
      </c>
      <c r="H362" s="1031">
        <v>1</v>
      </c>
      <c r="I362" s="1024">
        <v>0</v>
      </c>
      <c r="J362" s="1024">
        <v>0</v>
      </c>
      <c r="K362" s="1183">
        <v>0</v>
      </c>
      <c r="L362" s="1024">
        <v>8</v>
      </c>
      <c r="M362" s="1024">
        <v>3</v>
      </c>
      <c r="N362" s="1182">
        <v>0</v>
      </c>
      <c r="O362" s="1024">
        <v>2</v>
      </c>
      <c r="P362" s="1024">
        <v>1</v>
      </c>
      <c r="Q362" s="1181">
        <v>2.0000000000000001E-4</v>
      </c>
      <c r="R362" s="1182">
        <v>3</v>
      </c>
      <c r="S362" s="1182">
        <v>2</v>
      </c>
      <c r="T362" s="1184">
        <v>0</v>
      </c>
      <c r="U362" s="1182">
        <v>3</v>
      </c>
      <c r="V362" s="1182">
        <v>4</v>
      </c>
      <c r="W362" s="1184">
        <v>1.5</v>
      </c>
    </row>
    <row r="363" spans="1:23" ht="12.75">
      <c r="A363" s="906"/>
      <c r="B363" s="946"/>
      <c r="C363" s="906"/>
      <c r="E363" s="1180" t="s">
        <v>1208</v>
      </c>
      <c r="F363" s="1052">
        <v>11</v>
      </c>
      <c r="G363" s="1052">
        <v>0</v>
      </c>
      <c r="H363" s="1182">
        <v>0</v>
      </c>
      <c r="I363" s="1052">
        <v>0</v>
      </c>
      <c r="J363" s="1052">
        <v>0</v>
      </c>
      <c r="K363" s="1183">
        <v>0</v>
      </c>
      <c r="L363" s="1052">
        <v>2</v>
      </c>
      <c r="M363" s="1052">
        <v>3</v>
      </c>
      <c r="N363" s="1182">
        <v>0</v>
      </c>
      <c r="O363" s="1052">
        <v>3</v>
      </c>
      <c r="P363" s="1052">
        <v>6</v>
      </c>
      <c r="Q363" s="1181">
        <v>4.0000000000000002E-4</v>
      </c>
      <c r="R363" s="1182">
        <v>3</v>
      </c>
      <c r="S363" s="1182">
        <v>2</v>
      </c>
      <c r="T363" s="1184">
        <v>0</v>
      </c>
      <c r="U363" s="1182">
        <v>1</v>
      </c>
      <c r="V363" s="1182">
        <v>0</v>
      </c>
      <c r="W363" s="1184">
        <v>0.5</v>
      </c>
    </row>
    <row r="364" spans="1:23" ht="12.75">
      <c r="A364" s="906"/>
      <c r="B364" s="979"/>
      <c r="C364" s="906"/>
      <c r="E364" s="1180" t="s">
        <v>1209</v>
      </c>
      <c r="F364" s="1052">
        <v>356</v>
      </c>
      <c r="G364" s="1052">
        <v>21</v>
      </c>
      <c r="H364" s="1031">
        <v>0.38100000000000001</v>
      </c>
      <c r="I364" s="1052">
        <v>14</v>
      </c>
      <c r="J364" s="1052">
        <v>68</v>
      </c>
      <c r="K364" s="1181">
        <v>0.14466292134831499</v>
      </c>
      <c r="L364" s="1052">
        <v>331</v>
      </c>
      <c r="M364" s="1052">
        <v>15</v>
      </c>
      <c r="N364" s="1031">
        <v>0.03</v>
      </c>
      <c r="O364" s="1052">
        <v>14</v>
      </c>
      <c r="P364" s="1052">
        <v>36</v>
      </c>
      <c r="Q364" s="1181">
        <v>2.2000000000000001E-3</v>
      </c>
      <c r="R364" s="1182">
        <v>0</v>
      </c>
      <c r="S364" s="1182">
        <v>0</v>
      </c>
      <c r="T364" s="1182">
        <v>0</v>
      </c>
      <c r="U364" s="1182">
        <v>0</v>
      </c>
      <c r="V364" s="1182">
        <v>0</v>
      </c>
      <c r="W364" s="1182" t="s">
        <v>717</v>
      </c>
    </row>
    <row r="365" spans="1:23" ht="12.75">
      <c r="A365" s="906"/>
      <c r="B365" s="946"/>
      <c r="C365" s="906"/>
      <c r="E365" s="1180" t="s">
        <v>1210</v>
      </c>
      <c r="F365" s="1024">
        <v>61</v>
      </c>
      <c r="G365" s="1024">
        <v>5</v>
      </c>
      <c r="H365" s="1031">
        <v>1</v>
      </c>
      <c r="I365" s="1024">
        <v>2</v>
      </c>
      <c r="J365" s="1024">
        <v>8</v>
      </c>
      <c r="K365" s="1181">
        <v>0.12295081967213101</v>
      </c>
      <c r="L365" s="1024">
        <v>60</v>
      </c>
      <c r="M365" s="1024">
        <v>1</v>
      </c>
      <c r="N365" s="1182">
        <v>0</v>
      </c>
      <c r="O365" s="1024">
        <v>2</v>
      </c>
      <c r="P365" s="1024">
        <v>5</v>
      </c>
      <c r="Q365" s="1181">
        <v>2.9999999999999997E-4</v>
      </c>
      <c r="R365" s="1182">
        <v>0</v>
      </c>
      <c r="S365" s="1182">
        <v>0</v>
      </c>
      <c r="T365" s="1182">
        <v>0</v>
      </c>
      <c r="U365" s="1182">
        <v>0</v>
      </c>
      <c r="V365" s="1182">
        <v>0</v>
      </c>
      <c r="W365" s="1182" t="s">
        <v>717</v>
      </c>
    </row>
    <row r="366" spans="1:23">
      <c r="A366" s="906"/>
      <c r="B366" s="957"/>
      <c r="C366" s="906"/>
      <c r="E366" s="1180" t="s">
        <v>1211</v>
      </c>
      <c r="F366" s="1052">
        <v>0</v>
      </c>
      <c r="G366" s="1052">
        <v>0</v>
      </c>
      <c r="H366" s="1182">
        <v>0</v>
      </c>
      <c r="I366" s="1052">
        <v>0</v>
      </c>
      <c r="J366" s="1052">
        <v>0</v>
      </c>
      <c r="K366" s="1183">
        <v>0</v>
      </c>
      <c r="L366" s="1052">
        <v>3</v>
      </c>
      <c r="M366" s="1052">
        <v>0</v>
      </c>
      <c r="N366" s="1182">
        <v>0</v>
      </c>
      <c r="O366" s="1052">
        <v>9</v>
      </c>
      <c r="P366" s="1052">
        <v>18</v>
      </c>
      <c r="Q366" s="1183">
        <v>0</v>
      </c>
      <c r="R366" s="1182">
        <v>0</v>
      </c>
      <c r="S366" s="1182">
        <v>0</v>
      </c>
      <c r="T366" s="1182">
        <v>0</v>
      </c>
      <c r="U366" s="1182">
        <v>0</v>
      </c>
      <c r="V366" s="1182">
        <v>1</v>
      </c>
      <c r="W366" s="1182" t="s">
        <v>717</v>
      </c>
    </row>
    <row r="367" spans="1:23" ht="15.75">
      <c r="A367" s="906"/>
      <c r="B367" s="958"/>
      <c r="C367" s="906"/>
      <c r="E367" s="1180" t="s">
        <v>1212</v>
      </c>
      <c r="F367" s="1052">
        <v>2078</v>
      </c>
      <c r="G367" s="1052">
        <v>221</v>
      </c>
      <c r="H367" s="1031">
        <v>0.49</v>
      </c>
      <c r="I367" s="1052">
        <v>144</v>
      </c>
      <c r="J367" s="1052">
        <v>497</v>
      </c>
      <c r="K367" s="1181">
        <v>0.207410972088547</v>
      </c>
      <c r="L367" s="1052">
        <v>1978</v>
      </c>
      <c r="M367" s="1052">
        <v>78</v>
      </c>
      <c r="N367" s="1031">
        <v>0.06</v>
      </c>
      <c r="O367" s="1052">
        <v>117</v>
      </c>
      <c r="P367" s="1052">
        <v>178</v>
      </c>
      <c r="Q367" s="1181">
        <v>8.9999999999999998E-4</v>
      </c>
      <c r="R367" s="1182">
        <v>1727</v>
      </c>
      <c r="S367" s="1182">
        <v>250</v>
      </c>
      <c r="T367" s="1031">
        <v>0.14610000000000001</v>
      </c>
      <c r="U367" s="1182">
        <v>94</v>
      </c>
      <c r="V367" s="1182">
        <v>373</v>
      </c>
      <c r="W367" s="1031">
        <v>0.20760000000000001</v>
      </c>
    </row>
    <row r="368" spans="1:23" ht="12.75">
      <c r="A368" s="906"/>
      <c r="B368" s="946"/>
      <c r="C368" s="906"/>
      <c r="E368" s="1180" t="s">
        <v>1213</v>
      </c>
      <c r="F368" s="1024">
        <v>65</v>
      </c>
      <c r="G368" s="1024">
        <v>27</v>
      </c>
      <c r="H368" s="1031">
        <v>0.66700000000000004</v>
      </c>
      <c r="I368" s="1024">
        <v>25</v>
      </c>
      <c r="J368" s="1024">
        <v>3</v>
      </c>
      <c r="K368" s="1181">
        <v>0.42307692307692302</v>
      </c>
      <c r="L368" s="1024">
        <v>56</v>
      </c>
      <c r="M368" s="1024">
        <v>3</v>
      </c>
      <c r="N368" s="1182">
        <v>0</v>
      </c>
      <c r="O368" s="1024">
        <v>21</v>
      </c>
      <c r="P368" s="1024">
        <v>7</v>
      </c>
      <c r="Q368" s="1181">
        <v>1.26E-2</v>
      </c>
      <c r="R368" s="1182">
        <v>0</v>
      </c>
      <c r="S368" s="1182">
        <v>0</v>
      </c>
      <c r="T368" s="1182">
        <v>0</v>
      </c>
      <c r="U368" s="1182">
        <v>0</v>
      </c>
      <c r="V368" s="1182">
        <v>0</v>
      </c>
      <c r="W368" s="1182" t="s">
        <v>717</v>
      </c>
    </row>
    <row r="369" spans="1:23" ht="12.75">
      <c r="A369" s="906"/>
      <c r="B369" s="946"/>
      <c r="C369" s="906"/>
      <c r="E369" s="1180" t="s">
        <v>1214</v>
      </c>
      <c r="F369" s="1052">
        <v>39</v>
      </c>
      <c r="G369" s="1052">
        <v>2</v>
      </c>
      <c r="H369" s="1031">
        <v>1</v>
      </c>
      <c r="I369" s="1052">
        <v>2</v>
      </c>
      <c r="J369" s="1052">
        <v>10</v>
      </c>
      <c r="K369" s="1181">
        <v>0.17948717948717899</v>
      </c>
      <c r="L369" s="1052">
        <v>38</v>
      </c>
      <c r="M369" s="1052">
        <v>1</v>
      </c>
      <c r="N369" s="1182">
        <v>0</v>
      </c>
      <c r="O369" s="1052">
        <v>1</v>
      </c>
      <c r="P369" s="1052">
        <v>6</v>
      </c>
      <c r="Q369" s="1181">
        <v>1E-3</v>
      </c>
      <c r="R369" s="1182">
        <v>0</v>
      </c>
      <c r="S369" s="1182">
        <v>0</v>
      </c>
      <c r="T369" s="1182">
        <v>0</v>
      </c>
      <c r="U369" s="1182">
        <v>0</v>
      </c>
      <c r="V369" s="1182">
        <v>0</v>
      </c>
      <c r="W369" s="1182" t="s">
        <v>717</v>
      </c>
    </row>
    <row r="370" spans="1:23" ht="12.75">
      <c r="A370" s="906"/>
      <c r="B370" s="946"/>
      <c r="C370" s="906"/>
      <c r="E370" s="1180" t="s">
        <v>1215</v>
      </c>
      <c r="F370" s="1052">
        <v>293</v>
      </c>
      <c r="G370" s="1052">
        <v>31</v>
      </c>
      <c r="H370" s="1031">
        <v>0.53600000000000003</v>
      </c>
      <c r="I370" s="1052">
        <v>20</v>
      </c>
      <c r="J370" s="1052">
        <v>128</v>
      </c>
      <c r="K370" s="1181">
        <v>0.30546075085324198</v>
      </c>
      <c r="L370" s="1052">
        <v>302</v>
      </c>
      <c r="M370" s="1052">
        <v>62</v>
      </c>
      <c r="N370" s="1031">
        <v>0.03</v>
      </c>
      <c r="O370" s="1052">
        <v>16</v>
      </c>
      <c r="P370" s="1052">
        <v>24</v>
      </c>
      <c r="Q370" s="1181">
        <v>2.9999999999999997E-4</v>
      </c>
      <c r="R370" s="1182">
        <v>258</v>
      </c>
      <c r="S370" s="1182">
        <v>39</v>
      </c>
      <c r="T370" s="1031">
        <v>0.2349</v>
      </c>
      <c r="U370" s="1182">
        <v>17</v>
      </c>
      <c r="V370" s="1182">
        <v>26</v>
      </c>
      <c r="W370" s="1031">
        <v>0.15890000000000001</v>
      </c>
    </row>
    <row r="371" spans="1:23" ht="12.75">
      <c r="A371" s="906"/>
      <c r="B371" s="946"/>
      <c r="C371" s="906"/>
      <c r="E371" s="1180" t="s">
        <v>1216</v>
      </c>
      <c r="F371" s="1024">
        <v>118</v>
      </c>
      <c r="G371" s="1024">
        <v>23</v>
      </c>
      <c r="H371" s="1031">
        <v>1</v>
      </c>
      <c r="I371" s="1024">
        <v>12</v>
      </c>
      <c r="J371" s="1024">
        <v>12</v>
      </c>
      <c r="K371" s="1181">
        <v>0.19915254237288099</v>
      </c>
      <c r="L371" s="1024">
        <v>114</v>
      </c>
      <c r="M371" s="1024">
        <v>2</v>
      </c>
      <c r="N371" s="1031">
        <v>0.01</v>
      </c>
      <c r="O371" s="1024">
        <v>7</v>
      </c>
      <c r="P371" s="1024">
        <v>12</v>
      </c>
      <c r="Q371" s="1181">
        <v>3.3999999999999998E-3</v>
      </c>
      <c r="R371" s="1182">
        <v>0</v>
      </c>
      <c r="S371" s="1182">
        <v>0</v>
      </c>
      <c r="T371" s="1182">
        <v>0</v>
      </c>
      <c r="U371" s="1182">
        <v>0</v>
      </c>
      <c r="V371" s="1182">
        <v>0</v>
      </c>
      <c r="W371" s="1182" t="s">
        <v>717</v>
      </c>
    </row>
    <row r="372" spans="1:23" ht="12.75">
      <c r="A372" s="906"/>
      <c r="B372" s="946"/>
      <c r="C372" s="906"/>
      <c r="E372" s="1180" t="s">
        <v>1217</v>
      </c>
      <c r="F372" s="1052">
        <v>22</v>
      </c>
      <c r="G372" s="1052">
        <v>0</v>
      </c>
      <c r="H372" s="1182">
        <v>0</v>
      </c>
      <c r="I372" s="1052">
        <v>0</v>
      </c>
      <c r="J372" s="1052">
        <v>6</v>
      </c>
      <c r="K372" s="1181">
        <v>0.13636363636363599</v>
      </c>
      <c r="L372" s="1052">
        <v>22</v>
      </c>
      <c r="M372" s="1052">
        <v>1</v>
      </c>
      <c r="N372" s="1182">
        <v>0</v>
      </c>
      <c r="O372" s="1052">
        <v>1</v>
      </c>
      <c r="P372" s="1052">
        <v>2</v>
      </c>
      <c r="Q372" s="1181">
        <v>6.9999999999999999E-4</v>
      </c>
      <c r="R372" s="1182">
        <v>21</v>
      </c>
      <c r="S372" s="1182">
        <v>0</v>
      </c>
      <c r="T372" s="1182">
        <v>0</v>
      </c>
      <c r="U372" s="1182">
        <v>0</v>
      </c>
      <c r="V372" s="1182">
        <v>0</v>
      </c>
      <c r="W372" s="1182">
        <v>0</v>
      </c>
    </row>
    <row r="373" spans="1:23" ht="12.75">
      <c r="A373" s="906"/>
      <c r="B373" s="946"/>
      <c r="C373" s="906"/>
      <c r="E373" s="1185" t="s">
        <v>614</v>
      </c>
      <c r="F373" s="1037">
        <v>14462</v>
      </c>
      <c r="G373" s="1037">
        <v>2223</v>
      </c>
      <c r="H373" s="1042">
        <v>0.47</v>
      </c>
      <c r="I373" s="1037">
        <v>986</v>
      </c>
      <c r="J373" s="1037">
        <v>2915</v>
      </c>
      <c r="K373" s="1041">
        <v>0.21172728529940499</v>
      </c>
      <c r="L373" s="1037">
        <v>14806</v>
      </c>
      <c r="M373" s="1037">
        <v>1691</v>
      </c>
      <c r="N373" s="1042">
        <v>0.56999999999999995</v>
      </c>
      <c r="O373" s="1037">
        <v>880</v>
      </c>
      <c r="P373" s="1037">
        <v>1818</v>
      </c>
      <c r="Q373" s="1041">
        <v>0.1482</v>
      </c>
      <c r="R373" s="1186">
        <v>13476</v>
      </c>
      <c r="S373" s="1186">
        <v>2149</v>
      </c>
      <c r="T373" s="1042">
        <v>0.35820000000000002</v>
      </c>
      <c r="U373" s="1186">
        <v>839</v>
      </c>
      <c r="V373" s="1186">
        <v>1803</v>
      </c>
      <c r="W373" s="1042">
        <v>0.17780000000000001</v>
      </c>
    </row>
    <row r="374" spans="1:23">
      <c r="A374" s="906"/>
      <c r="B374" s="957"/>
      <c r="C374" s="906"/>
    </row>
    <row r="375" spans="1:23" ht="15.75">
      <c r="A375" s="906"/>
      <c r="B375" s="958"/>
      <c r="C375" s="906"/>
      <c r="E375" s="1978" t="s">
        <v>1609</v>
      </c>
      <c r="F375" s="1971"/>
      <c r="G375" s="1971"/>
      <c r="H375" s="1971"/>
      <c r="I375" s="1971"/>
      <c r="J375" s="1971"/>
      <c r="K375" s="1971"/>
      <c r="L375" s="1971"/>
      <c r="M375" s="1971"/>
      <c r="N375" s="1971"/>
      <c r="O375" s="1971"/>
      <c r="P375" s="1971"/>
      <c r="Q375" s="1971"/>
      <c r="R375" s="1971"/>
      <c r="S375" s="1971"/>
      <c r="T375" s="1971"/>
      <c r="U375" s="1971"/>
      <c r="V375" s="1971"/>
      <c r="W375" s="1971"/>
    </row>
    <row r="376" spans="1:23" ht="12.75">
      <c r="A376" s="906"/>
      <c r="B376" s="946"/>
      <c r="C376" s="906"/>
      <c r="E376" s="1971"/>
      <c r="F376" s="1971"/>
      <c r="G376" s="1971"/>
      <c r="H376" s="1971"/>
      <c r="I376" s="1971"/>
      <c r="J376" s="1971"/>
      <c r="K376" s="1971"/>
      <c r="L376" s="1971"/>
      <c r="M376" s="1971"/>
      <c r="N376" s="1971"/>
      <c r="O376" s="1971"/>
      <c r="P376" s="1971"/>
      <c r="Q376" s="1971"/>
      <c r="R376" s="1971"/>
      <c r="S376" s="1971"/>
      <c r="T376" s="1971"/>
      <c r="U376" s="1971"/>
      <c r="V376" s="1971"/>
      <c r="W376" s="1971"/>
    </row>
    <row r="377" spans="1:23" ht="12.75">
      <c r="A377" s="906"/>
      <c r="B377" s="947"/>
      <c r="C377" s="906"/>
      <c r="E377" s="1971"/>
      <c r="F377" s="1971"/>
      <c r="G377" s="1971"/>
      <c r="H377" s="1971"/>
      <c r="I377" s="1971"/>
      <c r="J377" s="1971"/>
      <c r="K377" s="1971"/>
      <c r="L377" s="1971"/>
      <c r="M377" s="1971"/>
      <c r="N377" s="1971"/>
      <c r="O377" s="1971"/>
      <c r="P377" s="1971"/>
      <c r="Q377" s="1971"/>
      <c r="R377" s="1971"/>
      <c r="S377" s="1971"/>
      <c r="T377" s="1971"/>
      <c r="U377" s="1971"/>
      <c r="V377" s="1971"/>
      <c r="W377" s="1971"/>
    </row>
    <row r="378" spans="1:23" ht="12.75">
      <c r="A378" s="906"/>
      <c r="B378" s="946"/>
      <c r="C378" s="906"/>
      <c r="E378" s="1971"/>
      <c r="F378" s="1971"/>
      <c r="G378" s="1971"/>
      <c r="H378" s="1971"/>
      <c r="I378" s="1971"/>
      <c r="J378" s="1971"/>
      <c r="K378" s="1971"/>
      <c r="L378" s="1971"/>
      <c r="M378" s="1971"/>
      <c r="N378" s="1971"/>
      <c r="O378" s="1971"/>
      <c r="P378" s="1971"/>
      <c r="Q378" s="1971"/>
      <c r="R378" s="1971"/>
      <c r="S378" s="1971"/>
      <c r="T378" s="1971"/>
      <c r="U378" s="1971"/>
      <c r="V378" s="1971"/>
      <c r="W378" s="1971"/>
    </row>
    <row r="379" spans="1:23" ht="15.75">
      <c r="A379" s="906"/>
      <c r="B379" s="948"/>
      <c r="C379" s="906"/>
      <c r="E379" s="1971"/>
      <c r="F379" s="1971"/>
      <c r="G379" s="1971"/>
      <c r="H379" s="1971"/>
      <c r="I379" s="1971"/>
      <c r="J379" s="1971"/>
      <c r="K379" s="1971"/>
      <c r="L379" s="1971"/>
      <c r="M379" s="1971"/>
      <c r="N379" s="1971"/>
      <c r="O379" s="1971"/>
      <c r="P379" s="1971"/>
      <c r="Q379" s="1971"/>
      <c r="R379" s="1971"/>
      <c r="S379" s="1971"/>
      <c r="T379" s="1971"/>
      <c r="U379" s="1971"/>
      <c r="V379" s="1971"/>
      <c r="W379" s="1971"/>
    </row>
    <row r="380" spans="1:23" ht="15.75">
      <c r="A380" s="906"/>
      <c r="B380" s="948"/>
      <c r="C380" s="906"/>
    </row>
    <row r="381" spans="1:23" ht="12.75">
      <c r="A381" s="906"/>
      <c r="B381" s="946"/>
      <c r="C381" s="906"/>
    </row>
    <row r="382" spans="1:23" ht="16.350000000000001" customHeight="1">
      <c r="A382" s="906"/>
      <c r="B382" s="957"/>
      <c r="C382" s="906"/>
      <c r="E382" s="1344" t="s">
        <v>1308</v>
      </c>
    </row>
    <row r="383" spans="1:23" ht="15.75">
      <c r="A383" s="906"/>
      <c r="B383" s="958"/>
      <c r="C383" s="906"/>
      <c r="E383" s="1135"/>
      <c r="F383" s="1135"/>
      <c r="G383" s="1135"/>
      <c r="H383" s="1135"/>
      <c r="I383" s="1135"/>
      <c r="J383" s="1135"/>
      <c r="K383" s="1135"/>
      <c r="L383" s="1135"/>
      <c r="M383" s="1135"/>
      <c r="N383" s="1135"/>
    </row>
    <row r="384" spans="1:23" ht="15.75">
      <c r="A384" s="906"/>
      <c r="B384" s="958"/>
      <c r="C384" s="906"/>
      <c r="E384" s="2069" t="s">
        <v>1309</v>
      </c>
      <c r="F384" s="1971"/>
      <c r="G384" s="1971"/>
      <c r="H384" s="1971"/>
      <c r="I384" s="1971"/>
      <c r="J384" s="1971"/>
      <c r="K384" s="1971"/>
      <c r="L384" s="1971"/>
      <c r="M384" s="1135"/>
      <c r="N384" s="1135"/>
    </row>
    <row r="385" spans="1:14" ht="15.75">
      <c r="A385" s="906"/>
      <c r="B385" s="958"/>
      <c r="C385" s="906"/>
      <c r="E385" s="1971"/>
      <c r="F385" s="1971"/>
      <c r="G385" s="1971"/>
      <c r="H385" s="1971"/>
      <c r="I385" s="1971"/>
      <c r="J385" s="1971"/>
      <c r="K385" s="1971"/>
      <c r="L385" s="1971"/>
      <c r="M385" s="1135"/>
      <c r="N385" s="1135"/>
    </row>
    <row r="386" spans="1:14" ht="15.75">
      <c r="A386" s="906"/>
      <c r="B386" s="958"/>
      <c r="C386" s="906"/>
      <c r="E386" s="1971"/>
      <c r="F386" s="1971"/>
      <c r="G386" s="1971"/>
      <c r="H386" s="1971"/>
      <c r="I386" s="1971"/>
      <c r="J386" s="1971"/>
      <c r="K386" s="1971"/>
      <c r="L386" s="1971"/>
      <c r="M386" s="1135"/>
      <c r="N386" s="1135"/>
    </row>
    <row r="387" spans="1:14" ht="15.75">
      <c r="A387" s="906"/>
      <c r="B387" s="958"/>
      <c r="C387" s="906"/>
      <c r="E387" s="1990"/>
      <c r="F387" s="1971"/>
      <c r="G387" s="1971"/>
      <c r="H387" s="1971"/>
      <c r="I387" s="1971"/>
      <c r="J387" s="1971"/>
      <c r="K387" s="1971"/>
      <c r="L387" s="1971"/>
      <c r="M387" s="1971"/>
      <c r="N387" s="1971"/>
    </row>
    <row r="388" spans="1:14" ht="14.25">
      <c r="A388" s="906"/>
      <c r="B388" s="946"/>
      <c r="C388" s="906"/>
      <c r="E388" s="2070" t="s">
        <v>1310</v>
      </c>
      <c r="F388" s="1971"/>
      <c r="G388" s="1971"/>
      <c r="H388" s="1971"/>
      <c r="I388" s="1971"/>
      <c r="J388" s="1135"/>
      <c r="K388" s="1135"/>
      <c r="L388" s="1135"/>
      <c r="M388" s="1135"/>
      <c r="N388" s="1135"/>
    </row>
    <row r="389" spans="1:14" ht="14.25">
      <c r="A389" s="906"/>
      <c r="B389" s="946"/>
      <c r="C389" s="906"/>
      <c r="E389" s="909"/>
      <c r="F389" s="909"/>
      <c r="G389" s="909"/>
      <c r="H389" s="1187">
        <v>2024</v>
      </c>
      <c r="I389" s="982">
        <v>2025</v>
      </c>
      <c r="J389" s="1135"/>
      <c r="K389" s="1135"/>
      <c r="L389" s="1135"/>
      <c r="M389" s="1135"/>
      <c r="N389" s="1135"/>
    </row>
    <row r="390" spans="1:14">
      <c r="A390" s="906"/>
      <c r="B390" s="957"/>
      <c r="C390" s="906"/>
      <c r="E390" s="2071" t="s">
        <v>1311</v>
      </c>
      <c r="F390" s="2000"/>
      <c r="G390" s="2072"/>
      <c r="H390" s="1188">
        <v>8741586</v>
      </c>
      <c r="I390" s="1188">
        <v>9326000</v>
      </c>
    </row>
    <row r="391" spans="1:14" ht="13.5">
      <c r="A391" s="906"/>
      <c r="B391" s="946"/>
      <c r="C391" s="906"/>
      <c r="E391" s="2073" t="s">
        <v>1312</v>
      </c>
      <c r="F391" s="2029"/>
      <c r="G391" s="2074"/>
      <c r="H391" s="1189">
        <v>1691</v>
      </c>
      <c r="I391" s="1189">
        <v>2149</v>
      </c>
    </row>
    <row r="392" spans="1:14" ht="12.75">
      <c r="A392" s="906"/>
      <c r="B392" s="946"/>
      <c r="C392" s="906"/>
    </row>
    <row r="393" spans="1:14" ht="12.75">
      <c r="A393" s="906"/>
      <c r="B393" s="946"/>
      <c r="C393" s="906"/>
    </row>
    <row r="394" spans="1:14" ht="12.75">
      <c r="A394" s="906"/>
      <c r="B394" s="946"/>
      <c r="C394" s="906"/>
    </row>
    <row r="395" spans="1:14" ht="19.5" customHeight="1">
      <c r="A395" s="906"/>
      <c r="B395" s="946"/>
      <c r="C395" s="906"/>
      <c r="E395" s="1344" t="s">
        <v>1313</v>
      </c>
    </row>
    <row r="396" spans="1:14" ht="12.75">
      <c r="A396" s="906"/>
      <c r="B396" s="946"/>
      <c r="C396" s="906"/>
    </row>
    <row r="397" spans="1:14">
      <c r="A397" s="906"/>
      <c r="B397" s="957"/>
      <c r="C397" s="906"/>
      <c r="E397" s="1970" t="s">
        <v>1610</v>
      </c>
      <c r="F397" s="1971"/>
      <c r="G397" s="1971"/>
      <c r="H397" s="1971"/>
      <c r="I397" s="1971"/>
      <c r="J397" s="1971"/>
      <c r="K397" s="1971"/>
      <c r="L397" s="1971"/>
    </row>
    <row r="398" spans="1:14" ht="15.75">
      <c r="A398" s="906"/>
      <c r="B398" s="958"/>
      <c r="C398" s="906"/>
      <c r="E398" s="1971"/>
      <c r="F398" s="1971"/>
      <c r="G398" s="1971"/>
      <c r="H398" s="1971"/>
      <c r="I398" s="1971"/>
      <c r="J398" s="1971"/>
      <c r="K398" s="1971"/>
      <c r="L398" s="1971"/>
    </row>
    <row r="399" spans="1:14" ht="12.75">
      <c r="A399" s="906"/>
      <c r="B399" s="946"/>
      <c r="C399" s="906"/>
      <c r="E399" s="1971"/>
      <c r="F399" s="1971"/>
      <c r="G399" s="1971"/>
      <c r="H399" s="1971"/>
      <c r="I399" s="1971"/>
      <c r="J399" s="1971"/>
      <c r="K399" s="1971"/>
      <c r="L399" s="1971"/>
    </row>
    <row r="400" spans="1:14" ht="12.75">
      <c r="A400" s="906"/>
      <c r="B400" s="946"/>
      <c r="C400" s="906"/>
      <c r="E400" s="1971"/>
      <c r="F400" s="1971"/>
      <c r="G400" s="1971"/>
      <c r="H400" s="1971"/>
      <c r="I400" s="1971"/>
      <c r="J400" s="1971"/>
      <c r="K400" s="1971"/>
      <c r="L400" s="1971"/>
    </row>
    <row r="401" spans="1:38" ht="12.75">
      <c r="A401" s="906"/>
      <c r="B401" s="946"/>
      <c r="C401" s="906"/>
      <c r="E401" s="1971"/>
      <c r="F401" s="1971"/>
      <c r="G401" s="1971"/>
      <c r="H401" s="1971"/>
      <c r="I401" s="1971"/>
      <c r="J401" s="1971"/>
      <c r="K401" s="1971"/>
      <c r="L401" s="1971"/>
    </row>
    <row r="402" spans="1:38" ht="12.75">
      <c r="A402" s="906"/>
      <c r="B402" s="946"/>
      <c r="C402" s="906"/>
      <c r="E402" s="1971"/>
      <c r="F402" s="1971"/>
      <c r="G402" s="1971"/>
      <c r="H402" s="1971"/>
      <c r="I402" s="1971"/>
      <c r="J402" s="1971"/>
      <c r="K402" s="1971"/>
      <c r="L402" s="1971"/>
    </row>
    <row r="403" spans="1:38" ht="12.75">
      <c r="A403" s="906"/>
      <c r="B403" s="979"/>
      <c r="C403" s="906"/>
      <c r="E403" s="1971"/>
      <c r="F403" s="1971"/>
      <c r="G403" s="1971"/>
      <c r="H403" s="1971"/>
      <c r="I403" s="1971"/>
      <c r="J403" s="1971"/>
      <c r="K403" s="1971"/>
      <c r="L403" s="1971"/>
    </row>
    <row r="404" spans="1:38" ht="12.75">
      <c r="A404" s="906"/>
      <c r="B404" s="946"/>
      <c r="C404" s="906"/>
      <c r="E404" s="1971"/>
      <c r="F404" s="1971"/>
      <c r="G404" s="1971"/>
      <c r="H404" s="1971"/>
      <c r="I404" s="1971"/>
      <c r="J404" s="1971"/>
      <c r="K404" s="1971"/>
      <c r="L404" s="1971"/>
    </row>
    <row r="405" spans="1:38">
      <c r="A405" s="906"/>
      <c r="B405" s="957"/>
      <c r="C405" s="906"/>
      <c r="E405" s="1971"/>
      <c r="F405" s="1971"/>
      <c r="G405" s="1971"/>
      <c r="H405" s="1971"/>
      <c r="I405" s="1971"/>
      <c r="J405" s="1971"/>
      <c r="K405" s="1971"/>
      <c r="L405" s="1971"/>
    </row>
    <row r="406" spans="1:38" ht="32.1" customHeight="1">
      <c r="A406" s="906"/>
      <c r="B406" s="946"/>
      <c r="C406" s="906"/>
      <c r="E406" s="1971"/>
      <c r="F406" s="1971"/>
      <c r="G406" s="1971"/>
      <c r="H406" s="1971"/>
      <c r="I406" s="1971"/>
      <c r="J406" s="1971"/>
      <c r="K406" s="1971"/>
      <c r="L406" s="1971"/>
    </row>
    <row r="407" spans="1:38" ht="12.75">
      <c r="A407" s="906"/>
      <c r="B407" s="946"/>
      <c r="C407" s="906"/>
      <c r="F407" s="913"/>
      <c r="G407" s="913"/>
      <c r="H407" s="913"/>
      <c r="I407" s="913"/>
      <c r="J407" s="913"/>
      <c r="K407" s="913"/>
      <c r="L407" s="913"/>
    </row>
    <row r="408" spans="1:38">
      <c r="A408" s="906"/>
      <c r="B408" s="957"/>
      <c r="C408" s="906"/>
    </row>
    <row r="409" spans="1:38" ht="15.75">
      <c r="A409" s="906"/>
      <c r="B409" s="958"/>
      <c r="C409" s="906"/>
      <c r="E409" s="1345" t="s">
        <v>617</v>
      </c>
    </row>
    <row r="410" spans="1:38" ht="12.75">
      <c r="A410" s="906"/>
      <c r="B410" s="946"/>
      <c r="C410" s="906"/>
    </row>
    <row r="411" spans="1:38" ht="18" customHeight="1">
      <c r="A411" s="906"/>
      <c r="B411" s="947"/>
      <c r="C411" s="906"/>
      <c r="E411" s="1986" t="s">
        <v>1314</v>
      </c>
      <c r="F411" s="1986"/>
      <c r="G411" s="1986"/>
      <c r="H411" s="1986"/>
      <c r="I411" s="1986"/>
      <c r="J411" s="1986"/>
      <c r="K411" s="1986"/>
      <c r="L411" s="1986"/>
    </row>
    <row r="412" spans="1:38" ht="14.25">
      <c r="A412" s="906"/>
      <c r="B412" s="946"/>
      <c r="C412" s="906"/>
      <c r="E412" s="1190"/>
      <c r="F412" s="1190"/>
      <c r="G412" s="1190"/>
      <c r="H412" s="1190"/>
      <c r="I412" s="1190"/>
      <c r="J412" s="1190"/>
      <c r="K412" s="1190"/>
      <c r="L412" s="1190"/>
    </row>
    <row r="413" spans="1:38" ht="25.5" customHeight="1">
      <c r="A413" s="906"/>
      <c r="B413" s="946"/>
      <c r="C413" s="906"/>
      <c r="E413" s="1970" t="s">
        <v>1611</v>
      </c>
      <c r="F413" s="1971"/>
      <c r="G413" s="1971"/>
      <c r="H413" s="1971"/>
      <c r="I413" s="1971"/>
      <c r="J413" s="1971"/>
      <c r="K413" s="1971"/>
      <c r="L413" s="1971"/>
      <c r="M413" s="1113"/>
      <c r="N413" s="1113"/>
      <c r="O413" s="1113"/>
      <c r="P413" s="1113"/>
      <c r="Q413" s="1113"/>
      <c r="R413" s="1113"/>
      <c r="S413" s="1113"/>
      <c r="T413" s="1113"/>
      <c r="U413" s="1113"/>
      <c r="V413" s="1113"/>
      <c r="W413" s="1113"/>
      <c r="X413" s="1113"/>
      <c r="Y413" s="1113"/>
      <c r="Z413" s="1113"/>
      <c r="AA413" s="1113"/>
      <c r="AB413" s="1113"/>
      <c r="AC413" s="1113"/>
      <c r="AD413" s="1113"/>
      <c r="AE413" s="1113"/>
      <c r="AF413" s="1113"/>
      <c r="AG413" s="1113"/>
      <c r="AH413" s="1113"/>
      <c r="AI413" s="1113"/>
      <c r="AJ413" s="1113"/>
      <c r="AK413" s="1113"/>
      <c r="AL413" s="1113"/>
    </row>
    <row r="414" spans="1:38">
      <c r="A414" s="906"/>
      <c r="B414" s="957"/>
      <c r="C414" s="906"/>
      <c r="E414" s="1971"/>
      <c r="F414" s="1971"/>
      <c r="G414" s="1971"/>
      <c r="H414" s="1971"/>
      <c r="I414" s="1971"/>
      <c r="J414" s="1971"/>
      <c r="K414" s="1971"/>
      <c r="L414" s="1971"/>
      <c r="M414" s="1113"/>
      <c r="N414" s="1113"/>
      <c r="O414" s="1113"/>
      <c r="P414" s="1113"/>
      <c r="Q414" s="1113"/>
      <c r="R414" s="1113"/>
      <c r="S414" s="1113"/>
      <c r="T414" s="1113"/>
      <c r="U414" s="1113"/>
      <c r="V414" s="1113"/>
      <c r="W414" s="1113"/>
      <c r="X414" s="1113"/>
      <c r="Y414" s="1113"/>
      <c r="Z414" s="1113"/>
      <c r="AA414" s="1113"/>
      <c r="AB414" s="1113"/>
      <c r="AC414" s="1113"/>
      <c r="AD414" s="1113"/>
      <c r="AE414" s="1113"/>
      <c r="AF414" s="1113"/>
      <c r="AG414" s="1113"/>
      <c r="AH414" s="1113"/>
      <c r="AI414" s="1113"/>
      <c r="AJ414" s="1113"/>
      <c r="AK414" s="1113"/>
      <c r="AL414" s="1113"/>
    </row>
    <row r="415" spans="1:38" ht="15.75">
      <c r="A415" s="906"/>
      <c r="B415" s="958"/>
      <c r="C415" s="906"/>
      <c r="E415" s="1971"/>
      <c r="F415" s="1971"/>
      <c r="G415" s="1971"/>
      <c r="H415" s="1971"/>
      <c r="I415" s="1971"/>
      <c r="J415" s="1971"/>
      <c r="K415" s="1971"/>
      <c r="L415" s="1971"/>
      <c r="M415" s="1113"/>
      <c r="N415" s="1113"/>
      <c r="O415" s="1113"/>
      <c r="P415" s="1113"/>
      <c r="Q415" s="1113"/>
      <c r="R415" s="1113"/>
      <c r="S415" s="1113"/>
      <c r="T415" s="1113"/>
      <c r="U415" s="1113"/>
      <c r="V415" s="1113"/>
      <c r="W415" s="1113"/>
      <c r="X415" s="1113"/>
      <c r="Y415" s="1113"/>
      <c r="Z415" s="1113"/>
      <c r="AA415" s="1113"/>
      <c r="AB415" s="1113"/>
      <c r="AC415" s="1113"/>
      <c r="AD415" s="1113"/>
      <c r="AE415" s="1113"/>
      <c r="AF415" s="1113"/>
      <c r="AG415" s="1113"/>
      <c r="AH415" s="1113"/>
      <c r="AI415" s="1113"/>
      <c r="AJ415" s="1113"/>
      <c r="AK415" s="1113"/>
      <c r="AL415" s="1113"/>
    </row>
    <row r="416" spans="1:38" ht="14.25">
      <c r="A416" s="906"/>
      <c r="B416" s="946"/>
      <c r="C416" s="906"/>
      <c r="E416" s="1971"/>
      <c r="F416" s="1971"/>
      <c r="G416" s="1971"/>
      <c r="H416" s="1971"/>
      <c r="I416" s="1971"/>
      <c r="J416" s="1971"/>
      <c r="K416" s="1971"/>
      <c r="L416" s="1971"/>
      <c r="M416" s="1113"/>
      <c r="N416" s="1113"/>
      <c r="O416" s="1113"/>
      <c r="P416" s="1113"/>
      <c r="Q416" s="1113"/>
      <c r="R416" s="1113"/>
      <c r="S416" s="1113"/>
      <c r="T416" s="1113"/>
      <c r="U416" s="1113"/>
      <c r="V416" s="1113"/>
      <c r="W416" s="1113"/>
      <c r="X416" s="1113"/>
      <c r="Y416" s="1113"/>
      <c r="Z416" s="1113"/>
      <c r="AA416" s="1113"/>
      <c r="AB416" s="1113"/>
      <c r="AC416" s="1113"/>
      <c r="AD416" s="1113"/>
      <c r="AE416" s="1113"/>
      <c r="AF416" s="1113"/>
      <c r="AG416" s="1113"/>
      <c r="AH416" s="1113"/>
      <c r="AI416" s="1113"/>
      <c r="AJ416" s="1113"/>
      <c r="AK416" s="1113"/>
      <c r="AL416" s="1113"/>
    </row>
    <row r="417" spans="1:38">
      <c r="A417" s="906"/>
      <c r="B417" s="957"/>
      <c r="C417" s="906"/>
      <c r="E417" s="1971"/>
      <c r="F417" s="1971"/>
      <c r="G417" s="1971"/>
      <c r="H417" s="1971"/>
      <c r="I417" s="1971"/>
      <c r="J417" s="1971"/>
      <c r="K417" s="1971"/>
      <c r="L417" s="1971"/>
      <c r="M417" s="1113"/>
      <c r="N417" s="1113"/>
      <c r="O417" s="1113"/>
      <c r="P417" s="1113"/>
      <c r="Q417" s="1113"/>
      <c r="R417" s="1113"/>
      <c r="S417" s="1113"/>
      <c r="T417" s="1113"/>
      <c r="U417" s="1113"/>
      <c r="V417" s="1113"/>
      <c r="W417" s="1113"/>
      <c r="X417" s="1113"/>
      <c r="Y417" s="1113"/>
      <c r="Z417" s="1113"/>
      <c r="AA417" s="1113"/>
      <c r="AB417" s="1113"/>
      <c r="AC417" s="1113"/>
      <c r="AD417" s="1113"/>
      <c r="AE417" s="1113"/>
      <c r="AF417" s="1113"/>
      <c r="AG417" s="1113"/>
      <c r="AH417" s="1113"/>
      <c r="AI417" s="1113"/>
      <c r="AJ417" s="1113"/>
      <c r="AK417" s="1113"/>
      <c r="AL417" s="1113"/>
    </row>
    <row r="418" spans="1:38" ht="15.75">
      <c r="A418" s="906"/>
      <c r="B418" s="958"/>
      <c r="C418" s="906"/>
      <c r="E418" s="1971"/>
      <c r="F418" s="1971"/>
      <c r="G418" s="1971"/>
      <c r="H418" s="1971"/>
      <c r="I418" s="1971"/>
      <c r="J418" s="1971"/>
      <c r="K418" s="1971"/>
      <c r="L418" s="1971"/>
      <c r="M418" s="1113"/>
      <c r="N418" s="1113"/>
      <c r="O418" s="1113"/>
      <c r="P418" s="1113"/>
      <c r="Q418" s="1113"/>
      <c r="R418" s="1113"/>
      <c r="S418" s="1113"/>
      <c r="T418" s="1113"/>
      <c r="U418" s="1113"/>
      <c r="V418" s="1113"/>
      <c r="W418" s="1113"/>
      <c r="X418" s="1113"/>
      <c r="Y418" s="1113"/>
      <c r="Z418" s="1113"/>
      <c r="AA418" s="1113"/>
      <c r="AB418" s="1113"/>
      <c r="AC418" s="1113"/>
      <c r="AD418" s="1113"/>
      <c r="AE418" s="1113"/>
      <c r="AF418" s="1113"/>
      <c r="AG418" s="1113"/>
      <c r="AH418" s="1113"/>
      <c r="AI418" s="1113"/>
      <c r="AJ418" s="1113"/>
      <c r="AK418" s="1113"/>
      <c r="AL418" s="1113"/>
    </row>
    <row r="419" spans="1:38" ht="14.25">
      <c r="A419" s="906"/>
      <c r="B419" s="946"/>
      <c r="C419" s="906"/>
      <c r="E419" s="1971"/>
      <c r="F419" s="1971"/>
      <c r="G419" s="1971"/>
      <c r="H419" s="1971"/>
      <c r="I419" s="1971"/>
      <c r="J419" s="1971"/>
      <c r="K419" s="1971"/>
      <c r="L419" s="1971"/>
      <c r="M419" s="1113"/>
      <c r="N419" s="1113"/>
      <c r="O419" s="1113"/>
      <c r="P419" s="1113"/>
      <c r="Q419" s="1113"/>
      <c r="R419" s="1113"/>
      <c r="S419" s="1113"/>
      <c r="T419" s="1113"/>
      <c r="U419" s="1113"/>
      <c r="V419" s="1113"/>
      <c r="W419" s="1113"/>
      <c r="X419" s="1113"/>
      <c r="Y419" s="1113"/>
      <c r="Z419" s="1113"/>
      <c r="AA419" s="1113"/>
      <c r="AB419" s="1113"/>
      <c r="AC419" s="1113"/>
      <c r="AD419" s="1113"/>
      <c r="AE419" s="1113"/>
      <c r="AF419" s="1113"/>
      <c r="AG419" s="1113"/>
      <c r="AH419" s="1113"/>
      <c r="AI419" s="1113"/>
      <c r="AJ419" s="1113"/>
      <c r="AK419" s="1113"/>
      <c r="AL419" s="1113"/>
    </row>
    <row r="420" spans="1:38" ht="14.25">
      <c r="A420" s="906"/>
      <c r="B420" s="946"/>
      <c r="C420" s="906"/>
      <c r="E420" s="1971"/>
      <c r="F420" s="1971"/>
      <c r="G420" s="1971"/>
      <c r="H420" s="1971"/>
      <c r="I420" s="1971"/>
      <c r="J420" s="1971"/>
      <c r="K420" s="1971"/>
      <c r="L420" s="1971"/>
      <c r="M420" s="1113"/>
      <c r="N420" s="1113"/>
      <c r="O420" s="1113"/>
      <c r="P420" s="1113"/>
      <c r="Q420" s="1113"/>
      <c r="R420" s="1113"/>
      <c r="S420" s="1113"/>
      <c r="T420" s="1113"/>
      <c r="U420" s="1113"/>
      <c r="V420" s="1113"/>
      <c r="W420" s="1113"/>
      <c r="X420" s="1113"/>
      <c r="Y420" s="1113"/>
      <c r="Z420" s="1113"/>
      <c r="AA420" s="1113"/>
      <c r="AB420" s="1113"/>
      <c r="AC420" s="1113"/>
      <c r="AD420" s="1113"/>
      <c r="AE420" s="1113"/>
      <c r="AF420" s="1113"/>
      <c r="AG420" s="1113"/>
      <c r="AH420" s="1113"/>
      <c r="AI420" s="1113"/>
      <c r="AJ420" s="1113"/>
      <c r="AK420" s="1113"/>
      <c r="AL420" s="1113"/>
    </row>
    <row r="421" spans="1:38" ht="14.25">
      <c r="A421" s="906"/>
      <c r="B421" s="946"/>
      <c r="C421" s="906"/>
      <c r="E421" s="1971"/>
      <c r="F421" s="1971"/>
      <c r="G421" s="1971"/>
      <c r="H421" s="1971"/>
      <c r="I421" s="1971"/>
      <c r="J421" s="1971"/>
      <c r="K421" s="1971"/>
      <c r="L421" s="1971"/>
      <c r="M421" s="1113"/>
      <c r="N421" s="1113"/>
      <c r="O421" s="1113"/>
      <c r="P421" s="1113"/>
      <c r="Q421" s="1113"/>
      <c r="R421" s="1113"/>
      <c r="S421" s="1113"/>
      <c r="T421" s="1113"/>
      <c r="U421" s="1113"/>
      <c r="V421" s="1113"/>
      <c r="W421" s="1113"/>
      <c r="X421" s="1113"/>
      <c r="Y421" s="1113"/>
      <c r="Z421" s="1113"/>
      <c r="AA421" s="1113"/>
      <c r="AB421" s="1113"/>
      <c r="AC421" s="1113"/>
      <c r="AD421" s="1113"/>
      <c r="AE421" s="1113"/>
      <c r="AF421" s="1113"/>
      <c r="AG421" s="1113"/>
      <c r="AH421" s="1113"/>
      <c r="AI421" s="1113"/>
      <c r="AJ421" s="1113"/>
      <c r="AK421" s="1113"/>
      <c r="AL421" s="1113"/>
    </row>
    <row r="422" spans="1:38" ht="14.25">
      <c r="A422" s="906"/>
      <c r="B422" s="946"/>
      <c r="C422" s="906"/>
      <c r="E422" s="1971"/>
      <c r="F422" s="1971"/>
      <c r="G422" s="1971"/>
      <c r="H422" s="1971"/>
      <c r="I422" s="1971"/>
      <c r="J422" s="1971"/>
      <c r="K422" s="1971"/>
      <c r="L422" s="1971"/>
      <c r="M422" s="1113"/>
      <c r="N422" s="1113"/>
      <c r="O422" s="1113"/>
      <c r="P422" s="1113"/>
      <c r="Q422" s="1113"/>
      <c r="R422" s="1113"/>
      <c r="S422" s="1113"/>
      <c r="T422" s="1113"/>
      <c r="U422" s="1113"/>
      <c r="V422" s="1113"/>
      <c r="W422" s="1113"/>
      <c r="X422" s="1113"/>
      <c r="Y422" s="1113"/>
      <c r="Z422" s="1113"/>
      <c r="AA422" s="1113"/>
      <c r="AB422" s="1113"/>
      <c r="AC422" s="1113"/>
      <c r="AD422" s="1113"/>
      <c r="AE422" s="1113"/>
      <c r="AF422" s="1113"/>
      <c r="AG422" s="1113"/>
      <c r="AH422" s="1113"/>
      <c r="AI422" s="1113"/>
      <c r="AJ422" s="1113"/>
      <c r="AK422" s="1113"/>
      <c r="AL422" s="1113"/>
    </row>
    <row r="423" spans="1:38" ht="14.25">
      <c r="A423" s="906"/>
      <c r="B423" s="946"/>
      <c r="C423" s="906"/>
      <c r="E423" s="1971"/>
      <c r="F423" s="1971"/>
      <c r="G423" s="1971"/>
      <c r="H423" s="1971"/>
      <c r="I423" s="1971"/>
      <c r="J423" s="1971"/>
      <c r="K423" s="1971"/>
      <c r="L423" s="1971"/>
      <c r="M423" s="1113"/>
      <c r="N423" s="1113"/>
      <c r="O423" s="1113"/>
      <c r="P423" s="1113"/>
      <c r="Q423" s="1113"/>
      <c r="R423" s="1113"/>
      <c r="S423" s="1113"/>
      <c r="T423" s="1113"/>
      <c r="U423" s="1113"/>
      <c r="V423" s="1113"/>
      <c r="W423" s="1113"/>
      <c r="X423" s="1113"/>
      <c r="Y423" s="1113"/>
      <c r="Z423" s="1113"/>
      <c r="AA423" s="1113"/>
      <c r="AB423" s="1113"/>
      <c r="AC423" s="1113"/>
      <c r="AD423" s="1113"/>
      <c r="AE423" s="1113"/>
      <c r="AF423" s="1113"/>
      <c r="AG423" s="1113"/>
      <c r="AH423" s="1113"/>
      <c r="AI423" s="1113"/>
      <c r="AJ423" s="1113"/>
      <c r="AK423" s="1113"/>
      <c r="AL423" s="1113"/>
    </row>
    <row r="424" spans="1:38" ht="14.25">
      <c r="A424" s="906"/>
      <c r="B424" s="946"/>
      <c r="C424" s="906"/>
      <c r="E424" s="1971"/>
      <c r="F424" s="1971"/>
      <c r="G424" s="1971"/>
      <c r="H424" s="1971"/>
      <c r="I424" s="1971"/>
      <c r="J424" s="1971"/>
      <c r="K424" s="1971"/>
      <c r="L424" s="1971"/>
      <c r="M424" s="1113"/>
      <c r="N424" s="1113"/>
      <c r="O424" s="1113"/>
      <c r="P424" s="1113"/>
      <c r="Q424" s="1113"/>
      <c r="R424" s="1113"/>
      <c r="S424" s="1113"/>
      <c r="T424" s="1113"/>
      <c r="U424" s="1113"/>
      <c r="V424" s="1113"/>
      <c r="W424" s="1113"/>
      <c r="X424" s="1113"/>
      <c r="Y424" s="1113"/>
      <c r="Z424" s="1113"/>
      <c r="AA424" s="1113"/>
      <c r="AB424" s="1113"/>
      <c r="AC424" s="1113"/>
      <c r="AD424" s="1113"/>
      <c r="AE424" s="1113"/>
      <c r="AF424" s="1113"/>
      <c r="AG424" s="1113"/>
      <c r="AH424" s="1113"/>
      <c r="AI424" s="1113"/>
      <c r="AJ424" s="1113"/>
      <c r="AK424" s="1113"/>
      <c r="AL424" s="1113"/>
    </row>
    <row r="425" spans="1:38" ht="32.450000000000003" customHeight="1">
      <c r="A425" s="906"/>
      <c r="B425" s="957"/>
      <c r="C425" s="906"/>
      <c r="E425" s="1971"/>
      <c r="F425" s="1971"/>
      <c r="G425" s="1971"/>
      <c r="H425" s="1971"/>
      <c r="I425" s="1971"/>
      <c r="J425" s="1971"/>
      <c r="K425" s="1971"/>
      <c r="L425" s="1971"/>
      <c r="M425" s="1113"/>
      <c r="N425" s="1113"/>
      <c r="O425" s="1113"/>
      <c r="P425" s="1113"/>
      <c r="Q425" s="1113"/>
      <c r="R425" s="1113"/>
      <c r="S425" s="1113"/>
      <c r="T425" s="1113"/>
      <c r="U425" s="1113"/>
      <c r="V425" s="1113"/>
      <c r="W425" s="1113"/>
      <c r="X425" s="1113"/>
      <c r="Y425" s="1113"/>
      <c r="Z425" s="1113"/>
      <c r="AA425" s="1113"/>
      <c r="AB425" s="1113"/>
      <c r="AC425" s="1113"/>
      <c r="AD425" s="1113"/>
      <c r="AE425" s="1113"/>
      <c r="AF425" s="1113"/>
      <c r="AG425" s="1113"/>
      <c r="AH425" s="1113"/>
      <c r="AI425" s="1113"/>
      <c r="AJ425" s="1113"/>
      <c r="AK425" s="1113"/>
      <c r="AL425" s="1113"/>
    </row>
    <row r="426" spans="1:38" ht="15.75">
      <c r="A426" s="906"/>
      <c r="B426" s="958"/>
      <c r="C426" s="906"/>
      <c r="E426" s="1971"/>
      <c r="F426" s="1971"/>
      <c r="G426" s="1971"/>
      <c r="H426" s="1971"/>
      <c r="I426" s="1971"/>
      <c r="J426" s="1971"/>
      <c r="K426" s="1971"/>
      <c r="L426" s="1971"/>
      <c r="M426" s="1113"/>
      <c r="N426" s="1113"/>
      <c r="O426" s="1113"/>
      <c r="P426" s="1113"/>
      <c r="Q426" s="1113"/>
      <c r="R426" s="1113"/>
      <c r="S426" s="1113"/>
      <c r="T426" s="1113"/>
      <c r="U426" s="1113"/>
      <c r="V426" s="1113"/>
      <c r="W426" s="1113"/>
      <c r="X426" s="1113"/>
      <c r="Y426" s="1113"/>
      <c r="Z426" s="1113"/>
      <c r="AA426" s="1113"/>
      <c r="AB426" s="1113"/>
      <c r="AC426" s="1113"/>
      <c r="AD426" s="1113"/>
      <c r="AE426" s="1113"/>
      <c r="AF426" s="1113"/>
      <c r="AG426" s="1113"/>
      <c r="AH426" s="1113"/>
      <c r="AI426" s="1113"/>
      <c r="AJ426" s="1113"/>
      <c r="AK426" s="1113"/>
      <c r="AL426" s="1113"/>
    </row>
    <row r="427" spans="1:38" ht="14.25">
      <c r="A427" s="906"/>
      <c r="B427" s="946"/>
      <c r="C427" s="906"/>
      <c r="E427" s="913"/>
      <c r="F427" s="913"/>
      <c r="G427" s="913"/>
      <c r="H427" s="913"/>
      <c r="I427" s="913"/>
      <c r="J427" s="913"/>
      <c r="K427" s="913"/>
      <c r="L427" s="913"/>
      <c r="M427" s="1113"/>
      <c r="N427" s="1113"/>
      <c r="O427" s="1113"/>
      <c r="P427" s="1113"/>
      <c r="Q427" s="1113"/>
      <c r="R427" s="1113"/>
      <c r="S427" s="1113"/>
      <c r="T427" s="1113"/>
      <c r="U427" s="1113"/>
      <c r="V427" s="1113"/>
      <c r="W427" s="1113"/>
      <c r="X427" s="1113"/>
      <c r="Y427" s="1113"/>
      <c r="Z427" s="1113"/>
      <c r="AA427" s="1113"/>
      <c r="AB427" s="1113"/>
      <c r="AC427" s="1113"/>
      <c r="AD427" s="1113"/>
      <c r="AE427" s="1113"/>
      <c r="AF427" s="1113"/>
      <c r="AG427" s="1113"/>
      <c r="AH427" s="1113"/>
      <c r="AI427" s="1113"/>
      <c r="AJ427" s="1113"/>
      <c r="AK427" s="1113"/>
      <c r="AL427" s="1113"/>
    </row>
    <row r="428" spans="1:38" ht="14.25">
      <c r="A428" s="906"/>
      <c r="B428" s="946"/>
      <c r="C428" s="906"/>
      <c r="E428" s="2007" t="s">
        <v>1612</v>
      </c>
      <c r="F428" s="1971"/>
      <c r="G428" s="2025">
        <v>2022</v>
      </c>
      <c r="H428" s="2025">
        <v>2023</v>
      </c>
      <c r="I428" s="2025">
        <v>2024</v>
      </c>
      <c r="J428" s="2025">
        <v>2025</v>
      </c>
      <c r="K428" s="1191"/>
      <c r="L428" s="1191"/>
      <c r="M428" s="1113"/>
      <c r="N428" s="1113"/>
      <c r="O428" s="1113"/>
      <c r="P428" s="1113"/>
      <c r="Q428" s="1113"/>
      <c r="R428" s="1113"/>
      <c r="S428" s="1113"/>
      <c r="T428" s="1113"/>
      <c r="U428" s="1113"/>
      <c r="V428" s="1113"/>
      <c r="W428" s="1113"/>
      <c r="X428" s="1113"/>
      <c r="Y428" s="1113"/>
      <c r="Z428" s="1113"/>
      <c r="AA428" s="1113"/>
      <c r="AB428" s="1113"/>
      <c r="AC428" s="1113"/>
      <c r="AD428" s="1113"/>
      <c r="AE428" s="1113"/>
      <c r="AF428" s="1113"/>
      <c r="AG428" s="1113"/>
      <c r="AH428" s="1113"/>
      <c r="AI428" s="1113"/>
      <c r="AJ428" s="1113"/>
      <c r="AK428" s="1113"/>
      <c r="AL428" s="1113"/>
    </row>
    <row r="429" spans="1:38" ht="14.25">
      <c r="A429" s="906"/>
      <c r="B429" s="946"/>
      <c r="C429" s="906"/>
      <c r="E429" s="1971"/>
      <c r="F429" s="1971"/>
      <c r="G429" s="1973"/>
      <c r="H429" s="1973"/>
      <c r="I429" s="1973"/>
      <c r="J429" s="1973"/>
      <c r="K429" s="1191"/>
      <c r="L429" s="1191"/>
      <c r="M429" s="1113"/>
      <c r="N429" s="1113"/>
      <c r="O429" s="1113"/>
      <c r="P429" s="1113"/>
      <c r="Q429" s="1113"/>
      <c r="R429" s="1113"/>
      <c r="S429" s="1113"/>
      <c r="T429" s="1113"/>
      <c r="U429" s="1113"/>
      <c r="V429" s="1113"/>
      <c r="W429" s="1113"/>
      <c r="X429" s="1113"/>
      <c r="Y429" s="1113"/>
      <c r="Z429" s="1113"/>
      <c r="AA429" s="1113"/>
      <c r="AB429" s="1113"/>
      <c r="AC429" s="1113"/>
      <c r="AD429" s="1113"/>
      <c r="AE429" s="1113"/>
      <c r="AF429" s="1113"/>
      <c r="AG429" s="1113"/>
      <c r="AH429" s="1113"/>
      <c r="AI429" s="1113"/>
      <c r="AJ429" s="1113"/>
      <c r="AK429" s="1113"/>
      <c r="AL429" s="1113"/>
    </row>
    <row r="430" spans="1:38" ht="14.25">
      <c r="A430" s="906"/>
      <c r="B430" s="979"/>
      <c r="C430" s="906"/>
      <c r="E430" s="1347" t="s">
        <v>1613</v>
      </c>
      <c r="F430" s="1290"/>
      <c r="G430" s="1192">
        <v>-8.2000000000000007E-3</v>
      </c>
      <c r="H430" s="1192">
        <v>-8.0000000000000002E-3</v>
      </c>
      <c r="I430" s="1192">
        <v>-6.4000000000000003E-3</v>
      </c>
      <c r="J430" s="1192">
        <v>-7.4000000000000003E-3</v>
      </c>
      <c r="K430" s="1113"/>
      <c r="L430" s="1113"/>
      <c r="M430" s="1113"/>
      <c r="N430" s="1113"/>
      <c r="O430" s="1113"/>
      <c r="P430" s="1113"/>
      <c r="Q430" s="1113"/>
      <c r="R430" s="1113"/>
      <c r="S430" s="1113"/>
      <c r="T430" s="1113"/>
      <c r="U430" s="1113"/>
      <c r="V430" s="1113"/>
      <c r="W430" s="1113"/>
      <c r="X430" s="1113"/>
      <c r="Y430" s="1113"/>
      <c r="Z430" s="1113"/>
      <c r="AA430" s="1113"/>
      <c r="AB430" s="1113"/>
      <c r="AC430" s="1113"/>
      <c r="AD430" s="1113"/>
      <c r="AE430" s="1113"/>
      <c r="AF430" s="1113"/>
      <c r="AG430" s="1113"/>
      <c r="AH430" s="1113"/>
      <c r="AI430" s="1113"/>
      <c r="AJ430" s="1113"/>
      <c r="AK430" s="1113"/>
      <c r="AL430" s="1113"/>
    </row>
    <row r="431" spans="1:38" ht="14.25">
      <c r="A431" s="906"/>
      <c r="B431" s="946"/>
      <c r="C431" s="906"/>
      <c r="E431" s="1348" t="s">
        <v>1614</v>
      </c>
      <c r="F431" s="1291"/>
      <c r="G431" s="1193">
        <v>-1.5E-3</v>
      </c>
      <c r="H431" s="1193">
        <v>-1.1000000000000001E-3</v>
      </c>
      <c r="I431" s="1193">
        <v>-8.3000000000000001E-3</v>
      </c>
      <c r="J431" s="1193">
        <v>-7.4000000000000003E-3</v>
      </c>
      <c r="K431" s="1113"/>
      <c r="L431" s="1113"/>
      <c r="M431" s="1194"/>
      <c r="N431" s="1194"/>
      <c r="O431" s="1194"/>
      <c r="P431" s="1194"/>
      <c r="Q431" s="1194"/>
      <c r="R431" s="1195"/>
    </row>
    <row r="432" spans="1:38">
      <c r="A432" s="906"/>
      <c r="B432" s="957"/>
      <c r="C432" s="906"/>
      <c r="E432" s="986"/>
      <c r="F432" s="986"/>
      <c r="G432" s="986"/>
      <c r="H432" s="986"/>
      <c r="I432" s="986"/>
      <c r="J432" s="1113"/>
      <c r="K432" s="1113"/>
      <c r="L432" s="1113"/>
      <c r="M432" s="1194"/>
      <c r="N432" s="1194"/>
      <c r="O432" s="1194"/>
      <c r="P432" s="1194"/>
      <c r="Q432" s="1194"/>
      <c r="R432" s="1195"/>
    </row>
    <row r="433" spans="1:18" ht="15.75">
      <c r="A433" s="906"/>
      <c r="B433" s="958"/>
      <c r="C433" s="906"/>
      <c r="E433" s="1978" t="s">
        <v>1615</v>
      </c>
      <c r="F433" s="1971"/>
      <c r="G433" s="1971"/>
      <c r="H433" s="1971"/>
      <c r="I433" s="1971"/>
      <c r="J433" s="1971"/>
      <c r="K433" s="1113"/>
      <c r="L433" s="1113"/>
      <c r="M433" s="1194"/>
      <c r="N433" s="1194"/>
      <c r="O433" s="1194"/>
      <c r="P433" s="1194"/>
      <c r="Q433" s="1194"/>
      <c r="R433" s="1195"/>
    </row>
    <row r="434" spans="1:18" ht="14.25">
      <c r="A434" s="906"/>
      <c r="B434" s="946"/>
      <c r="C434" s="906"/>
      <c r="E434" s="1971"/>
      <c r="F434" s="1971"/>
      <c r="G434" s="1971"/>
      <c r="H434" s="1971"/>
      <c r="I434" s="1971"/>
      <c r="J434" s="1971"/>
      <c r="K434" s="1113"/>
      <c r="L434" s="1113"/>
      <c r="M434" s="1194"/>
      <c r="N434" s="1194"/>
      <c r="O434" s="1194"/>
      <c r="P434" s="1194"/>
      <c r="Q434" s="1194"/>
      <c r="R434" s="1195"/>
    </row>
    <row r="435" spans="1:18" ht="14.25">
      <c r="A435" s="906"/>
      <c r="B435" s="946"/>
      <c r="C435" s="906"/>
      <c r="E435" s="1971"/>
      <c r="F435" s="1971"/>
      <c r="G435" s="1971"/>
      <c r="H435" s="1971"/>
      <c r="I435" s="1971"/>
      <c r="J435" s="1971"/>
      <c r="K435" s="1113"/>
      <c r="L435" s="1113"/>
      <c r="M435" s="1194"/>
      <c r="N435" s="1194"/>
      <c r="O435" s="1194"/>
      <c r="P435" s="1194"/>
      <c r="Q435" s="1194"/>
      <c r="R435" s="1195"/>
    </row>
    <row r="436" spans="1:18" ht="14.25">
      <c r="A436" s="906"/>
      <c r="B436" s="946"/>
      <c r="C436" s="906"/>
      <c r="E436" s="1971"/>
      <c r="F436" s="1971"/>
      <c r="G436" s="1971"/>
      <c r="H436" s="1971"/>
      <c r="I436" s="1971"/>
      <c r="J436" s="1971"/>
      <c r="K436" s="1113"/>
      <c r="L436" s="1113"/>
      <c r="M436" s="1194"/>
      <c r="N436" s="1194"/>
      <c r="O436" s="1194"/>
      <c r="P436" s="1194"/>
      <c r="Q436" s="1194"/>
      <c r="R436" s="1195"/>
    </row>
    <row r="437" spans="1:18" ht="14.25">
      <c r="A437" s="906"/>
      <c r="B437" s="946"/>
      <c r="C437" s="906"/>
      <c r="E437" s="1971"/>
      <c r="F437" s="1971"/>
      <c r="G437" s="1971"/>
      <c r="H437" s="1971"/>
      <c r="I437" s="1971"/>
      <c r="J437" s="1971"/>
      <c r="K437" s="1113"/>
      <c r="L437" s="1113"/>
      <c r="M437" s="1194"/>
      <c r="N437" s="1194"/>
      <c r="O437" s="1194"/>
      <c r="P437" s="1194"/>
      <c r="Q437" s="1194"/>
      <c r="R437" s="1195"/>
    </row>
    <row r="438" spans="1:18" ht="14.25">
      <c r="A438" s="906"/>
      <c r="B438" s="946"/>
      <c r="C438" s="906"/>
      <c r="E438" s="1971"/>
      <c r="F438" s="1971"/>
      <c r="G438" s="1971"/>
      <c r="H438" s="1971"/>
      <c r="I438" s="1971"/>
      <c r="J438" s="1971"/>
      <c r="K438" s="1113"/>
      <c r="L438" s="1113"/>
      <c r="M438" s="1194"/>
      <c r="N438" s="1194"/>
      <c r="O438" s="1194"/>
      <c r="P438" s="1194"/>
      <c r="Q438" s="1194"/>
      <c r="R438" s="1195"/>
    </row>
    <row r="439" spans="1:18" ht="14.25">
      <c r="A439" s="906"/>
      <c r="B439" s="947"/>
      <c r="C439" s="906"/>
      <c r="E439" s="1971"/>
      <c r="F439" s="1971"/>
      <c r="G439" s="1971"/>
      <c r="H439" s="1971"/>
      <c r="I439" s="1971"/>
      <c r="J439" s="1971"/>
      <c r="K439" s="1113"/>
      <c r="L439" s="1113"/>
      <c r="M439" s="1194"/>
      <c r="N439" s="1194"/>
      <c r="O439" s="1194"/>
      <c r="P439" s="1194"/>
      <c r="Q439" s="1194"/>
      <c r="R439" s="1195"/>
    </row>
    <row r="440" spans="1:18" ht="14.25">
      <c r="A440" s="906"/>
      <c r="B440" s="946"/>
      <c r="C440" s="906"/>
      <c r="E440" s="986"/>
      <c r="F440" s="986"/>
      <c r="G440" s="986"/>
      <c r="H440" s="986"/>
      <c r="I440" s="986"/>
      <c r="J440" s="986"/>
      <c r="K440" s="911"/>
      <c r="L440" s="911"/>
      <c r="M440" s="1194"/>
      <c r="N440" s="1194"/>
      <c r="O440" s="1194"/>
      <c r="P440" s="1194"/>
      <c r="Q440" s="1194"/>
      <c r="R440" s="1195"/>
    </row>
    <row r="441" spans="1:18" ht="14.25">
      <c r="A441" s="906"/>
      <c r="B441" s="946"/>
      <c r="C441" s="906"/>
      <c r="E441" s="986"/>
      <c r="F441" s="986"/>
      <c r="G441" s="986"/>
      <c r="H441" s="986"/>
      <c r="I441" s="986"/>
      <c r="J441" s="986"/>
      <c r="K441" s="911"/>
      <c r="L441" s="911"/>
      <c r="M441" s="1194"/>
      <c r="N441" s="1194"/>
      <c r="O441" s="1194"/>
      <c r="P441" s="1194"/>
      <c r="Q441" s="1194"/>
      <c r="R441" s="1265"/>
    </row>
    <row r="442" spans="1:18" ht="14.25">
      <c r="A442" s="906"/>
      <c r="B442" s="946"/>
      <c r="C442" s="906"/>
      <c r="E442" s="986"/>
      <c r="F442" s="986"/>
      <c r="G442" s="986"/>
      <c r="H442" s="986"/>
      <c r="I442" s="986"/>
      <c r="J442" s="986"/>
      <c r="K442" s="911"/>
      <c r="L442" s="911"/>
      <c r="M442" s="1194"/>
      <c r="N442" s="1194"/>
      <c r="O442" s="1194"/>
      <c r="P442" s="1194"/>
      <c r="Q442" s="1194"/>
      <c r="R442" s="1195"/>
    </row>
    <row r="443" spans="1:18" ht="15.75">
      <c r="A443" s="906"/>
      <c r="B443" s="948"/>
      <c r="C443" s="906"/>
      <c r="E443" s="1344" t="s">
        <v>1315</v>
      </c>
      <c r="M443" s="1194"/>
      <c r="N443" s="1194"/>
      <c r="O443" s="1194"/>
      <c r="P443" s="1194"/>
      <c r="Q443" s="1194"/>
      <c r="R443" s="1195"/>
    </row>
    <row r="444" spans="1:18" ht="14.25">
      <c r="A444" s="906"/>
      <c r="B444" s="946"/>
      <c r="C444" s="906"/>
      <c r="E444" s="911"/>
      <c r="F444" s="911"/>
      <c r="G444" s="911"/>
      <c r="H444" s="911"/>
      <c r="I444" s="911"/>
      <c r="J444" s="911"/>
      <c r="K444" s="911"/>
      <c r="L444" s="911"/>
      <c r="M444" s="1194"/>
      <c r="N444" s="1194"/>
      <c r="O444" s="1194"/>
      <c r="P444" s="1194"/>
      <c r="Q444" s="1194"/>
      <c r="R444" s="1195"/>
    </row>
    <row r="445" spans="1:18">
      <c r="A445" s="906"/>
      <c r="B445" s="957"/>
      <c r="C445" s="906"/>
      <c r="E445" s="1970" t="s">
        <v>1616</v>
      </c>
      <c r="F445" s="1971"/>
      <c r="G445" s="1971"/>
      <c r="H445" s="1971"/>
      <c r="I445" s="1971"/>
      <c r="J445" s="1971"/>
      <c r="K445" s="1971"/>
      <c r="L445" s="1971"/>
      <c r="M445" s="1194"/>
      <c r="N445" s="1194"/>
      <c r="O445" s="1194"/>
      <c r="P445" s="1194"/>
      <c r="Q445" s="1194"/>
      <c r="R445" s="1195"/>
    </row>
    <row r="446" spans="1:18" ht="15.75">
      <c r="A446" s="906"/>
      <c r="B446" s="958"/>
      <c r="C446" s="906"/>
      <c r="E446" s="1971"/>
      <c r="F446" s="1971"/>
      <c r="G446" s="1971"/>
      <c r="H446" s="1971"/>
      <c r="I446" s="1971"/>
      <c r="J446" s="1971"/>
      <c r="K446" s="1971"/>
      <c r="L446" s="1971"/>
      <c r="M446" s="1194"/>
      <c r="N446" s="1194"/>
      <c r="O446" s="1194"/>
      <c r="P446" s="1194"/>
      <c r="Q446" s="1194"/>
      <c r="R446" s="1195"/>
    </row>
    <row r="447" spans="1:18" ht="14.25">
      <c r="A447" s="906"/>
      <c r="B447" s="946"/>
      <c r="C447" s="906"/>
      <c r="E447" s="1971"/>
      <c r="F447" s="1971"/>
      <c r="G447" s="1971"/>
      <c r="H447" s="1971"/>
      <c r="I447" s="1971"/>
      <c r="J447" s="1971"/>
      <c r="K447" s="1971"/>
      <c r="L447" s="1971"/>
      <c r="M447" s="1194"/>
      <c r="N447" s="1194"/>
      <c r="O447" s="1194"/>
      <c r="P447" s="1194"/>
      <c r="Q447" s="1194"/>
      <c r="R447" s="1195"/>
    </row>
    <row r="448" spans="1:18">
      <c r="A448" s="906"/>
      <c r="B448" s="957"/>
      <c r="C448" s="906"/>
      <c r="E448" s="1971"/>
      <c r="F448" s="1971"/>
      <c r="G448" s="1971"/>
      <c r="H448" s="1971"/>
      <c r="I448" s="1971"/>
      <c r="J448" s="1971"/>
      <c r="K448" s="1971"/>
      <c r="L448" s="1971"/>
      <c r="M448" s="1194"/>
      <c r="N448" s="1194"/>
      <c r="O448" s="1194"/>
      <c r="P448" s="1194"/>
      <c r="Q448" s="1194"/>
      <c r="R448" s="1195"/>
    </row>
    <row r="449" spans="1:18" ht="15.75">
      <c r="A449" s="906"/>
      <c r="B449" s="958"/>
      <c r="C449" s="906"/>
      <c r="E449" s="1971"/>
      <c r="F449" s="1971"/>
      <c r="G449" s="1971"/>
      <c r="H449" s="1971"/>
      <c r="I449" s="1971"/>
      <c r="J449" s="1971"/>
      <c r="K449" s="1971"/>
      <c r="L449" s="1971"/>
      <c r="M449" s="1194"/>
      <c r="N449" s="1194"/>
      <c r="O449" s="1194"/>
      <c r="P449" s="1194"/>
      <c r="Q449" s="1194"/>
      <c r="R449" s="1195"/>
    </row>
    <row r="450" spans="1:18" ht="14.25">
      <c r="A450" s="906"/>
      <c r="B450" s="946"/>
      <c r="C450" s="906"/>
      <c r="E450" s="1971"/>
      <c r="F450" s="1971"/>
      <c r="G450" s="1971"/>
      <c r="H450" s="1971"/>
      <c r="I450" s="1971"/>
      <c r="J450" s="1971"/>
      <c r="K450" s="1971"/>
      <c r="L450" s="1971"/>
      <c r="M450" s="1194"/>
      <c r="N450" s="1194"/>
      <c r="O450" s="1194"/>
      <c r="P450" s="1194"/>
      <c r="Q450" s="1194"/>
      <c r="R450" s="1195"/>
    </row>
    <row r="451" spans="1:18" ht="14.25">
      <c r="A451" s="906"/>
      <c r="B451" s="946"/>
      <c r="C451" s="906"/>
      <c r="E451" s="1971"/>
      <c r="F451" s="1971"/>
      <c r="G451" s="1971"/>
      <c r="H451" s="1971"/>
      <c r="I451" s="1971"/>
      <c r="J451" s="1971"/>
      <c r="K451" s="1971"/>
      <c r="L451" s="1971"/>
      <c r="M451" s="1194"/>
      <c r="N451" s="1194"/>
      <c r="O451" s="1194"/>
      <c r="P451" s="1194"/>
      <c r="Q451" s="1194"/>
      <c r="R451" s="1195"/>
    </row>
    <row r="452" spans="1:18" ht="14.25">
      <c r="A452" s="906"/>
      <c r="B452" s="946"/>
      <c r="C452" s="906"/>
      <c r="E452" s="1971"/>
      <c r="F452" s="1971"/>
      <c r="G452" s="1971"/>
      <c r="H452" s="1971"/>
      <c r="I452" s="1971"/>
      <c r="J452" s="1971"/>
      <c r="K452" s="1971"/>
      <c r="L452" s="1971"/>
      <c r="M452" s="1194"/>
      <c r="N452" s="1194"/>
      <c r="O452" s="1194"/>
      <c r="P452" s="1194"/>
      <c r="Q452" s="1194"/>
      <c r="R452" s="1195"/>
    </row>
    <row r="453" spans="1:18" ht="14.25">
      <c r="A453" s="906"/>
      <c r="B453" s="946"/>
      <c r="C453" s="906"/>
      <c r="E453" s="1971"/>
      <c r="F453" s="1971"/>
      <c r="G453" s="1971"/>
      <c r="H453" s="1971"/>
      <c r="I453" s="1971"/>
      <c r="J453" s="1971"/>
      <c r="K453" s="1971"/>
      <c r="L453" s="1971"/>
      <c r="M453" s="1194"/>
      <c r="N453" s="1194"/>
      <c r="O453" s="1194"/>
      <c r="P453" s="1194"/>
      <c r="Q453" s="1194"/>
      <c r="R453" s="1195"/>
    </row>
    <row r="454" spans="1:18" ht="14.25">
      <c r="A454" s="906"/>
      <c r="B454" s="946"/>
      <c r="C454" s="906"/>
      <c r="E454" s="1971"/>
      <c r="F454" s="1971"/>
      <c r="G454" s="1971"/>
      <c r="H454" s="1971"/>
      <c r="I454" s="1971"/>
      <c r="J454" s="1971"/>
      <c r="K454" s="1971"/>
      <c r="L454" s="1971"/>
      <c r="M454" s="1194"/>
      <c r="N454" s="1194"/>
      <c r="O454" s="1194"/>
      <c r="P454" s="1194"/>
      <c r="Q454" s="1194"/>
      <c r="R454" s="1195"/>
    </row>
    <row r="455" spans="1:18">
      <c r="A455" s="906"/>
      <c r="B455" s="957"/>
      <c r="C455" s="906"/>
      <c r="E455" s="1971"/>
      <c r="F455" s="1971"/>
      <c r="G455" s="1971"/>
      <c r="H455" s="1971"/>
      <c r="I455" s="1971"/>
      <c r="J455" s="1971"/>
      <c r="K455" s="1971"/>
      <c r="L455" s="1971"/>
      <c r="M455" s="1194"/>
      <c r="N455" s="1194"/>
      <c r="O455" s="1194"/>
      <c r="P455" s="1194"/>
      <c r="Q455" s="1194"/>
      <c r="R455" s="1195"/>
    </row>
    <row r="456" spans="1:18">
      <c r="A456" s="906"/>
      <c r="B456" s="957"/>
      <c r="C456" s="906"/>
      <c r="E456" s="1971"/>
      <c r="F456" s="1971"/>
      <c r="G456" s="1971"/>
      <c r="H456" s="1971"/>
      <c r="I456" s="1971"/>
      <c r="J456" s="1971"/>
      <c r="K456" s="1971"/>
      <c r="L456" s="1971"/>
      <c r="M456" s="1194"/>
      <c r="N456" s="1194"/>
      <c r="O456" s="1194"/>
      <c r="P456" s="1194"/>
      <c r="Q456" s="1194"/>
      <c r="R456" s="1195"/>
    </row>
    <row r="457" spans="1:18" ht="15.75">
      <c r="A457" s="906"/>
      <c r="B457" s="958"/>
      <c r="C457" s="906"/>
      <c r="E457" s="1971"/>
      <c r="F457" s="1971"/>
      <c r="G457" s="1971"/>
      <c r="H457" s="1971"/>
      <c r="I457" s="1971"/>
      <c r="J457" s="1971"/>
      <c r="K457" s="1971"/>
      <c r="L457" s="1971"/>
      <c r="M457" s="1194"/>
      <c r="N457" s="1194"/>
      <c r="O457" s="1194"/>
      <c r="P457" s="1194"/>
      <c r="Q457" s="1194"/>
      <c r="R457" s="1195"/>
    </row>
    <row r="458" spans="1:18" ht="14.25">
      <c r="A458" s="906"/>
      <c r="B458" s="946"/>
      <c r="C458" s="906"/>
      <c r="E458" s="1971"/>
      <c r="F458" s="1971"/>
      <c r="G458" s="1971"/>
      <c r="H458" s="1971"/>
      <c r="I458" s="1971"/>
      <c r="J458" s="1971"/>
      <c r="K458" s="1971"/>
      <c r="L458" s="1971"/>
      <c r="M458" s="1194"/>
      <c r="N458" s="1194"/>
      <c r="O458" s="1194"/>
      <c r="P458" s="1194"/>
      <c r="Q458" s="1194"/>
      <c r="R458" s="1195"/>
    </row>
    <row r="459" spans="1:18" ht="14.25">
      <c r="A459" s="906"/>
      <c r="B459" s="946"/>
      <c r="C459" s="906"/>
      <c r="E459" s="1971"/>
      <c r="F459" s="1971"/>
      <c r="G459" s="1971"/>
      <c r="H459" s="1971"/>
      <c r="I459" s="1971"/>
      <c r="J459" s="1971"/>
      <c r="K459" s="1971"/>
      <c r="L459" s="1971"/>
      <c r="M459" s="1194"/>
      <c r="N459" s="1194"/>
      <c r="O459" s="1194"/>
      <c r="P459" s="1194"/>
      <c r="Q459" s="1194"/>
      <c r="R459" s="1195"/>
    </row>
    <row r="460" spans="1:18" ht="14.25">
      <c r="A460" s="906"/>
      <c r="B460" s="946"/>
      <c r="C460" s="906"/>
      <c r="E460" s="1971"/>
      <c r="F460" s="1971"/>
      <c r="G460" s="1971"/>
      <c r="H460" s="1971"/>
      <c r="I460" s="1971"/>
      <c r="J460" s="1971"/>
      <c r="K460" s="1971"/>
      <c r="L460" s="1971"/>
      <c r="M460" s="1194"/>
      <c r="N460" s="1194"/>
      <c r="O460" s="1194"/>
      <c r="P460" s="1194"/>
      <c r="Q460" s="1194"/>
      <c r="R460" s="1195"/>
    </row>
    <row r="461" spans="1:18" ht="14.25">
      <c r="A461" s="906"/>
      <c r="B461" s="946"/>
      <c r="C461" s="906"/>
      <c r="E461" s="1971"/>
      <c r="F461" s="1971"/>
      <c r="G461" s="1971"/>
      <c r="H461" s="1971"/>
      <c r="I461" s="1971"/>
      <c r="J461" s="1971"/>
      <c r="K461" s="1971"/>
      <c r="L461" s="1971"/>
      <c r="M461" s="1194"/>
      <c r="N461" s="1194"/>
      <c r="O461" s="1194"/>
      <c r="P461" s="1194"/>
      <c r="Q461" s="1194"/>
      <c r="R461" s="1265"/>
    </row>
    <row r="462" spans="1:18" ht="14.25">
      <c r="A462" s="906"/>
      <c r="B462" s="946"/>
      <c r="C462" s="906"/>
      <c r="E462" s="1971"/>
      <c r="F462" s="1971"/>
      <c r="G462" s="1971"/>
      <c r="H462" s="1971"/>
      <c r="I462" s="1971"/>
      <c r="J462" s="1971"/>
      <c r="K462" s="1971"/>
      <c r="L462" s="1971"/>
      <c r="M462" s="1194"/>
      <c r="N462" s="1194"/>
      <c r="O462" s="1194"/>
      <c r="P462" s="1194"/>
      <c r="Q462" s="1194"/>
      <c r="R462" s="1195"/>
    </row>
    <row r="463" spans="1:18" ht="14.25">
      <c r="A463" s="906"/>
      <c r="B463" s="979"/>
      <c r="C463" s="906"/>
      <c r="E463" s="1971"/>
      <c r="F463" s="1971"/>
      <c r="G463" s="1971"/>
      <c r="H463" s="1971"/>
      <c r="I463" s="1971"/>
      <c r="J463" s="1971"/>
      <c r="K463" s="1971"/>
      <c r="L463" s="1971"/>
      <c r="M463" s="1194"/>
      <c r="N463" s="1194"/>
      <c r="O463" s="1194"/>
      <c r="P463" s="1194"/>
      <c r="Q463" s="1194"/>
      <c r="R463" s="1195"/>
    </row>
    <row r="464" spans="1:18" ht="14.25">
      <c r="A464" s="906"/>
      <c r="B464" s="946"/>
      <c r="C464" s="906"/>
      <c r="E464" s="1971"/>
      <c r="F464" s="1971"/>
      <c r="G464" s="1971"/>
      <c r="H464" s="1971"/>
      <c r="I464" s="1971"/>
      <c r="J464" s="1971"/>
      <c r="K464" s="1971"/>
      <c r="L464" s="1971"/>
      <c r="M464" s="1194"/>
      <c r="N464" s="1194"/>
      <c r="O464" s="1194"/>
      <c r="P464" s="1194"/>
      <c r="Q464" s="1194"/>
      <c r="R464" s="1195"/>
    </row>
    <row r="465" spans="1:18" ht="15.75">
      <c r="A465" s="906"/>
      <c r="B465" s="958"/>
      <c r="C465" s="906"/>
      <c r="E465" s="1971"/>
      <c r="F465" s="1971"/>
      <c r="G465" s="1971"/>
      <c r="H465" s="1971"/>
      <c r="I465" s="1971"/>
      <c r="J465" s="1971"/>
      <c r="K465" s="1971"/>
      <c r="L465" s="1971"/>
      <c r="M465" s="1194"/>
      <c r="N465" s="1194"/>
      <c r="O465" s="1194"/>
      <c r="P465" s="1194"/>
      <c r="Q465" s="1194"/>
      <c r="R465" s="1195"/>
    </row>
    <row r="466" spans="1:18" ht="14.25">
      <c r="A466" s="906"/>
      <c r="B466" s="946"/>
      <c r="C466" s="906"/>
      <c r="E466" s="1971"/>
      <c r="F466" s="1971"/>
      <c r="G466" s="1971"/>
      <c r="H466" s="1971"/>
      <c r="I466" s="1971"/>
      <c r="J466" s="1971"/>
      <c r="K466" s="1971"/>
      <c r="L466" s="1971"/>
      <c r="M466" s="1194"/>
      <c r="N466" s="1194"/>
      <c r="O466" s="1194"/>
      <c r="P466" s="1194"/>
      <c r="Q466" s="1194"/>
      <c r="R466" s="1195"/>
    </row>
    <row r="467" spans="1:18" ht="14.25">
      <c r="A467" s="906"/>
      <c r="B467" s="946"/>
      <c r="C467" s="906"/>
      <c r="M467" s="1194"/>
      <c r="N467" s="1194"/>
      <c r="O467" s="1194"/>
      <c r="P467" s="1194"/>
      <c r="Q467" s="1194"/>
      <c r="R467" s="1265"/>
    </row>
    <row r="468" spans="1:18" ht="14.25">
      <c r="A468" s="906"/>
      <c r="B468" s="946"/>
      <c r="C468" s="906"/>
      <c r="E468" s="911"/>
      <c r="F468" s="911"/>
      <c r="G468" s="911"/>
      <c r="H468" s="911"/>
      <c r="I468" s="911"/>
      <c r="J468" s="911"/>
      <c r="K468" s="911"/>
      <c r="L468" s="911"/>
      <c r="M468" s="1194"/>
      <c r="N468" s="1194"/>
      <c r="O468" s="1194"/>
      <c r="P468" s="1194"/>
      <c r="Q468" s="1194"/>
      <c r="R468" s="1195"/>
    </row>
    <row r="469" spans="1:18">
      <c r="A469" s="906"/>
      <c r="B469" s="957"/>
      <c r="C469" s="906"/>
      <c r="E469" s="2006" t="s">
        <v>1316</v>
      </c>
      <c r="F469" s="1971"/>
      <c r="G469" s="1971"/>
      <c r="H469" s="1971"/>
      <c r="I469" s="1971"/>
      <c r="J469" s="1971"/>
      <c r="K469" s="1971"/>
      <c r="L469" s="1971"/>
      <c r="M469" s="1196"/>
      <c r="N469" s="1196"/>
      <c r="O469" s="1196"/>
      <c r="P469" s="1196"/>
      <c r="Q469" s="1196"/>
      <c r="R469" s="1197"/>
    </row>
    <row r="470" spans="1:18" ht="15.75">
      <c r="A470" s="906"/>
      <c r="B470" s="958"/>
      <c r="C470" s="906"/>
      <c r="E470" s="911"/>
      <c r="F470" s="911"/>
      <c r="G470" s="911"/>
      <c r="H470" s="911"/>
      <c r="I470" s="911"/>
      <c r="J470" s="911"/>
      <c r="K470" s="911"/>
      <c r="L470" s="911"/>
    </row>
    <row r="471" spans="1:18" ht="12.75">
      <c r="A471" s="906"/>
      <c r="B471" s="947"/>
      <c r="C471" s="906"/>
      <c r="E471" s="1970" t="s">
        <v>1617</v>
      </c>
      <c r="F471" s="1971"/>
      <c r="G471" s="1971"/>
      <c r="H471" s="1971"/>
      <c r="I471" s="1971"/>
      <c r="J471" s="1971"/>
      <c r="K471" s="1971"/>
      <c r="L471" s="1971"/>
    </row>
    <row r="472" spans="1:18" ht="12.75">
      <c r="A472" s="906"/>
      <c r="B472" s="946"/>
      <c r="C472" s="906"/>
      <c r="E472" s="1971"/>
      <c r="F472" s="1971"/>
      <c r="G472" s="1971"/>
      <c r="H472" s="1971"/>
      <c r="I472" s="1971"/>
      <c r="J472" s="1971"/>
      <c r="K472" s="1971"/>
      <c r="L472" s="1971"/>
    </row>
    <row r="473" spans="1:18" ht="15.75">
      <c r="A473" s="906"/>
      <c r="B473" s="948"/>
      <c r="C473" s="906"/>
      <c r="E473" s="1971"/>
      <c r="F473" s="1971"/>
      <c r="G473" s="1971"/>
      <c r="H473" s="1971"/>
      <c r="I473" s="1971"/>
      <c r="J473" s="1971"/>
      <c r="K473" s="1971"/>
      <c r="L473" s="1971"/>
    </row>
    <row r="474" spans="1:18" ht="12.75">
      <c r="A474" s="906"/>
      <c r="B474" s="946"/>
      <c r="C474" s="906"/>
      <c r="E474" s="1971"/>
      <c r="F474" s="1971"/>
      <c r="G474" s="1971"/>
      <c r="H474" s="1971"/>
      <c r="I474" s="1971"/>
      <c r="J474" s="1971"/>
      <c r="K474" s="1971"/>
      <c r="L474" s="1971"/>
    </row>
    <row r="475" spans="1:18">
      <c r="A475" s="906"/>
      <c r="B475" s="957"/>
      <c r="C475" s="906"/>
      <c r="E475" s="1971"/>
      <c r="F475" s="1971"/>
      <c r="G475" s="1971"/>
      <c r="H475" s="1971"/>
      <c r="I475" s="1971"/>
      <c r="J475" s="1971"/>
      <c r="K475" s="1971"/>
      <c r="L475" s="1971"/>
    </row>
    <row r="476" spans="1:18" ht="15.75">
      <c r="A476" s="906"/>
      <c r="B476" s="958"/>
      <c r="C476" s="906"/>
      <c r="E476" s="1971"/>
      <c r="F476" s="1971"/>
      <c r="G476" s="1971"/>
      <c r="H476" s="1971"/>
      <c r="I476" s="1971"/>
      <c r="J476" s="1971"/>
      <c r="K476" s="1971"/>
      <c r="L476" s="1971"/>
    </row>
    <row r="477" spans="1:18" ht="12.75">
      <c r="A477" s="906"/>
      <c r="B477" s="946"/>
      <c r="C477" s="906"/>
      <c r="E477" s="1971"/>
      <c r="F477" s="1971"/>
      <c r="G477" s="1971"/>
      <c r="H477" s="1971"/>
      <c r="I477" s="1971"/>
      <c r="J477" s="1971"/>
      <c r="K477" s="1971"/>
      <c r="L477" s="1971"/>
    </row>
    <row r="478" spans="1:18">
      <c r="A478" s="906"/>
      <c r="B478" s="957"/>
      <c r="C478" s="906"/>
      <c r="E478" s="1971"/>
      <c r="F478" s="1971"/>
      <c r="G478" s="1971"/>
      <c r="H478" s="1971"/>
      <c r="I478" s="1971"/>
      <c r="J478" s="1971"/>
      <c r="K478" s="1971"/>
      <c r="L478" s="1971"/>
    </row>
    <row r="479" spans="1:18" ht="15.75">
      <c r="A479" s="906"/>
      <c r="B479" s="958"/>
      <c r="C479" s="906"/>
      <c r="E479" s="1971"/>
      <c r="F479" s="1971"/>
      <c r="G479" s="1971"/>
      <c r="H479" s="1971"/>
      <c r="I479" s="1971"/>
      <c r="J479" s="1971"/>
      <c r="K479" s="1971"/>
      <c r="L479" s="1971"/>
    </row>
    <row r="480" spans="1:18" ht="15.75">
      <c r="A480" s="906"/>
      <c r="B480" s="958"/>
      <c r="C480" s="906"/>
      <c r="E480" s="1971"/>
      <c r="F480" s="1971"/>
      <c r="G480" s="1971"/>
      <c r="H480" s="1971"/>
      <c r="I480" s="1971"/>
      <c r="J480" s="1971"/>
      <c r="K480" s="1971"/>
      <c r="L480" s="1971"/>
    </row>
    <row r="481" spans="1:18" ht="12.75">
      <c r="A481" s="906"/>
      <c r="B481" s="946"/>
      <c r="C481" s="906"/>
      <c r="E481" s="1971"/>
      <c r="F481" s="1971"/>
      <c r="G481" s="1971"/>
      <c r="H481" s="1971"/>
      <c r="I481" s="1971"/>
      <c r="J481" s="1971"/>
      <c r="K481" s="1971"/>
      <c r="L481" s="1971"/>
    </row>
    <row r="482" spans="1:18" ht="12.75">
      <c r="A482" s="906"/>
      <c r="B482" s="946"/>
      <c r="C482" s="906"/>
      <c r="E482" s="1971"/>
      <c r="F482" s="1971"/>
      <c r="G482" s="1971"/>
      <c r="H482" s="1971"/>
      <c r="I482" s="1971"/>
      <c r="J482" s="1971"/>
      <c r="K482" s="1971"/>
      <c r="L482" s="1971"/>
    </row>
    <row r="483" spans="1:18" ht="12.75">
      <c r="A483" s="906"/>
      <c r="B483" s="946"/>
      <c r="C483" s="906"/>
      <c r="E483" s="1971"/>
      <c r="F483" s="1971"/>
      <c r="G483" s="1971"/>
      <c r="H483" s="1971"/>
      <c r="I483" s="1971"/>
      <c r="J483" s="1971"/>
      <c r="K483" s="1971"/>
      <c r="L483" s="1971"/>
    </row>
    <row r="484" spans="1:18" ht="12.75">
      <c r="A484" s="906"/>
      <c r="B484" s="946"/>
      <c r="C484" s="906"/>
      <c r="E484" s="1971"/>
      <c r="F484" s="1971"/>
      <c r="G484" s="1971"/>
      <c r="H484" s="1971"/>
      <c r="I484" s="1971"/>
      <c r="J484" s="1971"/>
      <c r="K484" s="1971"/>
      <c r="L484" s="1971"/>
    </row>
    <row r="485" spans="1:18" ht="15.75">
      <c r="A485" s="906"/>
      <c r="B485" s="958"/>
      <c r="C485" s="906"/>
    </row>
    <row r="486" spans="1:18" ht="15.75">
      <c r="A486" s="906"/>
      <c r="B486" s="958"/>
      <c r="C486" s="906"/>
    </row>
    <row r="487" spans="1:18" ht="12.75">
      <c r="A487" s="906"/>
      <c r="B487" s="946"/>
      <c r="C487" s="906"/>
      <c r="E487" s="1989" t="s">
        <v>1317</v>
      </c>
      <c r="F487" s="1971"/>
      <c r="G487" s="1971"/>
      <c r="H487" s="1971"/>
      <c r="I487" s="1971"/>
      <c r="J487" s="1971"/>
      <c r="K487" s="1971"/>
      <c r="L487" s="1971"/>
      <c r="M487" s="1971"/>
      <c r="N487" s="1971"/>
    </row>
    <row r="488" spans="1:18" ht="12.75">
      <c r="A488" s="906"/>
      <c r="B488" s="946"/>
      <c r="C488" s="906"/>
    </row>
    <row r="489" spans="1:18" ht="12.75">
      <c r="A489" s="906"/>
      <c r="B489" s="946"/>
      <c r="C489" s="906"/>
      <c r="E489" s="2023" t="s">
        <v>1318</v>
      </c>
      <c r="F489" s="1971"/>
      <c r="G489" s="1971"/>
      <c r="H489" s="1971"/>
      <c r="I489" s="1971"/>
      <c r="J489" s="1971"/>
      <c r="K489" s="1971"/>
      <c r="L489" s="1971"/>
    </row>
    <row r="490" spans="1:18" ht="15.75" customHeight="1">
      <c r="A490" s="906"/>
      <c r="B490" s="979"/>
      <c r="C490" s="906"/>
      <c r="E490" s="1198"/>
      <c r="F490" s="1198"/>
      <c r="G490" s="1198"/>
      <c r="H490" s="1198"/>
      <c r="I490" s="1198"/>
      <c r="J490" s="1198"/>
      <c r="K490" s="1198"/>
      <c r="L490" s="1198"/>
    </row>
    <row r="491" spans="1:18">
      <c r="A491" s="906"/>
      <c r="B491" s="946"/>
      <c r="C491" s="906"/>
      <c r="E491" s="1970" t="s">
        <v>1625</v>
      </c>
      <c r="F491" s="1971"/>
      <c r="G491" s="1971"/>
      <c r="H491" s="1971"/>
      <c r="I491" s="1971"/>
      <c r="J491" s="1971"/>
      <c r="K491" s="1971"/>
      <c r="L491" s="1971"/>
      <c r="M491" s="914"/>
      <c r="N491" s="914"/>
      <c r="O491" s="914"/>
      <c r="P491" s="914"/>
      <c r="Q491" s="914"/>
      <c r="R491" s="914"/>
    </row>
    <row r="492" spans="1:18">
      <c r="A492" s="906"/>
      <c r="B492" s="957"/>
      <c r="C492" s="906"/>
      <c r="E492" s="1971"/>
      <c r="F492" s="1971"/>
      <c r="G492" s="1971"/>
      <c r="H492" s="1971"/>
      <c r="I492" s="1971"/>
      <c r="J492" s="1971"/>
      <c r="K492" s="1971"/>
      <c r="L492" s="1971"/>
      <c r="M492" s="914"/>
      <c r="N492" s="914"/>
      <c r="O492" s="914"/>
      <c r="P492" s="914"/>
      <c r="Q492" s="914"/>
      <c r="R492" s="914"/>
    </row>
    <row r="493" spans="1:18" ht="15.75">
      <c r="A493" s="906"/>
      <c r="B493" s="958"/>
      <c r="C493" s="906"/>
      <c r="E493" s="1971"/>
      <c r="F493" s="1971"/>
      <c r="G493" s="1971"/>
      <c r="H493" s="1971"/>
      <c r="I493" s="1971"/>
      <c r="J493" s="1971"/>
      <c r="K493" s="1971"/>
      <c r="L493" s="1971"/>
      <c r="M493" s="914"/>
      <c r="N493" s="914"/>
      <c r="O493" s="914"/>
      <c r="P493" s="914"/>
      <c r="Q493" s="914"/>
      <c r="R493" s="914"/>
    </row>
    <row r="494" spans="1:18">
      <c r="A494" s="906"/>
      <c r="B494" s="946"/>
      <c r="C494" s="906"/>
      <c r="E494" s="1971"/>
      <c r="F494" s="1971"/>
      <c r="G494" s="1971"/>
      <c r="H494" s="1971"/>
      <c r="I494" s="1971"/>
      <c r="J494" s="1971"/>
      <c r="K494" s="1971"/>
      <c r="L494" s="1971"/>
      <c r="M494" s="914"/>
      <c r="N494" s="914"/>
      <c r="O494" s="914"/>
      <c r="P494" s="914"/>
      <c r="Q494" s="914"/>
      <c r="R494" s="914"/>
    </row>
    <row r="495" spans="1:18">
      <c r="A495" s="906"/>
      <c r="B495" s="946"/>
      <c r="C495" s="906"/>
      <c r="E495" s="1971"/>
      <c r="F495" s="1971"/>
      <c r="G495" s="1971"/>
      <c r="H495" s="1971"/>
      <c r="I495" s="1971"/>
      <c r="J495" s="1971"/>
      <c r="K495" s="1971"/>
      <c r="L495" s="1971"/>
      <c r="M495" s="914"/>
      <c r="N495" s="914"/>
      <c r="O495" s="914"/>
      <c r="P495" s="914"/>
      <c r="Q495" s="914"/>
      <c r="R495" s="914"/>
    </row>
    <row r="496" spans="1:18">
      <c r="A496" s="906"/>
      <c r="B496" s="946"/>
      <c r="C496" s="906"/>
      <c r="E496" s="1971"/>
      <c r="F496" s="1971"/>
      <c r="G496" s="1971"/>
      <c r="H496" s="1971"/>
      <c r="I496" s="1971"/>
      <c r="J496" s="1971"/>
      <c r="K496" s="1971"/>
      <c r="L496" s="1971"/>
      <c r="M496" s="914"/>
      <c r="N496" s="914"/>
      <c r="O496" s="914"/>
      <c r="P496" s="914"/>
      <c r="Q496" s="914"/>
      <c r="R496" s="914"/>
    </row>
    <row r="497" spans="1:18">
      <c r="A497" s="906"/>
      <c r="B497" s="946"/>
      <c r="C497" s="906"/>
      <c r="E497" s="1971"/>
      <c r="F497" s="1971"/>
      <c r="G497" s="1971"/>
      <c r="H497" s="1971"/>
      <c r="I497" s="1971"/>
      <c r="J497" s="1971"/>
      <c r="K497" s="1971"/>
      <c r="L497" s="1971"/>
      <c r="M497" s="914"/>
      <c r="N497" s="914"/>
      <c r="O497" s="914"/>
      <c r="P497" s="914"/>
      <c r="Q497" s="914"/>
      <c r="R497" s="914"/>
    </row>
    <row r="498" spans="1:18">
      <c r="A498" s="906"/>
      <c r="B498" s="946"/>
      <c r="C498" s="906"/>
      <c r="E498" s="1971"/>
      <c r="F498" s="1971"/>
      <c r="G498" s="1971"/>
      <c r="H498" s="1971"/>
      <c r="I498" s="1971"/>
      <c r="J498" s="1971"/>
      <c r="K498" s="1971"/>
      <c r="L498" s="1971"/>
      <c r="M498" s="914"/>
      <c r="N498" s="914"/>
      <c r="O498" s="914"/>
      <c r="P498" s="914"/>
      <c r="Q498" s="914"/>
      <c r="R498" s="914"/>
    </row>
    <row r="499" spans="1:18">
      <c r="A499" s="906"/>
      <c r="B499" s="946"/>
      <c r="C499" s="906"/>
      <c r="E499" s="1971"/>
      <c r="F499" s="1971"/>
      <c r="G499" s="1971"/>
      <c r="H499" s="1971"/>
      <c r="I499" s="1971"/>
      <c r="J499" s="1971"/>
      <c r="K499" s="1971"/>
      <c r="L499" s="1971"/>
      <c r="M499" s="914"/>
      <c r="N499" s="914"/>
      <c r="O499" s="914"/>
      <c r="P499" s="914"/>
      <c r="Q499" s="914"/>
      <c r="R499" s="914"/>
    </row>
    <row r="500" spans="1:18">
      <c r="A500" s="906"/>
      <c r="B500" s="946"/>
      <c r="C500" s="906"/>
      <c r="E500" s="1971"/>
      <c r="F500" s="1971"/>
      <c r="G500" s="1971"/>
      <c r="H500" s="1971"/>
      <c r="I500" s="1971"/>
      <c r="J500" s="1971"/>
      <c r="K500" s="1971"/>
      <c r="L500" s="1971"/>
      <c r="M500" s="914"/>
      <c r="N500" s="914"/>
      <c r="O500" s="914"/>
      <c r="P500" s="914"/>
      <c r="Q500" s="914"/>
      <c r="R500" s="914"/>
    </row>
    <row r="501" spans="1:18" ht="15.75">
      <c r="A501" s="906"/>
      <c r="B501" s="948"/>
      <c r="C501" s="906"/>
      <c r="E501" s="1971"/>
      <c r="F501" s="1971"/>
      <c r="G501" s="1971"/>
      <c r="H501" s="1971"/>
      <c r="I501" s="1971"/>
      <c r="J501" s="1971"/>
      <c r="K501" s="1971"/>
      <c r="L501" s="1971"/>
      <c r="M501" s="914"/>
      <c r="N501" s="914"/>
      <c r="O501" s="914"/>
      <c r="P501" s="914"/>
      <c r="Q501" s="914"/>
      <c r="R501" s="914"/>
    </row>
    <row r="502" spans="1:18" ht="15.75">
      <c r="A502" s="906"/>
      <c r="B502" s="948"/>
      <c r="C502" s="906"/>
      <c r="M502" s="914"/>
      <c r="N502" s="914"/>
      <c r="O502" s="914"/>
      <c r="P502" s="914"/>
      <c r="Q502" s="914"/>
      <c r="R502" s="914"/>
    </row>
    <row r="503" spans="1:18">
      <c r="A503" s="906"/>
      <c r="B503" s="957"/>
      <c r="C503" s="906"/>
      <c r="E503" s="1996" t="s">
        <v>1319</v>
      </c>
      <c r="F503" s="1971"/>
      <c r="G503" s="1971"/>
      <c r="H503" s="1971"/>
      <c r="I503" s="1971"/>
      <c r="J503" s="914"/>
      <c r="K503" s="914"/>
      <c r="L503" s="914"/>
      <c r="M503" s="914"/>
      <c r="N503" s="914"/>
      <c r="O503" s="914"/>
      <c r="P503" s="914"/>
      <c r="Q503" s="914"/>
      <c r="R503" s="914"/>
    </row>
    <row r="504" spans="1:18" ht="15.75">
      <c r="A504" s="906"/>
      <c r="B504" s="958"/>
      <c r="C504" s="906"/>
      <c r="E504" s="1199"/>
      <c r="F504" s="1200">
        <v>2022</v>
      </c>
      <c r="G504" s="1200">
        <v>2023</v>
      </c>
      <c r="H504" s="1200">
        <v>2024</v>
      </c>
      <c r="I504" s="1200">
        <v>2025</v>
      </c>
      <c r="J504" s="914"/>
      <c r="K504" s="914"/>
      <c r="L504" s="914"/>
      <c r="M504" s="914"/>
      <c r="N504" s="914"/>
      <c r="O504" s="914"/>
      <c r="P504" s="914"/>
      <c r="Q504" s="914"/>
      <c r="R504" s="914"/>
    </row>
    <row r="505" spans="1:18">
      <c r="A505" s="906"/>
      <c r="B505" s="946"/>
      <c r="C505" s="906"/>
      <c r="E505" s="1201" t="s">
        <v>1199</v>
      </c>
      <c r="F505" s="1202">
        <v>5.64</v>
      </c>
      <c r="G505" s="1203">
        <v>9</v>
      </c>
      <c r="H505" s="1202">
        <v>9.07</v>
      </c>
      <c r="I505" s="1203">
        <v>10.5</v>
      </c>
      <c r="J505" s="914"/>
      <c r="K505" s="914"/>
      <c r="L505" s="914"/>
      <c r="M505" s="914"/>
      <c r="N505" s="914"/>
      <c r="O505" s="914"/>
      <c r="P505" s="914"/>
      <c r="Q505" s="914"/>
      <c r="R505" s="914"/>
    </row>
    <row r="506" spans="1:18">
      <c r="A506" s="906"/>
      <c r="B506" s="957"/>
      <c r="C506" s="906"/>
      <c r="E506" s="1039" t="s">
        <v>1200</v>
      </c>
      <c r="F506" s="1013">
        <v>5.33</v>
      </c>
      <c r="G506" s="1013">
        <v>6.23</v>
      </c>
      <c r="H506" s="1013">
        <v>8.14</v>
      </c>
      <c r="I506" s="1204">
        <v>9.8699999999999992</v>
      </c>
      <c r="J506" s="914"/>
      <c r="K506" s="914"/>
      <c r="L506" s="914"/>
      <c r="M506" s="914"/>
      <c r="N506" s="914"/>
      <c r="O506" s="914"/>
      <c r="P506" s="914"/>
      <c r="Q506" s="914"/>
      <c r="R506" s="914"/>
    </row>
    <row r="507" spans="1:18" ht="15.75">
      <c r="A507" s="906"/>
      <c r="B507" s="958"/>
      <c r="C507" s="906"/>
      <c r="E507" s="1030" t="s">
        <v>1223</v>
      </c>
      <c r="F507" s="1205">
        <v>0</v>
      </c>
      <c r="G507" s="1006">
        <v>8.36</v>
      </c>
      <c r="H507" s="1006">
        <v>7.51</v>
      </c>
      <c r="I507" s="1006">
        <v>6.95</v>
      </c>
      <c r="J507" s="914"/>
      <c r="K507" s="914"/>
      <c r="L507" s="914"/>
      <c r="M507" s="914"/>
      <c r="N507" s="914"/>
      <c r="O507" s="914"/>
      <c r="P507" s="914"/>
      <c r="Q507" s="914"/>
      <c r="R507" s="914"/>
    </row>
    <row r="508" spans="1:18">
      <c r="A508" s="906"/>
      <c r="B508" s="946"/>
      <c r="C508" s="906"/>
      <c r="E508" s="1206"/>
      <c r="F508" s="1206"/>
      <c r="G508" s="1206"/>
      <c r="H508" s="1206"/>
      <c r="I508" s="1206"/>
      <c r="J508" s="914"/>
      <c r="K508" s="914"/>
      <c r="L508" s="914"/>
      <c r="M508" s="914"/>
      <c r="N508" s="914"/>
      <c r="O508" s="914"/>
      <c r="P508" s="914"/>
      <c r="Q508" s="914"/>
      <c r="R508" s="914"/>
    </row>
    <row r="509" spans="1:18">
      <c r="A509" s="906"/>
      <c r="B509" s="946"/>
      <c r="C509" s="906"/>
      <c r="E509" s="1996" t="s">
        <v>1320</v>
      </c>
      <c r="F509" s="1971"/>
      <c r="G509" s="1971"/>
      <c r="H509" s="1971"/>
      <c r="I509" s="1971"/>
      <c r="J509" s="914"/>
      <c r="K509" s="914"/>
      <c r="L509" s="914"/>
      <c r="M509" s="914"/>
      <c r="N509" s="914"/>
      <c r="O509" s="914"/>
      <c r="P509" s="914"/>
      <c r="Q509" s="914"/>
      <c r="R509" s="914"/>
    </row>
    <row r="510" spans="1:18">
      <c r="A510" s="906"/>
      <c r="B510" s="946"/>
      <c r="C510" s="906"/>
      <c r="E510" s="1207"/>
      <c r="F510" s="1208">
        <v>2022</v>
      </c>
      <c r="G510" s="1208">
        <v>2023</v>
      </c>
      <c r="H510" s="1208">
        <v>2024</v>
      </c>
      <c r="I510" s="1208">
        <v>2025</v>
      </c>
      <c r="J510" s="914"/>
      <c r="K510" s="914"/>
      <c r="L510" s="914"/>
      <c r="M510" s="914"/>
      <c r="N510" s="914"/>
      <c r="O510" s="914"/>
      <c r="P510" s="914"/>
      <c r="Q510" s="914"/>
      <c r="R510" s="914"/>
    </row>
    <row r="511" spans="1:18">
      <c r="A511" s="906"/>
      <c r="B511" s="946"/>
      <c r="C511" s="906"/>
      <c r="E511" s="1209" t="s">
        <v>1253</v>
      </c>
      <c r="F511" s="1203">
        <v>1.1299999999999999</v>
      </c>
      <c r="G511" s="1203">
        <v>1.57</v>
      </c>
      <c r="H511" s="1203">
        <v>10.94</v>
      </c>
      <c r="I511" s="1203">
        <v>4.18</v>
      </c>
      <c r="J511" s="914"/>
      <c r="K511" s="914"/>
      <c r="L511" s="914"/>
      <c r="M511" s="914"/>
      <c r="N511" s="914"/>
      <c r="O511" s="914"/>
      <c r="P511" s="914"/>
      <c r="Q511" s="914"/>
      <c r="R511" s="914"/>
    </row>
    <row r="512" spans="1:18">
      <c r="A512" s="906"/>
      <c r="B512" s="957"/>
      <c r="C512" s="906"/>
      <c r="E512" s="1209" t="s">
        <v>1254</v>
      </c>
      <c r="F512" s="1205">
        <v>2.94</v>
      </c>
      <c r="G512" s="1205">
        <v>9</v>
      </c>
      <c r="H512" s="1205">
        <v>11.31</v>
      </c>
      <c r="I512" s="1205">
        <v>10.59</v>
      </c>
      <c r="J512" s="914"/>
      <c r="K512" s="914"/>
      <c r="L512" s="914"/>
      <c r="M512" s="914"/>
      <c r="N512" s="914"/>
      <c r="O512" s="914"/>
      <c r="P512" s="914"/>
      <c r="Q512" s="914"/>
      <c r="R512" s="914"/>
    </row>
    <row r="513" spans="1:23" ht="15.75">
      <c r="A513" s="906"/>
      <c r="B513" s="958"/>
      <c r="C513" s="906"/>
      <c r="E513" s="1209" t="s">
        <v>1321</v>
      </c>
      <c r="F513" s="1205">
        <v>3.75</v>
      </c>
      <c r="G513" s="1205">
        <v>10.66</v>
      </c>
      <c r="H513" s="1205">
        <v>7.93</v>
      </c>
      <c r="I513" s="1205">
        <v>8.65</v>
      </c>
      <c r="J513" s="1021"/>
      <c r="K513" s="1021"/>
      <c r="L513" s="1021"/>
      <c r="M513" s="1021"/>
      <c r="N513" s="1021"/>
      <c r="O513" s="1021"/>
      <c r="P513" s="1021"/>
      <c r="Q513" s="1021"/>
      <c r="R513" s="1021"/>
    </row>
    <row r="514" spans="1:23" ht="14.25">
      <c r="A514" s="906"/>
      <c r="B514" s="946"/>
      <c r="C514" s="906"/>
      <c r="E514" s="1209" t="s">
        <v>1256</v>
      </c>
      <c r="F514" s="1205">
        <v>3.88</v>
      </c>
      <c r="G514" s="1205">
        <v>10.17</v>
      </c>
      <c r="H514" s="1205">
        <v>7.55</v>
      </c>
      <c r="I514" s="1205">
        <v>8.8800000000000008</v>
      </c>
      <c r="J514" s="1021"/>
      <c r="K514" s="1021"/>
      <c r="L514" s="1021"/>
      <c r="M514" s="1021"/>
      <c r="N514" s="1021"/>
      <c r="O514" s="1021"/>
      <c r="P514" s="1021"/>
      <c r="Q514" s="1021"/>
      <c r="R514" s="1021"/>
    </row>
    <row r="515" spans="1:23" ht="14.25">
      <c r="A515" s="906"/>
      <c r="B515" s="946"/>
      <c r="C515" s="906"/>
      <c r="E515" s="1209" t="s">
        <v>1257</v>
      </c>
      <c r="F515" s="1205">
        <v>5.8</v>
      </c>
      <c r="G515" s="1205">
        <v>7.91</v>
      </c>
      <c r="H515" s="1205">
        <v>7.77</v>
      </c>
      <c r="I515" s="1205">
        <v>9.24</v>
      </c>
      <c r="J515" s="1021"/>
      <c r="K515" s="1021"/>
      <c r="L515" s="1021"/>
      <c r="M515" s="1021"/>
      <c r="N515" s="1021"/>
      <c r="O515" s="1021"/>
      <c r="P515" s="1021"/>
      <c r="Q515" s="1021"/>
      <c r="R515" s="1021"/>
    </row>
    <row r="516" spans="1:23">
      <c r="A516" s="906"/>
      <c r="B516" s="957"/>
      <c r="C516" s="906"/>
      <c r="E516" s="1207" t="s">
        <v>1295</v>
      </c>
      <c r="F516" s="1208"/>
      <c r="G516" s="1208"/>
      <c r="H516" s="1208"/>
      <c r="I516" s="1208"/>
      <c r="J516" s="978"/>
      <c r="K516" s="978"/>
      <c r="L516" s="978"/>
      <c r="M516" s="978"/>
      <c r="N516" s="978"/>
      <c r="O516" s="978"/>
      <c r="P516" s="978"/>
      <c r="Q516" s="978"/>
      <c r="R516" s="978"/>
    </row>
    <row r="517" spans="1:23" ht="14.25">
      <c r="A517" s="906"/>
      <c r="B517" s="946"/>
      <c r="C517" s="906"/>
      <c r="E517" s="1210" t="s">
        <v>1267</v>
      </c>
      <c r="F517" s="1211">
        <v>21</v>
      </c>
      <c r="G517" s="1211">
        <v>42.92</v>
      </c>
      <c r="H517" s="1212">
        <v>8.98</v>
      </c>
      <c r="I517" s="1212" t="s">
        <v>408</v>
      </c>
      <c r="J517" s="978"/>
      <c r="K517" s="978"/>
      <c r="L517" s="978"/>
      <c r="M517" s="978"/>
      <c r="N517" s="978"/>
      <c r="O517" s="978"/>
      <c r="P517" s="978"/>
      <c r="Q517" s="978"/>
      <c r="R517" s="978"/>
    </row>
    <row r="518" spans="1:23" ht="14.25">
      <c r="A518" s="906"/>
      <c r="B518" s="946"/>
      <c r="C518" s="906"/>
      <c r="E518" s="1213" t="s">
        <v>1259</v>
      </c>
      <c r="F518" s="1214">
        <v>7.32</v>
      </c>
      <c r="G518" s="1214">
        <v>1.55</v>
      </c>
      <c r="H518" s="1214">
        <v>10.71</v>
      </c>
      <c r="I518" s="1214">
        <v>12.85</v>
      </c>
      <c r="J518" s="978"/>
      <c r="K518" s="978"/>
      <c r="L518" s="978"/>
      <c r="M518" s="978"/>
      <c r="N518" s="978"/>
      <c r="O518" s="978"/>
      <c r="P518" s="978"/>
      <c r="Q518" s="978"/>
      <c r="R518" s="978"/>
    </row>
    <row r="519" spans="1:23" ht="14.25">
      <c r="A519" s="906"/>
      <c r="B519" s="946"/>
      <c r="C519" s="906"/>
      <c r="E519" s="1997" t="s">
        <v>1618</v>
      </c>
      <c r="F519" s="1971"/>
      <c r="G519" s="1971"/>
      <c r="H519" s="1971"/>
      <c r="I519" s="1971"/>
      <c r="J519" s="978"/>
      <c r="K519" s="978"/>
      <c r="L519" s="978"/>
      <c r="M519" s="978"/>
      <c r="N519" s="978"/>
      <c r="O519" s="978"/>
      <c r="P519" s="978"/>
      <c r="Q519" s="978"/>
      <c r="R519" s="978"/>
    </row>
    <row r="520" spans="1:23" ht="12.75">
      <c r="A520" s="909"/>
      <c r="B520" s="946"/>
      <c r="C520" s="909"/>
      <c r="E520" s="1971"/>
      <c r="F520" s="1971"/>
      <c r="G520" s="1971"/>
      <c r="H520" s="1971"/>
      <c r="I520" s="1971"/>
      <c r="J520" s="1215"/>
      <c r="K520" s="1215"/>
      <c r="L520" s="1215"/>
      <c r="M520" s="1215"/>
      <c r="N520" s="1215"/>
      <c r="O520" s="1215"/>
      <c r="P520" s="1215"/>
      <c r="Q520" s="1215"/>
      <c r="R520" s="1215"/>
      <c r="S520" s="1215"/>
      <c r="T520" s="1215"/>
      <c r="U520" s="1215"/>
      <c r="V520" s="1215"/>
      <c r="W520" s="1215"/>
    </row>
    <row r="521" spans="1:23" ht="12.75">
      <c r="A521" s="909"/>
      <c r="B521" s="946"/>
      <c r="C521" s="909"/>
      <c r="E521" s="1971"/>
      <c r="F521" s="1971"/>
      <c r="G521" s="1971"/>
      <c r="H521" s="1971"/>
      <c r="I521" s="1971"/>
      <c r="J521" s="1110"/>
      <c r="K521" s="1110"/>
      <c r="L521" s="1110"/>
      <c r="M521" s="1110"/>
      <c r="N521" s="1110"/>
      <c r="O521" s="1110"/>
      <c r="P521" s="1110"/>
      <c r="Q521" s="1110"/>
      <c r="R521" s="1110"/>
      <c r="S521" s="1110"/>
      <c r="T521" s="1110"/>
      <c r="U521" s="1110"/>
      <c r="V521" s="1110"/>
      <c r="W521" s="1110"/>
    </row>
    <row r="522" spans="1:23" ht="14.25">
      <c r="A522" s="906"/>
      <c r="B522" s="946"/>
      <c r="C522" s="906"/>
      <c r="E522" s="1971"/>
      <c r="F522" s="1971"/>
      <c r="G522" s="1971"/>
      <c r="H522" s="1971"/>
      <c r="I522" s="1971"/>
      <c r="J522" s="1062"/>
      <c r="K522" s="1062"/>
      <c r="L522" s="1062"/>
      <c r="M522" s="978"/>
      <c r="N522" s="978"/>
      <c r="O522" s="978"/>
      <c r="P522" s="978"/>
      <c r="Q522" s="978"/>
      <c r="R522" s="978"/>
    </row>
    <row r="523" spans="1:23" ht="14.25">
      <c r="A523" s="906"/>
      <c r="B523" s="946"/>
      <c r="C523" s="906"/>
      <c r="J523" s="978"/>
      <c r="K523" s="978"/>
      <c r="L523" s="978"/>
      <c r="M523" s="978"/>
      <c r="N523" s="978"/>
      <c r="O523" s="978"/>
      <c r="P523" s="978"/>
      <c r="Q523" s="978"/>
      <c r="R523" s="978"/>
    </row>
    <row r="524" spans="1:23" ht="14.25">
      <c r="A524" s="906"/>
      <c r="B524" s="946"/>
      <c r="C524" s="906"/>
      <c r="E524" s="1996" t="s">
        <v>1322</v>
      </c>
      <c r="F524" s="1971"/>
      <c r="G524" s="1971"/>
      <c r="H524" s="1971"/>
      <c r="I524" s="1971"/>
      <c r="J524" s="978"/>
      <c r="K524" s="978"/>
      <c r="L524" s="978"/>
      <c r="M524" s="978"/>
      <c r="N524" s="978"/>
      <c r="O524" s="978"/>
      <c r="P524" s="978"/>
      <c r="Q524" s="978"/>
      <c r="R524" s="978"/>
    </row>
    <row r="525" spans="1:23" ht="14.25">
      <c r="A525" s="906"/>
      <c r="B525" s="946"/>
      <c r="C525" s="906"/>
      <c r="E525" s="1998" t="s">
        <v>1323</v>
      </c>
      <c r="F525" s="1975"/>
      <c r="G525" s="1208">
        <v>2023</v>
      </c>
      <c r="H525" s="1208">
        <v>2024</v>
      </c>
      <c r="I525" s="1208">
        <v>2025</v>
      </c>
      <c r="J525" s="978"/>
      <c r="K525" s="978"/>
      <c r="L525" s="978"/>
      <c r="M525" s="978"/>
      <c r="N525" s="978"/>
      <c r="O525" s="978"/>
      <c r="P525" s="978"/>
      <c r="Q525" s="978"/>
      <c r="R525" s="978"/>
    </row>
    <row r="526" spans="1:23">
      <c r="A526" s="906"/>
      <c r="B526" s="957"/>
      <c r="C526" s="906"/>
      <c r="E526" s="1999" t="s">
        <v>1199</v>
      </c>
      <c r="F526" s="2000"/>
      <c r="G526" s="1216">
        <v>1411352.8</v>
      </c>
      <c r="H526" s="1216">
        <v>1365498.81</v>
      </c>
      <c r="I526" s="1216">
        <v>1847566.27</v>
      </c>
      <c r="J526" s="978"/>
      <c r="K526" s="978"/>
      <c r="L526" s="978"/>
      <c r="M526" s="978"/>
      <c r="N526" s="978"/>
      <c r="O526" s="978"/>
      <c r="P526" s="978"/>
      <c r="Q526" s="978"/>
      <c r="R526" s="978"/>
    </row>
    <row r="527" spans="1:23" ht="15.75">
      <c r="A527" s="906"/>
      <c r="B527" s="958"/>
      <c r="C527" s="906"/>
      <c r="E527" s="2005" t="s">
        <v>1200</v>
      </c>
      <c r="F527" s="2000"/>
      <c r="G527" s="1217">
        <v>1489475.35</v>
      </c>
      <c r="H527" s="1217">
        <v>2138584.14</v>
      </c>
      <c r="I527" s="1218">
        <v>2929812.11</v>
      </c>
      <c r="J527" s="978"/>
      <c r="K527" s="978"/>
      <c r="L527" s="978"/>
      <c r="M527" s="978"/>
      <c r="N527" s="978"/>
      <c r="O527" s="978"/>
      <c r="P527" s="978"/>
      <c r="Q527" s="978"/>
      <c r="R527" s="978"/>
    </row>
    <row r="528" spans="1:23" ht="14.25">
      <c r="A528" s="906"/>
      <c r="B528" s="946"/>
      <c r="C528" s="906"/>
      <c r="E528" s="1999" t="s">
        <v>1223</v>
      </c>
      <c r="F528" s="2000"/>
      <c r="G528" s="1219">
        <v>1567.84</v>
      </c>
      <c r="H528" s="1219">
        <v>2852.71</v>
      </c>
      <c r="I528" s="1216">
        <v>1879.33</v>
      </c>
      <c r="J528" s="978"/>
      <c r="K528" s="978"/>
      <c r="L528" s="978"/>
      <c r="M528" s="978"/>
      <c r="N528" s="978"/>
      <c r="O528" s="978"/>
      <c r="P528" s="978"/>
      <c r="Q528" s="978"/>
      <c r="R528" s="978"/>
    </row>
    <row r="529" spans="1:25" ht="14.25">
      <c r="A529" s="909"/>
      <c r="B529" s="947"/>
      <c r="C529" s="909"/>
      <c r="E529" s="911"/>
      <c r="F529" s="911"/>
      <c r="G529" s="911"/>
      <c r="H529" s="911"/>
      <c r="I529" s="911"/>
      <c r="J529" s="911"/>
      <c r="K529" s="911"/>
      <c r="L529" s="911"/>
      <c r="M529" s="911"/>
      <c r="N529" s="978"/>
      <c r="O529" s="978"/>
      <c r="P529" s="978"/>
      <c r="Q529" s="978"/>
      <c r="R529" s="978"/>
    </row>
    <row r="530" spans="1:25" ht="14.25">
      <c r="A530" s="909"/>
      <c r="B530" s="947"/>
      <c r="C530" s="909"/>
      <c r="E530" s="911"/>
      <c r="F530" s="911"/>
      <c r="G530" s="911"/>
      <c r="H530" s="911"/>
      <c r="I530" s="911"/>
      <c r="J530" s="911"/>
      <c r="K530" s="911"/>
      <c r="L530" s="911"/>
      <c r="M530" s="911"/>
      <c r="N530" s="978"/>
      <c r="O530" s="978"/>
      <c r="P530" s="978"/>
      <c r="Q530" s="978"/>
      <c r="R530" s="978"/>
    </row>
    <row r="531" spans="1:25" ht="14.25">
      <c r="A531" s="909"/>
      <c r="B531" s="947"/>
      <c r="C531" s="909"/>
      <c r="E531" s="911"/>
      <c r="F531" s="911"/>
      <c r="G531" s="911"/>
      <c r="H531" s="911"/>
      <c r="I531" s="911"/>
      <c r="J531" s="911"/>
      <c r="K531" s="911"/>
      <c r="L531" s="911"/>
      <c r="M531" s="911"/>
      <c r="N531" s="978"/>
      <c r="O531" s="978"/>
      <c r="P531" s="978"/>
      <c r="Q531" s="978"/>
      <c r="R531" s="978"/>
    </row>
    <row r="532" spans="1:25" ht="14.25">
      <c r="A532" s="909"/>
      <c r="B532" s="946"/>
      <c r="C532" s="909"/>
      <c r="E532" s="2006" t="s">
        <v>1324</v>
      </c>
      <c r="F532" s="1971"/>
      <c r="G532" s="1971"/>
      <c r="H532" s="1971"/>
      <c r="I532" s="1971"/>
      <c r="J532" s="1971"/>
      <c r="K532" s="1971"/>
      <c r="L532" s="1971"/>
      <c r="M532" s="1971"/>
      <c r="N532" s="978"/>
      <c r="O532" s="978"/>
      <c r="P532" s="978"/>
      <c r="Q532" s="978"/>
      <c r="R532" s="978"/>
    </row>
    <row r="533" spans="1:25" ht="15.75">
      <c r="A533" s="909"/>
      <c r="B533" s="948"/>
      <c r="C533" s="909"/>
      <c r="E533" s="911"/>
      <c r="F533" s="911"/>
      <c r="G533" s="911"/>
      <c r="H533" s="911"/>
      <c r="I533" s="911"/>
      <c r="J533" s="911"/>
      <c r="K533" s="911"/>
      <c r="L533" s="911"/>
      <c r="M533" s="911"/>
      <c r="N533" s="978"/>
      <c r="O533" s="978"/>
      <c r="P533" s="978"/>
      <c r="Q533" s="978"/>
      <c r="R533" s="978"/>
    </row>
    <row r="534" spans="1:25" ht="17.25" customHeight="1">
      <c r="A534" s="909"/>
      <c r="B534" s="957"/>
      <c r="C534" s="909"/>
      <c r="E534" s="1970" t="s">
        <v>1626</v>
      </c>
      <c r="F534" s="1971"/>
      <c r="G534" s="1971"/>
      <c r="H534" s="1971"/>
      <c r="I534" s="1971"/>
      <c r="J534" s="1971"/>
      <c r="K534" s="1971"/>
      <c r="L534" s="1971"/>
      <c r="M534" s="1971"/>
      <c r="N534" s="914"/>
      <c r="O534" s="914"/>
      <c r="P534" s="914"/>
      <c r="Q534" s="914"/>
      <c r="R534" s="914"/>
      <c r="S534" s="914"/>
      <c r="T534" s="914"/>
      <c r="U534" s="914"/>
      <c r="V534" s="914"/>
      <c r="W534" s="914"/>
      <c r="X534" s="914"/>
      <c r="Y534" s="914"/>
    </row>
    <row r="535" spans="1:25" ht="17.25" customHeight="1">
      <c r="A535" s="909"/>
      <c r="B535" s="958"/>
      <c r="C535" s="909"/>
      <c r="E535" s="1971"/>
      <c r="F535" s="1971"/>
      <c r="G535" s="1971"/>
      <c r="H535" s="1971"/>
      <c r="I535" s="1971"/>
      <c r="J535" s="1971"/>
      <c r="K535" s="1971"/>
      <c r="L535" s="1971"/>
      <c r="M535" s="1971"/>
      <c r="N535" s="914"/>
      <c r="O535" s="914"/>
      <c r="P535" s="914"/>
      <c r="Q535" s="914"/>
      <c r="R535" s="914"/>
      <c r="S535" s="914"/>
      <c r="T535" s="914"/>
      <c r="U535" s="914"/>
      <c r="V535" s="914"/>
      <c r="W535" s="914"/>
      <c r="X535" s="914"/>
      <c r="Y535" s="914"/>
    </row>
    <row r="536" spans="1:25" ht="17.25" customHeight="1">
      <c r="A536" s="909"/>
      <c r="B536" s="946"/>
      <c r="C536" s="909"/>
      <c r="E536" s="1971"/>
      <c r="F536" s="1971"/>
      <c r="G536" s="1971"/>
      <c r="H536" s="1971"/>
      <c r="I536" s="1971"/>
      <c r="J536" s="1971"/>
      <c r="K536" s="1971"/>
      <c r="L536" s="1971"/>
      <c r="M536" s="1971"/>
      <c r="N536" s="914"/>
      <c r="O536" s="914"/>
      <c r="P536" s="914"/>
      <c r="Q536" s="914"/>
      <c r="R536" s="914"/>
      <c r="S536" s="914"/>
      <c r="T536" s="914"/>
      <c r="U536" s="914"/>
      <c r="V536" s="914"/>
      <c r="W536" s="914"/>
      <c r="X536" s="914"/>
      <c r="Y536" s="914"/>
    </row>
    <row r="537" spans="1:25" ht="17.25" customHeight="1">
      <c r="A537" s="909"/>
      <c r="B537" s="957"/>
      <c r="C537" s="909"/>
      <c r="E537" s="1971"/>
      <c r="F537" s="1971"/>
      <c r="G537" s="1971"/>
      <c r="H537" s="1971"/>
      <c r="I537" s="1971"/>
      <c r="J537" s="1971"/>
      <c r="K537" s="1971"/>
      <c r="L537" s="1971"/>
      <c r="M537" s="1971"/>
      <c r="N537" s="914"/>
      <c r="O537" s="914"/>
      <c r="P537" s="914"/>
      <c r="Q537" s="914"/>
      <c r="R537" s="914"/>
      <c r="S537" s="914"/>
      <c r="T537" s="914"/>
      <c r="U537" s="914"/>
      <c r="V537" s="914"/>
      <c r="W537" s="914"/>
      <c r="X537" s="914"/>
      <c r="Y537" s="914"/>
    </row>
    <row r="538" spans="1:25" ht="17.25" customHeight="1">
      <c r="A538" s="909"/>
      <c r="B538" s="958"/>
      <c r="C538" s="909"/>
      <c r="E538" s="1971"/>
      <c r="F538" s="1971"/>
      <c r="G538" s="1971"/>
      <c r="H538" s="1971"/>
      <c r="I538" s="1971"/>
      <c r="J538" s="1971"/>
      <c r="K538" s="1971"/>
      <c r="L538" s="1971"/>
      <c r="M538" s="1971"/>
      <c r="N538" s="914"/>
      <c r="O538" s="914"/>
      <c r="P538" s="914"/>
      <c r="Q538" s="914"/>
      <c r="R538" s="914"/>
      <c r="S538" s="914"/>
      <c r="T538" s="914"/>
      <c r="U538" s="914"/>
      <c r="V538" s="914"/>
      <c r="W538" s="914"/>
      <c r="X538" s="914"/>
      <c r="Y538" s="914"/>
    </row>
    <row r="539" spans="1:25" ht="17.25" customHeight="1">
      <c r="A539" s="909"/>
      <c r="B539" s="946"/>
      <c r="C539" s="909"/>
      <c r="E539" s="1971"/>
      <c r="F539" s="1971"/>
      <c r="G539" s="1971"/>
      <c r="H539" s="1971"/>
      <c r="I539" s="1971"/>
      <c r="J539" s="1971"/>
      <c r="K539" s="1971"/>
      <c r="L539" s="1971"/>
      <c r="M539" s="1971"/>
      <c r="N539" s="914"/>
      <c r="O539" s="914"/>
      <c r="P539" s="914"/>
      <c r="Q539" s="914"/>
      <c r="R539" s="914"/>
      <c r="S539" s="914"/>
      <c r="T539" s="914"/>
      <c r="U539" s="914"/>
      <c r="V539" s="914"/>
      <c r="W539" s="914"/>
      <c r="X539" s="914"/>
      <c r="Y539" s="914"/>
    </row>
    <row r="540" spans="1:25" ht="17.25" customHeight="1">
      <c r="A540" s="909"/>
      <c r="B540" s="946"/>
      <c r="C540" s="909"/>
      <c r="E540" s="1971"/>
      <c r="F540" s="1971"/>
      <c r="G540" s="1971"/>
      <c r="H540" s="1971"/>
      <c r="I540" s="1971"/>
      <c r="J540" s="1971"/>
      <c r="K540" s="1971"/>
      <c r="L540" s="1971"/>
      <c r="M540" s="1971"/>
      <c r="N540" s="914"/>
      <c r="O540" s="914"/>
      <c r="P540" s="914"/>
      <c r="Q540" s="914"/>
      <c r="R540" s="914"/>
      <c r="S540" s="914"/>
      <c r="T540" s="914"/>
      <c r="U540" s="914"/>
      <c r="V540" s="914"/>
      <c r="W540" s="914"/>
      <c r="X540" s="914"/>
      <c r="Y540" s="914"/>
    </row>
    <row r="541" spans="1:25" ht="17.25" customHeight="1">
      <c r="A541" s="909"/>
      <c r="B541" s="946"/>
      <c r="C541" s="909"/>
      <c r="E541" s="1971"/>
      <c r="F541" s="1971"/>
      <c r="G541" s="1971"/>
      <c r="H541" s="1971"/>
      <c r="I541" s="1971"/>
      <c r="J541" s="1971"/>
      <c r="K541" s="1971"/>
      <c r="L541" s="1971"/>
      <c r="M541" s="1971"/>
      <c r="N541" s="914"/>
      <c r="O541" s="914"/>
      <c r="P541" s="914"/>
      <c r="Q541" s="914"/>
      <c r="R541" s="914"/>
      <c r="S541" s="914"/>
      <c r="T541" s="914"/>
      <c r="U541" s="914"/>
      <c r="V541" s="914"/>
      <c r="W541" s="914"/>
      <c r="X541" s="914"/>
      <c r="Y541" s="914"/>
    </row>
    <row r="542" spans="1:25" ht="17.25" customHeight="1">
      <c r="A542" s="909"/>
      <c r="B542" s="946"/>
      <c r="C542" s="909"/>
      <c r="E542" s="1971"/>
      <c r="F542" s="1971"/>
      <c r="G542" s="1971"/>
      <c r="H542" s="1971"/>
      <c r="I542" s="1971"/>
      <c r="J542" s="1971"/>
      <c r="K542" s="1971"/>
      <c r="L542" s="1971"/>
      <c r="M542" s="1971"/>
      <c r="N542" s="914"/>
      <c r="O542" s="914"/>
      <c r="P542" s="914"/>
      <c r="Q542" s="914"/>
      <c r="R542" s="914"/>
      <c r="S542" s="914"/>
      <c r="T542" s="914"/>
      <c r="U542" s="914"/>
      <c r="V542" s="914"/>
      <c r="W542" s="914"/>
      <c r="X542" s="914"/>
      <c r="Y542" s="914"/>
    </row>
    <row r="543" spans="1:25" ht="17.25" customHeight="1">
      <c r="A543" s="909"/>
      <c r="B543" s="946"/>
      <c r="C543" s="909"/>
      <c r="E543" s="1971"/>
      <c r="F543" s="1971"/>
      <c r="G543" s="1971"/>
      <c r="H543" s="1971"/>
      <c r="I543" s="1971"/>
      <c r="J543" s="1971"/>
      <c r="K543" s="1971"/>
      <c r="L543" s="1971"/>
      <c r="M543" s="1971"/>
      <c r="N543" s="914"/>
      <c r="O543" s="914"/>
      <c r="P543" s="914"/>
      <c r="Q543" s="914"/>
      <c r="R543" s="914"/>
      <c r="S543" s="914"/>
      <c r="T543" s="914"/>
      <c r="U543" s="914"/>
      <c r="V543" s="914"/>
      <c r="W543" s="914"/>
      <c r="X543" s="914"/>
      <c r="Y543" s="914"/>
    </row>
    <row r="544" spans="1:25" ht="17.25" customHeight="1">
      <c r="A544" s="909"/>
      <c r="B544" s="957"/>
      <c r="C544" s="909"/>
      <c r="E544" s="1971"/>
      <c r="F544" s="1971"/>
      <c r="G544" s="1971"/>
      <c r="H544" s="1971"/>
      <c r="I544" s="1971"/>
      <c r="J544" s="1971"/>
      <c r="K544" s="1971"/>
      <c r="L544" s="1971"/>
      <c r="M544" s="1971"/>
      <c r="N544" s="914"/>
      <c r="O544" s="914"/>
      <c r="P544" s="914"/>
      <c r="Q544" s="914"/>
      <c r="R544" s="914"/>
      <c r="S544" s="914"/>
      <c r="T544" s="914"/>
      <c r="U544" s="914"/>
      <c r="V544" s="914"/>
      <c r="W544" s="914"/>
      <c r="X544" s="914"/>
      <c r="Y544" s="914"/>
    </row>
    <row r="545" spans="1:25" ht="17.25" customHeight="1">
      <c r="A545" s="909"/>
      <c r="B545" s="958"/>
      <c r="C545" s="909"/>
      <c r="E545" s="1971"/>
      <c r="F545" s="1971"/>
      <c r="G545" s="1971"/>
      <c r="H545" s="1971"/>
      <c r="I545" s="1971"/>
      <c r="J545" s="1971"/>
      <c r="K545" s="1971"/>
      <c r="L545" s="1971"/>
      <c r="M545" s="1971"/>
      <c r="N545" s="914"/>
      <c r="O545" s="914"/>
      <c r="P545" s="914"/>
      <c r="Q545" s="914"/>
      <c r="R545" s="914"/>
      <c r="S545" s="914"/>
      <c r="T545" s="914"/>
      <c r="U545" s="914"/>
      <c r="V545" s="914"/>
      <c r="W545" s="914"/>
      <c r="X545" s="914"/>
      <c r="Y545" s="914"/>
    </row>
    <row r="546" spans="1:25" ht="17.25" customHeight="1">
      <c r="A546" s="909"/>
      <c r="B546" s="946"/>
      <c r="C546" s="909"/>
      <c r="E546" s="1971"/>
      <c r="F546" s="1971"/>
      <c r="G546" s="1971"/>
      <c r="H546" s="1971"/>
      <c r="I546" s="1971"/>
      <c r="J546" s="1971"/>
      <c r="K546" s="1971"/>
      <c r="L546" s="1971"/>
      <c r="M546" s="1971"/>
      <c r="N546" s="914"/>
      <c r="O546" s="914"/>
      <c r="P546" s="914"/>
      <c r="Q546" s="914"/>
      <c r="R546" s="914"/>
      <c r="S546" s="914"/>
      <c r="T546" s="914"/>
      <c r="U546" s="914"/>
      <c r="V546" s="914"/>
      <c r="W546" s="914"/>
      <c r="X546" s="914"/>
      <c r="Y546" s="914"/>
    </row>
    <row r="547" spans="1:25" ht="17.25" customHeight="1">
      <c r="A547" s="909"/>
      <c r="B547" s="946"/>
      <c r="C547" s="909"/>
      <c r="E547" s="1971"/>
      <c r="F547" s="1971"/>
      <c r="G547" s="1971"/>
      <c r="H547" s="1971"/>
      <c r="I547" s="1971"/>
      <c r="J547" s="1971"/>
      <c r="K547" s="1971"/>
      <c r="L547" s="1971"/>
      <c r="M547" s="1971"/>
      <c r="N547" s="914"/>
      <c r="O547" s="914"/>
      <c r="P547" s="914"/>
      <c r="Q547" s="914"/>
      <c r="R547" s="914"/>
      <c r="S547" s="914"/>
      <c r="T547" s="914"/>
      <c r="U547" s="914"/>
      <c r="V547" s="914"/>
      <c r="W547" s="914"/>
      <c r="X547" s="914"/>
      <c r="Y547" s="914"/>
    </row>
    <row r="548" spans="1:25">
      <c r="A548" s="909"/>
      <c r="B548" s="946"/>
      <c r="C548" s="909"/>
      <c r="E548" s="1971"/>
      <c r="F548" s="1971"/>
      <c r="G548" s="1971"/>
      <c r="H548" s="1971"/>
      <c r="I548" s="1971"/>
      <c r="J548" s="1971"/>
      <c r="K548" s="1971"/>
      <c r="L548" s="1971"/>
      <c r="M548" s="1971"/>
      <c r="N548" s="914"/>
      <c r="O548" s="914"/>
      <c r="P548" s="914"/>
      <c r="Q548" s="914"/>
      <c r="R548" s="914"/>
      <c r="S548" s="914"/>
      <c r="T548" s="914"/>
      <c r="U548" s="914"/>
      <c r="V548" s="914"/>
      <c r="W548" s="914"/>
      <c r="X548" s="914"/>
      <c r="Y548" s="914"/>
    </row>
    <row r="549" spans="1:25" ht="21.6" customHeight="1">
      <c r="A549" s="909"/>
      <c r="B549" s="946"/>
      <c r="C549" s="909"/>
      <c r="E549" s="1971"/>
      <c r="F549" s="1971"/>
      <c r="G549" s="1971"/>
      <c r="H549" s="1971"/>
      <c r="I549" s="1971"/>
      <c r="J549" s="1971"/>
      <c r="K549" s="1971"/>
      <c r="L549" s="1971"/>
      <c r="M549" s="1971"/>
      <c r="N549" s="914"/>
      <c r="O549" s="914"/>
      <c r="P549" s="914"/>
      <c r="Q549" s="914"/>
      <c r="R549" s="914"/>
      <c r="S549" s="914"/>
      <c r="T549" s="914"/>
      <c r="U549" s="914"/>
      <c r="V549" s="914"/>
      <c r="W549" s="914"/>
      <c r="X549" s="914"/>
      <c r="Y549" s="914"/>
    </row>
    <row r="550" spans="1:25">
      <c r="A550" s="909"/>
      <c r="B550" s="946"/>
      <c r="C550" s="909"/>
      <c r="N550" s="914"/>
      <c r="O550" s="914"/>
      <c r="P550" s="914"/>
      <c r="Q550" s="914"/>
      <c r="R550" s="914"/>
      <c r="S550" s="914"/>
      <c r="T550" s="914"/>
      <c r="U550" s="914"/>
      <c r="V550" s="914"/>
      <c r="W550" s="914"/>
      <c r="X550" s="914"/>
      <c r="Y550" s="914"/>
    </row>
    <row r="551" spans="1:25">
      <c r="A551" s="909"/>
      <c r="B551" s="946"/>
      <c r="C551" s="909"/>
      <c r="N551" s="914"/>
      <c r="O551" s="914"/>
      <c r="P551" s="914"/>
      <c r="Q551" s="914"/>
      <c r="R551" s="914"/>
      <c r="S551" s="914"/>
      <c r="T551" s="914"/>
      <c r="U551" s="914"/>
      <c r="V551" s="914"/>
      <c r="W551" s="914"/>
      <c r="X551" s="914"/>
      <c r="Y551" s="914"/>
    </row>
    <row r="552" spans="1:25">
      <c r="A552" s="909"/>
      <c r="B552" s="946"/>
      <c r="C552" s="909"/>
      <c r="N552" s="914"/>
      <c r="O552" s="914"/>
      <c r="P552" s="914"/>
      <c r="Q552" s="914"/>
      <c r="R552" s="914"/>
      <c r="S552" s="914"/>
      <c r="T552" s="914"/>
      <c r="U552" s="914"/>
      <c r="V552" s="914"/>
      <c r="W552" s="914"/>
      <c r="X552" s="914"/>
      <c r="Y552" s="914"/>
    </row>
    <row r="553" spans="1:25" ht="15" customHeight="1">
      <c r="A553" s="909"/>
      <c r="B553" s="946"/>
      <c r="C553" s="909"/>
      <c r="E553" s="2023" t="s">
        <v>1325</v>
      </c>
      <c r="F553" s="2023"/>
      <c r="G553" s="2023"/>
      <c r="H553" s="2023"/>
      <c r="I553" s="2023"/>
      <c r="J553" s="2023"/>
      <c r="K553" s="2023"/>
      <c r="L553" s="2023"/>
      <c r="M553" s="2023"/>
      <c r="N553" s="1113"/>
      <c r="O553" s="914"/>
      <c r="P553" s="914"/>
      <c r="Q553" s="914"/>
      <c r="R553" s="914"/>
      <c r="S553" s="914"/>
      <c r="T553" s="914"/>
      <c r="U553" s="914"/>
      <c r="V553" s="914"/>
      <c r="W553" s="914"/>
      <c r="X553" s="914"/>
      <c r="Y553" s="914"/>
    </row>
    <row r="554" spans="1:25">
      <c r="A554" s="909"/>
      <c r="B554" s="946"/>
      <c r="C554" s="909"/>
      <c r="E554" s="2023"/>
      <c r="F554" s="2023"/>
      <c r="G554" s="2023"/>
      <c r="H554" s="2023"/>
      <c r="I554" s="2023"/>
      <c r="J554" s="2023"/>
      <c r="K554" s="2023"/>
      <c r="L554" s="2023"/>
      <c r="M554" s="2023"/>
      <c r="N554" s="1113"/>
      <c r="O554" s="914"/>
      <c r="P554" s="914"/>
      <c r="Q554" s="914"/>
      <c r="R554" s="914"/>
      <c r="S554" s="914"/>
      <c r="T554" s="914"/>
      <c r="U554" s="914"/>
      <c r="V554" s="914"/>
      <c r="W554" s="914"/>
      <c r="X554" s="914"/>
      <c r="Y554" s="914"/>
    </row>
    <row r="555" spans="1:25">
      <c r="A555" s="909"/>
      <c r="B555" s="946"/>
      <c r="C555" s="909"/>
      <c r="E555" s="1113"/>
      <c r="F555" s="1113"/>
      <c r="G555" s="1113"/>
      <c r="H555" s="1113"/>
      <c r="I555" s="1113"/>
      <c r="J555" s="1113"/>
      <c r="K555" s="1113"/>
      <c r="L555" s="1113"/>
      <c r="M555" s="1113"/>
      <c r="N555" s="1113"/>
      <c r="O555" s="914"/>
      <c r="P555" s="914"/>
      <c r="Q555" s="914"/>
      <c r="R555" s="914"/>
      <c r="S555" s="914"/>
      <c r="T555" s="914"/>
      <c r="U555" s="914"/>
      <c r="V555" s="914"/>
      <c r="W555" s="914"/>
      <c r="X555" s="914"/>
      <c r="Y555" s="914"/>
    </row>
    <row r="556" spans="1:25">
      <c r="A556" s="909"/>
      <c r="B556" s="946"/>
      <c r="C556" s="909"/>
      <c r="E556" s="1970" t="s">
        <v>1326</v>
      </c>
      <c r="F556" s="1971"/>
      <c r="G556" s="1971"/>
      <c r="H556" s="1971"/>
      <c r="I556" s="1971"/>
      <c r="J556" s="1971"/>
      <c r="K556" s="1971"/>
      <c r="L556" s="1971"/>
      <c r="M556" s="1971"/>
      <c r="N556" s="1113"/>
      <c r="O556" s="914"/>
      <c r="P556" s="914"/>
      <c r="Q556" s="914"/>
      <c r="R556" s="914"/>
      <c r="S556" s="914"/>
      <c r="T556" s="914"/>
      <c r="U556" s="914"/>
      <c r="V556" s="914"/>
      <c r="W556" s="914"/>
      <c r="X556" s="914"/>
      <c r="Y556" s="914"/>
    </row>
    <row r="557" spans="1:25">
      <c r="A557" s="909"/>
      <c r="B557" s="946"/>
      <c r="C557" s="909"/>
      <c r="E557" s="1971"/>
      <c r="F557" s="1971"/>
      <c r="G557" s="1971"/>
      <c r="H557" s="1971"/>
      <c r="I557" s="1971"/>
      <c r="J557" s="1971"/>
      <c r="K557" s="1971"/>
      <c r="L557" s="1971"/>
      <c r="M557" s="1971"/>
      <c r="N557" s="1113"/>
      <c r="O557" s="914"/>
      <c r="P557" s="914"/>
      <c r="Q557" s="914"/>
      <c r="R557" s="914"/>
      <c r="S557" s="914"/>
      <c r="T557" s="914"/>
      <c r="U557" s="914"/>
      <c r="V557" s="914"/>
      <c r="W557" s="914"/>
      <c r="X557" s="914"/>
      <c r="Y557" s="914"/>
    </row>
    <row r="558" spans="1:25">
      <c r="A558" s="909"/>
      <c r="B558" s="946"/>
      <c r="C558" s="909"/>
      <c r="E558" s="1971"/>
      <c r="F558" s="1971"/>
      <c r="G558" s="1971"/>
      <c r="H558" s="1971"/>
      <c r="I558" s="1971"/>
      <c r="J558" s="1971"/>
      <c r="K558" s="1971"/>
      <c r="L558" s="1971"/>
      <c r="M558" s="1971"/>
      <c r="N558" s="1113"/>
      <c r="O558" s="914"/>
      <c r="P558" s="914"/>
      <c r="Q558" s="914"/>
      <c r="R558" s="914"/>
      <c r="S558" s="914"/>
      <c r="T558" s="914"/>
      <c r="U558" s="914"/>
      <c r="V558" s="914"/>
      <c r="W558" s="914"/>
      <c r="X558" s="914"/>
      <c r="Y558" s="914"/>
    </row>
    <row r="559" spans="1:25">
      <c r="A559" s="909"/>
      <c r="B559" s="946"/>
      <c r="C559" s="909"/>
      <c r="E559" s="1971"/>
      <c r="F559" s="1971"/>
      <c r="G559" s="1971"/>
      <c r="H559" s="1971"/>
      <c r="I559" s="1971"/>
      <c r="J559" s="1971"/>
      <c r="K559" s="1971"/>
      <c r="L559" s="1971"/>
      <c r="M559" s="1971"/>
      <c r="N559" s="1113"/>
      <c r="O559" s="914"/>
      <c r="P559" s="914"/>
      <c r="Q559" s="914"/>
      <c r="R559" s="914"/>
      <c r="S559" s="914"/>
      <c r="T559" s="914"/>
      <c r="U559" s="914"/>
      <c r="V559" s="914"/>
      <c r="W559" s="914"/>
      <c r="X559" s="914"/>
      <c r="Y559" s="914"/>
    </row>
    <row r="560" spans="1:25">
      <c r="A560" s="909"/>
      <c r="B560" s="946"/>
      <c r="C560" s="909"/>
      <c r="E560" s="1971"/>
      <c r="F560" s="1971"/>
      <c r="G560" s="1971"/>
      <c r="H560" s="1971"/>
      <c r="I560" s="1971"/>
      <c r="J560" s="1971"/>
      <c r="K560" s="1971"/>
      <c r="L560" s="1971"/>
      <c r="M560" s="1971"/>
      <c r="N560" s="1113"/>
      <c r="O560" s="914"/>
      <c r="P560" s="914"/>
      <c r="Q560" s="914"/>
      <c r="R560" s="914"/>
      <c r="S560" s="914"/>
      <c r="T560" s="914"/>
      <c r="U560" s="914"/>
      <c r="V560" s="914"/>
      <c r="W560" s="914"/>
      <c r="X560" s="914"/>
      <c r="Y560" s="914"/>
    </row>
    <row r="561" spans="1:26">
      <c r="A561" s="909"/>
      <c r="B561" s="946"/>
      <c r="C561" s="909"/>
      <c r="E561" s="1971"/>
      <c r="F561" s="1971"/>
      <c r="G561" s="1971"/>
      <c r="H561" s="1971"/>
      <c r="I561" s="1971"/>
      <c r="J561" s="1971"/>
      <c r="K561" s="1971"/>
      <c r="L561" s="1971"/>
      <c r="M561" s="1971"/>
      <c r="N561" s="1113"/>
      <c r="O561" s="914"/>
      <c r="P561" s="914"/>
      <c r="Q561" s="914"/>
      <c r="R561" s="914"/>
      <c r="S561" s="914"/>
      <c r="T561" s="914"/>
      <c r="U561" s="914"/>
      <c r="V561" s="914"/>
      <c r="W561" s="914"/>
      <c r="X561" s="914"/>
      <c r="Y561" s="914"/>
    </row>
    <row r="562" spans="1:26">
      <c r="A562" s="909"/>
      <c r="B562" s="957"/>
      <c r="C562" s="909"/>
      <c r="E562" s="1971"/>
      <c r="F562" s="1971"/>
      <c r="G562" s="1971"/>
      <c r="H562" s="1971"/>
      <c r="I562" s="1971"/>
      <c r="J562" s="1971"/>
      <c r="K562" s="1971"/>
      <c r="L562" s="1971"/>
      <c r="M562" s="1971"/>
      <c r="N562" s="1113"/>
      <c r="O562" s="914"/>
      <c r="P562" s="914"/>
      <c r="Q562" s="914"/>
      <c r="R562" s="914"/>
      <c r="S562" s="914"/>
      <c r="T562" s="914"/>
      <c r="U562" s="914"/>
      <c r="V562" s="914"/>
      <c r="W562" s="914"/>
      <c r="X562" s="914"/>
      <c r="Y562" s="914"/>
    </row>
    <row r="563" spans="1:26" ht="33.75" customHeight="1">
      <c r="A563" s="909"/>
      <c r="B563" s="958"/>
      <c r="C563" s="909"/>
      <c r="E563" s="1971"/>
      <c r="F563" s="1971"/>
      <c r="G563" s="1971"/>
      <c r="H563" s="1971"/>
      <c r="I563" s="1971"/>
      <c r="J563" s="1971"/>
      <c r="K563" s="1971"/>
      <c r="L563" s="1971"/>
      <c r="M563" s="1971"/>
      <c r="N563" s="1113"/>
      <c r="O563" s="914"/>
      <c r="P563" s="914"/>
      <c r="Q563" s="914"/>
      <c r="R563" s="914"/>
      <c r="S563" s="914"/>
      <c r="T563" s="914"/>
      <c r="U563" s="914"/>
      <c r="V563" s="914"/>
      <c r="W563" s="914"/>
      <c r="X563" s="914"/>
      <c r="Y563" s="914"/>
    </row>
    <row r="564" spans="1:26">
      <c r="A564" s="909"/>
      <c r="B564" s="947"/>
      <c r="C564" s="909"/>
      <c r="N564" s="1113"/>
      <c r="O564" s="914"/>
      <c r="P564" s="914"/>
      <c r="Q564" s="914"/>
      <c r="R564" s="914"/>
      <c r="S564" s="914"/>
      <c r="T564" s="914"/>
      <c r="U564" s="914"/>
      <c r="V564" s="914"/>
      <c r="W564" s="914"/>
      <c r="X564" s="914"/>
      <c r="Y564" s="914"/>
    </row>
    <row r="565" spans="1:26" ht="27" customHeight="1">
      <c r="A565" s="909"/>
      <c r="B565" s="946"/>
      <c r="C565" s="909"/>
      <c r="E565" s="2007" t="s">
        <v>1327</v>
      </c>
      <c r="F565" s="1971"/>
      <c r="G565" s="1971"/>
      <c r="H565" s="1971"/>
      <c r="I565" s="1971"/>
      <c r="J565" s="1971"/>
      <c r="K565" s="1971"/>
      <c r="L565" s="1971"/>
      <c r="M565" s="1971"/>
      <c r="N565" s="1971"/>
      <c r="O565" s="1971"/>
      <c r="P565" s="1971"/>
      <c r="Q565" s="1971"/>
      <c r="R565" s="2008"/>
      <c r="S565" s="914"/>
      <c r="T565" s="914"/>
      <c r="U565" s="914"/>
      <c r="V565" s="914"/>
      <c r="W565" s="914"/>
      <c r="X565" s="914"/>
      <c r="Y565" s="914"/>
    </row>
    <row r="566" spans="1:26" ht="15.75">
      <c r="A566" s="909"/>
      <c r="B566" s="948"/>
      <c r="C566" s="909"/>
      <c r="E566" s="2027" t="s">
        <v>1247</v>
      </c>
      <c r="F566" s="2027" t="s">
        <v>1248</v>
      </c>
      <c r="G566" s="2024" t="s">
        <v>970</v>
      </c>
      <c r="H566" s="1975"/>
      <c r="I566" s="1975"/>
      <c r="J566" s="1976"/>
      <c r="K566" s="2024" t="s">
        <v>607</v>
      </c>
      <c r="L566" s="1975"/>
      <c r="M566" s="1975"/>
      <c r="N566" s="1976"/>
      <c r="O566" s="2024" t="s">
        <v>1328</v>
      </c>
      <c r="P566" s="1975"/>
      <c r="Q566" s="1975"/>
      <c r="R566" s="1976"/>
      <c r="V566" s="914"/>
      <c r="W566" s="914"/>
      <c r="X566" s="914"/>
      <c r="Y566" s="914"/>
    </row>
    <row r="567" spans="1:26">
      <c r="A567" s="909"/>
      <c r="B567" s="946"/>
      <c r="C567" s="909"/>
      <c r="E567" s="2066"/>
      <c r="F567" s="2066"/>
      <c r="G567" s="922" t="s">
        <v>1199</v>
      </c>
      <c r="H567" s="922" t="s">
        <v>1200</v>
      </c>
      <c r="I567" s="922" t="s">
        <v>1201</v>
      </c>
      <c r="J567" s="922" t="s">
        <v>614</v>
      </c>
      <c r="K567" s="922" t="s">
        <v>1199</v>
      </c>
      <c r="L567" s="922" t="s">
        <v>1200</v>
      </c>
      <c r="M567" s="922" t="s">
        <v>1201</v>
      </c>
      <c r="N567" s="922" t="s">
        <v>614</v>
      </c>
      <c r="O567" s="922" t="s">
        <v>1199</v>
      </c>
      <c r="P567" s="922" t="s">
        <v>1200</v>
      </c>
      <c r="Q567" s="922" t="s">
        <v>1201</v>
      </c>
      <c r="R567" s="922" t="s">
        <v>614</v>
      </c>
      <c r="V567" s="914"/>
      <c r="W567" s="914"/>
      <c r="X567" s="914"/>
      <c r="Y567" s="914"/>
    </row>
    <row r="568" spans="1:26" ht="22.5">
      <c r="A568" s="909"/>
      <c r="B568" s="958"/>
      <c r="C568" s="909"/>
      <c r="E568" s="2065" t="s">
        <v>1253</v>
      </c>
      <c r="F568" s="1220" t="s">
        <v>1329</v>
      </c>
      <c r="G568" s="1221">
        <v>44</v>
      </c>
      <c r="H568" s="1221">
        <v>47</v>
      </c>
      <c r="I568" s="1221">
        <v>0</v>
      </c>
      <c r="J568" s="1222">
        <v>91</v>
      </c>
      <c r="K568" s="1223">
        <v>43</v>
      </c>
      <c r="L568" s="1221">
        <v>47</v>
      </c>
      <c r="M568" s="1221">
        <v>0</v>
      </c>
      <c r="N568" s="1222">
        <v>90</v>
      </c>
      <c r="O568" s="1223">
        <v>39</v>
      </c>
      <c r="P568" s="1221">
        <v>39</v>
      </c>
      <c r="Q568" s="1221">
        <v>0</v>
      </c>
      <c r="R568" s="1224">
        <v>78</v>
      </c>
      <c r="S568" s="914"/>
      <c r="T568" s="914"/>
      <c r="U568" s="914"/>
      <c r="V568" s="914"/>
      <c r="W568" s="914"/>
      <c r="X568" s="914"/>
      <c r="Y568" s="914"/>
      <c r="Z568" s="914"/>
    </row>
    <row r="569" spans="1:26" ht="22.5">
      <c r="A569" s="909"/>
      <c r="B569" s="946"/>
      <c r="C569" s="909"/>
      <c r="E569" s="1971"/>
      <c r="F569" s="1225" t="s">
        <v>1330</v>
      </c>
      <c r="G569" s="1226">
        <v>42</v>
      </c>
      <c r="H569" s="1226">
        <v>47</v>
      </c>
      <c r="I569" s="1227">
        <v>0</v>
      </c>
      <c r="J569" s="1228">
        <v>89</v>
      </c>
      <c r="K569" s="1229">
        <v>41</v>
      </c>
      <c r="L569" s="1226">
        <v>46</v>
      </c>
      <c r="M569" s="1227">
        <v>0</v>
      </c>
      <c r="N569" s="1228">
        <v>87</v>
      </c>
      <c r="O569" s="1223">
        <v>36</v>
      </c>
      <c r="P569" s="1221">
        <v>31</v>
      </c>
      <c r="Q569" s="1221">
        <v>0</v>
      </c>
      <c r="R569" s="1224">
        <v>67</v>
      </c>
      <c r="S569" s="914"/>
      <c r="T569" s="914"/>
      <c r="U569" s="914"/>
      <c r="V569" s="914"/>
      <c r="W569" s="914"/>
      <c r="X569" s="914"/>
      <c r="Y569" s="914"/>
      <c r="Z569" s="914"/>
    </row>
    <row r="570" spans="1:26">
      <c r="A570" s="909"/>
      <c r="B570" s="957"/>
      <c r="C570" s="909"/>
      <c r="E570" s="2000"/>
      <c r="F570" s="1230" t="s">
        <v>756</v>
      </c>
      <c r="G570" s="1231">
        <v>0.95450000000000002</v>
      </c>
      <c r="H570" s="1231">
        <v>1</v>
      </c>
      <c r="I570" s="1232">
        <v>0</v>
      </c>
      <c r="J570" s="1233">
        <v>0.97799999999999998</v>
      </c>
      <c r="K570" s="1002">
        <v>0.95350000000000001</v>
      </c>
      <c r="L570" s="1231">
        <v>0.97870000000000001</v>
      </c>
      <c r="M570" s="1232">
        <v>0</v>
      </c>
      <c r="N570" s="1233">
        <v>0.9667</v>
      </c>
      <c r="O570" s="1002">
        <v>0.92310000000000003</v>
      </c>
      <c r="P570" s="1231">
        <v>0.79490000000000005</v>
      </c>
      <c r="Q570" s="1221">
        <v>0</v>
      </c>
      <c r="R570" s="1234">
        <v>0.85899999999999999</v>
      </c>
      <c r="S570" s="914"/>
      <c r="T570" s="914"/>
      <c r="U570" s="914"/>
      <c r="V570" s="914"/>
      <c r="W570" s="914"/>
      <c r="X570" s="914"/>
      <c r="Y570" s="914"/>
      <c r="Z570" s="914"/>
    </row>
    <row r="571" spans="1:26" ht="22.5">
      <c r="A571" s="909"/>
      <c r="B571" s="946"/>
      <c r="C571" s="909"/>
      <c r="E571" s="2009" t="s">
        <v>1254</v>
      </c>
      <c r="F571" s="1235" t="s">
        <v>1329</v>
      </c>
      <c r="G571" s="1078">
        <v>443</v>
      </c>
      <c r="H571" s="1078">
        <v>622</v>
      </c>
      <c r="I571" s="1078">
        <v>0</v>
      </c>
      <c r="J571" s="1236">
        <v>1065</v>
      </c>
      <c r="K571" s="1078">
        <v>472</v>
      </c>
      <c r="L571" s="1078">
        <v>667</v>
      </c>
      <c r="M571" s="1078">
        <v>0</v>
      </c>
      <c r="N571" s="1236">
        <v>1139</v>
      </c>
      <c r="O571" s="1078">
        <v>435</v>
      </c>
      <c r="P571" s="1078">
        <v>602</v>
      </c>
      <c r="Q571" s="1078">
        <v>0</v>
      </c>
      <c r="R571" s="1080">
        <v>1037</v>
      </c>
      <c r="S571" s="914"/>
      <c r="T571" s="914"/>
      <c r="U571" s="914"/>
      <c r="V571" s="914"/>
      <c r="W571" s="914"/>
      <c r="X571" s="914"/>
      <c r="Y571" s="914"/>
      <c r="Z571" s="914"/>
    </row>
    <row r="572" spans="1:26" ht="22.5">
      <c r="A572" s="909"/>
      <c r="B572" s="946"/>
      <c r="C572" s="909"/>
      <c r="E572" s="1971"/>
      <c r="F572" s="1237" t="s">
        <v>1330</v>
      </c>
      <c r="G572" s="1078">
        <v>443</v>
      </c>
      <c r="H572" s="1078">
        <v>620</v>
      </c>
      <c r="I572" s="1238">
        <v>0</v>
      </c>
      <c r="J572" s="1236">
        <v>1063</v>
      </c>
      <c r="K572" s="1078">
        <v>466</v>
      </c>
      <c r="L572" s="1078">
        <v>662</v>
      </c>
      <c r="M572" s="1238">
        <v>0</v>
      </c>
      <c r="N572" s="1236">
        <v>1128</v>
      </c>
      <c r="O572" s="1078">
        <v>425</v>
      </c>
      <c r="P572" s="1078">
        <v>586</v>
      </c>
      <c r="Q572" s="1078">
        <v>0</v>
      </c>
      <c r="R572" s="1080">
        <v>1011</v>
      </c>
      <c r="S572" s="914"/>
      <c r="T572" s="914"/>
      <c r="U572" s="914"/>
      <c r="V572" s="914"/>
      <c r="W572" s="914"/>
      <c r="X572" s="914"/>
      <c r="Y572" s="914"/>
      <c r="Z572" s="914"/>
    </row>
    <row r="573" spans="1:26">
      <c r="A573" s="909"/>
      <c r="B573" s="946"/>
      <c r="C573" s="909"/>
      <c r="E573" s="2000"/>
      <c r="F573" s="1239" t="s">
        <v>756</v>
      </c>
      <c r="G573" s="1240">
        <v>1</v>
      </c>
      <c r="H573" s="1240">
        <v>0.99680000000000002</v>
      </c>
      <c r="I573" s="1009">
        <v>0</v>
      </c>
      <c r="J573" s="1241">
        <v>0.99809999999999999</v>
      </c>
      <c r="K573" s="1240">
        <v>0.98729999999999996</v>
      </c>
      <c r="L573" s="1240">
        <v>0.99250000000000005</v>
      </c>
      <c r="M573" s="1009">
        <v>0</v>
      </c>
      <c r="N573" s="1241">
        <v>0.99029999999999996</v>
      </c>
      <c r="O573" s="1105">
        <v>0.97699999999999998</v>
      </c>
      <c r="P573" s="1105">
        <v>0.97340000000000004</v>
      </c>
      <c r="Q573" s="1078">
        <v>0</v>
      </c>
      <c r="R573" s="1242">
        <v>0.97489999999999999</v>
      </c>
      <c r="S573" s="914"/>
      <c r="T573" s="914"/>
      <c r="U573" s="914"/>
      <c r="V573" s="914"/>
      <c r="W573" s="914"/>
      <c r="X573" s="914"/>
      <c r="Y573" s="914"/>
      <c r="Z573" s="914"/>
    </row>
    <row r="574" spans="1:26" ht="22.5">
      <c r="A574" s="909"/>
      <c r="B574" s="946"/>
      <c r="C574" s="909"/>
      <c r="E574" s="2010" t="s">
        <v>1321</v>
      </c>
      <c r="F574" s="1220" t="s">
        <v>1329</v>
      </c>
      <c r="G574" s="1226">
        <v>646</v>
      </c>
      <c r="H574" s="1226">
        <v>970</v>
      </c>
      <c r="I574" s="1226">
        <v>3</v>
      </c>
      <c r="J574" s="1228">
        <v>1619</v>
      </c>
      <c r="K574" s="1229">
        <v>682</v>
      </c>
      <c r="L574" s="1226">
        <v>1053</v>
      </c>
      <c r="M574" s="1226">
        <v>2</v>
      </c>
      <c r="N574" s="1228">
        <v>1737</v>
      </c>
      <c r="O574" s="1223">
        <v>675</v>
      </c>
      <c r="P574" s="1221">
        <v>1049</v>
      </c>
      <c r="Q574" s="1221">
        <v>0</v>
      </c>
      <c r="R574" s="1243">
        <v>1724</v>
      </c>
      <c r="S574" s="914"/>
      <c r="T574" s="914"/>
      <c r="U574" s="914"/>
      <c r="V574" s="914"/>
      <c r="W574" s="914"/>
      <c r="X574" s="914"/>
      <c r="Y574" s="914"/>
      <c r="Z574" s="914"/>
    </row>
    <row r="575" spans="1:26" ht="22.5">
      <c r="A575" s="909"/>
      <c r="B575" s="957"/>
      <c r="C575" s="909"/>
      <c r="E575" s="1971"/>
      <c r="F575" s="1225" t="s">
        <v>1330</v>
      </c>
      <c r="G575" s="1226">
        <v>641</v>
      </c>
      <c r="H575" s="1226">
        <v>952</v>
      </c>
      <c r="I575" s="1227">
        <v>3</v>
      </c>
      <c r="J575" s="1228">
        <v>1596</v>
      </c>
      <c r="K575" s="1229">
        <v>675</v>
      </c>
      <c r="L575" s="1226">
        <v>1045</v>
      </c>
      <c r="M575" s="1227">
        <v>2</v>
      </c>
      <c r="N575" s="1228">
        <v>1722</v>
      </c>
      <c r="O575" s="1223">
        <v>673</v>
      </c>
      <c r="P575" s="1221">
        <v>1028</v>
      </c>
      <c r="Q575" s="1221">
        <v>0</v>
      </c>
      <c r="R575" s="1243">
        <v>1701</v>
      </c>
      <c r="S575" s="914"/>
      <c r="T575" s="914"/>
      <c r="U575" s="914"/>
      <c r="V575" s="914"/>
      <c r="W575" s="914"/>
      <c r="X575" s="914"/>
      <c r="Y575" s="914"/>
      <c r="Z575" s="914"/>
    </row>
    <row r="576" spans="1:26" ht="15.75">
      <c r="A576" s="909"/>
      <c r="B576" s="958"/>
      <c r="C576" s="909"/>
      <c r="E576" s="2000"/>
      <c r="F576" s="1244" t="s">
        <v>756</v>
      </c>
      <c r="G576" s="1231">
        <v>0.99229999999999996</v>
      </c>
      <c r="H576" s="1231">
        <v>0.98140000000000005</v>
      </c>
      <c r="I576" s="1245">
        <v>1</v>
      </c>
      <c r="J576" s="1233">
        <v>0.98580000000000001</v>
      </c>
      <c r="K576" s="1002">
        <v>0.98970000000000002</v>
      </c>
      <c r="L576" s="1231">
        <v>0.99239999999999995</v>
      </c>
      <c r="M576" s="1245">
        <v>1</v>
      </c>
      <c r="N576" s="1233">
        <v>0.99139999999999995</v>
      </c>
      <c r="O576" s="1002">
        <v>0.997</v>
      </c>
      <c r="P576" s="1231">
        <v>0.98</v>
      </c>
      <c r="Q576" s="1221">
        <v>0</v>
      </c>
      <c r="R576" s="1246">
        <v>0.98670000000000002</v>
      </c>
      <c r="S576" s="914"/>
      <c r="T576" s="914"/>
      <c r="U576" s="914"/>
      <c r="V576" s="914"/>
      <c r="W576" s="914"/>
      <c r="X576" s="914"/>
      <c r="Y576" s="914"/>
      <c r="Z576" s="914"/>
    </row>
    <row r="577" spans="1:18" ht="22.5">
      <c r="A577" s="909"/>
      <c r="B577" s="946"/>
      <c r="C577" s="909"/>
      <c r="E577" s="2009" t="s">
        <v>1256</v>
      </c>
      <c r="F577" s="1235" t="s">
        <v>1329</v>
      </c>
      <c r="G577" s="1078">
        <v>1310</v>
      </c>
      <c r="H577" s="1078">
        <v>2021</v>
      </c>
      <c r="I577" s="1078">
        <v>0</v>
      </c>
      <c r="J577" s="1236">
        <v>3331</v>
      </c>
      <c r="K577" s="1078">
        <v>1390</v>
      </c>
      <c r="L577" s="1078">
        <v>2191</v>
      </c>
      <c r="M577" s="1078">
        <v>4</v>
      </c>
      <c r="N577" s="1236">
        <v>3585</v>
      </c>
      <c r="O577" s="1078">
        <v>1231</v>
      </c>
      <c r="P577" s="1078">
        <v>2101</v>
      </c>
      <c r="Q577" s="1078">
        <v>2</v>
      </c>
      <c r="R577" s="1080">
        <v>3334</v>
      </c>
    </row>
    <row r="578" spans="1:18" ht="22.5">
      <c r="A578" s="909"/>
      <c r="B578" s="946"/>
      <c r="C578" s="909"/>
      <c r="E578" s="1971"/>
      <c r="F578" s="1237" t="s">
        <v>1330</v>
      </c>
      <c r="G578" s="1078">
        <v>1279</v>
      </c>
      <c r="H578" s="1078">
        <v>1966</v>
      </c>
      <c r="I578" s="1238">
        <v>0</v>
      </c>
      <c r="J578" s="1236">
        <v>3245</v>
      </c>
      <c r="K578" s="1078">
        <v>1377</v>
      </c>
      <c r="L578" s="1078">
        <v>2151</v>
      </c>
      <c r="M578" s="1238">
        <v>4</v>
      </c>
      <c r="N578" s="1236">
        <v>3532</v>
      </c>
      <c r="O578" s="1078">
        <v>1219</v>
      </c>
      <c r="P578" s="1078">
        <v>2071</v>
      </c>
      <c r="Q578" s="1078">
        <v>2</v>
      </c>
      <c r="R578" s="1080">
        <v>3292</v>
      </c>
    </row>
    <row r="579" spans="1:18" ht="12.75">
      <c r="A579" s="909"/>
      <c r="B579" s="946"/>
      <c r="C579" s="909"/>
      <c r="E579" s="2000"/>
      <c r="F579" s="1239" t="s">
        <v>756</v>
      </c>
      <c r="G579" s="1240">
        <v>0.97629999999999995</v>
      </c>
      <c r="H579" s="1240">
        <v>0.9728</v>
      </c>
      <c r="I579" s="1247">
        <v>0</v>
      </c>
      <c r="J579" s="1241">
        <v>0.97419999999999995</v>
      </c>
      <c r="K579" s="1240">
        <v>0.99060000000000004</v>
      </c>
      <c r="L579" s="1240">
        <v>0.98170000000000002</v>
      </c>
      <c r="M579" s="1247">
        <v>1</v>
      </c>
      <c r="N579" s="1241">
        <v>0.98519999999999996</v>
      </c>
      <c r="O579" s="1240">
        <v>0.99029999999999996</v>
      </c>
      <c r="P579" s="1240">
        <v>0.98570000000000002</v>
      </c>
      <c r="Q579" s="1247">
        <v>1</v>
      </c>
      <c r="R579" s="1242">
        <v>0.98740000000000006</v>
      </c>
    </row>
    <row r="580" spans="1:18" ht="22.5">
      <c r="A580" s="909"/>
      <c r="B580" s="946"/>
      <c r="C580" s="909"/>
      <c r="E580" s="2010" t="s">
        <v>1257</v>
      </c>
      <c r="F580" s="1220" t="s">
        <v>1329</v>
      </c>
      <c r="G580" s="1226">
        <v>1435</v>
      </c>
      <c r="H580" s="1226">
        <v>806</v>
      </c>
      <c r="I580" s="1226">
        <v>0</v>
      </c>
      <c r="J580" s="1228">
        <v>2241</v>
      </c>
      <c r="K580" s="1229">
        <v>1455</v>
      </c>
      <c r="L580" s="1226">
        <v>791</v>
      </c>
      <c r="M580" s="1226">
        <v>0</v>
      </c>
      <c r="N580" s="1228">
        <v>2246</v>
      </c>
      <c r="O580" s="1223">
        <v>1468</v>
      </c>
      <c r="P580" s="1221">
        <v>861</v>
      </c>
      <c r="Q580" s="1221">
        <v>1</v>
      </c>
      <c r="R580" s="1243">
        <v>2330</v>
      </c>
    </row>
    <row r="581" spans="1:18" ht="22.5">
      <c r="A581" s="909"/>
      <c r="B581" s="957"/>
      <c r="C581" s="909"/>
      <c r="E581" s="1971"/>
      <c r="F581" s="1225" t="s">
        <v>1330</v>
      </c>
      <c r="G581" s="1226">
        <v>1338</v>
      </c>
      <c r="H581" s="1226">
        <v>652</v>
      </c>
      <c r="I581" s="1227">
        <v>0</v>
      </c>
      <c r="J581" s="1228">
        <v>1990</v>
      </c>
      <c r="K581" s="1229">
        <v>1454</v>
      </c>
      <c r="L581" s="1226">
        <v>784</v>
      </c>
      <c r="M581" s="1227">
        <v>0</v>
      </c>
      <c r="N581" s="1228">
        <v>2238</v>
      </c>
      <c r="O581" s="1223">
        <v>1460</v>
      </c>
      <c r="P581" s="1221">
        <v>857</v>
      </c>
      <c r="Q581" s="1221">
        <v>1</v>
      </c>
      <c r="R581" s="1243">
        <v>2318</v>
      </c>
    </row>
    <row r="582" spans="1:18" ht="15.75">
      <c r="A582" s="909"/>
      <c r="B582" s="958"/>
      <c r="C582" s="909"/>
      <c r="E582" s="2000"/>
      <c r="F582" s="1244" t="s">
        <v>756</v>
      </c>
      <c r="G582" s="1231">
        <v>0.93240000000000001</v>
      </c>
      <c r="H582" s="1231">
        <v>0.80889999999999995</v>
      </c>
      <c r="I582" s="1231">
        <v>0</v>
      </c>
      <c r="J582" s="1233">
        <v>0.88800000000000001</v>
      </c>
      <c r="K582" s="1002">
        <v>0.99929999999999997</v>
      </c>
      <c r="L582" s="1231">
        <v>0.99119999999999997</v>
      </c>
      <c r="M582" s="1232">
        <v>0</v>
      </c>
      <c r="N582" s="1233">
        <v>0.99639999999999995</v>
      </c>
      <c r="O582" s="1002">
        <v>0.99460000000000004</v>
      </c>
      <c r="P582" s="1231">
        <v>0.99539999999999995</v>
      </c>
      <c r="Q582" s="1245">
        <v>1</v>
      </c>
      <c r="R582" s="1246">
        <v>0.99480000000000002</v>
      </c>
    </row>
    <row r="583" spans="1:18" ht="22.5">
      <c r="A583" s="909"/>
      <c r="B583" s="946"/>
      <c r="C583" s="909"/>
      <c r="E583" s="2011" t="s">
        <v>614</v>
      </c>
      <c r="F583" s="1248" t="s">
        <v>1329</v>
      </c>
      <c r="G583" s="1080">
        <v>3878</v>
      </c>
      <c r="H583" s="1080">
        <v>4466</v>
      </c>
      <c r="I583" s="1080">
        <v>3</v>
      </c>
      <c r="J583" s="1236">
        <v>8347</v>
      </c>
      <c r="K583" s="1080">
        <v>4042</v>
      </c>
      <c r="L583" s="1080">
        <v>4749</v>
      </c>
      <c r="M583" s="1080">
        <v>6</v>
      </c>
      <c r="N583" s="1236">
        <v>8797</v>
      </c>
      <c r="O583" s="1080">
        <v>3848</v>
      </c>
      <c r="P583" s="1080">
        <v>4652</v>
      </c>
      <c r="Q583" s="1080">
        <v>3</v>
      </c>
      <c r="R583" s="1080">
        <v>8503</v>
      </c>
    </row>
    <row r="584" spans="1:18" ht="33.75">
      <c r="A584" s="909"/>
      <c r="B584" s="946"/>
      <c r="C584" s="909"/>
      <c r="E584" s="1971"/>
      <c r="F584" s="1249" t="s">
        <v>1330</v>
      </c>
      <c r="G584" s="1080">
        <v>3743</v>
      </c>
      <c r="H584" s="1080">
        <v>4237</v>
      </c>
      <c r="I584" s="1080">
        <v>3</v>
      </c>
      <c r="J584" s="1236">
        <v>7983</v>
      </c>
      <c r="K584" s="1080">
        <v>4013</v>
      </c>
      <c r="L584" s="1080">
        <v>4688</v>
      </c>
      <c r="M584" s="1080">
        <v>6</v>
      </c>
      <c r="N584" s="1236">
        <v>8707</v>
      </c>
      <c r="O584" s="1080">
        <v>3813</v>
      </c>
      <c r="P584" s="1080">
        <v>4573</v>
      </c>
      <c r="Q584" s="1080">
        <v>3</v>
      </c>
      <c r="R584" s="1080">
        <v>8389</v>
      </c>
    </row>
    <row r="585" spans="1:18" ht="12.75">
      <c r="A585" s="909"/>
      <c r="B585" s="946"/>
      <c r="C585" s="909"/>
      <c r="E585" s="2000"/>
      <c r="F585" s="1250" t="s">
        <v>756</v>
      </c>
      <c r="G585" s="1251">
        <v>0.96519999999999995</v>
      </c>
      <c r="H585" s="1251">
        <v>0.94869999999999999</v>
      </c>
      <c r="I585" s="1252">
        <v>1</v>
      </c>
      <c r="J585" s="1241">
        <v>0.95640000000000003</v>
      </c>
      <c r="K585" s="1251">
        <v>0.99280000000000002</v>
      </c>
      <c r="L585" s="1251">
        <v>0.98719999999999997</v>
      </c>
      <c r="M585" s="1252">
        <v>1</v>
      </c>
      <c r="N585" s="1241">
        <v>0.98980000000000001</v>
      </c>
      <c r="O585" s="1251">
        <v>0.9909</v>
      </c>
      <c r="P585" s="1251">
        <v>0.98299999999999998</v>
      </c>
      <c r="Q585" s="1252">
        <v>1</v>
      </c>
      <c r="R585" s="1242">
        <v>0.98660000000000003</v>
      </c>
    </row>
    <row r="586" spans="1:18" ht="12.75">
      <c r="A586" s="909"/>
      <c r="B586" s="946"/>
      <c r="C586" s="909"/>
      <c r="N586" s="1253"/>
    </row>
    <row r="587" spans="1:18" ht="12.75">
      <c r="A587" s="909"/>
      <c r="B587" s="946"/>
      <c r="C587" s="909"/>
      <c r="E587" s="1978" t="s">
        <v>1619</v>
      </c>
      <c r="F587" s="1971"/>
      <c r="G587" s="1971"/>
      <c r="H587" s="1971"/>
      <c r="I587" s="1971"/>
      <c r="J587" s="1971"/>
      <c r="K587" s="1971"/>
      <c r="L587" s="1971"/>
      <c r="M587" s="1971"/>
      <c r="N587" s="1971"/>
    </row>
    <row r="588" spans="1:18">
      <c r="A588" s="909"/>
      <c r="B588" s="957"/>
      <c r="C588" s="909"/>
      <c r="E588" s="1971"/>
      <c r="F588" s="1971"/>
      <c r="G588" s="1971"/>
      <c r="H588" s="1971"/>
      <c r="I588" s="1971"/>
      <c r="J588" s="1971"/>
      <c r="K588" s="1971"/>
      <c r="L588" s="1971"/>
      <c r="M588" s="1971"/>
      <c r="N588" s="1971"/>
    </row>
    <row r="589" spans="1:18">
      <c r="A589" s="909"/>
      <c r="B589" s="957"/>
      <c r="C589" s="909"/>
      <c r="E589" s="1971"/>
      <c r="F589" s="1971"/>
      <c r="G589" s="1971"/>
      <c r="H589" s="1971"/>
      <c r="I589" s="1971"/>
      <c r="J589" s="1971"/>
      <c r="K589" s="1971"/>
      <c r="L589" s="1971"/>
      <c r="M589" s="1971"/>
      <c r="N589" s="1971"/>
    </row>
    <row r="590" spans="1:18" ht="15.75">
      <c r="A590" s="909"/>
      <c r="B590" s="958"/>
      <c r="C590" s="909"/>
    </row>
    <row r="591" spans="1:18" ht="15.75">
      <c r="A591" s="909"/>
      <c r="B591" s="958"/>
      <c r="C591" s="909"/>
    </row>
    <row r="592" spans="1:18" ht="12.75">
      <c r="A592" s="909"/>
      <c r="B592" s="947"/>
      <c r="C592" s="909"/>
      <c r="E592" s="2023" t="s">
        <v>1331</v>
      </c>
      <c r="F592" s="1971"/>
      <c r="G592" s="1971"/>
      <c r="H592" s="1971"/>
      <c r="I592" s="1971"/>
      <c r="J592" s="1971"/>
      <c r="K592" s="1971"/>
      <c r="L592" s="1971"/>
    </row>
    <row r="593" spans="1:12" ht="14.25">
      <c r="A593" s="909"/>
      <c r="B593" s="947"/>
      <c r="C593" s="909"/>
      <c r="E593" s="2023"/>
      <c r="F593" s="1971"/>
      <c r="G593" s="1971"/>
      <c r="H593" s="1971"/>
      <c r="I593" s="1971"/>
      <c r="J593" s="1971"/>
      <c r="K593" s="1971"/>
      <c r="L593" s="1971"/>
    </row>
    <row r="594" spans="1:12" ht="12.75">
      <c r="A594" s="909"/>
      <c r="B594" s="947"/>
      <c r="C594" s="909"/>
      <c r="E594" s="1970" t="s">
        <v>1332</v>
      </c>
      <c r="F594" s="1971"/>
      <c r="G594" s="1971"/>
      <c r="H594" s="1971"/>
      <c r="I594" s="1971"/>
      <c r="J594" s="1971"/>
      <c r="K594" s="1971"/>
      <c r="L594" s="1971"/>
    </row>
    <row r="595" spans="1:12" ht="12.75">
      <c r="A595" s="909"/>
      <c r="B595" s="947"/>
      <c r="C595" s="909"/>
      <c r="E595" s="1971"/>
      <c r="F595" s="1971"/>
      <c r="G595" s="1971"/>
      <c r="H595" s="1971"/>
      <c r="I595" s="1971"/>
      <c r="J595" s="1971"/>
      <c r="K595" s="1971"/>
      <c r="L595" s="1971"/>
    </row>
    <row r="596" spans="1:12" ht="12.75">
      <c r="A596" s="909"/>
      <c r="B596" s="947"/>
      <c r="C596" s="909"/>
      <c r="E596" s="1971"/>
      <c r="F596" s="1971"/>
      <c r="G596" s="1971"/>
      <c r="H596" s="1971"/>
      <c r="I596" s="1971"/>
      <c r="J596" s="1971"/>
      <c r="K596" s="1971"/>
      <c r="L596" s="1971"/>
    </row>
    <row r="597" spans="1:12" ht="12.75">
      <c r="A597" s="909"/>
      <c r="B597" s="947"/>
      <c r="C597" s="909"/>
      <c r="E597" s="1971"/>
      <c r="F597" s="1971"/>
      <c r="G597" s="1971"/>
      <c r="H597" s="1971"/>
      <c r="I597" s="1971"/>
      <c r="J597" s="1971"/>
      <c r="K597" s="1971"/>
      <c r="L597" s="1971"/>
    </row>
    <row r="598" spans="1:12" ht="12.75">
      <c r="A598" s="909"/>
      <c r="B598" s="947"/>
      <c r="C598" s="909"/>
      <c r="E598" s="1971"/>
      <c r="F598" s="1971"/>
      <c r="G598" s="1971"/>
      <c r="H598" s="1971"/>
      <c r="I598" s="1971"/>
      <c r="J598" s="1971"/>
      <c r="K598" s="1971"/>
      <c r="L598" s="1971"/>
    </row>
    <row r="599" spans="1:12" ht="12.75">
      <c r="A599" s="909"/>
      <c r="B599" s="947"/>
      <c r="C599" s="909"/>
      <c r="E599" s="1971"/>
      <c r="F599" s="1971"/>
      <c r="G599" s="1971"/>
      <c r="H599" s="1971"/>
      <c r="I599" s="1971"/>
      <c r="J599" s="1971"/>
      <c r="K599" s="1971"/>
      <c r="L599" s="1971"/>
    </row>
    <row r="600" spans="1:12" ht="12.75">
      <c r="A600" s="909"/>
      <c r="B600" s="947"/>
      <c r="C600" s="909"/>
      <c r="E600" s="1971"/>
      <c r="F600" s="1971"/>
      <c r="G600" s="1971"/>
      <c r="H600" s="1971"/>
      <c r="I600" s="1971"/>
      <c r="J600" s="1971"/>
      <c r="K600" s="1971"/>
      <c r="L600" s="1971"/>
    </row>
    <row r="601" spans="1:12" ht="23.1" customHeight="1">
      <c r="A601" s="909"/>
      <c r="B601" s="947"/>
      <c r="C601" s="909"/>
      <c r="E601" s="1971"/>
      <c r="F601" s="1971"/>
      <c r="G601" s="1971"/>
      <c r="H601" s="1971"/>
      <c r="I601" s="1971"/>
      <c r="J601" s="1971"/>
      <c r="K601" s="1971"/>
      <c r="L601" s="1971"/>
    </row>
    <row r="602" spans="1:12" ht="12.75">
      <c r="A602" s="909"/>
      <c r="B602" s="947"/>
      <c r="C602" s="909"/>
    </row>
    <row r="603" spans="1:12" ht="12.75">
      <c r="A603" s="909"/>
      <c r="B603" s="947"/>
      <c r="C603" s="909"/>
      <c r="E603" s="1996" t="s">
        <v>1333</v>
      </c>
      <c r="F603" s="1971"/>
      <c r="G603" s="1971"/>
      <c r="H603" s="1971"/>
      <c r="I603" s="1971"/>
    </row>
    <row r="604" spans="1:12" ht="12.75">
      <c r="A604" s="909"/>
      <c r="B604" s="947"/>
      <c r="C604" s="909"/>
      <c r="E604" s="1199"/>
      <c r="F604" s="1200"/>
      <c r="G604" s="1200"/>
      <c r="H604" s="1200"/>
      <c r="I604" s="1200">
        <v>2025</v>
      </c>
    </row>
    <row r="605" spans="1:12" ht="12.75">
      <c r="A605" s="909"/>
      <c r="B605" s="947"/>
      <c r="C605" s="909"/>
      <c r="E605" s="2012" t="s">
        <v>1334</v>
      </c>
      <c r="F605" s="2000"/>
      <c r="G605" s="1202"/>
      <c r="H605" s="1254"/>
      <c r="I605" s="1254">
        <v>0.86</v>
      </c>
    </row>
    <row r="606" spans="1:12" ht="12.75">
      <c r="A606" s="909"/>
      <c r="B606" s="947"/>
      <c r="C606" s="909"/>
      <c r="E606" s="2028" t="s">
        <v>1335</v>
      </c>
      <c r="F606" s="2029"/>
      <c r="G606" s="1006"/>
      <c r="H606" s="1255"/>
      <c r="I606" s="1255">
        <v>0.92</v>
      </c>
    </row>
    <row r="607" spans="1:12" ht="12.75">
      <c r="A607" s="909"/>
      <c r="B607" s="947"/>
      <c r="C607" s="909"/>
    </row>
    <row r="608" spans="1:12" ht="12.75">
      <c r="A608" s="909"/>
      <c r="B608" s="947"/>
      <c r="C608" s="909"/>
    </row>
    <row r="609" spans="1:14" ht="12.75">
      <c r="A609" s="909"/>
      <c r="B609" s="947"/>
      <c r="C609" s="909"/>
    </row>
    <row r="610" spans="1:14" ht="12.75">
      <c r="A610" s="909"/>
      <c r="B610" s="947"/>
      <c r="C610" s="909"/>
      <c r="E610" s="1989" t="s">
        <v>1336</v>
      </c>
      <c r="F610" s="1971"/>
      <c r="G610" s="1971"/>
      <c r="H610" s="1971"/>
      <c r="I610" s="1971"/>
      <c r="J610" s="1971"/>
      <c r="K610" s="1971"/>
      <c r="L610" s="1971"/>
      <c r="M610" s="1971"/>
      <c r="N610" s="1971"/>
    </row>
    <row r="611" spans="1:14" ht="12.75">
      <c r="A611" s="909"/>
      <c r="B611" s="947"/>
      <c r="C611" s="909"/>
    </row>
    <row r="612" spans="1:14" ht="12.75">
      <c r="A612" s="909"/>
      <c r="B612" s="946"/>
      <c r="C612" s="909"/>
      <c r="E612" s="2023" t="s">
        <v>1337</v>
      </c>
      <c r="F612" s="1971"/>
      <c r="G612" s="1971"/>
      <c r="H612" s="1971"/>
      <c r="I612" s="1971"/>
      <c r="J612" s="1971"/>
      <c r="K612" s="1971"/>
      <c r="L612" s="1971"/>
    </row>
    <row r="613" spans="1:14" ht="15.75">
      <c r="A613" s="909"/>
      <c r="B613" s="948"/>
      <c r="C613" s="909"/>
    </row>
    <row r="614" spans="1:14" ht="12.75">
      <c r="A614" s="909"/>
      <c r="B614" s="946"/>
      <c r="C614" s="909"/>
      <c r="E614" s="1970" t="s">
        <v>1620</v>
      </c>
      <c r="F614" s="1971"/>
      <c r="G614" s="1971"/>
      <c r="H614" s="1971"/>
      <c r="I614" s="1971"/>
      <c r="J614" s="1971"/>
      <c r="K614" s="1971"/>
      <c r="L614" s="1971"/>
    </row>
    <row r="615" spans="1:14">
      <c r="A615" s="909"/>
      <c r="B615" s="957"/>
      <c r="C615" s="909"/>
      <c r="E615" s="1971"/>
      <c r="F615" s="1971"/>
      <c r="G615" s="1971"/>
      <c r="H615" s="1971"/>
      <c r="I615" s="1971"/>
      <c r="J615" s="1971"/>
      <c r="K615" s="1971"/>
      <c r="L615" s="1971"/>
    </row>
    <row r="616" spans="1:14" ht="15.75">
      <c r="A616" s="909"/>
      <c r="B616" s="958"/>
      <c r="C616" s="909"/>
      <c r="E616" s="1971"/>
      <c r="F616" s="1971"/>
      <c r="G616" s="1971"/>
      <c r="H616" s="1971"/>
      <c r="I616" s="1971"/>
      <c r="J616" s="1971"/>
      <c r="K616" s="1971"/>
      <c r="L616" s="1971"/>
    </row>
    <row r="617" spans="1:14" ht="12.75">
      <c r="A617" s="909"/>
      <c r="B617" s="946"/>
      <c r="C617" s="909"/>
      <c r="E617" s="1971"/>
      <c r="F617" s="1971"/>
      <c r="G617" s="1971"/>
      <c r="H617" s="1971"/>
      <c r="I617" s="1971"/>
      <c r="J617" s="1971"/>
      <c r="K617" s="1971"/>
      <c r="L617" s="1971"/>
    </row>
    <row r="618" spans="1:14">
      <c r="A618" s="909"/>
      <c r="B618" s="957"/>
      <c r="C618" s="909"/>
      <c r="E618" s="1971"/>
      <c r="F618" s="1971"/>
      <c r="G618" s="1971"/>
      <c r="H618" s="1971"/>
      <c r="I618" s="1971"/>
      <c r="J618" s="1971"/>
      <c r="K618" s="1971"/>
      <c r="L618" s="1971"/>
    </row>
    <row r="619" spans="1:14" ht="15.75">
      <c r="A619" s="909"/>
      <c r="B619" s="958"/>
      <c r="C619" s="909"/>
      <c r="E619" s="1971"/>
      <c r="F619" s="1971"/>
      <c r="G619" s="1971"/>
      <c r="H619" s="1971"/>
      <c r="I619" s="1971"/>
      <c r="J619" s="1971"/>
      <c r="K619" s="1971"/>
      <c r="L619" s="1971"/>
    </row>
    <row r="620" spans="1:14" ht="12.75">
      <c r="A620" s="909"/>
      <c r="B620" s="946"/>
      <c r="C620" s="909"/>
      <c r="E620" s="1971"/>
      <c r="F620" s="1971"/>
      <c r="G620" s="1971"/>
      <c r="H620" s="1971"/>
      <c r="I620" s="1971"/>
      <c r="J620" s="1971"/>
      <c r="K620" s="1971"/>
      <c r="L620" s="1971"/>
    </row>
    <row r="621" spans="1:14" ht="12.75">
      <c r="A621" s="909"/>
      <c r="B621" s="946"/>
      <c r="C621" s="909"/>
      <c r="E621" s="1971"/>
      <c r="F621" s="1971"/>
      <c r="G621" s="1971"/>
      <c r="H621" s="1971"/>
      <c r="I621" s="1971"/>
      <c r="J621" s="1971"/>
      <c r="K621" s="1971"/>
      <c r="L621" s="1971"/>
    </row>
    <row r="622" spans="1:14" ht="12.75">
      <c r="A622" s="909"/>
      <c r="B622" s="946"/>
      <c r="C622" s="909"/>
      <c r="E622" s="1971"/>
      <c r="F622" s="1971"/>
      <c r="G622" s="1971"/>
      <c r="H622" s="1971"/>
      <c r="I622" s="1971"/>
      <c r="J622" s="1971"/>
      <c r="K622" s="1971"/>
      <c r="L622" s="1971"/>
    </row>
    <row r="623" spans="1:14" ht="12.75">
      <c r="A623" s="909"/>
      <c r="B623" s="946"/>
      <c r="C623" s="909"/>
      <c r="E623" s="1971"/>
      <c r="F623" s="1971"/>
      <c r="G623" s="1971"/>
      <c r="H623" s="1971"/>
      <c r="I623" s="1971"/>
      <c r="J623" s="1971"/>
      <c r="K623" s="1971"/>
      <c r="L623" s="1971"/>
    </row>
    <row r="624" spans="1:14" ht="12.75">
      <c r="A624" s="909"/>
      <c r="B624" s="946"/>
      <c r="C624" s="909"/>
      <c r="E624" s="1971"/>
      <c r="F624" s="1971"/>
      <c r="G624" s="1971"/>
      <c r="H624" s="1971"/>
      <c r="I624" s="1971"/>
      <c r="J624" s="1971"/>
      <c r="K624" s="1971"/>
      <c r="L624" s="1971"/>
    </row>
    <row r="625" spans="1:12">
      <c r="A625" s="909"/>
      <c r="B625" s="957"/>
      <c r="C625" s="909"/>
      <c r="E625" s="1971"/>
      <c r="F625" s="1971"/>
      <c r="G625" s="1971"/>
      <c r="H625" s="1971"/>
      <c r="I625" s="1971"/>
      <c r="J625" s="1971"/>
      <c r="K625" s="1971"/>
      <c r="L625" s="1971"/>
    </row>
    <row r="626" spans="1:12" ht="15.75">
      <c r="A626" s="909"/>
      <c r="B626" s="958"/>
      <c r="C626" s="909"/>
      <c r="E626" s="1971"/>
      <c r="F626" s="1971"/>
      <c r="G626" s="1971"/>
      <c r="H626" s="1971"/>
      <c r="I626" s="1971"/>
      <c r="J626" s="1971"/>
      <c r="K626" s="1971"/>
      <c r="L626" s="1971"/>
    </row>
    <row r="627" spans="1:12" ht="12.75">
      <c r="A627" s="909"/>
      <c r="B627" s="946"/>
      <c r="C627" s="909"/>
      <c r="E627" s="1971"/>
      <c r="F627" s="1971"/>
      <c r="G627" s="1971"/>
      <c r="H627" s="1971"/>
      <c r="I627" s="1971"/>
      <c r="J627" s="1971"/>
      <c r="K627" s="1971"/>
      <c r="L627" s="1971"/>
    </row>
    <row r="628" spans="1:12" ht="12.75">
      <c r="A628" s="909"/>
      <c r="B628" s="946"/>
      <c r="C628" s="909"/>
      <c r="E628" s="1971"/>
      <c r="F628" s="1971"/>
      <c r="G628" s="1971"/>
      <c r="H628" s="1971"/>
      <c r="I628" s="1971"/>
      <c r="J628" s="1971"/>
      <c r="K628" s="1971"/>
      <c r="L628" s="1971"/>
    </row>
    <row r="629" spans="1:12" ht="12.75">
      <c r="A629" s="909"/>
      <c r="B629" s="946"/>
      <c r="C629" s="909"/>
      <c r="E629" s="1971"/>
      <c r="F629" s="1971"/>
      <c r="G629" s="1971"/>
      <c r="H629" s="1971"/>
      <c r="I629" s="1971"/>
      <c r="J629" s="1971"/>
      <c r="K629" s="1971"/>
      <c r="L629" s="1971"/>
    </row>
    <row r="630" spans="1:12" ht="12.75">
      <c r="A630" s="909"/>
      <c r="B630" s="946"/>
      <c r="C630" s="909"/>
      <c r="E630" s="1971"/>
      <c r="F630" s="1971"/>
      <c r="G630" s="1971"/>
      <c r="H630" s="1971"/>
      <c r="I630" s="1971"/>
      <c r="J630" s="1971"/>
      <c r="K630" s="1971"/>
      <c r="L630" s="1971"/>
    </row>
    <row r="631" spans="1:12" ht="12.75">
      <c r="A631" s="909"/>
      <c r="B631" s="946"/>
      <c r="C631" s="909"/>
      <c r="E631" s="1971"/>
      <c r="F631" s="1971"/>
      <c r="G631" s="1971"/>
      <c r="H631" s="1971"/>
      <c r="I631" s="1971"/>
      <c r="J631" s="1971"/>
      <c r="K631" s="1971"/>
      <c r="L631" s="1971"/>
    </row>
    <row r="632" spans="1:12" ht="12.75">
      <c r="A632" s="909"/>
      <c r="B632" s="946"/>
      <c r="C632" s="909"/>
      <c r="E632" s="1971"/>
      <c r="F632" s="1971"/>
      <c r="G632" s="1971"/>
      <c r="H632" s="1971"/>
      <c r="I632" s="1971"/>
      <c r="J632" s="1971"/>
      <c r="K632" s="1971"/>
      <c r="L632" s="1971"/>
    </row>
    <row r="633" spans="1:12" ht="12.75">
      <c r="A633" s="909"/>
      <c r="B633" s="946"/>
      <c r="C633" s="909"/>
      <c r="E633" s="1971"/>
      <c r="F633" s="1971"/>
      <c r="G633" s="1971"/>
      <c r="H633" s="1971"/>
      <c r="I633" s="1971"/>
      <c r="J633" s="1971"/>
      <c r="K633" s="1971"/>
      <c r="L633" s="1971"/>
    </row>
    <row r="634" spans="1:12" ht="12.75">
      <c r="A634" s="909"/>
      <c r="B634" s="946"/>
      <c r="C634" s="909"/>
      <c r="E634" s="1971"/>
      <c r="F634" s="1971"/>
      <c r="G634" s="1971"/>
      <c r="H634" s="1971"/>
      <c r="I634" s="1971"/>
      <c r="J634" s="1971"/>
      <c r="K634" s="1971"/>
      <c r="L634" s="1971"/>
    </row>
    <row r="635" spans="1:12" ht="12.75">
      <c r="A635" s="909"/>
      <c r="B635" s="979"/>
      <c r="C635" s="909"/>
      <c r="E635" s="1971"/>
      <c r="F635" s="1971"/>
      <c r="G635" s="1971"/>
      <c r="H635" s="1971"/>
      <c r="I635" s="1971"/>
      <c r="J635" s="1971"/>
      <c r="K635" s="1971"/>
      <c r="L635" s="1971"/>
    </row>
    <row r="636" spans="1:12" ht="12.75">
      <c r="A636" s="909"/>
      <c r="B636" s="946"/>
      <c r="C636" s="909"/>
      <c r="E636" s="1971"/>
      <c r="F636" s="1971"/>
      <c r="G636" s="1971"/>
      <c r="H636" s="1971"/>
      <c r="I636" s="1971"/>
      <c r="J636" s="1971"/>
      <c r="K636" s="1971"/>
      <c r="L636" s="1971"/>
    </row>
    <row r="637" spans="1:12">
      <c r="A637" s="909"/>
      <c r="B637" s="957"/>
      <c r="C637" s="909"/>
      <c r="E637" s="1971"/>
      <c r="F637" s="1971"/>
      <c r="G637" s="1971"/>
      <c r="H637" s="1971"/>
      <c r="I637" s="1971"/>
      <c r="J637" s="1971"/>
      <c r="K637" s="1971"/>
      <c r="L637" s="1971"/>
    </row>
    <row r="638" spans="1:12" ht="18" customHeight="1">
      <c r="A638" s="909"/>
      <c r="B638" s="958"/>
      <c r="C638" s="909"/>
      <c r="E638" s="1971"/>
      <c r="F638" s="1971"/>
      <c r="G638" s="1971"/>
      <c r="H638" s="1971"/>
      <c r="I638" s="1971"/>
      <c r="J638" s="1971"/>
      <c r="K638" s="1971"/>
      <c r="L638" s="1971"/>
    </row>
    <row r="639" spans="1:12" ht="12.75">
      <c r="A639" s="909"/>
      <c r="B639" s="946"/>
      <c r="C639" s="909"/>
      <c r="E639" s="1971"/>
      <c r="F639" s="1971"/>
      <c r="G639" s="1971"/>
      <c r="H639" s="1971"/>
      <c r="I639" s="1971"/>
      <c r="J639" s="1971"/>
      <c r="K639" s="1971"/>
      <c r="L639" s="1971"/>
    </row>
    <row r="640" spans="1:12" ht="12.75">
      <c r="A640" s="909"/>
      <c r="B640" s="946"/>
      <c r="C640" s="909"/>
      <c r="E640" s="1971"/>
      <c r="F640" s="1971"/>
      <c r="G640" s="1971"/>
      <c r="H640" s="1971"/>
      <c r="I640" s="1971"/>
      <c r="J640" s="1971"/>
      <c r="K640" s="1971"/>
      <c r="L640" s="1971"/>
    </row>
    <row r="641" spans="1:12" ht="12.75">
      <c r="A641" s="909"/>
      <c r="B641" s="946"/>
      <c r="C641" s="909"/>
      <c r="E641" s="1971"/>
      <c r="F641" s="1971"/>
      <c r="G641" s="1971"/>
      <c r="H641" s="1971"/>
      <c r="I641" s="1971"/>
      <c r="J641" s="1971"/>
      <c r="K641" s="1971"/>
      <c r="L641" s="1971"/>
    </row>
    <row r="642" spans="1:12" ht="12.75">
      <c r="A642" s="909"/>
      <c r="B642" s="946"/>
      <c r="C642" s="909"/>
      <c r="E642" s="1971"/>
      <c r="F642" s="1971"/>
      <c r="G642" s="1971"/>
      <c r="H642" s="1971"/>
      <c r="I642" s="1971"/>
      <c r="J642" s="1971"/>
      <c r="K642" s="1971"/>
      <c r="L642" s="1971"/>
    </row>
    <row r="643" spans="1:12" ht="22.35" customHeight="1">
      <c r="A643" s="909"/>
      <c r="B643" s="946"/>
      <c r="C643" s="909"/>
      <c r="E643" s="1971"/>
      <c r="F643" s="1971"/>
      <c r="G643" s="1971"/>
      <c r="H643" s="1971"/>
      <c r="I643" s="1971"/>
      <c r="J643" s="1971"/>
      <c r="K643" s="1971"/>
      <c r="L643" s="1971"/>
    </row>
    <row r="644" spans="1:12" ht="12.75">
      <c r="A644" s="909"/>
      <c r="B644" s="946"/>
      <c r="C644" s="909"/>
    </row>
    <row r="645" spans="1:12" ht="12.75">
      <c r="A645" s="909"/>
      <c r="B645" s="946"/>
      <c r="C645" s="909"/>
    </row>
    <row r="646" spans="1:12" ht="12.75">
      <c r="A646" s="909"/>
      <c r="B646" s="946"/>
      <c r="C646" s="909"/>
      <c r="E646" s="2023" t="s">
        <v>1338</v>
      </c>
      <c r="F646" s="1971"/>
      <c r="G646" s="1971"/>
      <c r="H646" s="1971"/>
      <c r="I646" s="1971"/>
      <c r="J646" s="1971"/>
      <c r="K646" s="1971"/>
      <c r="L646" s="1971"/>
    </row>
    <row r="647" spans="1:12">
      <c r="A647" s="909"/>
      <c r="B647" s="957"/>
      <c r="C647" s="909"/>
      <c r="E647" s="1971"/>
      <c r="F647" s="1971"/>
      <c r="G647" s="1971"/>
      <c r="H647" s="1971"/>
      <c r="I647" s="1971"/>
      <c r="J647" s="1971"/>
      <c r="K647" s="1971"/>
      <c r="L647" s="1971"/>
    </row>
    <row r="648" spans="1:12" ht="15.75">
      <c r="A648" s="909"/>
      <c r="B648" s="958"/>
      <c r="C648" s="909"/>
    </row>
    <row r="649" spans="1:12" ht="12.75">
      <c r="A649" s="909"/>
      <c r="B649" s="946"/>
      <c r="C649" s="909"/>
      <c r="E649" s="1970" t="s">
        <v>1627</v>
      </c>
      <c r="F649" s="1971"/>
      <c r="G649" s="1971"/>
      <c r="H649" s="1971"/>
      <c r="I649" s="1971"/>
      <c r="J649" s="1971"/>
      <c r="K649" s="1971"/>
      <c r="L649" s="1971"/>
    </row>
    <row r="650" spans="1:12" ht="12.75">
      <c r="A650" s="909"/>
      <c r="B650" s="947"/>
      <c r="C650" s="909"/>
      <c r="E650" s="1971"/>
      <c r="F650" s="1971"/>
      <c r="G650" s="1971"/>
      <c r="H650" s="1971"/>
      <c r="I650" s="1971"/>
      <c r="J650" s="1971"/>
      <c r="K650" s="1971"/>
      <c r="L650" s="1971"/>
    </row>
    <row r="651" spans="1:12" ht="12.75">
      <c r="A651" s="909"/>
      <c r="B651" s="946"/>
      <c r="C651" s="909"/>
      <c r="E651" s="1971"/>
      <c r="F651" s="1971"/>
      <c r="G651" s="1971"/>
      <c r="H651" s="1971"/>
      <c r="I651" s="1971"/>
      <c r="J651" s="1971"/>
      <c r="K651" s="1971"/>
      <c r="L651" s="1971"/>
    </row>
    <row r="652" spans="1:12" ht="15.75">
      <c r="A652" s="909"/>
      <c r="B652" s="948"/>
      <c r="C652" s="909"/>
      <c r="E652" s="1971"/>
      <c r="F652" s="1971"/>
      <c r="G652" s="1971"/>
      <c r="H652" s="1971"/>
      <c r="I652" s="1971"/>
      <c r="J652" s="1971"/>
      <c r="K652" s="1971"/>
      <c r="L652" s="1971"/>
    </row>
    <row r="653" spans="1:12" ht="12.75">
      <c r="A653" s="909"/>
      <c r="B653" s="946"/>
      <c r="C653" s="909"/>
      <c r="E653" s="1971"/>
      <c r="F653" s="1971"/>
      <c r="G653" s="1971"/>
      <c r="H653" s="1971"/>
      <c r="I653" s="1971"/>
      <c r="J653" s="1971"/>
      <c r="K653" s="1971"/>
      <c r="L653" s="1971"/>
    </row>
    <row r="654" spans="1:12">
      <c r="A654" s="909"/>
      <c r="B654" s="957"/>
      <c r="C654" s="909"/>
      <c r="E654" s="1971"/>
      <c r="F654" s="1971"/>
      <c r="G654" s="1971"/>
      <c r="H654" s="1971"/>
      <c r="I654" s="1971"/>
      <c r="J654" s="1971"/>
      <c r="K654" s="1971"/>
      <c r="L654" s="1971"/>
    </row>
    <row r="655" spans="1:12" ht="15.75">
      <c r="A655" s="909"/>
      <c r="B655" s="958"/>
      <c r="C655" s="909"/>
      <c r="E655" s="1971"/>
      <c r="F655" s="1971"/>
      <c r="G655" s="1971"/>
      <c r="H655" s="1971"/>
      <c r="I655" s="1971"/>
      <c r="J655" s="1971"/>
      <c r="K655" s="1971"/>
      <c r="L655" s="1971"/>
    </row>
    <row r="656" spans="1:12" ht="12.75">
      <c r="A656" s="909"/>
      <c r="B656" s="946"/>
      <c r="C656" s="909"/>
      <c r="E656" s="1971"/>
      <c r="F656" s="1971"/>
      <c r="G656" s="1971"/>
      <c r="H656" s="1971"/>
      <c r="I656" s="1971"/>
      <c r="J656" s="1971"/>
      <c r="K656" s="1971"/>
      <c r="L656" s="1971"/>
    </row>
    <row r="657" spans="1:12">
      <c r="A657" s="909"/>
      <c r="B657" s="957"/>
      <c r="C657" s="909"/>
      <c r="E657" s="1971"/>
      <c r="F657" s="1971"/>
      <c r="G657" s="1971"/>
      <c r="H657" s="1971"/>
      <c r="I657" s="1971"/>
      <c r="J657" s="1971"/>
      <c r="K657" s="1971"/>
      <c r="L657" s="1971"/>
    </row>
    <row r="658" spans="1:12" ht="15.75">
      <c r="A658" s="909"/>
      <c r="B658" s="958"/>
      <c r="C658" s="909"/>
      <c r="E658" s="1971"/>
      <c r="F658" s="1971"/>
      <c r="G658" s="1971"/>
      <c r="H658" s="1971"/>
      <c r="I658" s="1971"/>
      <c r="J658" s="1971"/>
      <c r="K658" s="1971"/>
      <c r="L658" s="1971"/>
    </row>
    <row r="659" spans="1:12" ht="12.75">
      <c r="A659" s="909"/>
      <c r="B659" s="946"/>
      <c r="C659" s="909"/>
      <c r="E659" s="1971"/>
      <c r="F659" s="1971"/>
      <c r="G659" s="1971"/>
      <c r="H659" s="1971"/>
      <c r="I659" s="1971"/>
      <c r="J659" s="1971"/>
      <c r="K659" s="1971"/>
      <c r="L659" s="1971"/>
    </row>
    <row r="660" spans="1:12" ht="12.75">
      <c r="A660" s="909"/>
      <c r="B660" s="946"/>
      <c r="C660" s="909"/>
      <c r="E660" s="1971"/>
      <c r="F660" s="1971"/>
      <c r="G660" s="1971"/>
      <c r="H660" s="1971"/>
      <c r="I660" s="1971"/>
      <c r="J660" s="1971"/>
      <c r="K660" s="1971"/>
      <c r="L660" s="1971"/>
    </row>
    <row r="661" spans="1:12" ht="12.75">
      <c r="A661" s="909"/>
      <c r="B661" s="946"/>
      <c r="C661" s="909"/>
      <c r="E661" s="1971"/>
      <c r="F661" s="1971"/>
      <c r="G661" s="1971"/>
      <c r="H661" s="1971"/>
      <c r="I661" s="1971"/>
      <c r="J661" s="1971"/>
      <c r="K661" s="1971"/>
      <c r="L661" s="1971"/>
    </row>
    <row r="662" spans="1:12">
      <c r="A662" s="909"/>
      <c r="B662" s="957"/>
      <c r="C662" s="909"/>
      <c r="E662" s="1971"/>
      <c r="F662" s="1971"/>
      <c r="G662" s="1971"/>
      <c r="H662" s="1971"/>
      <c r="I662" s="1971"/>
      <c r="J662" s="1971"/>
      <c r="K662" s="1971"/>
      <c r="L662" s="1971"/>
    </row>
    <row r="663" spans="1:12" ht="15.75">
      <c r="A663" s="909"/>
      <c r="B663" s="958"/>
      <c r="C663" s="909"/>
      <c r="E663" s="1971"/>
      <c r="F663" s="1971"/>
      <c r="G663" s="1971"/>
      <c r="H663" s="1971"/>
      <c r="I663" s="1971"/>
      <c r="J663" s="1971"/>
      <c r="K663" s="1971"/>
      <c r="L663" s="1971"/>
    </row>
    <row r="664" spans="1:12" ht="12.75">
      <c r="A664" s="909"/>
      <c r="B664" s="946"/>
      <c r="C664" s="909"/>
      <c r="E664" s="1971"/>
      <c r="F664" s="1971"/>
      <c r="G664" s="1971"/>
      <c r="H664" s="1971"/>
      <c r="I664" s="1971"/>
      <c r="J664" s="1971"/>
      <c r="K664" s="1971"/>
      <c r="L664" s="1971"/>
    </row>
    <row r="665" spans="1:12" ht="23.1" customHeight="1">
      <c r="A665" s="909"/>
      <c r="B665" s="946"/>
      <c r="C665" s="909"/>
      <c r="E665" s="1971"/>
      <c r="F665" s="1971"/>
      <c r="G665" s="1971"/>
      <c r="H665" s="1971"/>
      <c r="I665" s="1971"/>
      <c r="J665" s="1971"/>
      <c r="K665" s="1971"/>
      <c r="L665" s="1971"/>
    </row>
    <row r="666" spans="1:12" ht="12.75">
      <c r="A666" s="909"/>
      <c r="B666" s="979"/>
      <c r="C666" s="909"/>
      <c r="E666" s="1206"/>
      <c r="F666" s="1206"/>
      <c r="G666" s="1206"/>
      <c r="H666" s="1206"/>
      <c r="I666" s="1206"/>
      <c r="J666" s="1206"/>
      <c r="K666" s="1206"/>
      <c r="L666" s="1206"/>
    </row>
    <row r="667" spans="1:12" ht="12.75">
      <c r="A667" s="909"/>
      <c r="B667" s="979"/>
      <c r="C667" s="909"/>
      <c r="E667" s="1206"/>
      <c r="F667" s="1206"/>
      <c r="G667" s="1206"/>
      <c r="H667" s="1206"/>
      <c r="I667" s="1206"/>
      <c r="J667" s="1206"/>
      <c r="K667" s="1206"/>
      <c r="L667" s="1206"/>
    </row>
    <row r="668" spans="1:12" ht="12.75">
      <c r="A668" s="909"/>
      <c r="B668" s="979"/>
      <c r="C668" s="909"/>
      <c r="E668" s="1206"/>
      <c r="F668" s="1206"/>
      <c r="G668" s="1206"/>
      <c r="H668" s="1206"/>
      <c r="I668" s="1206"/>
      <c r="J668" s="1206"/>
      <c r="K668" s="1206"/>
      <c r="L668" s="1206"/>
    </row>
    <row r="669" spans="1:12" ht="12.75">
      <c r="A669" s="909"/>
      <c r="B669" s="946"/>
      <c r="C669" s="909"/>
      <c r="E669" s="2053" t="s">
        <v>1339</v>
      </c>
      <c r="F669" s="1971"/>
      <c r="G669" s="1971"/>
      <c r="H669" s="1971"/>
      <c r="I669" s="1971"/>
      <c r="J669" s="1971"/>
      <c r="K669" s="1971"/>
      <c r="L669" s="1971"/>
    </row>
    <row r="670" spans="1:12" ht="15.75">
      <c r="A670" s="909"/>
      <c r="B670" s="958"/>
      <c r="C670" s="909"/>
      <c r="E670" s="2054"/>
      <c r="F670" s="1971"/>
      <c r="G670" s="1971"/>
      <c r="H670" s="1206"/>
      <c r="I670" s="1206"/>
      <c r="J670" s="1206"/>
      <c r="K670" s="1206"/>
    </row>
    <row r="671" spans="1:12" ht="18.75" customHeight="1">
      <c r="A671" s="909"/>
      <c r="B671" s="946"/>
      <c r="C671" s="909"/>
      <c r="E671" s="1256" t="s">
        <v>1340</v>
      </c>
      <c r="F671" s="1257"/>
      <c r="G671" s="1257"/>
      <c r="H671" s="1257"/>
      <c r="I671" s="1257"/>
      <c r="J671" s="1257"/>
      <c r="K671" s="1257"/>
      <c r="L671" s="1257"/>
    </row>
    <row r="672" spans="1:12" ht="12.75">
      <c r="A672" s="909"/>
      <c r="B672" s="946"/>
      <c r="C672" s="909"/>
      <c r="E672" s="2056"/>
      <c r="F672" s="2057"/>
      <c r="G672" s="2055">
        <v>2023</v>
      </c>
      <c r="H672" s="2035"/>
      <c r="I672" s="2055">
        <v>2024</v>
      </c>
      <c r="J672" s="2035"/>
      <c r="K672" s="2055">
        <v>2025</v>
      </c>
      <c r="L672" s="2035"/>
    </row>
    <row r="673" spans="1:12" ht="12.75">
      <c r="A673" s="909"/>
      <c r="B673" s="946"/>
      <c r="C673" s="909"/>
      <c r="E673" s="2058"/>
      <c r="F673" s="2059"/>
      <c r="G673" s="1258" t="s">
        <v>1341</v>
      </c>
      <c r="H673" s="1259" t="s">
        <v>1342</v>
      </c>
      <c r="I673" s="1258" t="s">
        <v>1341</v>
      </c>
      <c r="J673" s="1259" t="s">
        <v>1342</v>
      </c>
      <c r="K673" s="1260" t="s">
        <v>1341</v>
      </c>
      <c r="L673" s="1261" t="s">
        <v>1342</v>
      </c>
    </row>
    <row r="674" spans="1:12" ht="12.75">
      <c r="A674" s="909"/>
      <c r="B674" s="946"/>
      <c r="C674" s="909"/>
      <c r="E674" s="2020" t="s">
        <v>1343</v>
      </c>
      <c r="F674" s="1971"/>
      <c r="G674" s="2016">
        <v>5763</v>
      </c>
      <c r="H674" s="2016">
        <v>8728</v>
      </c>
      <c r="I674" s="2016">
        <v>5762</v>
      </c>
      <c r="J674" s="2016">
        <v>9032</v>
      </c>
      <c r="K674" s="2016">
        <v>5364</v>
      </c>
      <c r="L674" s="2016">
        <v>8564</v>
      </c>
    </row>
    <row r="675" spans="1:12" ht="12.75">
      <c r="A675" s="909"/>
      <c r="B675" s="946"/>
      <c r="C675" s="909"/>
      <c r="E675" s="2000"/>
      <c r="F675" s="2000"/>
      <c r="G675" s="2000"/>
      <c r="H675" s="2000"/>
      <c r="I675" s="2000"/>
      <c r="J675" s="2000"/>
      <c r="K675" s="2000"/>
      <c r="L675" s="2000"/>
    </row>
    <row r="676" spans="1:12" ht="12.75">
      <c r="A676" s="909"/>
      <c r="B676" s="946"/>
      <c r="C676" s="909"/>
      <c r="E676" s="2018" t="s">
        <v>1344</v>
      </c>
      <c r="F676" s="1971"/>
      <c r="G676" s="2017">
        <v>35</v>
      </c>
      <c r="H676" s="2017">
        <v>216</v>
      </c>
      <c r="I676" s="2017">
        <v>134</v>
      </c>
      <c r="J676" s="2017">
        <v>380</v>
      </c>
      <c r="K676" s="2017">
        <v>115</v>
      </c>
      <c r="L676" s="2017">
        <v>231</v>
      </c>
    </row>
    <row r="677" spans="1:12" ht="12.75">
      <c r="A677" s="909"/>
      <c r="B677" s="946"/>
      <c r="C677" s="909"/>
      <c r="E677" s="1984"/>
      <c r="F677" s="1984"/>
      <c r="G677" s="1984"/>
      <c r="H677" s="1984"/>
      <c r="I677" s="1984"/>
      <c r="J677" s="1984"/>
      <c r="K677" s="1984"/>
      <c r="L677" s="1984"/>
    </row>
    <row r="678" spans="1:12" ht="12.75">
      <c r="A678" s="909"/>
      <c r="B678" s="946"/>
      <c r="C678" s="909"/>
      <c r="E678" s="2009" t="s">
        <v>1345</v>
      </c>
      <c r="F678" s="2002"/>
      <c r="G678" s="2019">
        <v>44</v>
      </c>
      <c r="H678" s="2019">
        <v>292</v>
      </c>
      <c r="I678" s="2019">
        <v>22</v>
      </c>
      <c r="J678" s="2019">
        <v>112</v>
      </c>
      <c r="K678" s="2019">
        <v>122</v>
      </c>
      <c r="L678" s="2019">
        <v>184</v>
      </c>
    </row>
    <row r="679" spans="1:12" ht="27" customHeight="1">
      <c r="A679" s="909"/>
      <c r="B679" s="957"/>
      <c r="C679" s="909"/>
      <c r="E679" s="1984"/>
      <c r="F679" s="1984"/>
      <c r="G679" s="1984"/>
      <c r="H679" s="1984"/>
      <c r="I679" s="1984"/>
      <c r="J679" s="1984"/>
      <c r="K679" s="1984"/>
      <c r="L679" s="1984"/>
    </row>
    <row r="680" spans="1:12" ht="11.25" customHeight="1">
      <c r="A680" s="909"/>
      <c r="B680" s="958"/>
      <c r="C680" s="909"/>
      <c r="E680" s="2001" t="s">
        <v>1346</v>
      </c>
      <c r="F680" s="2002"/>
      <c r="G680" s="2015">
        <v>93</v>
      </c>
      <c r="H680" s="2015">
        <v>277</v>
      </c>
      <c r="I680" s="2015">
        <v>22</v>
      </c>
      <c r="J680" s="2015">
        <v>112</v>
      </c>
      <c r="K680" s="2015">
        <v>81</v>
      </c>
      <c r="L680" s="2015">
        <v>113</v>
      </c>
    </row>
    <row r="681" spans="1:12" ht="12.75">
      <c r="A681" s="909"/>
      <c r="B681" s="946"/>
      <c r="C681" s="909"/>
      <c r="E681" s="1971"/>
      <c r="F681" s="1971"/>
      <c r="G681" s="1971"/>
      <c r="H681" s="1971"/>
      <c r="I681" s="1971"/>
      <c r="J681" s="1971"/>
      <c r="K681" s="1971"/>
      <c r="L681" s="1971"/>
    </row>
    <row r="682" spans="1:12" ht="12.75">
      <c r="A682" s="909"/>
      <c r="B682" s="946"/>
      <c r="C682" s="909"/>
      <c r="E682" s="1982"/>
      <c r="F682" s="1982"/>
      <c r="G682" s="1982"/>
      <c r="H682" s="1982"/>
      <c r="I682" s="1982"/>
      <c r="J682" s="1982"/>
      <c r="K682" s="1982"/>
      <c r="L682" s="1982"/>
    </row>
    <row r="683" spans="1:12" ht="12.75">
      <c r="A683" s="909"/>
      <c r="B683" s="947"/>
      <c r="C683" s="909"/>
      <c r="E683" s="2003" t="s">
        <v>1347</v>
      </c>
      <c r="F683" s="2004"/>
      <c r="G683" s="1247">
        <v>0.96</v>
      </c>
      <c r="H683" s="1247">
        <v>0.93</v>
      </c>
      <c r="I683" s="1247">
        <v>1</v>
      </c>
      <c r="J683" s="1247">
        <v>1</v>
      </c>
      <c r="K683" s="1247">
        <v>0.9839</v>
      </c>
      <c r="L683" s="1247">
        <v>0.91090000000000004</v>
      </c>
    </row>
    <row r="684" spans="1:12" ht="15.75">
      <c r="A684" s="909"/>
      <c r="B684" s="948"/>
      <c r="C684" s="909"/>
      <c r="E684" s="2013" t="s">
        <v>1348</v>
      </c>
      <c r="F684" s="2014"/>
      <c r="G684" s="1262">
        <v>0.97</v>
      </c>
      <c r="H684" s="1262">
        <v>0.97</v>
      </c>
      <c r="I684" s="1262">
        <v>1</v>
      </c>
      <c r="J684" s="1262">
        <v>1</v>
      </c>
      <c r="K684" s="1262">
        <v>1</v>
      </c>
      <c r="L684" s="1262">
        <v>1</v>
      </c>
    </row>
    <row r="685" spans="1:12">
      <c r="A685" s="909"/>
      <c r="B685" s="957"/>
      <c r="C685" s="909"/>
    </row>
    <row r="686" spans="1:12" ht="15.75">
      <c r="A686" s="909"/>
      <c r="B686" s="958"/>
      <c r="C686" s="909"/>
      <c r="E686" s="2021" t="s">
        <v>1349</v>
      </c>
      <c r="F686" s="1971"/>
      <c r="G686" s="1971"/>
      <c r="H686" s="1971"/>
      <c r="I686" s="1971"/>
      <c r="J686" s="1971"/>
      <c r="K686" s="1971"/>
      <c r="L686" s="1971"/>
    </row>
    <row r="687" spans="1:12" ht="18.600000000000001" customHeight="1">
      <c r="A687" s="909"/>
      <c r="B687" s="958"/>
      <c r="C687" s="909"/>
      <c r="E687" s="2022"/>
      <c r="F687" s="1971"/>
      <c r="G687" s="1971"/>
      <c r="H687" s="1971"/>
      <c r="I687" s="1971"/>
      <c r="J687" s="1971"/>
      <c r="K687" s="1971"/>
      <c r="L687" s="1971"/>
    </row>
    <row r="688" spans="1:12">
      <c r="A688" s="909"/>
      <c r="B688" s="957"/>
      <c r="C688" s="909"/>
      <c r="E688" s="1263"/>
      <c r="F688" s="1110"/>
      <c r="G688" s="1110"/>
    </row>
    <row r="689" spans="1:25">
      <c r="A689" s="909"/>
      <c r="B689" s="957"/>
      <c r="C689" s="909"/>
      <c r="E689" s="1263"/>
      <c r="F689" s="1110"/>
      <c r="G689" s="1264"/>
    </row>
    <row r="690" spans="1:25" ht="12.75">
      <c r="A690" s="909"/>
      <c r="B690" s="946"/>
      <c r="C690" s="909"/>
      <c r="E690" s="2023" t="s">
        <v>1350</v>
      </c>
      <c r="F690" s="1971"/>
      <c r="G690" s="1971"/>
      <c r="H690" s="1971"/>
      <c r="I690" s="1971"/>
      <c r="J690" s="1971"/>
      <c r="K690" s="1971"/>
      <c r="L690" s="1971"/>
    </row>
    <row r="691" spans="1:25" ht="14.25">
      <c r="A691" s="909"/>
      <c r="B691" s="946"/>
      <c r="C691" s="909"/>
      <c r="E691" s="1198"/>
      <c r="F691" s="1198"/>
      <c r="G691" s="1198"/>
      <c r="H691" s="1198"/>
      <c r="I691" s="1198"/>
      <c r="J691" s="1198"/>
      <c r="K691" s="1198"/>
      <c r="L691" s="1198"/>
    </row>
    <row r="692" spans="1:25">
      <c r="A692" s="909"/>
      <c r="B692" s="957"/>
      <c r="C692" s="909"/>
      <c r="E692" s="1970" t="s">
        <v>1621</v>
      </c>
      <c r="F692" s="1971"/>
      <c r="G692" s="1971"/>
      <c r="H692" s="1971"/>
      <c r="I692" s="1971"/>
      <c r="J692" s="1971"/>
      <c r="K692" s="1971"/>
      <c r="L692" s="1971"/>
    </row>
    <row r="693" spans="1:25" ht="15.75">
      <c r="A693" s="909"/>
      <c r="B693" s="958"/>
      <c r="C693" s="909"/>
      <c r="E693" s="1971"/>
      <c r="F693" s="1971"/>
      <c r="G693" s="1971"/>
      <c r="H693" s="1971"/>
      <c r="I693" s="1971"/>
      <c r="J693" s="1971"/>
      <c r="K693" s="1971"/>
      <c r="L693" s="1971"/>
      <c r="M693" s="914"/>
      <c r="N693" s="914"/>
      <c r="O693" s="914"/>
      <c r="P693" s="914"/>
      <c r="Q693" s="914"/>
      <c r="R693" s="914"/>
      <c r="S693" s="914"/>
      <c r="T693" s="914"/>
      <c r="U693" s="914"/>
      <c r="V693" s="914"/>
      <c r="W693" s="914"/>
      <c r="X693" s="914"/>
      <c r="Y693" s="914"/>
    </row>
    <row r="694" spans="1:25">
      <c r="A694" s="909"/>
      <c r="B694" s="946"/>
      <c r="C694" s="909"/>
      <c r="E694" s="1971"/>
      <c r="F694" s="1971"/>
      <c r="G694" s="1971"/>
      <c r="H694" s="1971"/>
      <c r="I694" s="1971"/>
      <c r="J694" s="1971"/>
      <c r="K694" s="1971"/>
      <c r="L694" s="1971"/>
      <c r="X694" s="914"/>
      <c r="Y694" s="914"/>
    </row>
    <row r="695" spans="1:25">
      <c r="A695" s="909"/>
      <c r="B695" s="946"/>
      <c r="C695" s="909"/>
      <c r="E695" s="1971"/>
      <c r="F695" s="1971"/>
      <c r="G695" s="1971"/>
      <c r="H695" s="1971"/>
      <c r="I695" s="1971"/>
      <c r="J695" s="1971"/>
      <c r="K695" s="1971"/>
      <c r="L695" s="1971"/>
      <c r="X695" s="914"/>
      <c r="Y695" s="914"/>
    </row>
    <row r="696" spans="1:25">
      <c r="A696" s="909"/>
      <c r="B696" s="946"/>
      <c r="C696" s="909"/>
      <c r="E696" s="1971"/>
      <c r="F696" s="1971"/>
      <c r="G696" s="1971"/>
      <c r="H696" s="1971"/>
      <c r="I696" s="1971"/>
      <c r="J696" s="1971"/>
      <c r="K696" s="1971"/>
      <c r="L696" s="1971"/>
      <c r="X696" s="914"/>
      <c r="Y696" s="914"/>
    </row>
    <row r="697" spans="1:25">
      <c r="A697" s="909"/>
      <c r="B697" s="946"/>
      <c r="C697" s="909"/>
      <c r="E697" s="1971"/>
      <c r="F697" s="1971"/>
      <c r="G697" s="1971"/>
      <c r="H697" s="1971"/>
      <c r="I697" s="1971"/>
      <c r="J697" s="1971"/>
      <c r="K697" s="1971"/>
      <c r="L697" s="1971"/>
      <c r="X697" s="914"/>
      <c r="Y697" s="914"/>
    </row>
    <row r="698" spans="1:25">
      <c r="A698" s="909"/>
      <c r="B698" s="979"/>
      <c r="C698" s="909"/>
      <c r="E698" s="1971"/>
      <c r="F698" s="1971"/>
      <c r="G698" s="1971"/>
      <c r="H698" s="1971"/>
      <c r="I698" s="1971"/>
      <c r="J698" s="1971"/>
      <c r="K698" s="1971"/>
      <c r="L698" s="1971"/>
      <c r="X698" s="914"/>
      <c r="Y698" s="914"/>
    </row>
    <row r="699" spans="1:25">
      <c r="A699" s="909"/>
      <c r="B699" s="946"/>
      <c r="C699" s="909"/>
      <c r="E699" s="1971"/>
      <c r="F699" s="1971"/>
      <c r="G699" s="1971"/>
      <c r="H699" s="1971"/>
      <c r="I699" s="1971"/>
      <c r="J699" s="1971"/>
      <c r="K699" s="1971"/>
      <c r="L699" s="1971"/>
      <c r="X699" s="914"/>
      <c r="Y699" s="914"/>
    </row>
    <row r="700" spans="1:25">
      <c r="A700" s="909"/>
      <c r="B700" s="957"/>
      <c r="C700" s="909"/>
      <c r="E700" s="1971"/>
      <c r="F700" s="1971"/>
      <c r="G700" s="1971"/>
      <c r="H700" s="1971"/>
      <c r="I700" s="1971"/>
      <c r="J700" s="1971"/>
      <c r="K700" s="1971"/>
      <c r="L700" s="1971"/>
      <c r="X700" s="914"/>
      <c r="Y700" s="914"/>
    </row>
    <row r="701" spans="1:25" ht="15.75">
      <c r="A701" s="909"/>
      <c r="B701" s="958"/>
      <c r="C701" s="909"/>
      <c r="E701" s="1971"/>
      <c r="F701" s="1971"/>
      <c r="G701" s="1971"/>
      <c r="H701" s="1971"/>
      <c r="I701" s="1971"/>
      <c r="J701" s="1971"/>
      <c r="K701" s="1971"/>
      <c r="L701" s="1971"/>
      <c r="X701" s="914"/>
      <c r="Y701" s="914"/>
    </row>
    <row r="702" spans="1:25">
      <c r="A702" s="909"/>
      <c r="B702" s="946"/>
      <c r="C702" s="909"/>
      <c r="E702" s="1971"/>
      <c r="F702" s="1971"/>
      <c r="G702" s="1971"/>
      <c r="H702" s="1971"/>
      <c r="I702" s="1971"/>
      <c r="J702" s="1971"/>
      <c r="K702" s="1971"/>
      <c r="L702" s="1971"/>
      <c r="X702" s="914"/>
      <c r="Y702" s="914"/>
    </row>
    <row r="703" spans="1:25">
      <c r="A703" s="909"/>
      <c r="B703" s="946"/>
      <c r="C703" s="909"/>
      <c r="E703" s="1971"/>
      <c r="F703" s="1971"/>
      <c r="G703" s="1971"/>
      <c r="H703" s="1971"/>
      <c r="I703" s="1971"/>
      <c r="J703" s="1971"/>
      <c r="K703" s="1971"/>
      <c r="L703" s="1971"/>
      <c r="X703" s="914"/>
      <c r="Y703" s="914"/>
    </row>
    <row r="704" spans="1:25">
      <c r="A704" s="909"/>
      <c r="B704" s="946"/>
      <c r="C704" s="909"/>
      <c r="E704" s="1971"/>
      <c r="F704" s="1971"/>
      <c r="G704" s="1971"/>
      <c r="H704" s="1971"/>
      <c r="I704" s="1971"/>
      <c r="J704" s="1971"/>
      <c r="K704" s="1971"/>
      <c r="L704" s="1971"/>
      <c r="X704" s="914"/>
      <c r="Y704" s="914"/>
    </row>
    <row r="705" spans="1:25">
      <c r="A705" s="909"/>
      <c r="B705" s="946"/>
      <c r="C705" s="909"/>
      <c r="E705" s="1971"/>
      <c r="F705" s="1971"/>
      <c r="G705" s="1971"/>
      <c r="H705" s="1971"/>
      <c r="I705" s="1971"/>
      <c r="J705" s="1971"/>
      <c r="K705" s="1971"/>
      <c r="L705" s="1971"/>
      <c r="X705" s="914"/>
      <c r="Y705" s="914"/>
    </row>
    <row r="706" spans="1:25">
      <c r="A706" s="909"/>
      <c r="B706" s="946"/>
      <c r="C706" s="909"/>
      <c r="E706" s="1971"/>
      <c r="F706" s="1971"/>
      <c r="G706" s="1971"/>
      <c r="H706" s="1971"/>
      <c r="I706" s="1971"/>
      <c r="J706" s="1971"/>
      <c r="K706" s="1971"/>
      <c r="L706" s="1971"/>
      <c r="X706" s="914"/>
      <c r="Y706" s="914"/>
    </row>
    <row r="707" spans="1:25">
      <c r="A707" s="909"/>
      <c r="B707" s="946"/>
      <c r="C707" s="909"/>
      <c r="E707" s="1971"/>
      <c r="F707" s="1971"/>
      <c r="G707" s="1971"/>
      <c r="H707" s="1971"/>
      <c r="I707" s="1971"/>
      <c r="J707" s="1971"/>
      <c r="K707" s="1971"/>
      <c r="L707" s="1971"/>
      <c r="X707" s="914"/>
      <c r="Y707" s="914"/>
    </row>
    <row r="708" spans="1:25">
      <c r="A708" s="909"/>
      <c r="B708" s="957"/>
      <c r="C708" s="909"/>
      <c r="E708" s="1971"/>
      <c r="F708" s="1971"/>
      <c r="G708" s="1971"/>
      <c r="H708" s="1971"/>
      <c r="I708" s="1971"/>
      <c r="J708" s="1971"/>
      <c r="K708" s="1971"/>
      <c r="L708" s="1971"/>
      <c r="X708" s="914"/>
      <c r="Y708" s="914"/>
    </row>
    <row r="709" spans="1:25" ht="15.75">
      <c r="A709" s="909"/>
      <c r="B709" s="958"/>
      <c r="C709" s="909"/>
      <c r="E709" s="1971"/>
      <c r="F709" s="1971"/>
      <c r="G709" s="1971"/>
      <c r="H709" s="1971"/>
      <c r="I709" s="1971"/>
      <c r="J709" s="1971"/>
      <c r="K709" s="1971"/>
      <c r="L709" s="1971"/>
      <c r="X709" s="914"/>
      <c r="Y709" s="914"/>
    </row>
    <row r="710" spans="1:25">
      <c r="A710" s="909"/>
      <c r="B710" s="946"/>
      <c r="C710" s="909"/>
      <c r="E710" s="1971"/>
      <c r="F710" s="1971"/>
      <c r="G710" s="1971"/>
      <c r="H710" s="1971"/>
      <c r="I710" s="1971"/>
      <c r="J710" s="1971"/>
      <c r="K710" s="1971"/>
      <c r="L710" s="1971"/>
      <c r="X710" s="914"/>
      <c r="Y710" s="914"/>
    </row>
    <row r="711" spans="1:25" ht="12.75">
      <c r="A711" s="909"/>
      <c r="B711" s="947"/>
      <c r="C711" s="909"/>
      <c r="E711" s="1971"/>
      <c r="F711" s="1971"/>
      <c r="G711" s="1971"/>
      <c r="H711" s="1971"/>
      <c r="I711" s="1971"/>
      <c r="J711" s="1971"/>
      <c r="K711" s="1971"/>
      <c r="L711" s="1971"/>
    </row>
    <row r="712" spans="1:25" ht="12.75">
      <c r="A712" s="909"/>
      <c r="B712" s="946"/>
      <c r="C712" s="909"/>
      <c r="E712" s="1971"/>
      <c r="F712" s="1971"/>
      <c r="G712" s="1971"/>
      <c r="H712" s="1971"/>
      <c r="I712" s="1971"/>
      <c r="J712" s="1971"/>
      <c r="K712" s="1971"/>
      <c r="L712" s="1971"/>
    </row>
    <row r="713" spans="1:25" ht="15.75">
      <c r="A713" s="909"/>
      <c r="B713" s="948"/>
      <c r="C713" s="909"/>
      <c r="E713" s="1971"/>
      <c r="F713" s="1971"/>
      <c r="G713" s="1971"/>
      <c r="H713" s="1971"/>
      <c r="I713" s="1971"/>
      <c r="J713" s="1971"/>
      <c r="K713" s="1971"/>
      <c r="L713" s="1971"/>
    </row>
    <row r="714" spans="1:25" ht="12.75">
      <c r="A714" s="909"/>
      <c r="B714" s="946"/>
      <c r="C714" s="909"/>
      <c r="E714" s="1971"/>
      <c r="F714" s="1971"/>
      <c r="G714" s="1971"/>
      <c r="H714" s="1971"/>
      <c r="I714" s="1971"/>
      <c r="J714" s="1971"/>
      <c r="K714" s="1971"/>
      <c r="L714" s="1971"/>
    </row>
    <row r="715" spans="1:25">
      <c r="A715" s="909"/>
      <c r="B715" s="957"/>
      <c r="C715" s="909"/>
      <c r="E715" s="1971"/>
      <c r="F715" s="1971"/>
      <c r="G715" s="1971"/>
      <c r="H715" s="1971"/>
      <c r="I715" s="1971"/>
      <c r="J715" s="1971"/>
      <c r="K715" s="1971"/>
      <c r="L715" s="1971"/>
    </row>
    <row r="716" spans="1:25" ht="15.75">
      <c r="A716" s="909"/>
      <c r="B716" s="958"/>
      <c r="C716" s="909"/>
      <c r="E716" s="1971"/>
      <c r="F716" s="1971"/>
      <c r="G716" s="1971"/>
      <c r="H716" s="1971"/>
      <c r="I716" s="1971"/>
      <c r="J716" s="1971"/>
      <c r="K716" s="1971"/>
      <c r="L716" s="1971"/>
    </row>
    <row r="717" spans="1:25" ht="12.75">
      <c r="A717" s="909"/>
      <c r="B717" s="946"/>
      <c r="C717" s="909"/>
      <c r="E717" s="913"/>
      <c r="F717" s="913"/>
      <c r="G717" s="913"/>
      <c r="H717" s="913"/>
      <c r="I717" s="913"/>
      <c r="J717" s="913"/>
      <c r="K717" s="913"/>
      <c r="L717" s="913"/>
    </row>
    <row r="718" spans="1:25">
      <c r="A718" s="909"/>
      <c r="B718" s="957"/>
      <c r="C718" s="909"/>
      <c r="E718" s="913"/>
      <c r="F718" s="913"/>
      <c r="G718" s="913"/>
      <c r="H718" s="913"/>
      <c r="I718" s="913"/>
      <c r="J718" s="913"/>
      <c r="K718" s="913"/>
      <c r="L718" s="913"/>
    </row>
    <row r="719" spans="1:25" ht="15.75">
      <c r="A719" s="909"/>
      <c r="B719" s="958"/>
      <c r="C719" s="909"/>
      <c r="E719" s="913"/>
      <c r="F719" s="913"/>
      <c r="G719" s="913"/>
      <c r="H719" s="913"/>
      <c r="I719" s="913"/>
      <c r="J719" s="913"/>
      <c r="K719" s="913"/>
      <c r="L719" s="913"/>
    </row>
    <row r="720" spans="1:25" ht="12.75">
      <c r="A720" s="909"/>
      <c r="B720" s="946"/>
      <c r="C720" s="909"/>
      <c r="E720" s="913"/>
      <c r="F720" s="913"/>
      <c r="G720" s="913"/>
      <c r="H720" s="913"/>
      <c r="I720" s="913"/>
      <c r="J720" s="913"/>
      <c r="K720" s="913"/>
      <c r="L720" s="913"/>
    </row>
    <row r="721" spans="1:12" ht="12.75">
      <c r="A721" s="909"/>
      <c r="B721" s="946"/>
      <c r="C721" s="909"/>
      <c r="E721" s="913"/>
      <c r="F721" s="913"/>
      <c r="G721" s="913"/>
      <c r="H721" s="913"/>
      <c r="I721" s="913"/>
      <c r="J721" s="913"/>
      <c r="K721" s="913"/>
      <c r="L721" s="913"/>
    </row>
    <row r="722" spans="1:12" ht="12.75">
      <c r="A722" s="909"/>
      <c r="B722" s="946"/>
      <c r="C722" s="909"/>
      <c r="E722" s="913"/>
      <c r="F722" s="913"/>
      <c r="G722" s="913"/>
      <c r="H722" s="913"/>
      <c r="I722" s="913"/>
      <c r="J722" s="913"/>
      <c r="K722" s="913"/>
      <c r="L722" s="913"/>
    </row>
    <row r="723" spans="1:12" ht="12.75">
      <c r="A723" s="909"/>
      <c r="B723" s="946"/>
      <c r="C723" s="909"/>
      <c r="E723" s="913"/>
      <c r="F723" s="913"/>
      <c r="G723" s="913"/>
      <c r="H723" s="913"/>
      <c r="I723" s="913"/>
      <c r="J723" s="913"/>
      <c r="K723" s="913"/>
      <c r="L723" s="913"/>
    </row>
    <row r="724" spans="1:12" ht="12.75">
      <c r="A724" s="909"/>
      <c r="B724" s="946"/>
      <c r="C724" s="909"/>
      <c r="E724" s="913"/>
      <c r="F724" s="913"/>
      <c r="G724" s="913"/>
      <c r="H724" s="913"/>
      <c r="I724" s="913"/>
      <c r="J724" s="913"/>
      <c r="K724" s="913"/>
      <c r="L724" s="913"/>
    </row>
    <row r="725" spans="1:12">
      <c r="A725" s="909"/>
      <c r="B725" s="957"/>
      <c r="C725" s="909"/>
      <c r="E725" s="913"/>
      <c r="F725" s="913"/>
      <c r="G725" s="913"/>
      <c r="H725" s="913"/>
      <c r="I725" s="913"/>
      <c r="J725" s="913"/>
      <c r="K725" s="913"/>
      <c r="L725" s="913"/>
    </row>
    <row r="726" spans="1:12" ht="15.75">
      <c r="A726" s="909"/>
      <c r="B726" s="958"/>
      <c r="C726" s="909"/>
      <c r="E726" s="913"/>
      <c r="F726" s="913"/>
      <c r="G726" s="913"/>
      <c r="H726" s="913"/>
      <c r="I726" s="913"/>
      <c r="J726" s="913"/>
      <c r="K726" s="913"/>
      <c r="L726" s="913"/>
    </row>
    <row r="727" spans="1:12" ht="12.75">
      <c r="A727" s="909"/>
      <c r="B727" s="946"/>
      <c r="C727" s="909"/>
      <c r="E727" s="913"/>
      <c r="F727" s="913"/>
      <c r="G727" s="913"/>
      <c r="H727" s="913"/>
      <c r="I727" s="913"/>
      <c r="J727" s="913"/>
      <c r="K727" s="913"/>
      <c r="L727" s="913"/>
    </row>
    <row r="728" spans="1:12" ht="12.75">
      <c r="A728" s="909"/>
      <c r="B728" s="946"/>
      <c r="C728" s="909"/>
      <c r="E728" s="913"/>
      <c r="F728" s="913"/>
      <c r="G728" s="913"/>
      <c r="H728" s="913"/>
      <c r="I728" s="913"/>
      <c r="J728" s="913"/>
      <c r="K728" s="913"/>
      <c r="L728" s="913"/>
    </row>
    <row r="729" spans="1:12" ht="12.75">
      <c r="A729" s="909"/>
      <c r="B729" s="946"/>
      <c r="C729" s="909"/>
      <c r="E729" s="913"/>
      <c r="F729" s="913"/>
      <c r="G729" s="913"/>
      <c r="H729" s="913"/>
      <c r="I729" s="913"/>
      <c r="J729" s="913"/>
      <c r="K729" s="913"/>
      <c r="L729" s="913"/>
    </row>
    <row r="730" spans="1:12" ht="12.75">
      <c r="A730" s="909"/>
      <c r="B730" s="946"/>
      <c r="C730" s="909"/>
      <c r="E730" s="913"/>
      <c r="F730" s="913"/>
      <c r="G730" s="913"/>
      <c r="H730" s="913"/>
      <c r="I730" s="913"/>
      <c r="J730" s="913"/>
      <c r="K730" s="913"/>
      <c r="L730" s="913"/>
    </row>
    <row r="731" spans="1:12" ht="12.75">
      <c r="A731" s="909"/>
      <c r="B731" s="979"/>
      <c r="C731" s="909"/>
      <c r="E731" s="913"/>
      <c r="F731" s="913"/>
      <c r="G731" s="913"/>
      <c r="H731" s="913"/>
      <c r="I731" s="913"/>
      <c r="J731" s="913"/>
      <c r="K731" s="913"/>
      <c r="L731" s="913"/>
    </row>
    <row r="732" spans="1:12" ht="12.75">
      <c r="A732" s="909"/>
      <c r="B732" s="946"/>
      <c r="C732" s="909"/>
      <c r="E732" s="913"/>
      <c r="F732" s="913"/>
      <c r="G732" s="913"/>
      <c r="H732" s="913"/>
      <c r="I732" s="913"/>
      <c r="J732" s="913"/>
      <c r="K732" s="913"/>
      <c r="L732" s="913"/>
    </row>
    <row r="733" spans="1:12">
      <c r="A733" s="909"/>
      <c r="B733" s="957"/>
      <c r="C733" s="909"/>
      <c r="E733" s="913"/>
      <c r="F733" s="913"/>
      <c r="G733" s="913"/>
      <c r="H733" s="913"/>
      <c r="I733" s="913"/>
      <c r="J733" s="913"/>
      <c r="K733" s="913"/>
      <c r="L733" s="913"/>
    </row>
    <row r="734" spans="1:12" ht="15.75">
      <c r="A734" s="909"/>
      <c r="B734" s="958"/>
      <c r="C734" s="909"/>
      <c r="E734" s="913"/>
      <c r="F734" s="913"/>
      <c r="G734" s="913"/>
      <c r="H734" s="913"/>
      <c r="I734" s="913"/>
      <c r="J734" s="913"/>
      <c r="K734" s="913"/>
      <c r="L734" s="913"/>
    </row>
    <row r="735" spans="1:12" ht="12.75">
      <c r="A735" s="909"/>
      <c r="B735" s="946"/>
      <c r="C735" s="909"/>
      <c r="E735" s="913"/>
      <c r="F735" s="913"/>
      <c r="G735" s="913"/>
      <c r="H735" s="913"/>
      <c r="I735" s="913"/>
      <c r="J735" s="913"/>
      <c r="K735" s="913"/>
      <c r="L735" s="913"/>
    </row>
    <row r="736" spans="1:12" ht="12.75">
      <c r="A736" s="909"/>
      <c r="B736" s="946"/>
      <c r="C736" s="909"/>
      <c r="E736" s="913"/>
      <c r="F736" s="913"/>
      <c r="G736" s="913"/>
      <c r="H736" s="913"/>
      <c r="I736" s="913"/>
      <c r="J736" s="913"/>
      <c r="K736" s="913"/>
      <c r="L736" s="913"/>
    </row>
    <row r="737" spans="1:12" ht="12.75">
      <c r="A737" s="909"/>
      <c r="B737" s="946"/>
      <c r="C737" s="909"/>
      <c r="E737" s="913"/>
      <c r="F737" s="913"/>
      <c r="G737" s="913"/>
      <c r="H737" s="913"/>
      <c r="I737" s="913"/>
      <c r="J737" s="913"/>
      <c r="K737" s="913"/>
      <c r="L737" s="913"/>
    </row>
    <row r="738" spans="1:12" ht="12.75">
      <c r="A738" s="909"/>
      <c r="B738" s="946"/>
      <c r="C738" s="909"/>
      <c r="E738" s="913"/>
      <c r="F738" s="913"/>
      <c r="G738" s="913"/>
      <c r="H738" s="913"/>
      <c r="I738" s="913"/>
      <c r="J738" s="913"/>
      <c r="K738" s="913"/>
      <c r="L738" s="913"/>
    </row>
    <row r="739" spans="1:12" ht="12.75">
      <c r="A739" s="909"/>
      <c r="B739" s="946"/>
      <c r="C739" s="909"/>
      <c r="E739" s="913"/>
      <c r="F739" s="913"/>
      <c r="G739" s="913"/>
      <c r="H739" s="913"/>
      <c r="I739" s="913"/>
      <c r="J739" s="913"/>
      <c r="K739" s="913"/>
      <c r="L739" s="913"/>
    </row>
    <row r="740" spans="1:12" ht="12.75">
      <c r="A740" s="909"/>
      <c r="B740" s="946"/>
      <c r="C740" s="909"/>
      <c r="E740" s="913"/>
      <c r="F740" s="913"/>
      <c r="G740" s="913"/>
      <c r="H740" s="913"/>
      <c r="I740" s="913"/>
      <c r="J740" s="913"/>
      <c r="K740" s="913"/>
      <c r="L740" s="913"/>
    </row>
    <row r="741" spans="1:12">
      <c r="A741" s="909"/>
      <c r="B741" s="957"/>
      <c r="C741" s="909"/>
      <c r="E741" s="913"/>
      <c r="F741" s="913"/>
      <c r="G741" s="913"/>
      <c r="H741" s="913"/>
      <c r="I741" s="913"/>
      <c r="J741" s="913"/>
      <c r="K741" s="913"/>
      <c r="L741" s="913"/>
    </row>
    <row r="742" spans="1:12" ht="15.75">
      <c r="A742" s="909"/>
      <c r="B742" s="958"/>
      <c r="C742" s="909"/>
      <c r="E742" s="913"/>
      <c r="F742" s="913"/>
      <c r="G742" s="913"/>
      <c r="H742" s="913"/>
      <c r="I742" s="913"/>
      <c r="J742" s="913"/>
      <c r="K742" s="913"/>
      <c r="L742" s="913"/>
    </row>
    <row r="743" spans="1:12" ht="12.75">
      <c r="A743" s="909"/>
      <c r="B743" s="946"/>
      <c r="C743" s="909"/>
      <c r="E743" s="913"/>
      <c r="F743" s="913"/>
      <c r="G743" s="913"/>
      <c r="H743" s="913"/>
      <c r="I743" s="913"/>
      <c r="J743" s="913"/>
      <c r="K743" s="913"/>
      <c r="L743" s="913"/>
    </row>
    <row r="744" spans="1:12" ht="12.75">
      <c r="A744" s="909"/>
      <c r="B744" s="947"/>
      <c r="C744" s="909"/>
      <c r="E744" s="913"/>
      <c r="F744" s="913"/>
      <c r="G744" s="913"/>
      <c r="H744" s="913"/>
      <c r="I744" s="913"/>
      <c r="J744" s="913"/>
      <c r="K744" s="913"/>
      <c r="L744" s="913"/>
    </row>
    <row r="745" spans="1:12" ht="12.75">
      <c r="A745" s="909"/>
      <c r="B745" s="946"/>
      <c r="C745" s="909"/>
      <c r="E745" s="913"/>
      <c r="F745" s="913"/>
      <c r="G745" s="913"/>
      <c r="H745" s="913"/>
      <c r="I745" s="913"/>
      <c r="J745" s="913"/>
      <c r="K745" s="913"/>
      <c r="L745" s="913"/>
    </row>
    <row r="746" spans="1:12" ht="15.75">
      <c r="A746" s="909"/>
      <c r="B746" s="948"/>
      <c r="C746" s="909"/>
      <c r="E746" s="913"/>
      <c r="F746" s="913"/>
      <c r="G746" s="913"/>
      <c r="H746" s="913"/>
      <c r="I746" s="913"/>
      <c r="J746" s="913"/>
      <c r="K746" s="913"/>
      <c r="L746" s="913"/>
    </row>
    <row r="747" spans="1:12" ht="12.75">
      <c r="A747" s="909"/>
      <c r="B747" s="946"/>
      <c r="C747" s="909"/>
      <c r="E747" s="913"/>
      <c r="F747" s="913"/>
      <c r="G747" s="913"/>
      <c r="H747" s="913"/>
      <c r="I747" s="913"/>
      <c r="J747" s="913"/>
      <c r="K747" s="913"/>
      <c r="L747" s="913"/>
    </row>
    <row r="748" spans="1:12">
      <c r="A748" s="909"/>
      <c r="B748" s="957"/>
      <c r="C748" s="909"/>
      <c r="E748" s="913"/>
      <c r="F748" s="913"/>
      <c r="G748" s="913"/>
      <c r="H748" s="913"/>
      <c r="I748" s="913"/>
      <c r="J748" s="913"/>
      <c r="K748" s="913"/>
      <c r="L748" s="913"/>
    </row>
    <row r="749" spans="1:12" ht="15.75">
      <c r="A749" s="909"/>
      <c r="B749" s="958"/>
      <c r="C749" s="909"/>
      <c r="E749" s="913"/>
      <c r="F749" s="913"/>
      <c r="G749" s="913"/>
      <c r="H749" s="913"/>
      <c r="I749" s="913"/>
      <c r="J749" s="913"/>
      <c r="K749" s="913"/>
      <c r="L749" s="913"/>
    </row>
    <row r="750" spans="1:12" ht="12.75">
      <c r="A750" s="909"/>
      <c r="B750" s="946"/>
      <c r="C750" s="909"/>
      <c r="E750" s="913"/>
      <c r="F750" s="913"/>
      <c r="G750" s="913"/>
      <c r="H750" s="913"/>
      <c r="I750" s="913"/>
      <c r="J750" s="913"/>
      <c r="K750" s="913"/>
      <c r="L750" s="913"/>
    </row>
    <row r="751" spans="1:12">
      <c r="A751" s="909"/>
      <c r="B751" s="957"/>
      <c r="C751" s="909"/>
      <c r="E751" s="913"/>
      <c r="F751" s="913"/>
      <c r="G751" s="913"/>
      <c r="H751" s="913"/>
      <c r="I751" s="913"/>
      <c r="J751" s="913"/>
      <c r="K751" s="913"/>
      <c r="L751" s="913"/>
    </row>
    <row r="752" spans="1:12" ht="15.75">
      <c r="A752" s="909"/>
      <c r="B752" s="958"/>
      <c r="C752" s="909"/>
      <c r="E752" s="913"/>
      <c r="F752" s="913"/>
      <c r="G752" s="913"/>
      <c r="H752" s="913"/>
      <c r="I752" s="913"/>
      <c r="J752" s="913"/>
      <c r="K752" s="913"/>
      <c r="L752" s="913"/>
    </row>
    <row r="753" spans="1:12" ht="12.75">
      <c r="A753" s="909"/>
      <c r="B753" s="946"/>
      <c r="C753" s="909"/>
      <c r="E753" s="913"/>
      <c r="F753" s="913"/>
      <c r="G753" s="913"/>
      <c r="H753" s="913"/>
      <c r="I753" s="913"/>
      <c r="J753" s="913"/>
      <c r="K753" s="913"/>
      <c r="L753" s="913"/>
    </row>
    <row r="754" spans="1:12" ht="12.75">
      <c r="A754" s="909"/>
      <c r="B754" s="946"/>
      <c r="C754" s="909"/>
      <c r="E754" s="913"/>
      <c r="F754" s="913"/>
      <c r="G754" s="913"/>
      <c r="H754" s="913"/>
      <c r="I754" s="913"/>
      <c r="J754" s="913"/>
      <c r="K754" s="913"/>
      <c r="L754" s="913"/>
    </row>
    <row r="755" spans="1:12" ht="12.75">
      <c r="A755" s="909"/>
      <c r="B755" s="946"/>
      <c r="C755" s="909"/>
      <c r="E755" s="913"/>
      <c r="F755" s="913"/>
      <c r="G755" s="913"/>
      <c r="H755" s="913"/>
      <c r="I755" s="913"/>
      <c r="J755" s="913"/>
      <c r="K755" s="913"/>
      <c r="L755" s="913"/>
    </row>
    <row r="756" spans="1:12" ht="12.75">
      <c r="A756" s="909"/>
      <c r="B756" s="946"/>
      <c r="C756" s="909"/>
      <c r="E756" s="913"/>
      <c r="F756" s="913"/>
      <c r="G756" s="913"/>
      <c r="H756" s="913"/>
      <c r="I756" s="913"/>
      <c r="J756" s="913"/>
      <c r="K756" s="913"/>
      <c r="L756" s="913"/>
    </row>
    <row r="757" spans="1:12" ht="12.75">
      <c r="A757" s="909"/>
      <c r="B757" s="946"/>
      <c r="C757" s="909"/>
      <c r="E757" s="913"/>
      <c r="F757" s="913"/>
      <c r="G757" s="913"/>
      <c r="H757" s="913"/>
      <c r="I757" s="913"/>
      <c r="J757" s="913"/>
      <c r="K757" s="913"/>
      <c r="L757" s="913"/>
    </row>
    <row r="758" spans="1:12">
      <c r="A758" s="909"/>
      <c r="B758" s="957"/>
      <c r="C758" s="909"/>
      <c r="E758" s="913"/>
      <c r="F758" s="913"/>
      <c r="G758" s="913"/>
      <c r="H758" s="913"/>
      <c r="I758" s="913"/>
      <c r="J758" s="913"/>
      <c r="K758" s="913"/>
      <c r="L758" s="913"/>
    </row>
    <row r="759" spans="1:12" ht="15.75">
      <c r="A759" s="909"/>
      <c r="B759" s="958"/>
      <c r="C759" s="909"/>
      <c r="E759" s="913"/>
      <c r="F759" s="913"/>
      <c r="G759" s="913"/>
      <c r="H759" s="913"/>
      <c r="I759" s="913"/>
      <c r="J759" s="913"/>
      <c r="K759" s="913"/>
      <c r="L759" s="913"/>
    </row>
    <row r="760" spans="1:12" ht="12.75">
      <c r="A760" s="909"/>
      <c r="B760" s="946"/>
      <c r="C760" s="909"/>
      <c r="E760" s="913"/>
      <c r="F760" s="913"/>
      <c r="G760" s="913"/>
      <c r="H760" s="913"/>
      <c r="I760" s="913"/>
      <c r="J760" s="913"/>
      <c r="K760" s="913"/>
      <c r="L760" s="913"/>
    </row>
    <row r="761" spans="1:12" ht="12.75">
      <c r="A761" s="909"/>
      <c r="B761" s="946"/>
      <c r="C761" s="909"/>
      <c r="E761" s="913"/>
      <c r="F761" s="913"/>
      <c r="G761" s="913"/>
      <c r="H761" s="913"/>
      <c r="I761" s="913"/>
      <c r="J761" s="913"/>
      <c r="K761" s="913"/>
      <c r="L761" s="913"/>
    </row>
    <row r="762" spans="1:12" ht="12.75">
      <c r="A762" s="909"/>
      <c r="B762" s="946"/>
      <c r="C762" s="909"/>
      <c r="E762" s="913"/>
      <c r="F762" s="913"/>
      <c r="G762" s="913"/>
      <c r="H762" s="913"/>
      <c r="I762" s="913"/>
      <c r="J762" s="913"/>
      <c r="K762" s="913"/>
      <c r="L762" s="913"/>
    </row>
    <row r="763" spans="1:12" ht="12.75">
      <c r="A763" s="909"/>
      <c r="B763" s="946"/>
      <c r="C763" s="909"/>
      <c r="E763" s="913"/>
      <c r="F763" s="913"/>
      <c r="G763" s="913"/>
      <c r="H763" s="913"/>
      <c r="I763" s="913"/>
      <c r="J763" s="913"/>
      <c r="K763" s="913"/>
      <c r="L763" s="913"/>
    </row>
    <row r="764" spans="1:12" ht="12.75">
      <c r="A764" s="909"/>
      <c r="B764" s="979"/>
      <c r="C764" s="909"/>
      <c r="E764" s="913"/>
      <c r="F764" s="913"/>
      <c r="G764" s="913"/>
      <c r="H764" s="913"/>
      <c r="I764" s="913"/>
      <c r="J764" s="913"/>
      <c r="K764" s="913"/>
      <c r="L764" s="913"/>
    </row>
    <row r="765" spans="1:12" ht="12.75">
      <c r="A765" s="909"/>
      <c r="B765" s="946"/>
      <c r="C765" s="909"/>
      <c r="E765" s="913"/>
      <c r="F765" s="913"/>
      <c r="G765" s="913"/>
      <c r="H765" s="913"/>
      <c r="I765" s="913"/>
      <c r="J765" s="913"/>
      <c r="K765" s="913"/>
      <c r="L765" s="913"/>
    </row>
    <row r="766" spans="1:12">
      <c r="A766" s="909"/>
      <c r="B766" s="957"/>
      <c r="C766" s="909"/>
      <c r="E766" s="913"/>
      <c r="F766" s="913"/>
      <c r="G766" s="913"/>
      <c r="H766" s="913"/>
      <c r="I766" s="913"/>
      <c r="J766" s="913"/>
      <c r="K766" s="913"/>
      <c r="L766" s="913"/>
    </row>
    <row r="767" spans="1:12" ht="15.75">
      <c r="A767" s="909"/>
      <c r="B767" s="958"/>
      <c r="C767" s="909"/>
      <c r="E767" s="913"/>
      <c r="F767" s="913"/>
      <c r="G767" s="913"/>
      <c r="H767" s="913"/>
      <c r="I767" s="913"/>
      <c r="J767" s="913"/>
      <c r="K767" s="913"/>
      <c r="L767" s="913"/>
    </row>
    <row r="768" spans="1:12" ht="12.75">
      <c r="A768" s="909"/>
      <c r="B768" s="946"/>
      <c r="C768" s="909"/>
      <c r="E768" s="913"/>
      <c r="F768" s="913"/>
      <c r="G768" s="913"/>
      <c r="H768" s="913"/>
      <c r="I768" s="913"/>
      <c r="J768" s="913"/>
      <c r="K768" s="913"/>
      <c r="L768" s="913"/>
    </row>
    <row r="769" spans="1:12" ht="12.75">
      <c r="A769" s="909"/>
      <c r="B769" s="946"/>
      <c r="C769" s="909"/>
      <c r="E769" s="913"/>
      <c r="F769" s="913"/>
      <c r="G769" s="913"/>
      <c r="H769" s="913"/>
      <c r="I769" s="913"/>
      <c r="J769" s="913"/>
      <c r="K769" s="913"/>
      <c r="L769" s="913"/>
    </row>
    <row r="770" spans="1:12" ht="12.75">
      <c r="A770" s="909"/>
      <c r="B770" s="946"/>
      <c r="C770" s="909"/>
      <c r="E770" s="913"/>
      <c r="F770" s="913"/>
      <c r="G770" s="913"/>
      <c r="H770" s="913"/>
      <c r="I770" s="913"/>
      <c r="J770" s="913"/>
      <c r="K770" s="913"/>
      <c r="L770" s="913"/>
    </row>
    <row r="771" spans="1:12" ht="12.75">
      <c r="A771" s="909"/>
      <c r="B771" s="946"/>
      <c r="C771" s="909"/>
      <c r="E771" s="913"/>
      <c r="F771" s="913"/>
      <c r="G771" s="913"/>
      <c r="H771" s="913"/>
      <c r="I771" s="913"/>
      <c r="J771" s="913"/>
      <c r="K771" s="913"/>
      <c r="L771" s="913"/>
    </row>
    <row r="772" spans="1:12" ht="12.75">
      <c r="A772" s="909"/>
      <c r="B772" s="946"/>
      <c r="C772" s="909"/>
      <c r="E772" s="913"/>
      <c r="F772" s="913"/>
      <c r="G772" s="913"/>
      <c r="H772" s="913"/>
      <c r="I772" s="913"/>
      <c r="J772" s="913"/>
      <c r="K772" s="913"/>
      <c r="L772" s="913"/>
    </row>
    <row r="773" spans="1:12" ht="12.75">
      <c r="A773" s="909"/>
      <c r="B773" s="946"/>
      <c r="C773" s="909"/>
      <c r="E773" s="913"/>
      <c r="F773" s="913"/>
      <c r="G773" s="913"/>
      <c r="H773" s="913"/>
      <c r="I773" s="913"/>
      <c r="J773" s="913"/>
      <c r="K773" s="913"/>
      <c r="L773" s="913"/>
    </row>
    <row r="774" spans="1:12">
      <c r="A774" s="909"/>
      <c r="B774" s="957"/>
      <c r="C774" s="909"/>
      <c r="E774" s="913"/>
      <c r="F774" s="913"/>
      <c r="G774" s="913"/>
      <c r="H774" s="913"/>
      <c r="I774" s="913"/>
      <c r="J774" s="913"/>
      <c r="K774" s="913"/>
      <c r="L774" s="913"/>
    </row>
    <row r="775" spans="1:12" ht="15.75">
      <c r="A775" s="909"/>
      <c r="B775" s="958"/>
      <c r="C775" s="909"/>
      <c r="E775" s="913"/>
      <c r="F775" s="913"/>
      <c r="G775" s="913"/>
      <c r="H775" s="913"/>
      <c r="I775" s="913"/>
      <c r="J775" s="913"/>
      <c r="K775" s="913"/>
      <c r="L775" s="913"/>
    </row>
    <row r="776" spans="1:12" ht="12.75">
      <c r="A776" s="909"/>
      <c r="B776" s="946"/>
      <c r="C776" s="909"/>
      <c r="E776" s="913"/>
      <c r="F776" s="913"/>
      <c r="G776" s="913"/>
      <c r="H776" s="913"/>
      <c r="I776" s="913"/>
      <c r="J776" s="913"/>
      <c r="K776" s="913"/>
      <c r="L776" s="913"/>
    </row>
    <row r="777" spans="1:12" ht="12.75">
      <c r="A777" s="909"/>
      <c r="B777" s="947"/>
      <c r="C777" s="909"/>
      <c r="E777" s="913"/>
      <c r="F777" s="913"/>
      <c r="G777" s="913"/>
      <c r="H777" s="913"/>
      <c r="I777" s="913"/>
      <c r="J777" s="913"/>
      <c r="K777" s="913"/>
      <c r="L777" s="913"/>
    </row>
    <row r="778" spans="1:12" ht="12.75">
      <c r="A778" s="909"/>
      <c r="B778" s="946"/>
      <c r="C778" s="909"/>
      <c r="E778" s="913"/>
      <c r="F778" s="913"/>
      <c r="G778" s="913"/>
      <c r="H778" s="913"/>
      <c r="I778" s="913"/>
      <c r="J778" s="913"/>
      <c r="K778" s="913"/>
      <c r="L778" s="913"/>
    </row>
    <row r="779" spans="1:12" ht="15.75">
      <c r="A779" s="909"/>
      <c r="B779" s="948"/>
      <c r="C779" s="909"/>
      <c r="E779" s="913"/>
      <c r="F779" s="913"/>
      <c r="G779" s="913"/>
      <c r="H779" s="913"/>
      <c r="I779" s="913"/>
      <c r="J779" s="913"/>
      <c r="K779" s="913"/>
      <c r="L779" s="913"/>
    </row>
    <row r="780" spans="1:12" ht="12.75">
      <c r="A780" s="909"/>
      <c r="B780" s="946"/>
      <c r="C780" s="909"/>
      <c r="E780" s="913"/>
      <c r="F780" s="913"/>
      <c r="G780" s="913"/>
      <c r="H780" s="913"/>
      <c r="I780" s="913"/>
      <c r="J780" s="913"/>
      <c r="K780" s="913"/>
      <c r="L780" s="913"/>
    </row>
    <row r="781" spans="1:12">
      <c r="A781" s="909"/>
      <c r="B781" s="957"/>
      <c r="C781" s="909"/>
      <c r="E781" s="913"/>
      <c r="F781" s="913"/>
      <c r="G781" s="913"/>
      <c r="H781" s="913"/>
      <c r="I781" s="913"/>
      <c r="J781" s="913"/>
      <c r="K781" s="913"/>
      <c r="L781" s="913"/>
    </row>
    <row r="782" spans="1:12" ht="15.75">
      <c r="A782" s="909"/>
      <c r="B782" s="958"/>
      <c r="C782" s="909"/>
      <c r="E782" s="913"/>
      <c r="F782" s="913"/>
      <c r="G782" s="913"/>
      <c r="H782" s="913"/>
      <c r="I782" s="913"/>
      <c r="J782" s="913"/>
      <c r="K782" s="913"/>
      <c r="L782" s="913"/>
    </row>
    <row r="783" spans="1:12" ht="12.75">
      <c r="A783" s="909"/>
      <c r="B783" s="946"/>
      <c r="C783" s="909"/>
      <c r="E783" s="913"/>
      <c r="F783" s="913"/>
      <c r="G783" s="913"/>
      <c r="H783" s="913"/>
      <c r="I783" s="913"/>
      <c r="J783" s="913"/>
      <c r="K783" s="913"/>
      <c r="L783" s="913"/>
    </row>
    <row r="784" spans="1:12">
      <c r="A784" s="909"/>
      <c r="B784" s="957"/>
      <c r="C784" s="909"/>
      <c r="E784" s="913"/>
      <c r="F784" s="913"/>
      <c r="G784" s="913"/>
      <c r="H784" s="913"/>
      <c r="I784" s="913"/>
      <c r="J784" s="913"/>
      <c r="K784" s="913"/>
      <c r="L784" s="913"/>
    </row>
    <row r="785" spans="1:12" ht="15.75">
      <c r="A785" s="909"/>
      <c r="B785" s="958"/>
      <c r="C785" s="909"/>
      <c r="E785" s="913"/>
      <c r="F785" s="913"/>
      <c r="G785" s="913"/>
      <c r="H785" s="913"/>
      <c r="I785" s="913"/>
      <c r="J785" s="913"/>
      <c r="K785" s="913"/>
      <c r="L785" s="913"/>
    </row>
    <row r="786" spans="1:12" ht="12.75">
      <c r="A786" s="909"/>
      <c r="B786" s="946"/>
      <c r="C786" s="909"/>
      <c r="E786" s="913"/>
      <c r="F786" s="913"/>
      <c r="G786" s="913"/>
      <c r="H786" s="913"/>
      <c r="I786" s="913"/>
      <c r="J786" s="913"/>
      <c r="K786" s="913"/>
      <c r="L786" s="913"/>
    </row>
    <row r="787" spans="1:12" ht="12.75">
      <c r="A787" s="909"/>
      <c r="B787" s="946"/>
      <c r="C787" s="909"/>
      <c r="E787" s="913"/>
      <c r="F787" s="913"/>
      <c r="G787" s="913"/>
      <c r="H787" s="913"/>
      <c r="I787" s="913"/>
      <c r="J787" s="913"/>
      <c r="K787" s="913"/>
      <c r="L787" s="913"/>
    </row>
    <row r="788" spans="1:12" ht="12.75">
      <c r="A788" s="909"/>
      <c r="B788" s="946"/>
      <c r="C788" s="909"/>
      <c r="E788" s="913"/>
      <c r="F788" s="913"/>
      <c r="G788" s="913"/>
      <c r="H788" s="913"/>
      <c r="I788" s="913"/>
      <c r="J788" s="913"/>
      <c r="K788" s="913"/>
      <c r="L788" s="913"/>
    </row>
    <row r="789" spans="1:12" ht="12.75">
      <c r="A789" s="909"/>
      <c r="B789" s="946"/>
      <c r="C789" s="909"/>
      <c r="E789" s="913"/>
      <c r="F789" s="913"/>
      <c r="G789" s="913"/>
      <c r="H789" s="913"/>
      <c r="I789" s="913"/>
      <c r="J789" s="913"/>
      <c r="K789" s="913"/>
      <c r="L789" s="913"/>
    </row>
    <row r="790" spans="1:12" ht="12.75">
      <c r="A790" s="909"/>
      <c r="B790" s="946"/>
      <c r="C790" s="909"/>
      <c r="E790" s="913"/>
      <c r="F790" s="913"/>
      <c r="G790" s="913"/>
      <c r="H790" s="913"/>
      <c r="I790" s="913"/>
      <c r="J790" s="913"/>
      <c r="K790" s="913"/>
      <c r="L790" s="913"/>
    </row>
    <row r="791" spans="1:12">
      <c r="A791" s="909"/>
      <c r="B791" s="957"/>
      <c r="C791" s="909"/>
      <c r="E791" s="913"/>
      <c r="F791" s="913"/>
      <c r="G791" s="913"/>
      <c r="H791" s="913"/>
      <c r="I791" s="913"/>
      <c r="J791" s="913"/>
      <c r="K791" s="913"/>
      <c r="L791" s="913"/>
    </row>
    <row r="792" spans="1:12" ht="15.75">
      <c r="A792" s="909"/>
      <c r="B792" s="958"/>
      <c r="C792" s="909"/>
      <c r="E792" s="913"/>
      <c r="F792" s="913"/>
      <c r="G792" s="913"/>
      <c r="H792" s="913"/>
      <c r="I792" s="913"/>
      <c r="J792" s="913"/>
      <c r="K792" s="913"/>
      <c r="L792" s="913"/>
    </row>
    <row r="793" spans="1:12" ht="12.75">
      <c r="A793" s="909"/>
      <c r="B793" s="946"/>
      <c r="C793" s="909"/>
      <c r="E793" s="913"/>
      <c r="F793" s="913"/>
      <c r="G793" s="913"/>
      <c r="H793" s="913"/>
      <c r="I793" s="913"/>
      <c r="J793" s="913"/>
      <c r="K793" s="913"/>
      <c r="L793" s="913"/>
    </row>
    <row r="794" spans="1:12" ht="12.75">
      <c r="A794" s="909"/>
      <c r="B794" s="946"/>
      <c r="C794" s="909"/>
      <c r="E794" s="913"/>
      <c r="F794" s="913"/>
      <c r="G794" s="913"/>
      <c r="H794" s="913"/>
      <c r="I794" s="913"/>
      <c r="J794" s="913"/>
      <c r="K794" s="913"/>
      <c r="L794" s="913"/>
    </row>
    <row r="795" spans="1:12" ht="12.75">
      <c r="A795" s="909"/>
      <c r="B795" s="946"/>
      <c r="C795" s="909"/>
      <c r="E795" s="913"/>
      <c r="F795" s="913"/>
      <c r="G795" s="913"/>
      <c r="H795" s="913"/>
      <c r="I795" s="913"/>
      <c r="J795" s="913"/>
      <c r="K795" s="913"/>
      <c r="L795" s="913"/>
    </row>
    <row r="796" spans="1:12" ht="12.75">
      <c r="A796" s="909"/>
      <c r="B796" s="946"/>
      <c r="C796" s="909"/>
      <c r="E796" s="913"/>
      <c r="F796" s="913"/>
      <c r="G796" s="913"/>
      <c r="H796" s="913"/>
      <c r="I796" s="913"/>
      <c r="J796" s="913"/>
      <c r="K796" s="913"/>
      <c r="L796" s="913"/>
    </row>
    <row r="797" spans="1:12" ht="12.75">
      <c r="A797" s="909"/>
      <c r="B797" s="979"/>
      <c r="C797" s="909"/>
      <c r="E797" s="913"/>
      <c r="F797" s="913"/>
      <c r="G797" s="913"/>
      <c r="H797" s="913"/>
      <c r="I797" s="913"/>
      <c r="J797" s="913"/>
      <c r="K797" s="913"/>
      <c r="L797" s="913"/>
    </row>
    <row r="798" spans="1:12" ht="12.75">
      <c r="A798" s="909"/>
      <c r="B798" s="946"/>
      <c r="C798" s="909"/>
      <c r="E798" s="913"/>
      <c r="F798" s="913"/>
      <c r="G798" s="913"/>
      <c r="H798" s="913"/>
      <c r="I798" s="913"/>
      <c r="J798" s="913"/>
      <c r="K798" s="913"/>
      <c r="L798" s="913"/>
    </row>
    <row r="799" spans="1:12">
      <c r="A799" s="909"/>
      <c r="B799" s="957"/>
      <c r="C799" s="909"/>
      <c r="E799" s="913"/>
      <c r="F799" s="913"/>
      <c r="G799" s="913"/>
      <c r="H799" s="913"/>
      <c r="I799" s="913"/>
      <c r="J799" s="913"/>
      <c r="K799" s="913"/>
      <c r="L799" s="913"/>
    </row>
    <row r="800" spans="1:12" ht="15.75">
      <c r="A800" s="909"/>
      <c r="B800" s="958"/>
      <c r="C800" s="909"/>
      <c r="E800" s="913"/>
      <c r="F800" s="913"/>
      <c r="G800" s="913"/>
      <c r="H800" s="913"/>
      <c r="I800" s="913"/>
      <c r="J800" s="913"/>
      <c r="K800" s="913"/>
      <c r="L800" s="913"/>
    </row>
    <row r="801" spans="1:12" ht="12.75">
      <c r="A801" s="909"/>
      <c r="B801" s="946"/>
      <c r="C801" s="909"/>
      <c r="E801" s="913"/>
      <c r="F801" s="913"/>
      <c r="G801" s="913"/>
      <c r="H801" s="913"/>
      <c r="I801" s="913"/>
      <c r="J801" s="913"/>
      <c r="K801" s="913"/>
      <c r="L801" s="913"/>
    </row>
    <row r="802" spans="1:12" ht="12.75">
      <c r="A802" s="909"/>
      <c r="B802" s="946"/>
      <c r="C802" s="909"/>
      <c r="E802" s="913"/>
      <c r="F802" s="913"/>
      <c r="G802" s="913"/>
      <c r="H802" s="913"/>
      <c r="I802" s="913"/>
      <c r="J802" s="913"/>
      <c r="K802" s="913"/>
      <c r="L802" s="913"/>
    </row>
    <row r="803" spans="1:12" ht="12.75">
      <c r="A803" s="909"/>
      <c r="B803" s="946"/>
      <c r="C803" s="909"/>
      <c r="E803" s="913"/>
      <c r="F803" s="913"/>
      <c r="G803" s="913"/>
      <c r="H803" s="913"/>
      <c r="I803" s="913"/>
      <c r="J803" s="913"/>
      <c r="K803" s="913"/>
      <c r="L803" s="913"/>
    </row>
    <row r="804" spans="1:12" ht="12.75">
      <c r="A804" s="909"/>
      <c r="B804" s="946"/>
      <c r="C804" s="909"/>
      <c r="E804" s="913"/>
      <c r="F804" s="913"/>
      <c r="G804" s="913"/>
      <c r="H804" s="913"/>
      <c r="I804" s="913"/>
      <c r="J804" s="913"/>
      <c r="K804" s="913"/>
      <c r="L804" s="913"/>
    </row>
    <row r="805" spans="1:12" ht="12.75">
      <c r="A805" s="909"/>
      <c r="B805" s="946"/>
      <c r="C805" s="909"/>
      <c r="E805" s="913"/>
      <c r="F805" s="913"/>
      <c r="G805" s="913"/>
      <c r="H805" s="913"/>
      <c r="I805" s="913"/>
      <c r="J805" s="913"/>
      <c r="K805" s="913"/>
      <c r="L805" s="913"/>
    </row>
    <row r="806" spans="1:12" ht="12.75">
      <c r="A806" s="909"/>
      <c r="B806" s="946"/>
      <c r="C806" s="909"/>
      <c r="E806" s="913"/>
      <c r="F806" s="913"/>
      <c r="G806" s="913"/>
      <c r="H806" s="913"/>
      <c r="I806" s="913"/>
      <c r="J806" s="913"/>
      <c r="K806" s="913"/>
      <c r="L806" s="913"/>
    </row>
    <row r="807" spans="1:12">
      <c r="A807" s="909"/>
      <c r="B807" s="957"/>
      <c r="C807" s="909"/>
      <c r="E807" s="913"/>
      <c r="F807" s="913"/>
      <c r="G807" s="913"/>
      <c r="H807" s="913"/>
      <c r="I807" s="913"/>
      <c r="J807" s="913"/>
      <c r="K807" s="913"/>
      <c r="L807" s="913"/>
    </row>
    <row r="808" spans="1:12" ht="15.75">
      <c r="A808" s="909"/>
      <c r="B808" s="958"/>
      <c r="C808" s="909"/>
      <c r="E808" s="913"/>
      <c r="F808" s="913"/>
      <c r="G808" s="913"/>
      <c r="H808" s="913"/>
      <c r="I808" s="913"/>
      <c r="J808" s="913"/>
      <c r="K808" s="913"/>
      <c r="L808" s="913"/>
    </row>
    <row r="809" spans="1:12" ht="12.75">
      <c r="A809" s="909"/>
      <c r="B809" s="946"/>
      <c r="C809" s="909"/>
      <c r="E809" s="913"/>
      <c r="F809" s="913"/>
      <c r="G809" s="913"/>
      <c r="H809" s="913"/>
      <c r="I809" s="913"/>
      <c r="J809" s="913"/>
      <c r="K809" s="913"/>
      <c r="L809" s="913"/>
    </row>
    <row r="810" spans="1:12" ht="12.75">
      <c r="A810" s="909"/>
      <c r="B810" s="947"/>
      <c r="C810" s="909"/>
      <c r="E810" s="913"/>
      <c r="F810" s="913"/>
      <c r="G810" s="913"/>
      <c r="H810" s="913"/>
      <c r="I810" s="913"/>
      <c r="J810" s="913"/>
      <c r="K810" s="913"/>
      <c r="L810" s="913"/>
    </row>
    <row r="811" spans="1:12" ht="12.75">
      <c r="A811" s="909"/>
      <c r="B811" s="946"/>
      <c r="C811" s="909"/>
      <c r="E811" s="913"/>
      <c r="F811" s="913"/>
      <c r="G811" s="913"/>
      <c r="H811" s="913"/>
      <c r="I811" s="913"/>
      <c r="J811" s="913"/>
      <c r="K811" s="913"/>
      <c r="L811" s="913"/>
    </row>
    <row r="812" spans="1:12" ht="15.75">
      <c r="A812" s="909"/>
      <c r="B812" s="948"/>
      <c r="C812" s="909"/>
      <c r="E812" s="913"/>
      <c r="F812" s="913"/>
      <c r="G812" s="913"/>
      <c r="H812" s="913"/>
      <c r="I812" s="913"/>
      <c r="J812" s="913"/>
      <c r="K812" s="913"/>
      <c r="L812" s="913"/>
    </row>
    <row r="813" spans="1:12" ht="12.75">
      <c r="A813" s="909"/>
      <c r="B813" s="946"/>
      <c r="C813" s="909"/>
      <c r="E813" s="913"/>
      <c r="F813" s="913"/>
      <c r="G813" s="913"/>
      <c r="H813" s="913"/>
      <c r="I813" s="913"/>
      <c r="J813" s="913"/>
      <c r="K813" s="913"/>
      <c r="L813" s="913"/>
    </row>
    <row r="814" spans="1:12">
      <c r="A814" s="909"/>
      <c r="B814" s="957"/>
      <c r="C814" s="909"/>
      <c r="E814" s="913"/>
      <c r="F814" s="913"/>
      <c r="G814" s="913"/>
      <c r="H814" s="913"/>
      <c r="I814" s="913"/>
      <c r="J814" s="913"/>
      <c r="K814" s="913"/>
      <c r="L814" s="913"/>
    </row>
    <row r="815" spans="1:12" ht="15.75">
      <c r="A815" s="909"/>
      <c r="B815" s="958"/>
      <c r="C815" s="909"/>
      <c r="E815" s="913"/>
      <c r="F815" s="913"/>
      <c r="G815" s="913"/>
      <c r="H815" s="913"/>
      <c r="I815" s="913"/>
      <c r="J815" s="913"/>
      <c r="K815" s="913"/>
      <c r="L815" s="913"/>
    </row>
    <row r="816" spans="1:12" ht="12.75">
      <c r="A816" s="909"/>
      <c r="B816" s="946"/>
      <c r="C816" s="909"/>
      <c r="E816" s="913"/>
      <c r="F816" s="913"/>
      <c r="G816" s="913"/>
      <c r="H816" s="913"/>
      <c r="I816" s="913"/>
      <c r="J816" s="913"/>
      <c r="K816" s="913"/>
      <c r="L816" s="913"/>
    </row>
    <row r="817" spans="1:12">
      <c r="A817" s="909"/>
      <c r="B817" s="957"/>
      <c r="C817" s="909"/>
      <c r="E817" s="913"/>
      <c r="F817" s="913"/>
      <c r="G817" s="913"/>
      <c r="H817" s="913"/>
      <c r="I817" s="913"/>
      <c r="J817" s="913"/>
      <c r="K817" s="913"/>
      <c r="L817" s="913"/>
    </row>
    <row r="818" spans="1:12" ht="15.75">
      <c r="A818" s="909"/>
      <c r="B818" s="958"/>
      <c r="C818" s="909"/>
      <c r="E818" s="913"/>
      <c r="F818" s="913"/>
      <c r="G818" s="913"/>
      <c r="H818" s="913"/>
      <c r="I818" s="913"/>
      <c r="J818" s="913"/>
      <c r="K818" s="913"/>
      <c r="L818" s="913"/>
    </row>
    <row r="819" spans="1:12" ht="12.75">
      <c r="A819" s="909"/>
      <c r="B819" s="946"/>
      <c r="C819" s="909"/>
      <c r="E819" s="913"/>
      <c r="F819" s="913"/>
      <c r="G819" s="913"/>
      <c r="H819" s="913"/>
      <c r="I819" s="913"/>
      <c r="J819" s="913"/>
      <c r="K819" s="913"/>
      <c r="L819" s="913"/>
    </row>
    <row r="820" spans="1:12" ht="12.75">
      <c r="A820" s="909"/>
      <c r="B820" s="946"/>
      <c r="C820" s="909"/>
      <c r="E820" s="913"/>
      <c r="F820" s="913"/>
      <c r="G820" s="913"/>
      <c r="H820" s="913"/>
      <c r="I820" s="913"/>
      <c r="J820" s="913"/>
      <c r="K820" s="913"/>
      <c r="L820" s="913"/>
    </row>
    <row r="821" spans="1:12" ht="12.75">
      <c r="A821" s="909"/>
      <c r="B821" s="946"/>
      <c r="C821" s="909"/>
      <c r="E821" s="913"/>
      <c r="F821" s="913"/>
      <c r="G821" s="913"/>
      <c r="H821" s="913"/>
      <c r="I821" s="913"/>
      <c r="J821" s="913"/>
      <c r="K821" s="913"/>
      <c r="L821" s="913"/>
    </row>
    <row r="822" spans="1:12" ht="12.75">
      <c r="A822" s="909"/>
      <c r="B822" s="946"/>
      <c r="C822" s="909"/>
      <c r="E822" s="913"/>
      <c r="F822" s="913"/>
      <c r="G822" s="913"/>
      <c r="H822" s="913"/>
      <c r="I822" s="913"/>
      <c r="J822" s="913"/>
      <c r="K822" s="913"/>
      <c r="L822" s="913"/>
    </row>
    <row r="823" spans="1:12" ht="12.75">
      <c r="A823" s="909"/>
      <c r="B823" s="946"/>
      <c r="C823" s="909"/>
      <c r="E823" s="913"/>
      <c r="F823" s="913"/>
      <c r="G823" s="913"/>
      <c r="H823" s="913"/>
      <c r="I823" s="913"/>
      <c r="J823" s="913"/>
      <c r="K823" s="913"/>
      <c r="L823" s="913"/>
    </row>
    <row r="824" spans="1:12">
      <c r="A824" s="909"/>
      <c r="B824" s="957"/>
      <c r="C824" s="909"/>
      <c r="E824" s="913"/>
      <c r="F824" s="913"/>
      <c r="G824" s="913"/>
      <c r="H824" s="913"/>
      <c r="I824" s="913"/>
      <c r="J824" s="913"/>
      <c r="K824" s="913"/>
      <c r="L824" s="913"/>
    </row>
    <row r="825" spans="1:12" ht="15.75">
      <c r="A825" s="909"/>
      <c r="B825" s="958"/>
      <c r="C825" s="909"/>
      <c r="E825" s="913"/>
      <c r="F825" s="913"/>
      <c r="G825" s="913"/>
      <c r="H825" s="913"/>
      <c r="I825" s="913"/>
      <c r="J825" s="913"/>
      <c r="K825" s="913"/>
      <c r="L825" s="913"/>
    </row>
    <row r="826" spans="1:12" ht="12.75">
      <c r="A826" s="909"/>
      <c r="B826" s="946"/>
      <c r="C826" s="909"/>
      <c r="E826" s="913"/>
      <c r="F826" s="913"/>
      <c r="G826" s="913"/>
      <c r="H826" s="913"/>
      <c r="I826" s="913"/>
      <c r="J826" s="913"/>
      <c r="K826" s="913"/>
      <c r="L826" s="913"/>
    </row>
    <row r="827" spans="1:12" ht="12.75">
      <c r="A827" s="909"/>
      <c r="B827" s="946"/>
      <c r="C827" s="909"/>
      <c r="E827" s="913"/>
      <c r="F827" s="913"/>
      <c r="G827" s="913"/>
      <c r="H827" s="913"/>
      <c r="I827" s="913"/>
      <c r="J827" s="913"/>
      <c r="K827" s="913"/>
      <c r="L827" s="913"/>
    </row>
    <row r="828" spans="1:12" ht="12.75">
      <c r="A828" s="909"/>
      <c r="B828" s="946"/>
      <c r="C828" s="909"/>
      <c r="E828" s="913"/>
      <c r="F828" s="913"/>
      <c r="G828" s="913"/>
      <c r="H828" s="913"/>
      <c r="I828" s="913"/>
      <c r="J828" s="913"/>
      <c r="K828" s="913"/>
      <c r="L828" s="913"/>
    </row>
    <row r="829" spans="1:12" ht="12.75">
      <c r="A829" s="909"/>
      <c r="B829" s="946"/>
      <c r="C829" s="909"/>
      <c r="E829" s="913"/>
      <c r="F829" s="913"/>
      <c r="G829" s="913"/>
      <c r="H829" s="913"/>
      <c r="I829" s="913"/>
      <c r="J829" s="913"/>
      <c r="K829" s="913"/>
      <c r="L829" s="913"/>
    </row>
    <row r="830" spans="1:12" ht="12.75">
      <c r="A830" s="909"/>
      <c r="B830" s="979"/>
      <c r="C830" s="909"/>
      <c r="E830" s="913"/>
      <c r="F830" s="913"/>
      <c r="G830" s="913"/>
      <c r="H830" s="913"/>
      <c r="I830" s="913"/>
      <c r="J830" s="913"/>
      <c r="K830" s="913"/>
      <c r="L830" s="913"/>
    </row>
    <row r="831" spans="1:12" ht="12.75">
      <c r="A831" s="909"/>
      <c r="B831" s="946"/>
      <c r="C831" s="909"/>
      <c r="E831" s="913"/>
      <c r="F831" s="913"/>
      <c r="G831" s="913"/>
      <c r="H831" s="913"/>
      <c r="I831" s="913"/>
      <c r="J831" s="913"/>
      <c r="K831" s="913"/>
      <c r="L831" s="913"/>
    </row>
    <row r="832" spans="1:12">
      <c r="A832" s="909"/>
      <c r="B832" s="957"/>
      <c r="C832" s="909"/>
      <c r="E832" s="913"/>
      <c r="F832" s="913"/>
      <c r="G832" s="913"/>
      <c r="H832" s="913"/>
      <c r="I832" s="913"/>
      <c r="J832" s="913"/>
      <c r="K832" s="913"/>
      <c r="L832" s="913"/>
    </row>
    <row r="833" spans="1:12" ht="15.75">
      <c r="A833" s="909"/>
      <c r="B833" s="958"/>
      <c r="C833" s="909"/>
      <c r="E833" s="913"/>
      <c r="F833" s="913"/>
      <c r="G833" s="913"/>
      <c r="H833" s="913"/>
      <c r="I833" s="913"/>
      <c r="J833" s="913"/>
      <c r="K833" s="913"/>
      <c r="L833" s="913"/>
    </row>
    <row r="834" spans="1:12" ht="12.75">
      <c r="A834" s="909"/>
      <c r="B834" s="946"/>
      <c r="C834" s="909"/>
      <c r="E834" s="913"/>
      <c r="F834" s="913"/>
      <c r="G834" s="913"/>
      <c r="H834" s="913"/>
      <c r="I834" s="913"/>
      <c r="J834" s="913"/>
      <c r="K834" s="913"/>
      <c r="L834" s="913"/>
    </row>
    <row r="835" spans="1:12" ht="12.75">
      <c r="A835" s="909"/>
      <c r="B835" s="946"/>
      <c r="C835" s="909"/>
      <c r="E835" s="913"/>
      <c r="F835" s="913"/>
      <c r="G835" s="913"/>
      <c r="H835" s="913"/>
      <c r="I835" s="913"/>
      <c r="J835" s="913"/>
      <c r="K835" s="913"/>
      <c r="L835" s="913"/>
    </row>
    <row r="836" spans="1:12" ht="12.75">
      <c r="A836" s="909"/>
      <c r="B836" s="946"/>
      <c r="C836" s="909"/>
      <c r="E836" s="913"/>
      <c r="F836" s="913"/>
      <c r="G836" s="913"/>
      <c r="H836" s="913"/>
      <c r="I836" s="913"/>
      <c r="J836" s="913"/>
      <c r="K836" s="913"/>
      <c r="L836" s="913"/>
    </row>
    <row r="837" spans="1:12" ht="12.75">
      <c r="A837" s="909"/>
      <c r="B837" s="946"/>
      <c r="C837" s="909"/>
      <c r="E837" s="913"/>
      <c r="F837" s="913"/>
      <c r="G837" s="913"/>
      <c r="H837" s="913"/>
      <c r="I837" s="913"/>
      <c r="J837" s="913"/>
      <c r="K837" s="913"/>
      <c r="L837" s="913"/>
    </row>
    <row r="838" spans="1:12" ht="12.75">
      <c r="A838" s="909"/>
      <c r="B838" s="946"/>
      <c r="C838" s="909"/>
      <c r="E838" s="913"/>
      <c r="F838" s="913"/>
      <c r="G838" s="913"/>
      <c r="H838" s="913"/>
      <c r="I838" s="913"/>
      <c r="J838" s="913"/>
      <c r="K838" s="913"/>
      <c r="L838" s="913"/>
    </row>
    <row r="839" spans="1:12" ht="12.75">
      <c r="A839" s="909"/>
      <c r="B839" s="946"/>
      <c r="C839" s="909"/>
      <c r="E839" s="913"/>
      <c r="F839" s="913"/>
      <c r="G839" s="913"/>
      <c r="H839" s="913"/>
      <c r="I839" s="913"/>
      <c r="J839" s="913"/>
      <c r="K839" s="913"/>
      <c r="L839" s="913"/>
    </row>
    <row r="840" spans="1:12">
      <c r="A840" s="909"/>
      <c r="B840" s="957"/>
      <c r="C840" s="909"/>
      <c r="E840" s="913"/>
      <c r="F840" s="913"/>
      <c r="G840" s="913"/>
      <c r="H840" s="913"/>
      <c r="I840" s="913"/>
      <c r="J840" s="913"/>
      <c r="K840" s="913"/>
      <c r="L840" s="913"/>
    </row>
    <row r="841" spans="1:12" ht="15.75">
      <c r="A841" s="909"/>
      <c r="B841" s="958"/>
      <c r="C841" s="909"/>
      <c r="E841" s="913"/>
      <c r="F841" s="913"/>
      <c r="G841" s="913"/>
      <c r="H841" s="913"/>
      <c r="I841" s="913"/>
      <c r="J841" s="913"/>
      <c r="K841" s="913"/>
      <c r="L841" s="913"/>
    </row>
    <row r="842" spans="1:12" ht="12.75">
      <c r="A842" s="909"/>
      <c r="B842" s="946"/>
      <c r="C842" s="909"/>
      <c r="E842" s="913"/>
      <c r="F842" s="913"/>
      <c r="G842" s="913"/>
      <c r="H842" s="913"/>
      <c r="I842" s="913"/>
      <c r="J842" s="913"/>
      <c r="K842" s="913"/>
      <c r="L842" s="913"/>
    </row>
    <row r="843" spans="1:12" ht="12.75">
      <c r="A843" s="909"/>
      <c r="B843" s="947"/>
      <c r="C843" s="909"/>
      <c r="E843" s="913"/>
      <c r="F843" s="913"/>
      <c r="G843" s="913"/>
      <c r="H843" s="913"/>
      <c r="I843" s="913"/>
      <c r="J843" s="913"/>
      <c r="K843" s="913"/>
      <c r="L843" s="913"/>
    </row>
    <row r="844" spans="1:12" ht="12.75">
      <c r="A844" s="909"/>
      <c r="B844" s="946"/>
      <c r="C844" s="909"/>
      <c r="E844" s="913"/>
      <c r="F844" s="913"/>
      <c r="G844" s="913"/>
      <c r="H844" s="913"/>
      <c r="I844" s="913"/>
      <c r="J844" s="913"/>
      <c r="K844" s="913"/>
      <c r="L844" s="913"/>
    </row>
    <row r="845" spans="1:12" ht="15.75">
      <c r="A845" s="909"/>
      <c r="B845" s="948"/>
      <c r="C845" s="909"/>
      <c r="E845" s="913"/>
      <c r="F845" s="913"/>
      <c r="G845" s="913"/>
      <c r="H845" s="913"/>
      <c r="I845" s="913"/>
      <c r="J845" s="913"/>
      <c r="K845" s="913"/>
      <c r="L845" s="913"/>
    </row>
    <row r="846" spans="1:12" ht="12.75">
      <c r="A846" s="909"/>
      <c r="B846" s="946"/>
      <c r="C846" s="909"/>
      <c r="E846" s="913"/>
      <c r="F846" s="913"/>
      <c r="G846" s="913"/>
      <c r="H846" s="913"/>
      <c r="I846" s="913"/>
      <c r="J846" s="913"/>
      <c r="K846" s="913"/>
      <c r="L846" s="913"/>
    </row>
    <row r="847" spans="1:12">
      <c r="A847" s="909"/>
      <c r="B847" s="957"/>
      <c r="C847" s="909"/>
      <c r="E847" s="913"/>
      <c r="F847" s="913"/>
      <c r="G847" s="913"/>
      <c r="H847" s="913"/>
      <c r="I847" s="913"/>
      <c r="J847" s="913"/>
      <c r="K847" s="913"/>
      <c r="L847" s="913"/>
    </row>
    <row r="848" spans="1:12" ht="15.75">
      <c r="A848" s="909"/>
      <c r="B848" s="958"/>
      <c r="C848" s="909"/>
      <c r="E848" s="913"/>
      <c r="F848" s="913"/>
      <c r="G848" s="913"/>
      <c r="H848" s="913"/>
      <c r="I848" s="913"/>
      <c r="J848" s="913"/>
      <c r="K848" s="913"/>
      <c r="L848" s="913"/>
    </row>
    <row r="849" spans="1:12" ht="12.75">
      <c r="A849" s="909"/>
      <c r="B849" s="946"/>
      <c r="C849" s="909"/>
      <c r="E849" s="913"/>
      <c r="F849" s="913"/>
      <c r="G849" s="913"/>
      <c r="H849" s="913"/>
      <c r="I849" s="913"/>
      <c r="J849" s="913"/>
      <c r="K849" s="913"/>
      <c r="L849" s="913"/>
    </row>
    <row r="850" spans="1:12">
      <c r="A850" s="909"/>
      <c r="B850" s="957"/>
      <c r="C850" s="909"/>
      <c r="E850" s="913"/>
      <c r="F850" s="913"/>
      <c r="G850" s="913"/>
      <c r="H850" s="913"/>
      <c r="I850" s="913"/>
      <c r="J850" s="913"/>
      <c r="K850" s="913"/>
      <c r="L850" s="913"/>
    </row>
    <row r="851" spans="1:12" ht="15.75">
      <c r="A851" s="909"/>
      <c r="B851" s="958"/>
      <c r="C851" s="909"/>
      <c r="E851" s="913"/>
      <c r="F851" s="913"/>
      <c r="G851" s="913"/>
      <c r="H851" s="913"/>
      <c r="I851" s="913"/>
      <c r="J851" s="913"/>
      <c r="K851" s="913"/>
      <c r="L851" s="913"/>
    </row>
    <row r="852" spans="1:12" ht="12.75">
      <c r="A852" s="909"/>
      <c r="B852" s="946"/>
      <c r="C852" s="909"/>
      <c r="E852" s="913"/>
      <c r="F852" s="913"/>
      <c r="G852" s="913"/>
      <c r="H852" s="913"/>
      <c r="I852" s="913"/>
      <c r="J852" s="913"/>
      <c r="K852" s="913"/>
      <c r="L852" s="913"/>
    </row>
    <row r="853" spans="1:12" ht="12.75">
      <c r="A853" s="909"/>
      <c r="B853" s="946"/>
      <c r="C853" s="909"/>
      <c r="E853" s="913"/>
      <c r="F853" s="913"/>
      <c r="G853" s="913"/>
      <c r="H853" s="913"/>
      <c r="I853" s="913"/>
      <c r="J853" s="913"/>
      <c r="K853" s="913"/>
      <c r="L853" s="913"/>
    </row>
    <row r="854" spans="1:12" ht="12.75">
      <c r="A854" s="909"/>
      <c r="B854" s="946"/>
      <c r="C854" s="909"/>
      <c r="E854" s="913"/>
      <c r="F854" s="913"/>
      <c r="G854" s="913"/>
      <c r="H854" s="913"/>
      <c r="I854" s="913"/>
      <c r="J854" s="913"/>
      <c r="K854" s="913"/>
      <c r="L854" s="913"/>
    </row>
    <row r="855" spans="1:12" ht="12.75">
      <c r="A855" s="909"/>
      <c r="B855" s="946"/>
      <c r="C855" s="909"/>
      <c r="E855" s="913"/>
      <c r="F855" s="913"/>
      <c r="G855" s="913"/>
      <c r="H855" s="913"/>
      <c r="I855" s="913"/>
      <c r="J855" s="913"/>
      <c r="K855" s="913"/>
      <c r="L855" s="913"/>
    </row>
    <row r="856" spans="1:12" ht="12.75">
      <c r="A856" s="909"/>
      <c r="B856" s="946"/>
      <c r="C856" s="909"/>
      <c r="E856" s="913"/>
      <c r="F856" s="913"/>
      <c r="G856" s="913"/>
      <c r="H856" s="913"/>
      <c r="I856" s="913"/>
      <c r="J856" s="913"/>
      <c r="K856" s="913"/>
      <c r="L856" s="913"/>
    </row>
    <row r="857" spans="1:12">
      <c r="A857" s="909"/>
      <c r="B857" s="957"/>
      <c r="C857" s="909"/>
      <c r="E857" s="913"/>
      <c r="F857" s="913"/>
      <c r="G857" s="913"/>
      <c r="H857" s="913"/>
      <c r="I857" s="913"/>
      <c r="J857" s="913"/>
      <c r="K857" s="913"/>
      <c r="L857" s="913"/>
    </row>
    <row r="858" spans="1:12" ht="15.75">
      <c r="A858" s="909"/>
      <c r="B858" s="958"/>
      <c r="C858" s="909"/>
      <c r="E858" s="913"/>
      <c r="F858" s="913"/>
      <c r="G858" s="913"/>
      <c r="H858" s="913"/>
      <c r="I858" s="913"/>
      <c r="J858" s="913"/>
      <c r="K858" s="913"/>
      <c r="L858" s="913"/>
    </row>
    <row r="859" spans="1:12" ht="12.75">
      <c r="A859" s="909"/>
      <c r="B859" s="946"/>
      <c r="C859" s="909"/>
      <c r="E859" s="913"/>
      <c r="F859" s="913"/>
      <c r="G859" s="913"/>
      <c r="H859" s="913"/>
      <c r="I859" s="913"/>
      <c r="J859" s="913"/>
      <c r="K859" s="913"/>
      <c r="L859" s="913"/>
    </row>
    <row r="860" spans="1:12" ht="12.75">
      <c r="A860" s="909"/>
      <c r="B860" s="946"/>
      <c r="C860" s="909"/>
      <c r="E860" s="913"/>
      <c r="F860" s="913"/>
      <c r="G860" s="913"/>
      <c r="H860" s="913"/>
      <c r="I860" s="913"/>
      <c r="J860" s="913"/>
      <c r="K860" s="913"/>
      <c r="L860" s="913"/>
    </row>
    <row r="861" spans="1:12" ht="12.75">
      <c r="A861" s="909"/>
      <c r="B861" s="946"/>
      <c r="C861" s="909"/>
      <c r="E861" s="913"/>
      <c r="F861" s="913"/>
      <c r="G861" s="913"/>
      <c r="H861" s="913"/>
      <c r="I861" s="913"/>
      <c r="J861" s="913"/>
      <c r="K861" s="913"/>
      <c r="L861" s="913"/>
    </row>
    <row r="862" spans="1:12" ht="12.75">
      <c r="A862" s="909"/>
      <c r="B862" s="946"/>
      <c r="C862" s="909"/>
      <c r="E862" s="913"/>
      <c r="F862" s="913"/>
      <c r="G862" s="913"/>
      <c r="H862" s="913"/>
      <c r="I862" s="913"/>
      <c r="J862" s="913"/>
      <c r="K862" s="913"/>
      <c r="L862" s="913"/>
    </row>
    <row r="863" spans="1:12" ht="12.75">
      <c r="A863" s="909"/>
      <c r="B863" s="979"/>
      <c r="C863" s="909"/>
      <c r="E863" s="913"/>
      <c r="F863" s="913"/>
      <c r="G863" s="913"/>
      <c r="H863" s="913"/>
      <c r="I863" s="913"/>
      <c r="J863" s="913"/>
      <c r="K863" s="913"/>
      <c r="L863" s="913"/>
    </row>
    <row r="864" spans="1:12" ht="12.75">
      <c r="A864" s="909"/>
      <c r="B864" s="946"/>
      <c r="C864" s="909"/>
      <c r="E864" s="913"/>
      <c r="F864" s="913"/>
      <c r="G864" s="913"/>
      <c r="H864" s="913"/>
      <c r="I864" s="913"/>
      <c r="J864" s="913"/>
      <c r="K864" s="913"/>
      <c r="L864" s="913"/>
    </row>
    <row r="865" spans="1:12">
      <c r="A865" s="909"/>
      <c r="B865" s="957"/>
      <c r="C865" s="909"/>
      <c r="E865" s="913"/>
      <c r="F865" s="913"/>
      <c r="G865" s="913"/>
      <c r="H865" s="913"/>
      <c r="I865" s="913"/>
      <c r="J865" s="913"/>
      <c r="K865" s="913"/>
      <c r="L865" s="913"/>
    </row>
    <row r="866" spans="1:12" ht="15.75">
      <c r="A866" s="909"/>
      <c r="B866" s="958"/>
      <c r="C866" s="909"/>
      <c r="E866" s="913"/>
      <c r="F866" s="913"/>
      <c r="G866" s="913"/>
      <c r="H866" s="913"/>
      <c r="I866" s="913"/>
      <c r="J866" s="913"/>
      <c r="K866" s="913"/>
      <c r="L866" s="913"/>
    </row>
    <row r="867" spans="1:12" ht="12.75">
      <c r="A867" s="909"/>
      <c r="B867" s="946"/>
      <c r="C867" s="909"/>
      <c r="E867" s="913"/>
      <c r="F867" s="913"/>
      <c r="G867" s="913"/>
      <c r="H867" s="913"/>
      <c r="I867" s="913"/>
      <c r="J867" s="913"/>
      <c r="K867" s="913"/>
      <c r="L867" s="913"/>
    </row>
    <row r="868" spans="1:12" ht="12.75">
      <c r="A868" s="909"/>
      <c r="B868" s="946"/>
      <c r="C868" s="909"/>
      <c r="E868" s="913"/>
      <c r="F868" s="913"/>
      <c r="G868" s="913"/>
      <c r="H868" s="913"/>
      <c r="I868" s="913"/>
      <c r="J868" s="913"/>
      <c r="K868" s="913"/>
      <c r="L868" s="913"/>
    </row>
    <row r="869" spans="1:12" ht="12.75">
      <c r="A869" s="909"/>
      <c r="B869" s="946"/>
      <c r="C869" s="909"/>
      <c r="E869" s="913"/>
      <c r="F869" s="913"/>
      <c r="G869" s="913"/>
      <c r="H869" s="913"/>
      <c r="I869" s="913"/>
      <c r="J869" s="913"/>
      <c r="K869" s="913"/>
      <c r="L869" s="913"/>
    </row>
    <row r="870" spans="1:12" ht="12.75">
      <c r="A870" s="909"/>
      <c r="B870" s="946"/>
      <c r="C870" s="909"/>
      <c r="E870" s="913"/>
      <c r="F870" s="913"/>
      <c r="G870" s="913"/>
      <c r="H870" s="913"/>
      <c r="I870" s="913"/>
      <c r="J870" s="913"/>
      <c r="K870" s="913"/>
      <c r="L870" s="913"/>
    </row>
    <row r="871" spans="1:12" ht="12.75">
      <c r="A871" s="909"/>
      <c r="B871" s="946"/>
      <c r="C871" s="909"/>
      <c r="E871" s="913"/>
      <c r="F871" s="913"/>
      <c r="G871" s="913"/>
      <c r="H871" s="913"/>
      <c r="I871" s="913"/>
      <c r="J871" s="913"/>
      <c r="K871" s="913"/>
      <c r="L871" s="913"/>
    </row>
    <row r="872" spans="1:12" ht="12.75">
      <c r="A872" s="909"/>
      <c r="B872" s="946"/>
      <c r="C872" s="909"/>
      <c r="E872" s="913"/>
      <c r="F872" s="913"/>
      <c r="G872" s="913"/>
      <c r="H872" s="913"/>
      <c r="I872" s="913"/>
      <c r="J872" s="913"/>
      <c r="K872" s="913"/>
      <c r="L872" s="913"/>
    </row>
    <row r="873" spans="1:12">
      <c r="A873" s="909"/>
      <c r="B873" s="957"/>
      <c r="C873" s="909"/>
      <c r="E873" s="913"/>
      <c r="F873" s="913"/>
      <c r="G873" s="913"/>
      <c r="H873" s="913"/>
      <c r="I873" s="913"/>
      <c r="J873" s="913"/>
      <c r="K873" s="913"/>
      <c r="L873" s="913"/>
    </row>
    <row r="874" spans="1:12" ht="15.75">
      <c r="A874" s="909"/>
      <c r="B874" s="958"/>
      <c r="C874" s="909"/>
      <c r="E874" s="913"/>
      <c r="F874" s="913"/>
      <c r="G874" s="913"/>
      <c r="H874" s="913"/>
      <c r="I874" s="913"/>
      <c r="J874" s="913"/>
      <c r="K874" s="913"/>
      <c r="L874" s="913"/>
    </row>
    <row r="875" spans="1:12" ht="12.75">
      <c r="A875" s="909"/>
      <c r="B875" s="946"/>
      <c r="C875" s="909"/>
      <c r="E875" s="913"/>
      <c r="F875" s="913"/>
      <c r="G875" s="913"/>
      <c r="H875" s="913"/>
      <c r="I875" s="913"/>
      <c r="J875" s="913"/>
      <c r="K875" s="913"/>
      <c r="L875" s="913"/>
    </row>
    <row r="876" spans="1:12" ht="12.75">
      <c r="A876" s="909"/>
      <c r="B876" s="947"/>
      <c r="C876" s="909"/>
      <c r="E876" s="913"/>
      <c r="F876" s="913"/>
      <c r="G876" s="913"/>
      <c r="H876" s="913"/>
      <c r="I876" s="913"/>
      <c r="J876" s="913"/>
      <c r="K876" s="913"/>
      <c r="L876" s="913"/>
    </row>
    <row r="877" spans="1:12" ht="12.75">
      <c r="A877" s="909"/>
      <c r="B877" s="946"/>
      <c r="C877" s="909"/>
      <c r="E877" s="913"/>
      <c r="F877" s="913"/>
      <c r="G877" s="913"/>
      <c r="H877" s="913"/>
      <c r="I877" s="913"/>
      <c r="J877" s="913"/>
      <c r="K877" s="913"/>
      <c r="L877" s="913"/>
    </row>
    <row r="878" spans="1:12" ht="15.75">
      <c r="A878" s="909"/>
      <c r="B878" s="948"/>
      <c r="C878" s="909"/>
      <c r="E878" s="913"/>
      <c r="F878" s="913"/>
      <c r="G878" s="913"/>
      <c r="H878" s="913"/>
      <c r="I878" s="913"/>
      <c r="J878" s="913"/>
      <c r="K878" s="913"/>
      <c r="L878" s="913"/>
    </row>
    <row r="879" spans="1:12" ht="12.75">
      <c r="A879" s="909"/>
      <c r="B879" s="946"/>
      <c r="C879" s="909"/>
      <c r="E879" s="913"/>
      <c r="F879" s="913"/>
      <c r="G879" s="913"/>
      <c r="H879" s="913"/>
      <c r="I879" s="913"/>
      <c r="J879" s="913"/>
      <c r="K879" s="913"/>
      <c r="L879" s="913"/>
    </row>
    <row r="880" spans="1:12">
      <c r="A880" s="909"/>
      <c r="B880" s="957"/>
      <c r="C880" s="909"/>
      <c r="E880" s="913"/>
      <c r="F880" s="913"/>
      <c r="G880" s="913"/>
      <c r="H880" s="913"/>
      <c r="I880" s="913"/>
      <c r="J880" s="913"/>
      <c r="K880" s="913"/>
      <c r="L880" s="913"/>
    </row>
    <row r="881" spans="1:12" ht="15.75">
      <c r="A881" s="909"/>
      <c r="B881" s="958"/>
      <c r="C881" s="909"/>
      <c r="E881" s="913"/>
      <c r="F881" s="913"/>
      <c r="G881" s="913"/>
      <c r="H881" s="913"/>
      <c r="I881" s="913"/>
      <c r="J881" s="913"/>
      <c r="K881" s="913"/>
      <c r="L881" s="913"/>
    </row>
    <row r="882" spans="1:12" ht="12.75">
      <c r="A882" s="909"/>
      <c r="B882" s="946"/>
      <c r="C882" s="909"/>
      <c r="E882" s="913"/>
      <c r="F882" s="913"/>
      <c r="G882" s="913"/>
      <c r="H882" s="913"/>
      <c r="I882" s="913"/>
      <c r="J882" s="913"/>
      <c r="K882" s="913"/>
      <c r="L882" s="913"/>
    </row>
    <row r="883" spans="1:12">
      <c r="A883" s="909"/>
      <c r="B883" s="957"/>
      <c r="C883" s="909"/>
      <c r="E883" s="913"/>
      <c r="F883" s="913"/>
      <c r="G883" s="913"/>
      <c r="H883" s="913"/>
      <c r="I883" s="913"/>
      <c r="J883" s="913"/>
      <c r="K883" s="913"/>
      <c r="L883" s="913"/>
    </row>
    <row r="884" spans="1:12" ht="15.75">
      <c r="A884" s="909"/>
      <c r="B884" s="958"/>
      <c r="C884" s="909"/>
      <c r="E884" s="913"/>
      <c r="F884" s="913"/>
      <c r="G884" s="913"/>
      <c r="H884" s="913"/>
      <c r="I884" s="913"/>
      <c r="J884" s="913"/>
      <c r="K884" s="913"/>
      <c r="L884" s="913"/>
    </row>
    <row r="885" spans="1:12" ht="12.75">
      <c r="A885" s="909"/>
      <c r="B885" s="946"/>
      <c r="C885" s="909"/>
      <c r="E885" s="913"/>
      <c r="F885" s="913"/>
      <c r="G885" s="913"/>
      <c r="H885" s="913"/>
      <c r="I885" s="913"/>
      <c r="J885" s="913"/>
      <c r="K885" s="913"/>
      <c r="L885" s="913"/>
    </row>
    <row r="886" spans="1:12" ht="12.75">
      <c r="A886" s="909"/>
      <c r="B886" s="946"/>
      <c r="C886" s="909"/>
      <c r="E886" s="913"/>
      <c r="F886" s="913"/>
      <c r="G886" s="913"/>
      <c r="H886" s="913"/>
      <c r="I886" s="913"/>
      <c r="J886" s="913"/>
      <c r="K886" s="913"/>
      <c r="L886" s="913"/>
    </row>
    <row r="887" spans="1:12" ht="12.75">
      <c r="A887" s="909"/>
      <c r="B887" s="946"/>
      <c r="C887" s="909"/>
      <c r="E887" s="913"/>
      <c r="F887" s="913"/>
      <c r="G887" s="913"/>
      <c r="H887" s="913"/>
      <c r="I887" s="913"/>
      <c r="J887" s="913"/>
      <c r="K887" s="913"/>
      <c r="L887" s="913"/>
    </row>
    <row r="888" spans="1:12" ht="12.75">
      <c r="A888" s="909"/>
      <c r="B888" s="946"/>
      <c r="C888" s="909"/>
      <c r="E888" s="913"/>
      <c r="F888" s="913"/>
      <c r="G888" s="913"/>
      <c r="H888" s="913"/>
      <c r="I888" s="913"/>
      <c r="J888" s="913"/>
      <c r="K888" s="913"/>
      <c r="L888" s="913"/>
    </row>
    <row r="889" spans="1:12" ht="12.75">
      <c r="A889" s="909"/>
      <c r="B889" s="946"/>
      <c r="C889" s="909"/>
      <c r="E889" s="913"/>
      <c r="F889" s="913"/>
      <c r="G889" s="913"/>
      <c r="H889" s="913"/>
      <c r="I889" s="913"/>
      <c r="J889" s="913"/>
      <c r="K889" s="913"/>
      <c r="L889" s="913"/>
    </row>
    <row r="890" spans="1:12">
      <c r="A890" s="909"/>
      <c r="B890" s="957"/>
      <c r="C890" s="909"/>
      <c r="E890" s="913"/>
      <c r="F890" s="913"/>
      <c r="G890" s="913"/>
      <c r="H890" s="913"/>
      <c r="I890" s="913"/>
      <c r="J890" s="913"/>
      <c r="K890" s="913"/>
      <c r="L890" s="913"/>
    </row>
    <row r="891" spans="1:12" ht="15.75">
      <c r="A891" s="909"/>
      <c r="B891" s="958"/>
      <c r="C891" s="909"/>
      <c r="E891" s="913"/>
      <c r="F891" s="913"/>
      <c r="G891" s="913"/>
      <c r="H891" s="913"/>
      <c r="I891" s="913"/>
      <c r="J891" s="913"/>
      <c r="K891" s="913"/>
      <c r="L891" s="913"/>
    </row>
    <row r="892" spans="1:12" ht="12.75">
      <c r="A892" s="909"/>
      <c r="B892" s="946"/>
      <c r="C892" s="909"/>
      <c r="E892" s="913"/>
      <c r="F892" s="913"/>
      <c r="G892" s="913"/>
      <c r="H892" s="913"/>
      <c r="I892" s="913"/>
      <c r="J892" s="913"/>
      <c r="K892" s="913"/>
      <c r="L892" s="913"/>
    </row>
    <row r="893" spans="1:12" ht="12.75">
      <c r="A893" s="909"/>
      <c r="B893" s="946"/>
      <c r="C893" s="909"/>
      <c r="E893" s="913"/>
      <c r="F893" s="913"/>
      <c r="G893" s="913"/>
      <c r="H893" s="913"/>
      <c r="I893" s="913"/>
      <c r="J893" s="913"/>
      <c r="K893" s="913"/>
      <c r="L893" s="913"/>
    </row>
    <row r="894" spans="1:12" ht="12.75">
      <c r="A894" s="909"/>
      <c r="B894" s="946"/>
      <c r="C894" s="909"/>
      <c r="E894" s="913"/>
      <c r="F894" s="913"/>
      <c r="G894" s="913"/>
      <c r="H894" s="913"/>
      <c r="I894" s="913"/>
      <c r="J894" s="913"/>
      <c r="K894" s="913"/>
      <c r="L894" s="913"/>
    </row>
    <row r="895" spans="1:12" ht="12.75">
      <c r="A895" s="909"/>
      <c r="B895" s="946"/>
      <c r="C895" s="909"/>
      <c r="E895" s="913"/>
      <c r="F895" s="913"/>
      <c r="G895" s="913"/>
      <c r="H895" s="913"/>
      <c r="I895" s="913"/>
      <c r="J895" s="913"/>
      <c r="K895" s="913"/>
      <c r="L895" s="913"/>
    </row>
    <row r="896" spans="1:12" ht="12.75">
      <c r="A896" s="909"/>
      <c r="B896" s="979"/>
      <c r="C896" s="909"/>
      <c r="E896" s="913"/>
      <c r="F896" s="913"/>
      <c r="G896" s="913"/>
      <c r="H896" s="913"/>
      <c r="I896" s="913"/>
      <c r="J896" s="913"/>
      <c r="K896" s="913"/>
      <c r="L896" s="913"/>
    </row>
    <row r="897" spans="1:12" ht="12.75">
      <c r="A897" s="909"/>
      <c r="B897" s="946"/>
      <c r="C897" s="909"/>
      <c r="E897" s="913"/>
      <c r="F897" s="913"/>
      <c r="G897" s="913"/>
      <c r="H897" s="913"/>
      <c r="I897" s="913"/>
      <c r="J897" s="913"/>
      <c r="K897" s="913"/>
      <c r="L897" s="913"/>
    </row>
    <row r="898" spans="1:12">
      <c r="A898" s="909"/>
      <c r="B898" s="957"/>
      <c r="C898" s="909"/>
      <c r="E898" s="913"/>
      <c r="F898" s="913"/>
      <c r="G898" s="913"/>
      <c r="H898" s="913"/>
      <c r="I898" s="913"/>
      <c r="J898" s="913"/>
      <c r="K898" s="913"/>
      <c r="L898" s="913"/>
    </row>
    <row r="899" spans="1:12" ht="15.75">
      <c r="A899" s="909"/>
      <c r="B899" s="958"/>
      <c r="C899" s="909"/>
      <c r="E899" s="913"/>
      <c r="F899" s="913"/>
      <c r="G899" s="913"/>
      <c r="H899" s="913"/>
      <c r="I899" s="913"/>
      <c r="J899" s="913"/>
      <c r="K899" s="913"/>
      <c r="L899" s="913"/>
    </row>
    <row r="900" spans="1:12" ht="12.75">
      <c r="A900" s="909"/>
      <c r="B900" s="946"/>
      <c r="C900" s="909"/>
      <c r="E900" s="913"/>
      <c r="F900" s="913"/>
      <c r="G900" s="913"/>
      <c r="H900" s="913"/>
      <c r="I900" s="913"/>
      <c r="J900" s="913"/>
      <c r="K900" s="913"/>
      <c r="L900" s="913"/>
    </row>
    <row r="901" spans="1:12" ht="12.75">
      <c r="A901" s="909"/>
      <c r="B901" s="946"/>
      <c r="C901" s="909"/>
      <c r="E901" s="913"/>
      <c r="F901" s="913"/>
      <c r="G901" s="913"/>
      <c r="H901" s="913"/>
      <c r="I901" s="913"/>
      <c r="J901" s="913"/>
      <c r="K901" s="913"/>
      <c r="L901" s="913"/>
    </row>
    <row r="902" spans="1:12" ht="12.75">
      <c r="A902" s="909"/>
      <c r="B902" s="946"/>
      <c r="C902" s="909"/>
      <c r="E902" s="913"/>
      <c r="F902" s="913"/>
      <c r="G902" s="913"/>
      <c r="H902" s="913"/>
      <c r="I902" s="913"/>
      <c r="J902" s="913"/>
      <c r="K902" s="913"/>
      <c r="L902" s="913"/>
    </row>
    <row r="903" spans="1:12" ht="12.75">
      <c r="A903" s="909"/>
      <c r="B903" s="946"/>
      <c r="C903" s="909"/>
      <c r="E903" s="913"/>
      <c r="F903" s="913"/>
      <c r="G903" s="913"/>
      <c r="H903" s="913"/>
      <c r="I903" s="913"/>
      <c r="J903" s="913"/>
      <c r="K903" s="913"/>
      <c r="L903" s="913"/>
    </row>
    <row r="904" spans="1:12" ht="12.75">
      <c r="A904" s="909"/>
      <c r="B904" s="946"/>
      <c r="C904" s="909"/>
      <c r="E904" s="913"/>
      <c r="F904" s="913"/>
      <c r="G904" s="913"/>
      <c r="H904" s="913"/>
      <c r="I904" s="913"/>
      <c r="J904" s="913"/>
      <c r="K904" s="913"/>
      <c r="L904" s="913"/>
    </row>
    <row r="905" spans="1:12" ht="12.75">
      <c r="A905" s="909"/>
      <c r="B905" s="946"/>
      <c r="C905" s="909"/>
      <c r="E905" s="913"/>
      <c r="F905" s="913"/>
      <c r="G905" s="913"/>
      <c r="H905" s="913"/>
      <c r="I905" s="913"/>
      <c r="J905" s="913"/>
      <c r="K905" s="913"/>
      <c r="L905" s="913"/>
    </row>
    <row r="906" spans="1:12">
      <c r="A906" s="909"/>
      <c r="B906" s="957"/>
      <c r="C906" s="909"/>
      <c r="E906" s="913"/>
      <c r="F906" s="913"/>
      <c r="G906" s="913"/>
      <c r="H906" s="913"/>
      <c r="I906" s="913"/>
      <c r="J906" s="913"/>
      <c r="K906" s="913"/>
      <c r="L906" s="913"/>
    </row>
    <row r="907" spans="1:12" ht="15.75">
      <c r="A907" s="909"/>
      <c r="B907" s="958"/>
      <c r="C907" s="909"/>
      <c r="E907" s="913"/>
      <c r="F907" s="913"/>
      <c r="G907" s="913"/>
      <c r="H907" s="913"/>
      <c r="I907" s="913"/>
      <c r="J907" s="913"/>
      <c r="K907" s="913"/>
      <c r="L907" s="913"/>
    </row>
    <row r="908" spans="1:12" ht="12.75">
      <c r="A908" s="909"/>
      <c r="B908" s="946"/>
      <c r="C908" s="909"/>
      <c r="E908" s="913"/>
      <c r="F908" s="913"/>
      <c r="G908" s="913"/>
      <c r="H908" s="913"/>
      <c r="I908" s="913"/>
      <c r="J908" s="913"/>
      <c r="K908" s="913"/>
      <c r="L908" s="913"/>
    </row>
    <row r="909" spans="1:12" ht="12.75">
      <c r="A909" s="909"/>
      <c r="B909" s="947"/>
      <c r="C909" s="909"/>
      <c r="E909" s="913"/>
      <c r="F909" s="913"/>
      <c r="G909" s="913"/>
      <c r="H909" s="913"/>
      <c r="I909" s="913"/>
      <c r="J909" s="913"/>
      <c r="K909" s="913"/>
      <c r="L909" s="913"/>
    </row>
    <row r="910" spans="1:12" ht="12.75">
      <c r="A910" s="909"/>
      <c r="B910" s="946"/>
      <c r="C910" s="909"/>
      <c r="E910" s="913"/>
      <c r="F910" s="913"/>
      <c r="G910" s="913"/>
      <c r="H910" s="913"/>
      <c r="I910" s="913"/>
      <c r="J910" s="913"/>
      <c r="K910" s="913"/>
      <c r="L910" s="913"/>
    </row>
    <row r="911" spans="1:12" ht="15.75">
      <c r="A911" s="909"/>
      <c r="B911" s="948"/>
      <c r="C911" s="909"/>
      <c r="E911" s="913"/>
      <c r="F911" s="913"/>
      <c r="G911" s="913"/>
      <c r="H911" s="913"/>
      <c r="I911" s="913"/>
      <c r="J911" s="913"/>
      <c r="K911" s="913"/>
      <c r="L911" s="913"/>
    </row>
    <row r="912" spans="1:12" ht="12.75">
      <c r="A912" s="909"/>
      <c r="B912" s="946"/>
      <c r="C912" s="909"/>
      <c r="E912" s="913"/>
      <c r="F912" s="913"/>
      <c r="G912" s="913"/>
      <c r="H912" s="913"/>
      <c r="I912" s="913"/>
      <c r="J912" s="913"/>
      <c r="K912" s="913"/>
      <c r="L912" s="913"/>
    </row>
    <row r="913" spans="1:12">
      <c r="A913" s="909"/>
      <c r="B913" s="957"/>
      <c r="C913" s="909"/>
      <c r="E913" s="913"/>
      <c r="F913" s="913"/>
      <c r="G913" s="913"/>
      <c r="H913" s="913"/>
      <c r="I913" s="913"/>
      <c r="J913" s="913"/>
      <c r="K913" s="913"/>
      <c r="L913" s="913"/>
    </row>
    <row r="914" spans="1:12" ht="15.75">
      <c r="A914" s="909"/>
      <c r="B914" s="958"/>
      <c r="C914" s="909"/>
      <c r="E914" s="913"/>
      <c r="F914" s="913"/>
      <c r="G914" s="913"/>
      <c r="H914" s="913"/>
      <c r="I914" s="913"/>
      <c r="J914" s="913"/>
      <c r="K914" s="913"/>
      <c r="L914" s="913"/>
    </row>
    <row r="915" spans="1:12" ht="12.75">
      <c r="A915" s="909"/>
      <c r="B915" s="946"/>
      <c r="C915" s="909"/>
      <c r="E915" s="913"/>
      <c r="F915" s="913"/>
      <c r="G915" s="913"/>
      <c r="H915" s="913"/>
      <c r="I915" s="913"/>
      <c r="J915" s="913"/>
      <c r="K915" s="913"/>
      <c r="L915" s="913"/>
    </row>
    <row r="916" spans="1:12">
      <c r="A916" s="909"/>
      <c r="B916" s="957"/>
      <c r="C916" s="909"/>
      <c r="E916" s="913"/>
      <c r="F916" s="913"/>
      <c r="G916" s="913"/>
      <c r="H916" s="913"/>
      <c r="I916" s="913"/>
      <c r="J916" s="913"/>
      <c r="K916" s="913"/>
      <c r="L916" s="913"/>
    </row>
    <row r="917" spans="1:12" ht="15.75">
      <c r="A917" s="909"/>
      <c r="B917" s="958"/>
      <c r="C917" s="909"/>
      <c r="E917" s="913"/>
      <c r="F917" s="913"/>
      <c r="G917" s="913"/>
      <c r="H917" s="913"/>
      <c r="I917" s="913"/>
      <c r="J917" s="913"/>
      <c r="K917" s="913"/>
      <c r="L917" s="913"/>
    </row>
    <row r="918" spans="1:12" ht="12.75">
      <c r="A918" s="909"/>
      <c r="B918" s="946"/>
      <c r="C918" s="909"/>
      <c r="E918" s="913"/>
      <c r="F918" s="913"/>
      <c r="G918" s="913"/>
      <c r="H918" s="913"/>
      <c r="I918" s="913"/>
      <c r="J918" s="913"/>
      <c r="K918" s="913"/>
      <c r="L918" s="913"/>
    </row>
    <row r="919" spans="1:12" ht="12.75">
      <c r="A919" s="909"/>
      <c r="B919" s="946"/>
      <c r="C919" s="909"/>
      <c r="E919" s="913"/>
      <c r="F919" s="913"/>
      <c r="G919" s="913"/>
      <c r="H919" s="913"/>
      <c r="I919" s="913"/>
      <c r="J919" s="913"/>
      <c r="K919" s="913"/>
      <c r="L919" s="913"/>
    </row>
    <row r="920" spans="1:12" ht="12.75">
      <c r="A920" s="909"/>
      <c r="B920" s="946"/>
      <c r="C920" s="909"/>
      <c r="E920" s="913"/>
      <c r="F920" s="913"/>
      <c r="G920" s="913"/>
      <c r="H920" s="913"/>
      <c r="I920" s="913"/>
      <c r="J920" s="913"/>
      <c r="K920" s="913"/>
      <c r="L920" s="913"/>
    </row>
    <row r="921" spans="1:12" ht="12.75">
      <c r="A921" s="909"/>
      <c r="B921" s="946"/>
      <c r="C921" s="909"/>
      <c r="E921" s="913"/>
      <c r="F921" s="913"/>
      <c r="G921" s="913"/>
      <c r="H921" s="913"/>
      <c r="I921" s="913"/>
      <c r="J921" s="913"/>
      <c r="K921" s="913"/>
      <c r="L921" s="913"/>
    </row>
    <row r="922" spans="1:12" ht="12.75">
      <c r="A922" s="909"/>
      <c r="B922" s="946"/>
      <c r="C922" s="909"/>
      <c r="E922" s="913"/>
      <c r="F922" s="913"/>
      <c r="G922" s="913"/>
      <c r="H922" s="913"/>
      <c r="I922" s="913"/>
      <c r="J922" s="913"/>
      <c r="K922" s="913"/>
      <c r="L922" s="913"/>
    </row>
    <row r="923" spans="1:12">
      <c r="A923" s="909"/>
      <c r="B923" s="957"/>
      <c r="C923" s="909"/>
      <c r="E923" s="913"/>
      <c r="F923" s="913"/>
      <c r="G923" s="913"/>
      <c r="H923" s="913"/>
      <c r="I923" s="913"/>
      <c r="J923" s="913"/>
      <c r="K923" s="913"/>
      <c r="L923" s="913"/>
    </row>
    <row r="924" spans="1:12" ht="15.75">
      <c r="A924" s="909"/>
      <c r="B924" s="958"/>
      <c r="C924" s="909"/>
      <c r="E924" s="913"/>
      <c r="F924" s="913"/>
      <c r="G924" s="913"/>
      <c r="H924" s="913"/>
      <c r="I924" s="913"/>
      <c r="J924" s="913"/>
      <c r="K924" s="913"/>
      <c r="L924" s="913"/>
    </row>
    <row r="925" spans="1:12" ht="12.75">
      <c r="A925" s="909"/>
      <c r="B925" s="946"/>
      <c r="C925" s="909"/>
      <c r="E925" s="913"/>
      <c r="F925" s="913"/>
      <c r="G925" s="913"/>
      <c r="H925" s="913"/>
      <c r="I925" s="913"/>
      <c r="J925" s="913"/>
      <c r="K925" s="913"/>
      <c r="L925" s="913"/>
    </row>
    <row r="926" spans="1:12" ht="12.75">
      <c r="A926" s="909"/>
      <c r="B926" s="946"/>
      <c r="C926" s="909"/>
      <c r="E926" s="913"/>
      <c r="F926" s="913"/>
      <c r="G926" s="913"/>
      <c r="H926" s="913"/>
      <c r="I926" s="913"/>
      <c r="J926" s="913"/>
      <c r="K926" s="913"/>
      <c r="L926" s="913"/>
    </row>
    <row r="927" spans="1:12" ht="12.75">
      <c r="A927" s="909"/>
      <c r="B927" s="946"/>
      <c r="C927" s="909"/>
      <c r="E927" s="913"/>
      <c r="F927" s="913"/>
      <c r="G927" s="913"/>
      <c r="H927" s="913"/>
      <c r="I927" s="913"/>
      <c r="J927" s="913"/>
      <c r="K927" s="913"/>
      <c r="L927" s="913"/>
    </row>
    <row r="928" spans="1:12" ht="12.75">
      <c r="A928" s="909"/>
      <c r="B928" s="946"/>
      <c r="C928" s="909"/>
      <c r="E928" s="913"/>
      <c r="F928" s="913"/>
      <c r="G928" s="913"/>
      <c r="H928" s="913"/>
      <c r="I928" s="913"/>
      <c r="J928" s="913"/>
      <c r="K928" s="913"/>
      <c r="L928" s="913"/>
    </row>
    <row r="929" spans="1:12" ht="12.75">
      <c r="A929" s="909"/>
      <c r="B929" s="979"/>
      <c r="C929" s="909"/>
      <c r="E929" s="913"/>
      <c r="F929" s="913"/>
      <c r="G929" s="913"/>
      <c r="H929" s="913"/>
      <c r="I929" s="913"/>
      <c r="J929" s="913"/>
      <c r="K929" s="913"/>
      <c r="L929" s="913"/>
    </row>
    <row r="930" spans="1:12" ht="12.75">
      <c r="A930" s="909"/>
      <c r="B930" s="946"/>
      <c r="C930" s="909"/>
      <c r="E930" s="913"/>
      <c r="F930" s="913"/>
      <c r="G930" s="913"/>
      <c r="H930" s="913"/>
      <c r="I930" s="913"/>
      <c r="J930" s="913"/>
      <c r="K930" s="913"/>
      <c r="L930" s="913"/>
    </row>
    <row r="931" spans="1:12">
      <c r="A931" s="909"/>
      <c r="B931" s="957"/>
      <c r="C931" s="909"/>
      <c r="E931" s="913"/>
      <c r="F931" s="913"/>
      <c r="G931" s="913"/>
      <c r="H931" s="913"/>
      <c r="I931" s="913"/>
      <c r="J931" s="913"/>
      <c r="K931" s="913"/>
      <c r="L931" s="913"/>
    </row>
    <row r="932" spans="1:12" ht="15.75">
      <c r="A932" s="909"/>
      <c r="B932" s="958"/>
      <c r="C932" s="909"/>
      <c r="E932" s="913"/>
      <c r="F932" s="913"/>
      <c r="G932" s="913"/>
      <c r="H932" s="913"/>
      <c r="I932" s="913"/>
      <c r="J932" s="913"/>
      <c r="K932" s="913"/>
      <c r="L932" s="913"/>
    </row>
    <row r="933" spans="1:12" ht="12.75">
      <c r="A933" s="909"/>
      <c r="B933" s="946"/>
      <c r="C933" s="909"/>
      <c r="E933" s="913"/>
      <c r="F933" s="913"/>
      <c r="G933" s="913"/>
      <c r="H933" s="913"/>
      <c r="I933" s="913"/>
      <c r="J933" s="913"/>
      <c r="K933" s="913"/>
      <c r="L933" s="913"/>
    </row>
    <row r="934" spans="1:12" ht="12.75">
      <c r="A934" s="909"/>
      <c r="B934" s="946"/>
      <c r="C934" s="909"/>
      <c r="E934" s="913"/>
      <c r="F934" s="913"/>
      <c r="G934" s="913"/>
      <c r="H934" s="913"/>
      <c r="I934" s="913"/>
      <c r="J934" s="913"/>
      <c r="K934" s="913"/>
      <c r="L934" s="913"/>
    </row>
    <row r="935" spans="1:12" ht="12.75">
      <c r="A935" s="909"/>
      <c r="B935" s="946"/>
      <c r="C935" s="909"/>
      <c r="E935" s="913"/>
      <c r="F935" s="913"/>
      <c r="G935" s="913"/>
      <c r="H935" s="913"/>
      <c r="I935" s="913"/>
      <c r="J935" s="913"/>
      <c r="K935" s="913"/>
      <c r="L935" s="913"/>
    </row>
    <row r="936" spans="1:12" ht="12.75">
      <c r="A936" s="909"/>
      <c r="B936" s="946"/>
      <c r="C936" s="909"/>
      <c r="E936" s="913"/>
      <c r="F936" s="913"/>
      <c r="G936" s="913"/>
      <c r="H936" s="913"/>
      <c r="I936" s="913"/>
      <c r="J936" s="913"/>
      <c r="K936" s="913"/>
      <c r="L936" s="913"/>
    </row>
    <row r="937" spans="1:12" ht="12.75">
      <c r="A937" s="909"/>
      <c r="B937" s="946"/>
      <c r="C937" s="909"/>
      <c r="E937" s="913"/>
      <c r="F937" s="913"/>
      <c r="G937" s="913"/>
      <c r="H937" s="913"/>
      <c r="I937" s="913"/>
      <c r="J937" s="913"/>
      <c r="K937" s="913"/>
      <c r="L937" s="913"/>
    </row>
    <row r="938" spans="1:12" ht="12.75">
      <c r="A938" s="909"/>
      <c r="B938" s="946"/>
      <c r="C938" s="909"/>
      <c r="E938" s="913"/>
      <c r="F938" s="913"/>
      <c r="G938" s="913"/>
      <c r="H938" s="913"/>
      <c r="I938" s="913"/>
      <c r="J938" s="913"/>
      <c r="K938" s="913"/>
      <c r="L938" s="913"/>
    </row>
    <row r="939" spans="1:12">
      <c r="A939" s="909"/>
      <c r="B939" s="957"/>
      <c r="C939" s="909"/>
      <c r="E939" s="913"/>
      <c r="F939" s="913"/>
      <c r="G939" s="913"/>
      <c r="H939" s="913"/>
      <c r="I939" s="913"/>
      <c r="J939" s="913"/>
      <c r="K939" s="913"/>
      <c r="L939" s="913"/>
    </row>
    <row r="940" spans="1:12" ht="15.75">
      <c r="A940" s="909"/>
      <c r="B940" s="958"/>
      <c r="C940" s="909"/>
      <c r="E940" s="913"/>
      <c r="F940" s="913"/>
      <c r="G940" s="913"/>
      <c r="H940" s="913"/>
      <c r="I940" s="913"/>
      <c r="J940" s="913"/>
      <c r="K940" s="913"/>
      <c r="L940" s="913"/>
    </row>
    <row r="941" spans="1:12" ht="12.75">
      <c r="A941" s="909"/>
      <c r="B941" s="946"/>
      <c r="C941" s="909"/>
      <c r="E941" s="913"/>
      <c r="F941" s="913"/>
      <c r="G941" s="913"/>
      <c r="H941" s="913"/>
      <c r="I941" s="913"/>
      <c r="J941" s="913"/>
      <c r="K941" s="913"/>
      <c r="L941" s="913"/>
    </row>
    <row r="942" spans="1:12" ht="12.75">
      <c r="A942" s="909"/>
      <c r="B942" s="947"/>
      <c r="C942" s="909"/>
      <c r="E942" s="913"/>
      <c r="F942" s="913"/>
      <c r="G942" s="913"/>
      <c r="H942" s="913"/>
      <c r="I942" s="913"/>
      <c r="J942" s="913"/>
      <c r="K942" s="913"/>
      <c r="L942" s="913"/>
    </row>
    <row r="943" spans="1:12" ht="12.75">
      <c r="A943" s="909"/>
      <c r="B943" s="946"/>
      <c r="C943" s="909"/>
      <c r="E943" s="913"/>
      <c r="F943" s="913"/>
      <c r="G943" s="913"/>
      <c r="H943" s="913"/>
      <c r="I943" s="913"/>
      <c r="J943" s="913"/>
      <c r="K943" s="913"/>
      <c r="L943" s="913"/>
    </row>
    <row r="944" spans="1:12" ht="15.75">
      <c r="A944" s="909"/>
      <c r="B944" s="948"/>
      <c r="C944" s="909"/>
      <c r="E944" s="913"/>
      <c r="F944" s="913"/>
      <c r="G944" s="913"/>
      <c r="H944" s="913"/>
      <c r="I944" s="913"/>
      <c r="J944" s="913"/>
      <c r="K944" s="913"/>
      <c r="L944" s="913"/>
    </row>
    <row r="945" spans="1:12" ht="12.75">
      <c r="A945" s="909"/>
      <c r="B945" s="946"/>
      <c r="C945" s="909"/>
      <c r="E945" s="913"/>
      <c r="F945" s="913"/>
      <c r="G945" s="913"/>
      <c r="H945" s="913"/>
      <c r="I945" s="913"/>
      <c r="J945" s="913"/>
      <c r="K945" s="913"/>
      <c r="L945" s="913"/>
    </row>
    <row r="946" spans="1:12">
      <c r="A946" s="909"/>
      <c r="B946" s="957"/>
      <c r="C946" s="909"/>
      <c r="E946" s="913"/>
      <c r="F946" s="913"/>
      <c r="G946" s="913"/>
      <c r="H946" s="913"/>
      <c r="I946" s="913"/>
      <c r="J946" s="913"/>
      <c r="K946" s="913"/>
      <c r="L946" s="913"/>
    </row>
    <row r="947" spans="1:12" ht="15.75">
      <c r="A947" s="909"/>
      <c r="B947" s="958"/>
      <c r="C947" s="909"/>
      <c r="E947" s="913"/>
      <c r="F947" s="913"/>
      <c r="G947" s="913"/>
      <c r="H947" s="913"/>
      <c r="I947" s="913"/>
      <c r="J947" s="913"/>
      <c r="K947" s="913"/>
      <c r="L947" s="913"/>
    </row>
    <row r="948" spans="1:12" ht="12.75">
      <c r="A948" s="909"/>
      <c r="B948" s="946"/>
      <c r="C948" s="909"/>
      <c r="E948" s="913"/>
      <c r="F948" s="913"/>
      <c r="G948" s="913"/>
      <c r="H948" s="913"/>
      <c r="I948" s="913"/>
      <c r="J948" s="913"/>
      <c r="K948" s="913"/>
      <c r="L948" s="913"/>
    </row>
    <row r="949" spans="1:12">
      <c r="A949" s="909"/>
      <c r="B949" s="957"/>
      <c r="C949" s="909"/>
      <c r="E949" s="913"/>
      <c r="F949" s="913"/>
      <c r="G949" s="913"/>
      <c r="H949" s="913"/>
      <c r="I949" s="913"/>
      <c r="J949" s="913"/>
      <c r="K949" s="913"/>
      <c r="L949" s="913"/>
    </row>
    <row r="950" spans="1:12" ht="15.75">
      <c r="A950" s="909"/>
      <c r="B950" s="958"/>
      <c r="C950" s="909"/>
      <c r="E950" s="913"/>
      <c r="F950" s="913"/>
      <c r="G950" s="913"/>
      <c r="H950" s="913"/>
      <c r="I950" s="913"/>
      <c r="J950" s="913"/>
      <c r="K950" s="913"/>
      <c r="L950" s="913"/>
    </row>
    <row r="951" spans="1:12" ht="12.75">
      <c r="A951" s="909"/>
      <c r="B951" s="946"/>
      <c r="C951" s="909"/>
      <c r="E951" s="913"/>
      <c r="F951" s="913"/>
      <c r="G951" s="913"/>
      <c r="H951" s="913"/>
      <c r="I951" s="913"/>
      <c r="J951" s="913"/>
      <c r="K951" s="913"/>
      <c r="L951" s="913"/>
    </row>
    <row r="952" spans="1:12" ht="12.75">
      <c r="A952" s="909"/>
      <c r="B952" s="946"/>
      <c r="C952" s="909"/>
      <c r="E952" s="913"/>
      <c r="F952" s="913"/>
      <c r="G952" s="913"/>
      <c r="H952" s="913"/>
      <c r="I952" s="913"/>
      <c r="J952" s="913"/>
      <c r="K952" s="913"/>
      <c r="L952" s="913"/>
    </row>
    <row r="953" spans="1:12" ht="12.75">
      <c r="A953" s="909"/>
      <c r="B953" s="946"/>
      <c r="C953" s="909"/>
      <c r="E953" s="913"/>
      <c r="F953" s="913"/>
      <c r="G953" s="913"/>
      <c r="H953" s="913"/>
      <c r="I953" s="913"/>
      <c r="J953" s="913"/>
      <c r="K953" s="913"/>
      <c r="L953" s="913"/>
    </row>
    <row r="954" spans="1:12" ht="12.75">
      <c r="A954" s="909"/>
      <c r="B954" s="946"/>
      <c r="C954" s="909"/>
      <c r="E954" s="913"/>
      <c r="F954" s="913"/>
      <c r="G954" s="913"/>
      <c r="H954" s="913"/>
      <c r="I954" s="913"/>
      <c r="J954" s="913"/>
      <c r="K954" s="913"/>
      <c r="L954" s="913"/>
    </row>
    <row r="955" spans="1:12" ht="12.75">
      <c r="A955" s="909"/>
      <c r="B955" s="946"/>
      <c r="C955" s="909"/>
      <c r="E955" s="913"/>
      <c r="F955" s="913"/>
      <c r="G955" s="913"/>
      <c r="H955" s="913"/>
      <c r="I955" s="913"/>
      <c r="J955" s="913"/>
      <c r="K955" s="913"/>
      <c r="L955" s="913"/>
    </row>
    <row r="956" spans="1:12">
      <c r="A956" s="909"/>
      <c r="B956" s="957"/>
      <c r="C956" s="909"/>
      <c r="E956" s="913"/>
      <c r="F956" s="913"/>
      <c r="G956" s="913"/>
      <c r="H956" s="913"/>
      <c r="I956" s="913"/>
      <c r="J956" s="913"/>
      <c r="K956" s="913"/>
      <c r="L956" s="913"/>
    </row>
    <row r="957" spans="1:12" ht="15.75">
      <c r="A957" s="909"/>
      <c r="B957" s="958"/>
      <c r="C957" s="909"/>
      <c r="E957" s="913"/>
      <c r="F957" s="913"/>
      <c r="G957" s="913"/>
      <c r="H957" s="913"/>
      <c r="I957" s="913"/>
      <c r="J957" s="913"/>
      <c r="K957" s="913"/>
      <c r="L957" s="913"/>
    </row>
    <row r="958" spans="1:12" ht="12.75">
      <c r="A958" s="909"/>
      <c r="B958" s="946"/>
      <c r="C958" s="909"/>
      <c r="E958" s="913"/>
      <c r="F958" s="913"/>
      <c r="G958" s="913"/>
      <c r="H958" s="913"/>
      <c r="I958" s="913"/>
      <c r="J958" s="913"/>
      <c r="K958" s="913"/>
      <c r="L958" s="913"/>
    </row>
    <row r="959" spans="1:12" ht="12.75">
      <c r="A959" s="909"/>
      <c r="B959" s="946"/>
      <c r="C959" s="909"/>
      <c r="E959" s="913"/>
      <c r="F959" s="913"/>
      <c r="G959" s="913"/>
      <c r="H959" s="913"/>
      <c r="I959" s="913"/>
      <c r="J959" s="913"/>
      <c r="K959" s="913"/>
      <c r="L959" s="913"/>
    </row>
    <row r="960" spans="1:12" ht="12.75">
      <c r="A960" s="909"/>
      <c r="B960" s="946"/>
      <c r="C960" s="909"/>
      <c r="E960" s="913"/>
      <c r="F960" s="913"/>
      <c r="G960" s="913"/>
      <c r="H960" s="913"/>
      <c r="I960" s="913"/>
      <c r="J960" s="913"/>
      <c r="K960" s="913"/>
      <c r="L960" s="913"/>
    </row>
    <row r="961" spans="1:12" ht="12.75">
      <c r="A961" s="909"/>
      <c r="B961" s="946"/>
      <c r="C961" s="909"/>
      <c r="E961" s="913"/>
      <c r="F961" s="913"/>
      <c r="G961" s="913"/>
      <c r="H961" s="913"/>
      <c r="I961" s="913"/>
      <c r="J961" s="913"/>
      <c r="K961" s="913"/>
      <c r="L961" s="913"/>
    </row>
    <row r="962" spans="1:12" ht="12.75">
      <c r="A962" s="909"/>
      <c r="B962" s="979"/>
      <c r="C962" s="909"/>
      <c r="E962" s="913"/>
      <c r="F962" s="913"/>
      <c r="G962" s="913"/>
      <c r="H962" s="913"/>
      <c r="I962" s="913"/>
      <c r="J962" s="913"/>
      <c r="K962" s="913"/>
      <c r="L962" s="913"/>
    </row>
    <row r="963" spans="1:12" ht="12.75">
      <c r="A963" s="909"/>
      <c r="B963" s="946"/>
      <c r="C963" s="909"/>
      <c r="E963" s="913"/>
      <c r="F963" s="913"/>
      <c r="G963" s="913"/>
      <c r="H963" s="913"/>
      <c r="I963" s="913"/>
      <c r="J963" s="913"/>
      <c r="K963" s="913"/>
      <c r="L963" s="913"/>
    </row>
    <row r="964" spans="1:12">
      <c r="A964" s="909"/>
      <c r="B964" s="957"/>
      <c r="C964" s="909"/>
      <c r="E964" s="913"/>
      <c r="F964" s="913"/>
      <c r="G964" s="913"/>
      <c r="H964" s="913"/>
      <c r="I964" s="913"/>
      <c r="J964" s="913"/>
      <c r="K964" s="913"/>
      <c r="L964" s="913"/>
    </row>
    <row r="965" spans="1:12" ht="15.75">
      <c r="A965" s="909"/>
      <c r="B965" s="958"/>
      <c r="C965" s="909"/>
      <c r="E965" s="913"/>
      <c r="F965" s="913"/>
      <c r="G965" s="913"/>
      <c r="H965" s="913"/>
      <c r="I965" s="913"/>
      <c r="J965" s="913"/>
      <c r="K965" s="913"/>
      <c r="L965" s="913"/>
    </row>
    <row r="966" spans="1:12" ht="12.75">
      <c r="A966" s="909"/>
      <c r="B966" s="946"/>
      <c r="C966" s="909"/>
      <c r="E966" s="913"/>
      <c r="F966" s="913"/>
      <c r="G966" s="913"/>
      <c r="H966" s="913"/>
      <c r="I966" s="913"/>
      <c r="J966" s="913"/>
      <c r="K966" s="913"/>
      <c r="L966" s="913"/>
    </row>
    <row r="967" spans="1:12" ht="12.75">
      <c r="A967" s="909"/>
      <c r="B967" s="946"/>
      <c r="C967" s="909"/>
      <c r="E967" s="913"/>
      <c r="F967" s="913"/>
      <c r="G967" s="913"/>
      <c r="H967" s="913"/>
      <c r="I967" s="913"/>
      <c r="J967" s="913"/>
      <c r="K967" s="913"/>
      <c r="L967" s="913"/>
    </row>
    <row r="968" spans="1:12" ht="12.75">
      <c r="A968" s="909"/>
      <c r="B968" s="946"/>
      <c r="C968" s="909"/>
      <c r="E968" s="913"/>
      <c r="F968" s="913"/>
      <c r="G968" s="913"/>
      <c r="H968" s="913"/>
      <c r="I968" s="913"/>
      <c r="J968" s="913"/>
      <c r="K968" s="913"/>
      <c r="L968" s="913"/>
    </row>
    <row r="969" spans="1:12" ht="12.75">
      <c r="A969" s="909"/>
      <c r="B969" s="946"/>
      <c r="C969" s="909"/>
      <c r="E969" s="913"/>
      <c r="F969" s="913"/>
      <c r="G969" s="913"/>
      <c r="H969" s="913"/>
      <c r="I969" s="913"/>
      <c r="J969" s="913"/>
      <c r="K969" s="913"/>
      <c r="L969" s="913"/>
    </row>
    <row r="970" spans="1:12" ht="12.75">
      <c r="A970" s="909"/>
      <c r="B970" s="946"/>
      <c r="C970" s="909"/>
      <c r="E970" s="913"/>
      <c r="F970" s="913"/>
      <c r="G970" s="913"/>
      <c r="H970" s="913"/>
      <c r="I970" s="913"/>
      <c r="J970" s="913"/>
      <c r="K970" s="913"/>
      <c r="L970" s="913"/>
    </row>
    <row r="971" spans="1:12" ht="12.75">
      <c r="A971" s="909"/>
      <c r="B971" s="946"/>
      <c r="C971" s="909"/>
      <c r="E971" s="913"/>
      <c r="F971" s="913"/>
      <c r="G971" s="913"/>
      <c r="H971" s="913"/>
      <c r="I971" s="913"/>
      <c r="J971" s="913"/>
      <c r="K971" s="913"/>
      <c r="L971" s="913"/>
    </row>
    <row r="972" spans="1:12">
      <c r="A972" s="909"/>
      <c r="B972" s="957"/>
      <c r="C972" s="909"/>
      <c r="E972" s="913"/>
      <c r="F972" s="913"/>
      <c r="G972" s="913"/>
      <c r="H972" s="913"/>
      <c r="I972" s="913"/>
      <c r="J972" s="913"/>
      <c r="K972" s="913"/>
      <c r="L972" s="913"/>
    </row>
    <row r="973" spans="1:12" ht="15.75">
      <c r="A973" s="909"/>
      <c r="B973" s="958"/>
      <c r="C973" s="909"/>
      <c r="E973" s="913"/>
      <c r="F973" s="913"/>
      <c r="G973" s="913"/>
      <c r="H973" s="913"/>
      <c r="I973" s="913"/>
      <c r="J973" s="913"/>
      <c r="K973" s="913"/>
      <c r="L973" s="913"/>
    </row>
    <row r="974" spans="1:12" ht="12.75">
      <c r="A974" s="909"/>
      <c r="B974" s="946"/>
      <c r="C974" s="909"/>
      <c r="E974" s="913"/>
      <c r="F974" s="913"/>
      <c r="G974" s="913"/>
      <c r="H974" s="913"/>
      <c r="I974" s="913"/>
      <c r="J974" s="913"/>
      <c r="K974" s="913"/>
      <c r="L974" s="913"/>
    </row>
    <row r="975" spans="1:12" ht="12.75">
      <c r="A975" s="909"/>
      <c r="B975" s="946"/>
      <c r="C975" s="909"/>
      <c r="E975" s="913"/>
      <c r="F975" s="913"/>
      <c r="G975" s="913"/>
      <c r="H975" s="913"/>
      <c r="I975" s="913"/>
      <c r="J975" s="913"/>
      <c r="K975" s="913"/>
      <c r="L975" s="913"/>
    </row>
    <row r="976" spans="1:12" ht="12.75">
      <c r="A976" s="909"/>
      <c r="B976" s="946"/>
      <c r="C976" s="909"/>
      <c r="E976" s="913"/>
      <c r="F976" s="913"/>
      <c r="G976" s="913"/>
      <c r="H976" s="913"/>
      <c r="I976" s="913"/>
      <c r="J976" s="913"/>
      <c r="K976" s="913"/>
      <c r="L976" s="913"/>
    </row>
    <row r="977" spans="1:12" ht="12.75">
      <c r="A977" s="909"/>
      <c r="B977" s="946"/>
      <c r="C977" s="909"/>
      <c r="E977" s="913"/>
      <c r="F977" s="913"/>
      <c r="G977" s="913"/>
      <c r="H977" s="913"/>
      <c r="I977" s="913"/>
      <c r="J977" s="913"/>
      <c r="K977" s="913"/>
      <c r="L977" s="913"/>
    </row>
    <row r="978" spans="1:12" ht="12.75">
      <c r="A978" s="909"/>
      <c r="B978" s="946"/>
      <c r="C978" s="909"/>
      <c r="E978" s="913"/>
      <c r="F978" s="913"/>
      <c r="G978" s="913"/>
      <c r="H978" s="913"/>
      <c r="I978" s="913"/>
      <c r="J978" s="913"/>
      <c r="K978" s="913"/>
      <c r="L978" s="913"/>
    </row>
    <row r="979" spans="1:12" ht="12.75">
      <c r="A979" s="909"/>
      <c r="B979" s="946"/>
      <c r="C979" s="909"/>
      <c r="E979" s="913"/>
      <c r="F979" s="913"/>
      <c r="G979" s="913"/>
      <c r="H979" s="913"/>
      <c r="I979" s="913"/>
      <c r="J979" s="913"/>
      <c r="K979" s="913"/>
      <c r="L979" s="913"/>
    </row>
    <row r="980" spans="1:12" ht="12.75">
      <c r="A980" s="909"/>
      <c r="B980" s="946"/>
      <c r="C980" s="909"/>
      <c r="E980" s="913"/>
      <c r="F980" s="913"/>
      <c r="G980" s="913"/>
      <c r="H980" s="913"/>
      <c r="I980" s="913"/>
      <c r="J980" s="913"/>
      <c r="K980" s="913"/>
      <c r="L980" s="913"/>
    </row>
    <row r="981" spans="1:12" ht="12.75">
      <c r="A981" s="909"/>
      <c r="B981" s="946"/>
      <c r="C981" s="909"/>
      <c r="E981" s="913"/>
      <c r="F981" s="913"/>
      <c r="G981" s="913"/>
      <c r="H981" s="913"/>
      <c r="I981" s="913"/>
      <c r="J981" s="913"/>
      <c r="K981" s="913"/>
      <c r="L981" s="913"/>
    </row>
    <row r="982" spans="1:12" ht="12.75">
      <c r="A982" s="909"/>
      <c r="B982" s="946"/>
      <c r="C982" s="909"/>
      <c r="E982" s="913"/>
      <c r="F982" s="913"/>
      <c r="G982" s="913"/>
      <c r="H982" s="913"/>
      <c r="I982" s="913"/>
      <c r="J982" s="913"/>
      <c r="K982" s="913"/>
      <c r="L982" s="913"/>
    </row>
    <row r="983" spans="1:12" ht="12.75">
      <c r="A983" s="909"/>
      <c r="B983" s="946"/>
      <c r="C983" s="909"/>
      <c r="E983" s="913"/>
      <c r="F983" s="913"/>
      <c r="G983" s="913"/>
      <c r="H983" s="913"/>
      <c r="I983" s="913"/>
      <c r="J983" s="913"/>
      <c r="K983" s="913"/>
      <c r="L983" s="913"/>
    </row>
    <row r="984" spans="1:12" ht="12.75">
      <c r="A984" s="909"/>
      <c r="B984" s="946"/>
      <c r="C984" s="909"/>
      <c r="E984" s="913"/>
      <c r="F984" s="913"/>
      <c r="G984" s="913"/>
      <c r="H984" s="913"/>
      <c r="I984" s="913"/>
      <c r="J984" s="913"/>
      <c r="K984" s="913"/>
      <c r="L984" s="913"/>
    </row>
  </sheetData>
  <sheetProtection algorithmName="SHA-512" hashValue="oTEHSNnwAkbEL7HU0qeJL/uOlxtAsewWSdM2nHSzm8TvRwQB5qTTnxcIGOdq0YLcbgILBXQyWVgdZ622F0P7OA==" saltValue="aTB6YlVzof8NnqlzkLPbhA==" spinCount="100000" sheet="1" objects="1" scenarios="1"/>
  <mergeCells count="280">
    <mergeCell ref="O566:R566"/>
    <mergeCell ref="E568:E570"/>
    <mergeCell ref="E593:L593"/>
    <mergeCell ref="E577:E579"/>
    <mergeCell ref="E566:E567"/>
    <mergeCell ref="F566:F567"/>
    <mergeCell ref="G566:J566"/>
    <mergeCell ref="K566:N566"/>
    <mergeCell ref="E223:E226"/>
    <mergeCell ref="F232:F233"/>
    <mergeCell ref="G232:H232"/>
    <mergeCell ref="I232:J232"/>
    <mergeCell ref="E489:L489"/>
    <mergeCell ref="E587:N589"/>
    <mergeCell ref="E592:L592"/>
    <mergeCell ref="E375:W379"/>
    <mergeCell ref="E384:L386"/>
    <mergeCell ref="E387:N387"/>
    <mergeCell ref="E388:I388"/>
    <mergeCell ref="E390:G390"/>
    <mergeCell ref="E391:G391"/>
    <mergeCell ref="I428:I429"/>
    <mergeCell ref="J428:J429"/>
    <mergeCell ref="E397:L406"/>
    <mergeCell ref="E553:M554"/>
    <mergeCell ref="K672:L672"/>
    <mergeCell ref="E672:F673"/>
    <mergeCell ref="E191:E194"/>
    <mergeCell ref="E195:E198"/>
    <mergeCell ref="E199:E202"/>
    <mergeCell ref="E203:E206"/>
    <mergeCell ref="E207:E210"/>
    <mergeCell ref="E232:E233"/>
    <mergeCell ref="E487:N487"/>
    <mergeCell ref="E433:J439"/>
    <mergeCell ref="E445:L466"/>
    <mergeCell ref="E469:L469"/>
    <mergeCell ref="E471:L484"/>
    <mergeCell ref="K232:L232"/>
    <mergeCell ref="E234:E242"/>
    <mergeCell ref="E243:E251"/>
    <mergeCell ref="E252:E260"/>
    <mergeCell ref="E262:J262"/>
    <mergeCell ref="E264:J267"/>
    <mergeCell ref="E413:L426"/>
    <mergeCell ref="E428:F429"/>
    <mergeCell ref="G428:G429"/>
    <mergeCell ref="H428:H429"/>
    <mergeCell ref="H674:H675"/>
    <mergeCell ref="I674:I675"/>
    <mergeCell ref="J674:J675"/>
    <mergeCell ref="E646:L647"/>
    <mergeCell ref="E649:L665"/>
    <mergeCell ref="E669:L669"/>
    <mergeCell ref="E670:G670"/>
    <mergeCell ref="G672:H672"/>
    <mergeCell ref="I672:J672"/>
    <mergeCell ref="E182:E183"/>
    <mergeCell ref="E189:E190"/>
    <mergeCell ref="F189:F190"/>
    <mergeCell ref="G189:H189"/>
    <mergeCell ref="I189:J189"/>
    <mergeCell ref="K189:L189"/>
    <mergeCell ref="M189:N189"/>
    <mergeCell ref="M232:N232"/>
    <mergeCell ref="E219:E222"/>
    <mergeCell ref="E211:E214"/>
    <mergeCell ref="E215:E218"/>
    <mergeCell ref="E184:N185"/>
    <mergeCell ref="E227:N228"/>
    <mergeCell ref="S164:V164"/>
    <mergeCell ref="E158:E159"/>
    <mergeCell ref="E160:N160"/>
    <mergeCell ref="E164:E165"/>
    <mergeCell ref="F164:F165"/>
    <mergeCell ref="G164:J164"/>
    <mergeCell ref="K164:N164"/>
    <mergeCell ref="E180:E181"/>
    <mergeCell ref="E166:E167"/>
    <mergeCell ref="E168:E169"/>
    <mergeCell ref="E170:E171"/>
    <mergeCell ref="E172:E173"/>
    <mergeCell ref="E174:E175"/>
    <mergeCell ref="E176:E177"/>
    <mergeCell ref="E178:E179"/>
    <mergeCell ref="E152:E154"/>
    <mergeCell ref="E155:E157"/>
    <mergeCell ref="I140:J140"/>
    <mergeCell ref="K140:L140"/>
    <mergeCell ref="E144:J144"/>
    <mergeCell ref="G150:H150"/>
    <mergeCell ref="I150:J150"/>
    <mergeCell ref="K150:L150"/>
    <mergeCell ref="O164:R164"/>
    <mergeCell ref="M150:N150"/>
    <mergeCell ref="E142:J143"/>
    <mergeCell ref="E140:F140"/>
    <mergeCell ref="G140:H140"/>
    <mergeCell ref="E100:E101"/>
    <mergeCell ref="F100:H100"/>
    <mergeCell ref="L100:N100"/>
    <mergeCell ref="O100:Q100"/>
    <mergeCell ref="I139:J139"/>
    <mergeCell ref="K139:L139"/>
    <mergeCell ref="I100:K100"/>
    <mergeCell ref="E127:L133"/>
    <mergeCell ref="E139:F139"/>
    <mergeCell ref="G139:H139"/>
    <mergeCell ref="L49:L51"/>
    <mergeCell ref="M49:M51"/>
    <mergeCell ref="N49:N51"/>
    <mergeCell ref="I89:I90"/>
    <mergeCell ref="J89:J90"/>
    <mergeCell ref="K89:K90"/>
    <mergeCell ref="N62:N64"/>
    <mergeCell ref="O62:O64"/>
    <mergeCell ref="E61:E64"/>
    <mergeCell ref="E88:E90"/>
    <mergeCell ref="F88:H88"/>
    <mergeCell ref="F89:F90"/>
    <mergeCell ref="G89:G90"/>
    <mergeCell ref="H89:H90"/>
    <mergeCell ref="L62:L64"/>
    <mergeCell ref="M62:M64"/>
    <mergeCell ref="L88:N88"/>
    <mergeCell ref="O88:Q88"/>
    <mergeCell ref="L89:L90"/>
    <mergeCell ref="M89:M90"/>
    <mergeCell ref="N89:N90"/>
    <mergeCell ref="Q89:Q90"/>
    <mergeCell ref="O89:O90"/>
    <mergeCell ref="P89:P90"/>
    <mergeCell ref="I62:I64"/>
    <mergeCell ref="J62:J64"/>
    <mergeCell ref="K62:K64"/>
    <mergeCell ref="I88:K88"/>
    <mergeCell ref="F49:F51"/>
    <mergeCell ref="G49:G51"/>
    <mergeCell ref="H49:H51"/>
    <mergeCell ref="I49:I51"/>
    <mergeCell ref="J49:J51"/>
    <mergeCell ref="K49:K51"/>
    <mergeCell ref="R22:U22"/>
    <mergeCell ref="T23:T24"/>
    <mergeCell ref="U23:U24"/>
    <mergeCell ref="N23:N24"/>
    <mergeCell ref="O23:O24"/>
    <mergeCell ref="R23:R24"/>
    <mergeCell ref="S23:S24"/>
    <mergeCell ref="P23:P24"/>
    <mergeCell ref="Q23:Q24"/>
    <mergeCell ref="E6:L19"/>
    <mergeCell ref="E22:E24"/>
    <mergeCell ref="F22:I22"/>
    <mergeCell ref="J22:M22"/>
    <mergeCell ref="F23:F24"/>
    <mergeCell ref="G23:G24"/>
    <mergeCell ref="H23:H24"/>
    <mergeCell ref="I23:I24"/>
    <mergeCell ref="J23:J24"/>
    <mergeCell ref="K23:K24"/>
    <mergeCell ref="L23:L24"/>
    <mergeCell ref="M23:M24"/>
    <mergeCell ref="E686:L687"/>
    <mergeCell ref="E690:L690"/>
    <mergeCell ref="N22:Q22"/>
    <mergeCell ref="F48:H48"/>
    <mergeCell ref="I48:K48"/>
    <mergeCell ref="L48:N48"/>
    <mergeCell ref="O48:Q48"/>
    <mergeCell ref="P62:P64"/>
    <mergeCell ref="Q62:Q64"/>
    <mergeCell ref="F61:H61"/>
    <mergeCell ref="I61:K61"/>
    <mergeCell ref="L61:N61"/>
    <mergeCell ref="O61:Q61"/>
    <mergeCell ref="F62:F64"/>
    <mergeCell ref="G62:G64"/>
    <mergeCell ref="E48:E51"/>
    <mergeCell ref="E606:F606"/>
    <mergeCell ref="E610:N610"/>
    <mergeCell ref="E612:L612"/>
    <mergeCell ref="E614:L643"/>
    <mergeCell ref="O49:O51"/>
    <mergeCell ref="P49:P51"/>
    <mergeCell ref="Q49:Q51"/>
    <mergeCell ref="H62:H64"/>
    <mergeCell ref="E678:F679"/>
    <mergeCell ref="G680:G682"/>
    <mergeCell ref="H680:H682"/>
    <mergeCell ref="I680:I682"/>
    <mergeCell ref="J680:J682"/>
    <mergeCell ref="K680:K682"/>
    <mergeCell ref="L680:L682"/>
    <mergeCell ref="K674:K675"/>
    <mergeCell ref="L674:L675"/>
    <mergeCell ref="K676:K677"/>
    <mergeCell ref="L676:L677"/>
    <mergeCell ref="E676:F677"/>
    <mergeCell ref="G678:G679"/>
    <mergeCell ref="H678:H679"/>
    <mergeCell ref="I678:I679"/>
    <mergeCell ref="J678:J679"/>
    <mergeCell ref="K678:K679"/>
    <mergeCell ref="L678:L679"/>
    <mergeCell ref="E674:F675"/>
    <mergeCell ref="G676:G677"/>
    <mergeCell ref="H676:H677"/>
    <mergeCell ref="I676:I677"/>
    <mergeCell ref="J676:J677"/>
    <mergeCell ref="G674:G675"/>
    <mergeCell ref="E692:L716"/>
    <mergeCell ref="E491:L501"/>
    <mergeCell ref="E503:I503"/>
    <mergeCell ref="E509:I509"/>
    <mergeCell ref="E519:I522"/>
    <mergeCell ref="E524:I524"/>
    <mergeCell ref="E525:F525"/>
    <mergeCell ref="E526:F526"/>
    <mergeCell ref="E680:F682"/>
    <mergeCell ref="E683:F683"/>
    <mergeCell ref="E527:F527"/>
    <mergeCell ref="E528:F528"/>
    <mergeCell ref="E532:M532"/>
    <mergeCell ref="E534:M549"/>
    <mergeCell ref="E556:M563"/>
    <mergeCell ref="E565:R565"/>
    <mergeCell ref="E571:E573"/>
    <mergeCell ref="E580:E582"/>
    <mergeCell ref="E583:E585"/>
    <mergeCell ref="E574:E576"/>
    <mergeCell ref="E594:L601"/>
    <mergeCell ref="E603:I603"/>
    <mergeCell ref="E605:F605"/>
    <mergeCell ref="E684:F684"/>
    <mergeCell ref="R326:W326"/>
    <mergeCell ref="E333:W337"/>
    <mergeCell ref="E340:E341"/>
    <mergeCell ref="F340:K340"/>
    <mergeCell ref="L340:Q340"/>
    <mergeCell ref="R340:W340"/>
    <mergeCell ref="E347:W351"/>
    <mergeCell ref="E354:E355"/>
    <mergeCell ref="F354:K354"/>
    <mergeCell ref="L354:Q354"/>
    <mergeCell ref="R354:W354"/>
    <mergeCell ref="E411:L411"/>
    <mergeCell ref="F306:G306"/>
    <mergeCell ref="H306:I306"/>
    <mergeCell ref="F307:G307"/>
    <mergeCell ref="H307:I307"/>
    <mergeCell ref="F308:G308"/>
    <mergeCell ref="F326:K326"/>
    <mergeCell ref="L326:Q326"/>
    <mergeCell ref="H308:I308"/>
    <mergeCell ref="E310:I311"/>
    <mergeCell ref="E313:N313"/>
    <mergeCell ref="E317:L323"/>
    <mergeCell ref="E326:E327"/>
    <mergeCell ref="E315:L315"/>
    <mergeCell ref="H301:I301"/>
    <mergeCell ref="F301:G301"/>
    <mergeCell ref="F302:G302"/>
    <mergeCell ref="H302:I302"/>
    <mergeCell ref="F303:G303"/>
    <mergeCell ref="H303:I303"/>
    <mergeCell ref="F304:G304"/>
    <mergeCell ref="H304:I304"/>
    <mergeCell ref="F305:G305"/>
    <mergeCell ref="H305:I305"/>
    <mergeCell ref="E272:L281"/>
    <mergeCell ref="E283:E284"/>
    <mergeCell ref="F283:I283"/>
    <mergeCell ref="E285:I285"/>
    <mergeCell ref="E292:I292"/>
    <mergeCell ref="E295:I296"/>
    <mergeCell ref="E299:E300"/>
    <mergeCell ref="F299:I299"/>
    <mergeCell ref="F300:G300"/>
    <mergeCell ref="H300:I300"/>
  </mergeCells>
  <conditionalFormatting sqref="B914:B984">
    <cfRule type="notContainsBlanks" dxfId="14" priority="1">
      <formula>LEN(TRIM(B914))&gt;0</formula>
    </cfRule>
  </conditionalFormatting>
  <conditionalFormatting sqref="B938 B945 B5 B40 B73 B105:B106 B147 B172 B198:B199 B224 B227:B228 B242 B254 B272 B286 B289 B313 B317 B334 B347 B368 B381 B390 B413 B434 B444 B450 B474 B479:B480 B496 B517 B540 B567 B571 B585 B614 B643:B645 B653 B690 B714 B738 B740 B747 B780 B788 B790 B813 B838 B840 B846 B879 B888 B912">
    <cfRule type="notContainsBlanks" dxfId="13" priority="3">
      <formula>LEN(TRIM(B5))&gt;0</formula>
    </cfRule>
  </conditionalFormatting>
  <conditionalFormatting sqref="B978:B984">
    <cfRule type="containsBlanks" dxfId="12" priority="2">
      <formula>LEN(TRIM(B978))=0</formula>
    </cfRule>
  </conditionalFormatting>
  <hyperlinks>
    <hyperlink ref="B3" location="Materialidade!A1" display="Materialidade" xr:uid="{00000000-0004-0000-0E00-000000000000}"/>
    <hyperlink ref="B6" location="'Compromissos 2030'!A1" display="Compromissos 2030" xr:uid="{00000000-0004-0000-0E00-000001000000}"/>
    <hyperlink ref="B10" location="'Governança Corporativa'!A1" display="Governança Corporativa" xr:uid="{00000000-0004-0000-0E00-000002000000}"/>
    <hyperlink ref="B11" location="'Reputação, Governo e Engajament'!A1" display="Reputação, Governo e Engajamento" xr:uid="{00000000-0004-0000-0E00-000003000000}"/>
    <hyperlink ref="B12" location="'Cadeia de Valor'!A1" display="Cadeia de Valor " xr:uid="{00000000-0004-0000-0E00-000004000000}"/>
    <hyperlink ref="B13" location="'Inovação, Tecnologia e Dados'!A1" display="Inovação, Tecnologia e Dados" xr:uid="{00000000-0004-0000-0E00-000005000000}"/>
    <hyperlink ref="E160" r:id="rId1" display="¹ Para mais informações sobre a Governança Corporativa e a composição mais atual do Conselho de Administração, acesse o site de Relações com Investidores.                                                                _x000a_                                    " xr:uid="{00000000-0004-0000-0E00-000011000000}"/>
    <hyperlink ref="B17" location="'Verificação Externa'!A1" display="Verificação Externa" xr:uid="{EE779F36-5E7B-4A5D-B98C-1E86BB34D321}"/>
    <hyperlink ref="B18" r:id="rId2" display="¹ Para mais informações sobre a Governança Corporativa e a composição mais atual do Conselho de Administração, acesse o site de Relações com Investidores.                                                                _x000a_                                    " xr:uid="{59B62933-48F7-43CE-8542-F626EC08FA48}"/>
    <hyperlink ref="B26" location="'Saúde, Segurança e Bem-Estar'!A1" display="Saúde, Segurança e Bem-Estar" xr:uid="{A3ED01CF-581E-448D-B39D-E57FC21F422B}"/>
    <hyperlink ref="B27" location="'Direitos Humanos'!A1" display="Direitos Humanos" xr:uid="{C02E2ECE-8633-49D9-B78C-CC3145E8EE47}"/>
    <hyperlink ref="B28" location="'Impacto Social'!A1" display="Impacto Social" xr:uid="{2FA6FAD5-F44F-4CDE-8F8B-6A75F81E0CA2}"/>
    <hyperlink ref="B29" location="'Experiência do Cliente'!A1" display="Experiência do Cliente" xr:uid="{C9C47ECB-A988-485B-9B3C-BFD806CBA9AD}"/>
    <hyperlink ref="B33" location="'Verificação Externa'!A1" display="Verificação Externa" xr:uid="{0E605541-C8F7-4DD0-AC53-8B8019FD26D9}"/>
    <hyperlink ref="B21" location="'Circularidade e Ecodesign'!A1" display="Circularidade e Ecodesign" xr:uid="{9A118459-72D4-4249-93D8-DFE69503BB62}"/>
    <hyperlink ref="B20" location="Resíduos!A1" display="Resíduos" xr:uid="{CB4CB517-E282-48F6-A9D2-07E555D6A013}"/>
    <hyperlink ref="B19" location="'Recursos Hídricos'!A1" display="Recursos Hídricos" xr:uid="{6DD4415E-7BF5-476D-A2E8-2CA37DD5A437}"/>
    <hyperlink ref="B25" location="'Pessoas Colaboradoras'!A1" display="Pessoas Colaboradoras" xr:uid="{39233A62-F921-446F-8FE7-F3B7860DD7FC}"/>
    <hyperlink ref="B32" location="Sumário!A1" display="Sumário" xr:uid="{B82E5B8D-3893-4C4D-852E-4EF31F0094A6}"/>
  </hyperlinks>
  <pageMargins left="0.511811024" right="0.511811024" top="0.78740157499999996" bottom="0.78740157499999996" header="0.31496062000000002" footer="0.31496062000000002"/>
  <drawing r:id="rId3"/>
  <tableParts count="2">
    <tablePart r:id="rId4"/>
    <tablePart r:id="rId5"/>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W1005"/>
  <sheetViews>
    <sheetView showGridLines="0" showRowColHeaders="0" zoomScale="80" zoomScaleNormal="80" workbookViewId="0">
      <selection activeCell="B32" sqref="B32"/>
    </sheetView>
  </sheetViews>
  <sheetFormatPr defaultColWidth="11.125" defaultRowHeight="15" customHeight="1"/>
  <cols>
    <col min="1" max="1" width="1.875" customWidth="1"/>
    <col min="2" max="2" width="30.875" customWidth="1"/>
    <col min="3" max="4" width="1.875" customWidth="1"/>
    <col min="5" max="5" width="26.625" customWidth="1"/>
    <col min="6" max="6" width="12.625" customWidth="1"/>
    <col min="7" max="7" width="13.625" customWidth="1"/>
    <col min="8" max="8" width="12.625" customWidth="1"/>
    <col min="9" max="9" width="13.625" customWidth="1"/>
    <col min="10" max="10" width="12.625" customWidth="1"/>
    <col min="11" max="11" width="7" customWidth="1"/>
    <col min="12" max="12" width="13.625" customWidth="1"/>
    <col min="13" max="13" width="11.5" customWidth="1"/>
    <col min="14" max="14" width="10.125" customWidth="1"/>
    <col min="15" max="15" width="13.625" customWidth="1"/>
  </cols>
  <sheetData>
    <row r="1" spans="1:23" ht="42" customHeight="1">
      <c r="A1" s="266"/>
      <c r="B1" s="2"/>
      <c r="C1" s="266"/>
      <c r="D1" s="141"/>
      <c r="E1" s="14"/>
      <c r="F1" s="14"/>
      <c r="G1" s="14"/>
      <c r="H1" s="14"/>
      <c r="I1" s="14"/>
      <c r="J1" s="14"/>
      <c r="K1" s="14"/>
      <c r="L1" s="141"/>
      <c r="M1" s="141"/>
      <c r="N1" s="141"/>
      <c r="O1" s="141"/>
      <c r="P1" s="141"/>
      <c r="Q1" s="141"/>
      <c r="R1" s="141"/>
      <c r="S1" s="141"/>
      <c r="T1" s="89"/>
      <c r="U1" s="89"/>
      <c r="V1" s="89"/>
      <c r="W1" s="89"/>
    </row>
    <row r="2" spans="1:23" ht="15.75" customHeight="1">
      <c r="A2" s="266"/>
      <c r="B2" s="4"/>
      <c r="C2" s="266"/>
      <c r="D2" s="141"/>
      <c r="E2" s="866" t="s">
        <v>1656</v>
      </c>
      <c r="L2" s="141"/>
      <c r="M2" s="141"/>
      <c r="N2" s="141"/>
      <c r="O2" s="141"/>
      <c r="P2" s="141"/>
      <c r="Q2" s="141"/>
      <c r="R2" s="141"/>
      <c r="S2" s="141"/>
      <c r="T2" s="89"/>
      <c r="U2" s="89"/>
      <c r="V2" s="89"/>
      <c r="W2" s="89"/>
    </row>
    <row r="3" spans="1:23" ht="14.25" customHeight="1">
      <c r="A3" s="88"/>
      <c r="B3" s="7" t="s">
        <v>1</v>
      </c>
      <c r="C3" s="88"/>
      <c r="D3" s="89"/>
      <c r="E3" s="1362" t="s">
        <v>1657</v>
      </c>
      <c r="L3" s="89"/>
      <c r="M3" s="89"/>
      <c r="N3" s="89"/>
      <c r="O3" s="89"/>
      <c r="P3" s="89"/>
      <c r="Q3" s="89"/>
      <c r="R3" s="89"/>
      <c r="S3" s="89"/>
      <c r="T3" s="89"/>
      <c r="U3" s="89"/>
      <c r="V3" s="89"/>
      <c r="W3" s="89"/>
    </row>
    <row r="4" spans="1:23" ht="15.75" customHeight="1">
      <c r="A4" s="266"/>
      <c r="B4" s="8"/>
      <c r="C4" s="266"/>
      <c r="D4" s="141"/>
      <c r="E4" s="1306" t="s">
        <v>1658</v>
      </c>
      <c r="L4" s="141"/>
      <c r="M4" s="141"/>
      <c r="N4" s="141"/>
      <c r="O4" s="141"/>
      <c r="P4" s="141"/>
      <c r="Q4" s="141"/>
      <c r="R4" s="141"/>
      <c r="S4" s="141"/>
      <c r="T4" s="89"/>
      <c r="U4" s="89"/>
      <c r="V4" s="89"/>
      <c r="W4" s="89"/>
    </row>
    <row r="5" spans="1:23" ht="15.75" customHeight="1">
      <c r="A5" s="266"/>
      <c r="B5" s="9"/>
      <c r="C5" s="266"/>
      <c r="D5" s="141"/>
      <c r="E5" s="350"/>
      <c r="F5" s="350"/>
      <c r="G5" s="350"/>
      <c r="H5" s="350"/>
      <c r="I5" s="350"/>
      <c r="J5" s="350"/>
      <c r="K5" s="14"/>
      <c r="L5" s="141"/>
      <c r="M5" s="141"/>
      <c r="N5" s="141"/>
      <c r="O5" s="141"/>
      <c r="P5" s="141"/>
      <c r="Q5" s="141"/>
      <c r="R5" s="141"/>
      <c r="S5" s="141"/>
      <c r="T5" s="89"/>
      <c r="U5" s="89"/>
      <c r="V5" s="89"/>
      <c r="W5" s="89"/>
    </row>
    <row r="6" spans="1:23" ht="15.75" customHeight="1">
      <c r="A6" s="266"/>
      <c r="B6" s="7" t="s">
        <v>1351</v>
      </c>
      <c r="C6" s="266"/>
      <c r="D6" s="141"/>
      <c r="E6" s="1717" t="s">
        <v>1539</v>
      </c>
      <c r="F6" s="1411"/>
      <c r="G6" s="1411"/>
      <c r="H6" s="1411"/>
      <c r="I6" s="1411"/>
      <c r="J6" s="1411"/>
      <c r="K6" s="1411"/>
      <c r="L6" s="141"/>
      <c r="M6" s="141"/>
      <c r="N6" s="141"/>
      <c r="O6" s="141"/>
      <c r="P6" s="141"/>
      <c r="Q6" s="141"/>
      <c r="R6" s="141"/>
      <c r="S6" s="141"/>
      <c r="T6" s="89"/>
      <c r="U6" s="89"/>
      <c r="V6" s="89"/>
      <c r="W6" s="89"/>
    </row>
    <row r="7" spans="1:23" ht="15.75" customHeight="1">
      <c r="A7" s="266"/>
      <c r="B7" s="8"/>
      <c r="C7" s="266"/>
      <c r="D7" s="141"/>
      <c r="E7" s="1411"/>
      <c r="F7" s="1411"/>
      <c r="G7" s="1411"/>
      <c r="H7" s="1411"/>
      <c r="I7" s="1411"/>
      <c r="J7" s="1411"/>
      <c r="K7" s="1411"/>
      <c r="L7" s="141"/>
      <c r="M7" s="141"/>
      <c r="N7" s="141"/>
      <c r="O7" s="141"/>
      <c r="P7" s="141"/>
      <c r="Q7" s="141"/>
      <c r="R7" s="141"/>
      <c r="S7" s="141"/>
      <c r="T7" s="89"/>
      <c r="U7" s="89"/>
      <c r="V7" s="89"/>
      <c r="W7" s="89"/>
    </row>
    <row r="8" spans="1:23" ht="15.75" customHeight="1">
      <c r="A8" s="266"/>
      <c r="B8" s="9"/>
      <c r="C8" s="266"/>
      <c r="D8" s="141"/>
      <c r="E8" s="1411"/>
      <c r="F8" s="1411"/>
      <c r="G8" s="1411"/>
      <c r="H8" s="1411"/>
      <c r="I8" s="1411"/>
      <c r="J8" s="1411"/>
      <c r="K8" s="1411"/>
      <c r="L8" s="141"/>
      <c r="M8" s="141"/>
      <c r="N8" s="141"/>
      <c r="O8" s="141"/>
      <c r="P8" s="141"/>
      <c r="Q8" s="141"/>
      <c r="R8" s="141"/>
      <c r="S8" s="141"/>
      <c r="T8" s="89"/>
      <c r="U8" s="89"/>
      <c r="V8" s="89"/>
      <c r="W8" s="89"/>
    </row>
    <row r="9" spans="1:23" ht="15.75" customHeight="1">
      <c r="A9" s="266"/>
      <c r="B9" s="7" t="s">
        <v>3</v>
      </c>
      <c r="C9" s="266"/>
      <c r="D9" s="141"/>
      <c r="E9" s="1411"/>
      <c r="F9" s="1411"/>
      <c r="G9" s="1411"/>
      <c r="H9" s="1411"/>
      <c r="I9" s="1411"/>
      <c r="J9" s="1411"/>
      <c r="K9" s="1411"/>
      <c r="L9" s="141"/>
      <c r="M9" s="141"/>
      <c r="N9" s="141"/>
      <c r="O9" s="141"/>
      <c r="P9" s="141"/>
      <c r="Q9" s="141"/>
      <c r="R9" s="141"/>
      <c r="S9" s="141"/>
      <c r="T9" s="89"/>
      <c r="U9" s="89"/>
      <c r="V9" s="89"/>
      <c r="W9" s="89"/>
    </row>
    <row r="10" spans="1:23" ht="15.75" customHeight="1">
      <c r="A10" s="266"/>
      <c r="B10" s="4" t="s">
        <v>4</v>
      </c>
      <c r="C10" s="266"/>
      <c r="D10" s="141"/>
      <c r="E10" s="1411"/>
      <c r="F10" s="1411"/>
      <c r="G10" s="1411"/>
      <c r="H10" s="1411"/>
      <c r="I10" s="1411"/>
      <c r="J10" s="1411"/>
      <c r="K10" s="1411"/>
      <c r="L10" s="141"/>
      <c r="M10" s="141"/>
      <c r="N10" s="141"/>
      <c r="O10" s="141"/>
      <c r="P10" s="141"/>
      <c r="Q10" s="141"/>
      <c r="R10" s="141"/>
      <c r="S10" s="141"/>
      <c r="T10" s="89"/>
      <c r="U10" s="89"/>
      <c r="V10" s="89"/>
      <c r="W10" s="89"/>
    </row>
    <row r="11" spans="1:23" ht="12.75">
      <c r="A11" s="266"/>
      <c r="B11" s="1393" t="s">
        <v>5</v>
      </c>
      <c r="C11" s="266"/>
      <c r="D11" s="141"/>
      <c r="E11" s="1411"/>
      <c r="F11" s="1411"/>
      <c r="G11" s="1411"/>
      <c r="H11" s="1411"/>
      <c r="I11" s="1411"/>
      <c r="J11" s="1411"/>
      <c r="K11" s="1411"/>
      <c r="L11" s="141"/>
      <c r="M11" s="141"/>
      <c r="N11" s="141"/>
      <c r="O11" s="141"/>
      <c r="P11" s="141"/>
      <c r="Q11" s="141"/>
      <c r="R11" s="141"/>
      <c r="S11" s="141"/>
      <c r="T11" s="89"/>
      <c r="U11" s="89"/>
      <c r="V11" s="89"/>
      <c r="W11" s="89"/>
    </row>
    <row r="12" spans="1:23" ht="12.75">
      <c r="A12" s="266"/>
      <c r="B12" s="4" t="s">
        <v>6</v>
      </c>
      <c r="C12" s="266"/>
      <c r="D12" s="141"/>
      <c r="E12" s="1411"/>
      <c r="F12" s="1411"/>
      <c r="G12" s="1411"/>
      <c r="H12" s="1411"/>
      <c r="I12" s="1411"/>
      <c r="J12" s="1411"/>
      <c r="K12" s="1411"/>
      <c r="L12" s="141"/>
      <c r="M12" s="141"/>
      <c r="N12" s="141"/>
      <c r="O12" s="141"/>
      <c r="P12" s="141"/>
      <c r="Q12" s="141"/>
      <c r="R12" s="141"/>
      <c r="S12" s="141"/>
      <c r="T12" s="89"/>
      <c r="U12" s="89"/>
      <c r="V12" s="89"/>
      <c r="W12" s="89"/>
    </row>
    <row r="13" spans="1:23" ht="12.75">
      <c r="A13" s="266"/>
      <c r="B13" s="4" t="s">
        <v>7</v>
      </c>
      <c r="C13" s="266"/>
      <c r="D13" s="141"/>
      <c r="E13" s="1411"/>
      <c r="F13" s="1411"/>
      <c r="G13" s="1411"/>
      <c r="H13" s="1411"/>
      <c r="I13" s="1411"/>
      <c r="J13" s="1411"/>
      <c r="K13" s="1411"/>
      <c r="L13" s="144"/>
      <c r="M13" s="141"/>
      <c r="N13" s="141"/>
      <c r="O13" s="141"/>
      <c r="P13" s="141"/>
      <c r="Q13" s="141"/>
      <c r="R13" s="141"/>
      <c r="S13" s="141"/>
      <c r="T13" s="89"/>
      <c r="U13" s="89"/>
      <c r="V13" s="89"/>
      <c r="W13" s="89"/>
    </row>
    <row r="14" spans="1:23" ht="15.75" customHeight="1">
      <c r="A14" s="266"/>
      <c r="B14" s="8"/>
      <c r="C14" s="266"/>
      <c r="D14" s="141"/>
      <c r="E14" s="1411"/>
      <c r="F14" s="1411"/>
      <c r="G14" s="1411"/>
      <c r="H14" s="1411"/>
      <c r="I14" s="1411"/>
      <c r="J14" s="1411"/>
      <c r="K14" s="1411"/>
      <c r="L14" s="141"/>
      <c r="M14" s="141"/>
      <c r="N14" s="141"/>
      <c r="O14" s="141"/>
      <c r="P14" s="141"/>
      <c r="Q14" s="141"/>
      <c r="R14" s="141"/>
      <c r="S14" s="141"/>
      <c r="T14" s="89"/>
      <c r="U14" s="89"/>
      <c r="V14" s="89"/>
      <c r="W14" s="89"/>
    </row>
    <row r="15" spans="1:23" ht="15.75" customHeight="1">
      <c r="A15" s="266"/>
      <c r="B15" s="9"/>
      <c r="C15" s="266"/>
      <c r="D15" s="141"/>
      <c r="E15" s="1411"/>
      <c r="F15" s="1411"/>
      <c r="G15" s="1411"/>
      <c r="H15" s="1411"/>
      <c r="I15" s="1411"/>
      <c r="J15" s="1411"/>
      <c r="K15" s="1411"/>
      <c r="L15" s="141"/>
      <c r="M15" s="141"/>
      <c r="N15" s="141"/>
      <c r="O15" s="141"/>
      <c r="P15" s="141"/>
      <c r="Q15" s="141"/>
      <c r="R15" s="141"/>
      <c r="S15" s="141"/>
      <c r="T15" s="89"/>
      <c r="U15" s="89"/>
      <c r="V15" s="89"/>
      <c r="W15" s="89"/>
    </row>
    <row r="16" spans="1:23" ht="15.75" customHeight="1">
      <c r="A16" s="266"/>
      <c r="B16" s="7" t="s">
        <v>8</v>
      </c>
      <c r="C16" s="266"/>
      <c r="D16" s="141"/>
      <c r="E16" s="1411"/>
      <c r="F16" s="1411"/>
      <c r="G16" s="1411"/>
      <c r="H16" s="1411"/>
      <c r="I16" s="1411"/>
      <c r="J16" s="1411"/>
      <c r="K16" s="1411"/>
      <c r="L16" s="143"/>
      <c r="M16" s="141"/>
      <c r="N16" s="141"/>
      <c r="O16" s="141"/>
      <c r="P16" s="141"/>
      <c r="Q16" s="141"/>
      <c r="R16" s="141"/>
      <c r="S16" s="141"/>
      <c r="T16" s="89"/>
      <c r="U16" s="89"/>
      <c r="V16" s="89"/>
      <c r="W16" s="89"/>
    </row>
    <row r="17" spans="1:23" ht="15.75" customHeight="1">
      <c r="A17" s="266"/>
      <c r="B17" s="4" t="s">
        <v>9</v>
      </c>
      <c r="C17" s="266"/>
      <c r="D17" s="141"/>
      <c r="E17" s="1411"/>
      <c r="F17" s="1411"/>
      <c r="G17" s="1411"/>
      <c r="H17" s="1411"/>
      <c r="I17" s="1411"/>
      <c r="J17" s="1411"/>
      <c r="K17" s="1411"/>
      <c r="L17" s="143"/>
      <c r="M17" s="141"/>
      <c r="N17" s="141"/>
      <c r="O17" s="141"/>
      <c r="P17" s="141"/>
      <c r="Q17" s="141"/>
      <c r="R17" s="141"/>
      <c r="S17" s="141"/>
      <c r="T17" s="89"/>
      <c r="U17" s="89"/>
      <c r="V17" s="89"/>
      <c r="W17" s="89"/>
    </row>
    <row r="18" spans="1:23" ht="15.75" customHeight="1">
      <c r="A18" s="266"/>
      <c r="B18" s="4" t="s">
        <v>10</v>
      </c>
      <c r="C18" s="266"/>
      <c r="D18" s="141"/>
      <c r="E18" s="1411"/>
      <c r="F18" s="1411"/>
      <c r="G18" s="1411"/>
      <c r="H18" s="1411"/>
      <c r="I18" s="1411"/>
      <c r="J18" s="1411"/>
      <c r="K18" s="1411"/>
      <c r="L18" s="143"/>
      <c r="M18" s="141"/>
      <c r="N18" s="141"/>
      <c r="O18" s="141"/>
      <c r="P18" s="141"/>
      <c r="Q18" s="141"/>
      <c r="R18" s="141"/>
      <c r="S18" s="141"/>
      <c r="T18" s="89"/>
      <c r="U18" s="89"/>
      <c r="V18" s="89"/>
      <c r="W18" s="89"/>
    </row>
    <row r="19" spans="1:23" ht="15.75" customHeight="1">
      <c r="A19" s="266"/>
      <c r="B19" s="4" t="s">
        <v>11</v>
      </c>
      <c r="C19" s="266"/>
      <c r="D19" s="141"/>
      <c r="E19" s="1411"/>
      <c r="F19" s="1411"/>
      <c r="G19" s="1411"/>
      <c r="H19" s="1411"/>
      <c r="I19" s="1411"/>
      <c r="J19" s="1411"/>
      <c r="K19" s="1411"/>
      <c r="L19" s="143"/>
      <c r="M19" s="141"/>
      <c r="N19" s="141"/>
      <c r="O19" s="141"/>
      <c r="P19" s="141"/>
      <c r="Q19" s="141"/>
      <c r="R19" s="141"/>
      <c r="S19" s="141"/>
      <c r="T19" s="89"/>
      <c r="U19" s="89"/>
      <c r="V19" s="89"/>
      <c r="W19" s="89"/>
    </row>
    <row r="20" spans="1:23" ht="15.75" customHeight="1">
      <c r="A20" s="266"/>
      <c r="B20" s="4" t="s">
        <v>12</v>
      </c>
      <c r="C20" s="266"/>
      <c r="D20" s="141"/>
      <c r="E20" s="1411"/>
      <c r="F20" s="1411"/>
      <c r="G20" s="1411"/>
      <c r="H20" s="1411"/>
      <c r="I20" s="1411"/>
      <c r="J20" s="1411"/>
      <c r="K20" s="1411"/>
      <c r="L20" s="143"/>
      <c r="M20" s="141"/>
      <c r="N20" s="141"/>
      <c r="O20" s="141"/>
      <c r="P20" s="141"/>
      <c r="Q20" s="141"/>
      <c r="R20" s="141"/>
      <c r="S20" s="141"/>
      <c r="T20" s="89"/>
      <c r="U20" s="89"/>
      <c r="V20" s="89"/>
      <c r="W20" s="89"/>
    </row>
    <row r="21" spans="1:23" ht="15.75" customHeight="1">
      <c r="A21" s="266"/>
      <c r="B21" s="4" t="s">
        <v>13</v>
      </c>
      <c r="C21" s="266"/>
      <c r="D21" s="141"/>
      <c r="E21" s="1411"/>
      <c r="F21" s="1411"/>
      <c r="G21" s="1411"/>
      <c r="H21" s="1411"/>
      <c r="I21" s="1411"/>
      <c r="J21" s="1411"/>
      <c r="K21" s="1411"/>
      <c r="L21" s="143"/>
      <c r="M21" s="141"/>
      <c r="N21" s="141"/>
      <c r="O21" s="141"/>
      <c r="P21" s="141"/>
      <c r="Q21" s="141"/>
      <c r="R21" s="141"/>
      <c r="S21" s="141"/>
      <c r="T21" s="89"/>
      <c r="U21" s="89"/>
      <c r="V21" s="89"/>
      <c r="W21" s="89"/>
    </row>
    <row r="22" spans="1:23" ht="15.75" customHeight="1">
      <c r="A22" s="266"/>
      <c r="B22" s="8"/>
      <c r="C22" s="266"/>
      <c r="D22" s="141"/>
      <c r="E22" s="1411"/>
      <c r="F22" s="1411"/>
      <c r="G22" s="1411"/>
      <c r="H22" s="1411"/>
      <c r="I22" s="1411"/>
      <c r="J22" s="1411"/>
      <c r="K22" s="1411"/>
      <c r="L22" s="143"/>
      <c r="M22" s="141"/>
      <c r="N22" s="141"/>
      <c r="O22" s="141"/>
      <c r="P22" s="141"/>
      <c r="Q22" s="141"/>
      <c r="R22" s="141"/>
      <c r="S22" s="141"/>
      <c r="T22" s="89"/>
      <c r="U22" s="89"/>
      <c r="V22" s="89"/>
      <c r="W22" s="89"/>
    </row>
    <row r="23" spans="1:23" ht="15.75" customHeight="1">
      <c r="A23" s="266"/>
      <c r="B23" s="9"/>
      <c r="C23" s="266"/>
      <c r="D23" s="141"/>
      <c r="E23" s="1411"/>
      <c r="F23" s="1411"/>
      <c r="G23" s="1411"/>
      <c r="H23" s="1411"/>
      <c r="I23" s="1411"/>
      <c r="J23" s="1411"/>
      <c r="K23" s="1411"/>
      <c r="L23" s="143"/>
      <c r="M23" s="141"/>
      <c r="N23" s="141"/>
      <c r="O23" s="141"/>
      <c r="P23" s="141"/>
      <c r="Q23" s="141"/>
      <c r="R23" s="141"/>
      <c r="S23" s="141"/>
      <c r="T23" s="89"/>
      <c r="U23" s="89"/>
      <c r="V23" s="89"/>
      <c r="W23" s="89"/>
    </row>
    <row r="24" spans="1:23" ht="15.75" customHeight="1">
      <c r="A24" s="266"/>
      <c r="B24" s="7" t="s">
        <v>14</v>
      </c>
      <c r="C24" s="266"/>
      <c r="D24" s="141"/>
      <c r="E24" s="1411"/>
      <c r="F24" s="1411"/>
      <c r="G24" s="1411"/>
      <c r="H24" s="1411"/>
      <c r="I24" s="1411"/>
      <c r="J24" s="1411"/>
      <c r="K24" s="1411"/>
      <c r="L24" s="143"/>
      <c r="M24" s="141"/>
      <c r="N24" s="141"/>
      <c r="O24" s="141"/>
      <c r="P24" s="141"/>
      <c r="Q24" s="141"/>
      <c r="R24" s="141"/>
      <c r="S24" s="141"/>
      <c r="T24" s="89"/>
      <c r="U24" s="89"/>
      <c r="V24" s="89"/>
      <c r="W24" s="89"/>
    </row>
    <row r="25" spans="1:23" ht="15.75" customHeight="1">
      <c r="A25" s="266"/>
      <c r="B25" s="4" t="s">
        <v>15</v>
      </c>
      <c r="C25" s="266"/>
      <c r="D25" s="141"/>
      <c r="E25" s="1411"/>
      <c r="F25" s="1411"/>
      <c r="G25" s="1411"/>
      <c r="H25" s="1411"/>
      <c r="I25" s="1411"/>
      <c r="J25" s="1411"/>
      <c r="K25" s="1411"/>
      <c r="L25" s="143"/>
      <c r="M25" s="141"/>
      <c r="N25" s="141"/>
      <c r="O25" s="141"/>
      <c r="P25" s="141"/>
      <c r="Q25" s="141"/>
      <c r="R25" s="141"/>
      <c r="S25" s="141"/>
      <c r="T25" s="89"/>
      <c r="U25" s="89"/>
      <c r="V25" s="89"/>
      <c r="W25" s="89"/>
    </row>
    <row r="26" spans="1:23" ht="15.75" customHeight="1">
      <c r="A26" s="266"/>
      <c r="B26" s="66" t="s">
        <v>16</v>
      </c>
      <c r="C26" s="266"/>
      <c r="D26" s="141"/>
      <c r="E26" s="1411"/>
      <c r="F26" s="1411"/>
      <c r="G26" s="1411"/>
      <c r="H26" s="1411"/>
      <c r="I26" s="1411"/>
      <c r="J26" s="1411"/>
      <c r="K26" s="1411"/>
      <c r="L26" s="143"/>
      <c r="M26" s="141"/>
      <c r="N26" s="141"/>
      <c r="O26" s="141"/>
      <c r="P26" s="141"/>
      <c r="Q26" s="141"/>
      <c r="R26" s="141"/>
      <c r="S26" s="141"/>
      <c r="T26" s="89"/>
      <c r="U26" s="89"/>
      <c r="V26" s="89"/>
      <c r="W26" s="89"/>
    </row>
    <row r="27" spans="1:23" ht="15.75" customHeight="1">
      <c r="A27" s="266"/>
      <c r="B27" s="4" t="s">
        <v>17</v>
      </c>
      <c r="C27" s="266"/>
      <c r="D27" s="141"/>
      <c r="E27" s="1411"/>
      <c r="F27" s="1411"/>
      <c r="G27" s="1411"/>
      <c r="H27" s="1411"/>
      <c r="I27" s="1411"/>
      <c r="J27" s="1411"/>
      <c r="K27" s="1411"/>
      <c r="L27" s="143"/>
      <c r="M27" s="141"/>
      <c r="N27" s="141"/>
      <c r="O27" s="141"/>
      <c r="P27" s="141"/>
      <c r="Q27" s="141"/>
      <c r="R27" s="141"/>
      <c r="S27" s="141"/>
      <c r="T27" s="89"/>
      <c r="U27" s="89"/>
      <c r="V27" s="89"/>
      <c r="W27" s="89"/>
    </row>
    <row r="28" spans="1:23" ht="15.75" customHeight="1">
      <c r="A28" s="266"/>
      <c r="B28" s="4" t="s">
        <v>18</v>
      </c>
      <c r="C28" s="266"/>
      <c r="D28" s="141"/>
      <c r="E28" s="1411"/>
      <c r="F28" s="1411"/>
      <c r="G28" s="1411"/>
      <c r="H28" s="1411"/>
      <c r="I28" s="1411"/>
      <c r="J28" s="1411"/>
      <c r="K28" s="1411"/>
      <c r="L28" s="143"/>
      <c r="M28" s="141"/>
      <c r="N28" s="141"/>
      <c r="O28" s="141"/>
      <c r="P28" s="141"/>
      <c r="Q28" s="141"/>
      <c r="R28" s="141"/>
      <c r="S28" s="141"/>
      <c r="T28" s="89"/>
      <c r="U28" s="89"/>
      <c r="V28" s="89"/>
      <c r="W28" s="89"/>
    </row>
    <row r="29" spans="1:23" ht="15.75" customHeight="1">
      <c r="A29" s="266"/>
      <c r="B29" s="4" t="s">
        <v>19</v>
      </c>
      <c r="C29" s="266"/>
      <c r="D29" s="141"/>
      <c r="E29" s="1411"/>
      <c r="F29" s="1411"/>
      <c r="G29" s="1411"/>
      <c r="H29" s="1411"/>
      <c r="I29" s="1411"/>
      <c r="J29" s="1411"/>
      <c r="K29" s="1411"/>
      <c r="L29" s="143"/>
      <c r="M29" s="141"/>
      <c r="N29" s="141"/>
      <c r="O29" s="141"/>
      <c r="P29" s="141"/>
      <c r="Q29" s="141"/>
      <c r="R29" s="141"/>
      <c r="S29" s="141"/>
      <c r="T29" s="89"/>
      <c r="U29" s="89"/>
      <c r="V29" s="89"/>
      <c r="W29" s="89"/>
    </row>
    <row r="30" spans="1:23" ht="15.75" customHeight="1">
      <c r="A30" s="266"/>
      <c r="B30" s="8"/>
      <c r="C30" s="266"/>
      <c r="D30" s="141"/>
      <c r="E30" s="1411"/>
      <c r="F30" s="1411"/>
      <c r="G30" s="1411"/>
      <c r="H30" s="1411"/>
      <c r="I30" s="1411"/>
      <c r="J30" s="1411"/>
      <c r="K30" s="1411"/>
      <c r="L30" s="493"/>
      <c r="M30" s="141"/>
      <c r="N30" s="141"/>
      <c r="O30" s="141"/>
      <c r="P30" s="141"/>
      <c r="Q30" s="141"/>
      <c r="R30" s="141"/>
      <c r="S30" s="141"/>
      <c r="T30" s="89"/>
      <c r="U30" s="89"/>
      <c r="V30" s="89"/>
      <c r="W30" s="89"/>
    </row>
    <row r="31" spans="1:23" ht="15.75" customHeight="1">
      <c r="A31" s="266"/>
      <c r="B31" s="9"/>
      <c r="C31" s="266"/>
      <c r="D31" s="141"/>
      <c r="E31" s="1411"/>
      <c r="F31" s="1411"/>
      <c r="G31" s="1411"/>
      <c r="H31" s="1411"/>
      <c r="I31" s="1411"/>
      <c r="J31" s="1411"/>
      <c r="K31" s="1411"/>
      <c r="L31" s="493"/>
      <c r="M31" s="141"/>
      <c r="N31" s="141"/>
      <c r="O31" s="141"/>
      <c r="P31" s="141"/>
      <c r="Q31" s="141"/>
      <c r="R31" s="141"/>
      <c r="S31" s="141"/>
      <c r="T31" s="89"/>
      <c r="U31" s="89"/>
      <c r="V31" s="89"/>
      <c r="W31" s="89"/>
    </row>
    <row r="32" spans="1:23" ht="15.75" customHeight="1">
      <c r="A32" s="266"/>
      <c r="B32" s="1404" t="s">
        <v>20</v>
      </c>
      <c r="C32" s="266"/>
      <c r="D32" s="141"/>
      <c r="E32" s="1411"/>
      <c r="F32" s="1411"/>
      <c r="G32" s="1411"/>
      <c r="H32" s="1411"/>
      <c r="I32" s="1411"/>
      <c r="J32" s="1411"/>
      <c r="K32" s="1411"/>
      <c r="L32" s="493"/>
      <c r="M32" s="141"/>
      <c r="N32" s="141"/>
      <c r="O32" s="141"/>
      <c r="P32" s="141"/>
      <c r="Q32" s="141"/>
      <c r="R32" s="141"/>
      <c r="S32" s="141"/>
      <c r="T32" s="89"/>
      <c r="U32" s="89"/>
      <c r="V32" s="89"/>
      <c r="W32" s="89"/>
    </row>
    <row r="33" spans="1:23" ht="15.75" customHeight="1">
      <c r="A33" s="266"/>
      <c r="B33" s="4" t="s">
        <v>21</v>
      </c>
      <c r="C33" s="266"/>
      <c r="D33" s="141"/>
      <c r="E33" s="1411"/>
      <c r="F33" s="1411"/>
      <c r="G33" s="1411"/>
      <c r="H33" s="1411"/>
      <c r="I33" s="1411"/>
      <c r="J33" s="1411"/>
      <c r="K33" s="1411"/>
      <c r="L33" s="493"/>
      <c r="M33" s="141"/>
      <c r="N33" s="141"/>
      <c r="O33" s="141"/>
      <c r="P33" s="141"/>
      <c r="Q33" s="141"/>
      <c r="R33" s="141"/>
      <c r="S33" s="141"/>
      <c r="T33" s="89"/>
      <c r="U33" s="89"/>
      <c r="V33" s="89"/>
      <c r="W33" s="89"/>
    </row>
    <row r="34" spans="1:23" ht="15.75" customHeight="1">
      <c r="A34" s="266"/>
      <c r="B34" s="11"/>
      <c r="C34" s="266"/>
      <c r="D34" s="141"/>
      <c r="E34" s="1411"/>
      <c r="F34" s="1411"/>
      <c r="G34" s="1411"/>
      <c r="H34" s="1411"/>
      <c r="I34" s="1411"/>
      <c r="J34" s="1411"/>
      <c r="K34" s="1411"/>
      <c r="L34" s="493"/>
      <c r="M34" s="141"/>
      <c r="N34" s="141"/>
      <c r="O34" s="141"/>
      <c r="P34" s="141"/>
      <c r="Q34" s="141"/>
      <c r="R34" s="141"/>
      <c r="S34" s="141"/>
      <c r="T34" s="89"/>
      <c r="U34" s="89"/>
      <c r="V34" s="89"/>
      <c r="W34" s="89"/>
    </row>
    <row r="35" spans="1:23" ht="15.75" customHeight="1">
      <c r="A35" s="266"/>
      <c r="B35" s="4"/>
      <c r="C35" s="266"/>
      <c r="D35" s="141"/>
      <c r="E35" s="1411"/>
      <c r="F35" s="1411"/>
      <c r="G35" s="1411"/>
      <c r="H35" s="1411"/>
      <c r="I35" s="1411"/>
      <c r="J35" s="1411"/>
      <c r="K35" s="1411"/>
      <c r="L35" s="493"/>
      <c r="M35" s="141"/>
      <c r="N35" s="141"/>
      <c r="O35" s="141"/>
      <c r="P35" s="141"/>
      <c r="Q35" s="141"/>
      <c r="R35" s="141"/>
      <c r="S35" s="141"/>
      <c r="T35" s="89"/>
      <c r="U35" s="89"/>
      <c r="V35" s="89"/>
      <c r="W35" s="89"/>
    </row>
    <row r="36" spans="1:23" ht="15.75" customHeight="1">
      <c r="A36" s="266"/>
      <c r="B36" s="12"/>
      <c r="C36" s="266"/>
      <c r="D36" s="141"/>
      <c r="E36" s="1411"/>
      <c r="F36" s="1411"/>
      <c r="G36" s="1411"/>
      <c r="H36" s="1411"/>
      <c r="I36" s="1411"/>
      <c r="J36" s="1411"/>
      <c r="K36" s="1411"/>
      <c r="L36" s="493"/>
      <c r="M36" s="141"/>
      <c r="N36" s="141"/>
      <c r="O36" s="141"/>
      <c r="P36" s="141"/>
      <c r="Q36" s="141"/>
      <c r="R36" s="141"/>
      <c r="S36" s="141"/>
      <c r="T36" s="89"/>
      <c r="U36" s="89"/>
      <c r="V36" s="89"/>
      <c r="W36" s="89"/>
    </row>
    <row r="37" spans="1:23" ht="27.6" customHeight="1">
      <c r="A37" s="266"/>
      <c r="B37" s="4"/>
      <c r="C37" s="266"/>
      <c r="D37" s="141"/>
      <c r="E37" s="1411"/>
      <c r="F37" s="1411"/>
      <c r="G37" s="1411"/>
      <c r="H37" s="1411"/>
      <c r="I37" s="1411"/>
      <c r="J37" s="1411"/>
      <c r="K37" s="1411"/>
      <c r="L37" s="493"/>
      <c r="M37" s="141"/>
      <c r="N37" s="141"/>
      <c r="O37" s="141"/>
      <c r="P37" s="141"/>
      <c r="Q37" s="141"/>
      <c r="R37" s="141"/>
      <c r="S37" s="141"/>
      <c r="T37" s="89"/>
      <c r="U37" s="89"/>
      <c r="V37" s="89"/>
      <c r="W37" s="89"/>
    </row>
    <row r="38" spans="1:23" ht="33" customHeight="1">
      <c r="A38" s="266"/>
      <c r="B38" s="9"/>
      <c r="C38" s="266"/>
      <c r="D38" s="141"/>
      <c r="E38" s="1411"/>
      <c r="F38" s="1411"/>
      <c r="G38" s="1411"/>
      <c r="H38" s="1411"/>
      <c r="I38" s="1411"/>
      <c r="J38" s="1411"/>
      <c r="K38" s="1411"/>
      <c r="L38" s="493"/>
      <c r="M38" s="141"/>
      <c r="N38" s="141"/>
      <c r="O38" s="141"/>
      <c r="P38" s="141"/>
      <c r="Q38" s="141"/>
      <c r="R38" s="141"/>
      <c r="S38" s="141"/>
      <c r="T38" s="89"/>
      <c r="U38" s="89"/>
      <c r="V38" s="89"/>
      <c r="W38" s="89"/>
    </row>
    <row r="39" spans="1:23">
      <c r="A39" s="266"/>
      <c r="B39" s="9"/>
      <c r="C39" s="266"/>
      <c r="D39" s="141"/>
      <c r="L39" s="493"/>
      <c r="M39" s="141"/>
      <c r="N39" s="141"/>
      <c r="O39" s="141"/>
      <c r="P39" s="141"/>
      <c r="Q39" s="141"/>
      <c r="R39" s="141"/>
      <c r="S39" s="141"/>
      <c r="T39" s="89"/>
      <c r="U39" s="89"/>
      <c r="V39" s="89"/>
      <c r="W39" s="89"/>
    </row>
    <row r="40" spans="1:23">
      <c r="A40" s="266"/>
      <c r="B40" s="9"/>
      <c r="C40" s="266"/>
      <c r="D40" s="141"/>
      <c r="L40" s="493"/>
      <c r="M40" s="141"/>
      <c r="N40" s="141"/>
      <c r="O40" s="141"/>
      <c r="P40" s="141"/>
      <c r="Q40" s="141"/>
      <c r="R40" s="141"/>
      <c r="S40" s="141"/>
      <c r="T40" s="89"/>
      <c r="U40" s="89"/>
      <c r="V40" s="89"/>
      <c r="W40" s="89"/>
    </row>
    <row r="41" spans="1:23">
      <c r="A41" s="266"/>
      <c r="B41" s="9"/>
      <c r="C41" s="266"/>
      <c r="D41" s="141"/>
      <c r="E41" s="163"/>
      <c r="F41" s="163"/>
      <c r="G41" s="163"/>
      <c r="H41" s="163"/>
      <c r="I41" s="163"/>
      <c r="J41" s="163"/>
      <c r="K41" s="493"/>
      <c r="L41" s="493"/>
      <c r="M41" s="141"/>
      <c r="N41" s="141"/>
      <c r="O41" s="141"/>
      <c r="P41" s="141"/>
      <c r="Q41" s="141"/>
      <c r="R41" s="141"/>
      <c r="S41" s="141"/>
      <c r="T41" s="89"/>
      <c r="U41" s="89"/>
      <c r="V41" s="89"/>
      <c r="W41" s="89"/>
    </row>
    <row r="42" spans="1:23" ht="15.75" customHeight="1">
      <c r="A42" s="266"/>
      <c r="B42" s="7"/>
      <c r="C42" s="266"/>
      <c r="D42" s="141"/>
      <c r="E42" s="866" t="s">
        <v>1352</v>
      </c>
      <c r="K42" s="493"/>
      <c r="L42" s="493"/>
      <c r="M42" s="141"/>
      <c r="N42" s="141"/>
      <c r="O42" s="141"/>
      <c r="P42" s="141"/>
      <c r="Q42" s="141"/>
      <c r="R42" s="141"/>
      <c r="S42" s="141"/>
      <c r="T42" s="89"/>
      <c r="U42" s="89"/>
      <c r="V42" s="89"/>
      <c r="W42" s="89"/>
    </row>
    <row r="43" spans="1:23" ht="15.75" customHeight="1">
      <c r="A43" s="266"/>
      <c r="B43" s="4"/>
      <c r="C43" s="266"/>
      <c r="D43" s="141"/>
      <c r="E43" s="350"/>
      <c r="F43" s="350"/>
      <c r="G43" s="350"/>
      <c r="H43" s="350"/>
      <c r="I43" s="350"/>
      <c r="J43" s="350"/>
      <c r="K43" s="493"/>
      <c r="L43" s="493"/>
      <c r="M43" s="141"/>
      <c r="N43" s="141"/>
      <c r="O43" s="141"/>
      <c r="P43" s="141"/>
      <c r="Q43" s="141"/>
      <c r="R43" s="141"/>
      <c r="S43" s="141"/>
      <c r="T43" s="89"/>
      <c r="U43" s="89"/>
      <c r="V43" s="89"/>
      <c r="W43" s="89"/>
    </row>
    <row r="44" spans="1:23">
      <c r="A44" s="266"/>
      <c r="B44" s="9"/>
      <c r="C44" s="266"/>
      <c r="D44" s="141"/>
      <c r="E44" s="1717" t="s">
        <v>1540</v>
      </c>
      <c r="F44" s="1411"/>
      <c r="G44" s="1411"/>
      <c r="H44" s="1411"/>
      <c r="I44" s="1411"/>
      <c r="J44" s="1411"/>
      <c r="K44" s="1411"/>
      <c r="L44" s="769"/>
      <c r="M44" s="141"/>
      <c r="N44" s="141"/>
      <c r="O44" s="141"/>
      <c r="P44" s="141"/>
      <c r="Q44" s="141"/>
      <c r="R44" s="141"/>
      <c r="S44" s="141"/>
      <c r="T44" s="89"/>
      <c r="U44" s="89"/>
      <c r="V44" s="89"/>
      <c r="W44" s="89"/>
    </row>
    <row r="45" spans="1:23" ht="15.75">
      <c r="A45" s="266"/>
      <c r="B45" s="7"/>
      <c r="C45" s="266"/>
      <c r="D45" s="141"/>
      <c r="E45" s="1411"/>
      <c r="F45" s="1411"/>
      <c r="G45" s="1411"/>
      <c r="H45" s="1411"/>
      <c r="I45" s="1411"/>
      <c r="J45" s="1411"/>
      <c r="K45" s="1411"/>
      <c r="L45" s="769"/>
      <c r="M45" s="141"/>
      <c r="N45" s="141"/>
      <c r="O45" s="141"/>
      <c r="P45" s="141"/>
      <c r="Q45" s="141"/>
      <c r="R45" s="141"/>
      <c r="S45" s="141"/>
      <c r="T45" s="89"/>
      <c r="U45" s="89"/>
      <c r="V45" s="89"/>
      <c r="W45" s="89"/>
    </row>
    <row r="46" spans="1:23" ht="12.75">
      <c r="A46" s="266"/>
      <c r="B46" s="4"/>
      <c r="C46" s="266"/>
      <c r="D46" s="141"/>
      <c r="E46" s="1411"/>
      <c r="F46" s="1411"/>
      <c r="G46" s="1411"/>
      <c r="H46" s="1411"/>
      <c r="I46" s="1411"/>
      <c r="J46" s="1411"/>
      <c r="K46" s="1411"/>
      <c r="L46" s="769"/>
      <c r="M46" s="141"/>
      <c r="N46" s="141"/>
      <c r="O46" s="141"/>
      <c r="P46" s="141"/>
      <c r="Q46" s="141"/>
      <c r="R46" s="141"/>
      <c r="S46" s="141"/>
      <c r="T46" s="89"/>
      <c r="U46" s="89"/>
      <c r="V46" s="89"/>
      <c r="W46" s="89"/>
    </row>
    <row r="47" spans="1:23" ht="15.75" customHeight="1">
      <c r="A47" s="266"/>
      <c r="B47" s="4"/>
      <c r="C47" s="266"/>
      <c r="D47" s="141"/>
      <c r="E47" s="1411"/>
      <c r="F47" s="1411"/>
      <c r="G47" s="1411"/>
      <c r="H47" s="1411"/>
      <c r="I47" s="1411"/>
      <c r="J47" s="1411"/>
      <c r="K47" s="1411"/>
      <c r="L47" s="769"/>
      <c r="M47" s="141"/>
      <c r="N47" s="141"/>
      <c r="O47" s="141"/>
      <c r="P47" s="141"/>
      <c r="Q47" s="141"/>
      <c r="R47" s="141"/>
      <c r="S47" s="141"/>
      <c r="T47" s="89"/>
      <c r="U47" s="89"/>
      <c r="V47" s="89"/>
      <c r="W47" s="89"/>
    </row>
    <row r="48" spans="1:23" ht="15.75" customHeight="1">
      <c r="A48" s="266"/>
      <c r="B48" s="4"/>
      <c r="C48" s="266"/>
      <c r="D48" s="141"/>
      <c r="E48" s="1411"/>
      <c r="F48" s="1411"/>
      <c r="G48" s="1411"/>
      <c r="H48" s="1411"/>
      <c r="I48" s="1411"/>
      <c r="J48" s="1411"/>
      <c r="K48" s="1411"/>
      <c r="L48" s="769"/>
      <c r="M48" s="770"/>
      <c r="N48" s="770"/>
      <c r="O48" s="345"/>
      <c r="P48" s="141"/>
      <c r="Q48" s="141"/>
      <c r="R48" s="141"/>
      <c r="S48" s="141"/>
      <c r="T48" s="89"/>
      <c r="U48" s="89"/>
      <c r="V48" s="89"/>
      <c r="W48" s="89"/>
    </row>
    <row r="49" spans="1:23" ht="15.75" customHeight="1">
      <c r="A49" s="266"/>
      <c r="B49" s="4"/>
      <c r="C49" s="266"/>
      <c r="D49" s="141"/>
      <c r="E49" s="1411"/>
      <c r="F49" s="1411"/>
      <c r="G49" s="1411"/>
      <c r="H49" s="1411"/>
      <c r="I49" s="1411"/>
      <c r="J49" s="1411"/>
      <c r="K49" s="1411"/>
      <c r="L49" s="769"/>
      <c r="M49" s="770"/>
      <c r="N49" s="770"/>
      <c r="O49" s="345"/>
      <c r="P49" s="141"/>
      <c r="Q49" s="141"/>
      <c r="R49" s="141"/>
      <c r="S49" s="141"/>
      <c r="T49" s="89"/>
      <c r="U49" s="89"/>
      <c r="V49" s="89"/>
      <c r="W49" s="89"/>
    </row>
    <row r="50" spans="1:23" ht="15.75" customHeight="1">
      <c r="A50" s="266"/>
      <c r="B50" s="4"/>
      <c r="C50" s="266"/>
      <c r="D50" s="141"/>
      <c r="E50" s="1411"/>
      <c r="F50" s="1411"/>
      <c r="G50" s="1411"/>
      <c r="H50" s="1411"/>
      <c r="I50" s="1411"/>
      <c r="J50" s="1411"/>
      <c r="K50" s="1411"/>
      <c r="L50" s="769"/>
      <c r="M50" s="770"/>
      <c r="N50" s="770"/>
      <c r="O50" s="345"/>
      <c r="P50" s="141"/>
      <c r="Q50" s="141"/>
      <c r="R50" s="141"/>
      <c r="S50" s="141"/>
      <c r="T50" s="89"/>
      <c r="U50" s="89"/>
      <c r="V50" s="89"/>
      <c r="W50" s="89"/>
    </row>
    <row r="51" spans="1:23" ht="15.75" customHeight="1">
      <c r="A51" s="266"/>
      <c r="B51" s="9"/>
      <c r="C51" s="266"/>
      <c r="D51" s="141"/>
      <c r="E51" s="1411"/>
      <c r="F51" s="1411"/>
      <c r="G51" s="1411"/>
      <c r="H51" s="1411"/>
      <c r="I51" s="1411"/>
      <c r="J51" s="1411"/>
      <c r="K51" s="1411"/>
      <c r="L51" s="769"/>
      <c r="M51" s="770"/>
      <c r="N51" s="770"/>
      <c r="O51" s="345"/>
      <c r="P51" s="141"/>
      <c r="Q51" s="141"/>
      <c r="R51" s="141"/>
      <c r="S51" s="141"/>
      <c r="T51" s="89"/>
      <c r="U51" s="89"/>
      <c r="V51" s="89"/>
      <c r="W51" s="89"/>
    </row>
    <row r="52" spans="1:23" ht="15.75" customHeight="1">
      <c r="A52" s="266"/>
      <c r="B52" s="7"/>
      <c r="C52" s="266"/>
      <c r="D52" s="141"/>
      <c r="E52" s="1411"/>
      <c r="F52" s="1411"/>
      <c r="G52" s="1411"/>
      <c r="H52" s="1411"/>
      <c r="I52" s="1411"/>
      <c r="J52" s="1411"/>
      <c r="K52" s="1411"/>
      <c r="L52" s="345"/>
      <c r="M52" s="770"/>
      <c r="N52" s="770"/>
      <c r="O52" s="345"/>
      <c r="P52" s="141"/>
      <c r="Q52" s="141"/>
      <c r="R52" s="141"/>
      <c r="S52" s="141"/>
      <c r="T52" s="89"/>
      <c r="U52" s="89"/>
      <c r="V52" s="89"/>
      <c r="W52" s="89"/>
    </row>
    <row r="53" spans="1:23" ht="15.75" customHeight="1">
      <c r="A53" s="266"/>
      <c r="B53" s="4"/>
      <c r="C53" s="266"/>
      <c r="D53" s="141"/>
      <c r="E53" s="1695" t="s">
        <v>1353</v>
      </c>
      <c r="F53" s="1411"/>
      <c r="G53" s="1411"/>
      <c r="H53" s="1411"/>
      <c r="I53" s="1411"/>
      <c r="J53" s="1411"/>
      <c r="K53" s="1411"/>
      <c r="L53" s="1411"/>
      <c r="M53" s="1411"/>
      <c r="N53" s="1411"/>
      <c r="O53" s="1411"/>
      <c r="P53" s="771"/>
      <c r="Q53" s="141"/>
      <c r="R53" s="141"/>
      <c r="S53" s="141"/>
      <c r="T53" s="89"/>
      <c r="U53" s="89"/>
      <c r="V53" s="89"/>
      <c r="W53" s="89"/>
    </row>
    <row r="54" spans="1:23" ht="15.75" customHeight="1">
      <c r="A54" s="266"/>
      <c r="B54" s="4"/>
      <c r="C54" s="266"/>
      <c r="D54" s="141"/>
      <c r="E54" s="88"/>
      <c r="F54" s="2087">
        <v>2022</v>
      </c>
      <c r="G54" s="1411"/>
      <c r="H54" s="2087">
        <v>2023</v>
      </c>
      <c r="I54" s="1411"/>
      <c r="J54" s="2087">
        <v>2024</v>
      </c>
      <c r="K54" s="1411"/>
      <c r="L54" s="1411"/>
      <c r="M54" s="2087">
        <v>2025</v>
      </c>
      <c r="N54" s="1411"/>
      <c r="O54" s="1411"/>
      <c r="P54" s="771"/>
      <c r="Q54" s="141"/>
      <c r="R54" s="141"/>
      <c r="S54" s="141"/>
      <c r="T54" s="89"/>
      <c r="U54" s="89"/>
      <c r="V54" s="89"/>
      <c r="W54" s="89"/>
    </row>
    <row r="55" spans="1:23" ht="15.75" customHeight="1">
      <c r="A55" s="266"/>
      <c r="B55" s="4"/>
      <c r="C55" s="266"/>
      <c r="D55" s="141"/>
      <c r="E55" s="773"/>
      <c r="F55" s="2092" t="s">
        <v>1354</v>
      </c>
      <c r="G55" s="2092" t="s">
        <v>1355</v>
      </c>
      <c r="H55" s="2092" t="s">
        <v>1354</v>
      </c>
      <c r="I55" s="2092" t="s">
        <v>1355</v>
      </c>
      <c r="J55" s="2092" t="s">
        <v>1354</v>
      </c>
      <c r="K55" s="1411"/>
      <c r="L55" s="2092" t="s">
        <v>1356</v>
      </c>
      <c r="M55" s="2092" t="s">
        <v>1354</v>
      </c>
      <c r="N55" s="1411"/>
      <c r="O55" s="2092" t="s">
        <v>1355</v>
      </c>
      <c r="P55" s="771"/>
      <c r="Q55" s="141"/>
      <c r="R55" s="141"/>
      <c r="S55" s="141"/>
      <c r="T55" s="89"/>
      <c r="U55" s="89"/>
      <c r="V55" s="89"/>
      <c r="W55" s="89"/>
    </row>
    <row r="56" spans="1:23" ht="15.75" customHeight="1">
      <c r="A56" s="266"/>
      <c r="B56" s="4"/>
      <c r="C56" s="266"/>
      <c r="D56" s="141"/>
      <c r="E56" s="773"/>
      <c r="F56" s="1411"/>
      <c r="G56" s="1411"/>
      <c r="H56" s="1411"/>
      <c r="I56" s="1411"/>
      <c r="J56" s="1411"/>
      <c r="K56" s="1411"/>
      <c r="L56" s="1411"/>
      <c r="M56" s="1411"/>
      <c r="N56" s="1411"/>
      <c r="O56" s="1411"/>
      <c r="P56" s="345"/>
      <c r="Q56" s="141"/>
      <c r="R56" s="141"/>
      <c r="S56" s="141"/>
      <c r="T56" s="89"/>
      <c r="U56" s="89"/>
      <c r="V56" s="89"/>
      <c r="W56" s="89"/>
    </row>
    <row r="57" spans="1:23" ht="15.75" customHeight="1">
      <c r="A57" s="266"/>
      <c r="B57" s="66"/>
      <c r="C57" s="266"/>
      <c r="D57" s="141"/>
      <c r="E57" s="1481" t="s">
        <v>1357</v>
      </c>
      <c r="F57" s="2083">
        <v>16365</v>
      </c>
      <c r="G57" s="2083">
        <v>8409</v>
      </c>
      <c r="H57" s="2083">
        <v>14583</v>
      </c>
      <c r="I57" s="2083">
        <v>6271</v>
      </c>
      <c r="J57" s="2083">
        <v>14806</v>
      </c>
      <c r="K57" s="1411"/>
      <c r="L57" s="2083">
        <v>2911</v>
      </c>
      <c r="M57" s="2083">
        <v>13937</v>
      </c>
      <c r="N57" s="1411"/>
      <c r="O57" s="2083">
        <v>3156</v>
      </c>
      <c r="P57" s="345"/>
      <c r="Q57" s="141"/>
      <c r="R57" s="141"/>
      <c r="S57" s="141"/>
      <c r="T57" s="89"/>
      <c r="U57" s="89"/>
      <c r="V57" s="89"/>
      <c r="W57" s="89"/>
    </row>
    <row r="58" spans="1:23" ht="15.75" customHeight="1">
      <c r="A58" s="266"/>
      <c r="B58" s="4"/>
      <c r="C58" s="266"/>
      <c r="D58" s="141"/>
      <c r="E58" s="1416"/>
      <c r="F58" s="1416"/>
      <c r="G58" s="1416"/>
      <c r="H58" s="1416"/>
      <c r="I58" s="1416"/>
      <c r="J58" s="1416"/>
      <c r="K58" s="1416"/>
      <c r="L58" s="1416"/>
      <c r="M58" s="1416"/>
      <c r="N58" s="1416"/>
      <c r="O58" s="1416"/>
      <c r="P58" s="345"/>
      <c r="Q58" s="141"/>
      <c r="R58" s="141"/>
      <c r="S58" s="141"/>
      <c r="T58" s="89"/>
      <c r="U58" s="89"/>
      <c r="V58" s="89"/>
      <c r="W58" s="89"/>
    </row>
    <row r="59" spans="1:23" ht="15.75" customHeight="1">
      <c r="A59" s="266"/>
      <c r="B59" s="9"/>
      <c r="C59" s="266"/>
      <c r="D59" s="141"/>
      <c r="E59" s="1536" t="s">
        <v>1358</v>
      </c>
      <c r="F59" s="2091">
        <v>16365</v>
      </c>
      <c r="G59" s="2091">
        <v>8409</v>
      </c>
      <c r="H59" s="2091">
        <v>14583</v>
      </c>
      <c r="I59" s="2091">
        <v>6271</v>
      </c>
      <c r="J59" s="1657">
        <v>14806</v>
      </c>
      <c r="K59" s="1442"/>
      <c r="L59" s="1657">
        <v>2911</v>
      </c>
      <c r="M59" s="1657">
        <v>13937</v>
      </c>
      <c r="N59" s="1442"/>
      <c r="O59" s="1657">
        <v>3156</v>
      </c>
      <c r="P59" s="345"/>
      <c r="Q59" s="141"/>
      <c r="R59" s="141"/>
      <c r="S59" s="141"/>
      <c r="T59" s="89"/>
      <c r="U59" s="89"/>
      <c r="V59" s="89"/>
      <c r="W59" s="89"/>
    </row>
    <row r="60" spans="1:23" ht="15.75" customHeight="1">
      <c r="A60" s="266"/>
      <c r="B60" s="7"/>
      <c r="C60" s="266"/>
      <c r="D60" s="141"/>
      <c r="E60" s="1416"/>
      <c r="F60" s="1416"/>
      <c r="G60" s="1416"/>
      <c r="H60" s="1416"/>
      <c r="I60" s="1416"/>
      <c r="J60" s="1416"/>
      <c r="K60" s="1416"/>
      <c r="L60" s="1416"/>
      <c r="M60" s="1416"/>
      <c r="N60" s="1416"/>
      <c r="O60" s="1416"/>
      <c r="P60" s="345"/>
      <c r="Q60" s="141"/>
      <c r="R60" s="141"/>
      <c r="S60" s="141"/>
      <c r="T60" s="89"/>
      <c r="U60" s="89"/>
      <c r="V60" s="89"/>
      <c r="W60" s="89"/>
    </row>
    <row r="61" spans="1:23" ht="15.75" customHeight="1">
      <c r="A61" s="266"/>
      <c r="B61" s="4"/>
      <c r="C61" s="266"/>
      <c r="D61" s="141"/>
      <c r="E61" s="1481" t="s">
        <v>1359</v>
      </c>
      <c r="F61" s="2094">
        <v>1</v>
      </c>
      <c r="G61" s="2094">
        <v>1</v>
      </c>
      <c r="H61" s="2094">
        <v>1</v>
      </c>
      <c r="I61" s="2094">
        <v>1</v>
      </c>
      <c r="J61" s="2093">
        <v>1</v>
      </c>
      <c r="K61" s="1442"/>
      <c r="L61" s="2093">
        <v>1</v>
      </c>
      <c r="M61" s="2093">
        <v>1</v>
      </c>
      <c r="N61" s="1442"/>
      <c r="O61" s="2093">
        <v>1</v>
      </c>
      <c r="P61" s="345"/>
      <c r="Q61" s="141"/>
      <c r="R61" s="141"/>
      <c r="S61" s="141"/>
      <c r="T61" s="89"/>
      <c r="U61" s="89"/>
      <c r="V61" s="89"/>
      <c r="W61" s="89"/>
    </row>
    <row r="62" spans="1:23" ht="15.75" customHeight="1">
      <c r="A62" s="266"/>
      <c r="B62" s="4"/>
      <c r="C62" s="266"/>
      <c r="D62" s="141"/>
      <c r="E62" s="1416"/>
      <c r="F62" s="1416"/>
      <c r="G62" s="1416"/>
      <c r="H62" s="1416"/>
      <c r="I62" s="1416"/>
      <c r="J62" s="1416"/>
      <c r="K62" s="1416"/>
      <c r="L62" s="1416"/>
      <c r="M62" s="1416"/>
      <c r="N62" s="1416"/>
      <c r="O62" s="1416"/>
      <c r="P62" s="141"/>
      <c r="Q62" s="141"/>
      <c r="R62" s="141"/>
      <c r="S62" s="141"/>
      <c r="T62" s="89"/>
      <c r="U62" s="89"/>
      <c r="V62" s="89"/>
      <c r="W62" s="89"/>
    </row>
    <row r="63" spans="1:23" ht="15.75" customHeight="1">
      <c r="A63" s="266"/>
      <c r="B63" s="4"/>
      <c r="C63" s="266"/>
      <c r="D63" s="141"/>
      <c r="E63" s="1536" t="s">
        <v>1360</v>
      </c>
      <c r="F63" s="2091">
        <v>16365</v>
      </c>
      <c r="G63" s="2091">
        <v>8409</v>
      </c>
      <c r="H63" s="2091">
        <v>14583</v>
      </c>
      <c r="I63" s="2091">
        <v>6271</v>
      </c>
      <c r="J63" s="1657">
        <v>13286</v>
      </c>
      <c r="K63" s="1442"/>
      <c r="L63" s="1657">
        <v>2911</v>
      </c>
      <c r="M63" s="1657">
        <v>13937</v>
      </c>
      <c r="N63" s="1442"/>
      <c r="O63" s="1657">
        <v>3156</v>
      </c>
      <c r="P63" s="141"/>
      <c r="Q63" s="141"/>
      <c r="R63" s="141"/>
      <c r="S63" s="141"/>
      <c r="T63" s="89"/>
      <c r="U63" s="89"/>
      <c r="V63" s="89"/>
      <c r="W63" s="89"/>
    </row>
    <row r="64" spans="1:23" ht="21" customHeight="1">
      <c r="A64" s="266"/>
      <c r="B64" s="4"/>
      <c r="C64" s="266"/>
      <c r="D64" s="141"/>
      <c r="E64" s="1416"/>
      <c r="F64" s="1416"/>
      <c r="G64" s="1416"/>
      <c r="H64" s="1416"/>
      <c r="I64" s="1416"/>
      <c r="J64" s="1416"/>
      <c r="K64" s="1416"/>
      <c r="L64" s="1416"/>
      <c r="M64" s="1416"/>
      <c r="N64" s="1416"/>
      <c r="O64" s="1416"/>
      <c r="P64" s="141"/>
      <c r="Q64" s="141"/>
      <c r="R64" s="141"/>
      <c r="S64" s="141"/>
      <c r="T64" s="89"/>
      <c r="U64" s="89"/>
      <c r="V64" s="89"/>
      <c r="W64" s="89"/>
    </row>
    <row r="65" spans="1:23" ht="15.75" customHeight="1">
      <c r="A65" s="266"/>
      <c r="B65" s="4"/>
      <c r="C65" s="266"/>
      <c r="D65" s="141"/>
      <c r="E65" s="1481" t="s">
        <v>1361</v>
      </c>
      <c r="F65" s="2094">
        <v>1</v>
      </c>
      <c r="G65" s="2094">
        <v>1</v>
      </c>
      <c r="H65" s="2094">
        <v>1</v>
      </c>
      <c r="I65" s="2094">
        <v>1</v>
      </c>
      <c r="J65" s="2093">
        <v>0.9</v>
      </c>
      <c r="K65" s="1442"/>
      <c r="L65" s="2093">
        <v>1</v>
      </c>
      <c r="M65" s="2093">
        <v>1</v>
      </c>
      <c r="N65" s="1442"/>
      <c r="O65" s="2093">
        <v>1</v>
      </c>
      <c r="P65" s="141"/>
      <c r="Q65" s="141"/>
      <c r="R65" s="141"/>
      <c r="S65" s="141"/>
      <c r="T65" s="89"/>
      <c r="U65" s="89"/>
      <c r="V65" s="89"/>
      <c r="W65" s="89"/>
    </row>
    <row r="66" spans="1:23" ht="21" customHeight="1">
      <c r="A66" s="266"/>
      <c r="B66" s="4"/>
      <c r="C66" s="266"/>
      <c r="D66" s="141"/>
      <c r="E66" s="1416"/>
      <c r="F66" s="1416"/>
      <c r="G66" s="1416"/>
      <c r="H66" s="1416"/>
      <c r="I66" s="1416"/>
      <c r="J66" s="1416"/>
      <c r="K66" s="1416"/>
      <c r="L66" s="1416"/>
      <c r="M66" s="1416"/>
      <c r="N66" s="1416"/>
      <c r="O66" s="1416"/>
      <c r="P66" s="141"/>
      <c r="Q66" s="141"/>
      <c r="R66" s="141"/>
      <c r="S66" s="141"/>
      <c r="T66" s="89"/>
      <c r="U66" s="89"/>
      <c r="V66" s="89"/>
      <c r="W66" s="89"/>
    </row>
    <row r="67" spans="1:23" ht="21" customHeight="1">
      <c r="A67" s="266"/>
      <c r="B67" s="9"/>
      <c r="C67" s="266"/>
      <c r="D67" s="141"/>
      <c r="E67" s="1536" t="s">
        <v>1362</v>
      </c>
      <c r="F67" s="2091">
        <v>0</v>
      </c>
      <c r="G67" s="2091">
        <v>0</v>
      </c>
      <c r="H67" s="2091">
        <v>0</v>
      </c>
      <c r="I67" s="2091">
        <v>0</v>
      </c>
      <c r="J67" s="1657">
        <v>0</v>
      </c>
      <c r="K67" s="1442"/>
      <c r="L67" s="1657">
        <v>0</v>
      </c>
      <c r="M67" s="1657">
        <v>7516</v>
      </c>
      <c r="N67" s="1442"/>
      <c r="O67" s="1657">
        <v>2156</v>
      </c>
      <c r="P67" s="141"/>
      <c r="Q67" s="141"/>
      <c r="R67" s="141"/>
      <c r="S67" s="141"/>
      <c r="T67" s="89"/>
      <c r="U67" s="89"/>
      <c r="V67" s="89"/>
      <c r="W67" s="89"/>
    </row>
    <row r="68" spans="1:23" ht="33" customHeight="1">
      <c r="A68" s="266"/>
      <c r="B68" s="7"/>
      <c r="C68" s="266"/>
      <c r="D68" s="141"/>
      <c r="E68" s="1416"/>
      <c r="F68" s="1416"/>
      <c r="G68" s="1416"/>
      <c r="H68" s="1416"/>
      <c r="I68" s="1416"/>
      <c r="J68" s="1416"/>
      <c r="K68" s="1416"/>
      <c r="L68" s="1416"/>
      <c r="M68" s="1416"/>
      <c r="N68" s="1416"/>
      <c r="O68" s="1416"/>
      <c r="P68" s="141"/>
      <c r="Q68" s="775"/>
      <c r="R68" s="141"/>
      <c r="S68" s="141"/>
      <c r="T68" s="89"/>
      <c r="U68" s="89"/>
      <c r="V68" s="89"/>
      <c r="W68" s="89"/>
    </row>
    <row r="69" spans="1:23" ht="18" customHeight="1">
      <c r="A69" s="266"/>
      <c r="B69" s="4"/>
      <c r="C69" s="266"/>
      <c r="D69" s="141"/>
      <c r="E69" s="1481" t="s">
        <v>1363</v>
      </c>
      <c r="F69" s="2094">
        <v>0</v>
      </c>
      <c r="G69" s="2094">
        <v>0</v>
      </c>
      <c r="H69" s="2094">
        <v>0</v>
      </c>
      <c r="I69" s="2094">
        <v>0</v>
      </c>
      <c r="J69" s="2093">
        <v>0</v>
      </c>
      <c r="K69" s="1442"/>
      <c r="L69" s="2093">
        <v>0</v>
      </c>
      <c r="M69" s="2095">
        <v>0.53939999999999999</v>
      </c>
      <c r="N69" s="1442"/>
      <c r="O69" s="2095">
        <v>0.68310000000000004</v>
      </c>
      <c r="P69" s="141"/>
      <c r="Q69" s="141"/>
      <c r="R69" s="141"/>
      <c r="S69" s="141"/>
      <c r="T69" s="89"/>
      <c r="U69" s="89"/>
      <c r="V69" s="89"/>
      <c r="W69" s="89"/>
    </row>
    <row r="70" spans="1:23" ht="31.5" customHeight="1">
      <c r="A70" s="266"/>
      <c r="B70" s="11"/>
      <c r="C70" s="266"/>
      <c r="D70" s="141"/>
      <c r="E70" s="1416"/>
      <c r="F70" s="1416"/>
      <c r="G70" s="1416"/>
      <c r="H70" s="1416"/>
      <c r="I70" s="1416"/>
      <c r="J70" s="1416"/>
      <c r="K70" s="1416"/>
      <c r="L70" s="1416"/>
      <c r="M70" s="1416"/>
      <c r="N70" s="1416"/>
      <c r="O70" s="1416"/>
      <c r="P70" s="141"/>
      <c r="Q70" s="141"/>
      <c r="R70" s="141"/>
      <c r="S70" s="141"/>
      <c r="T70" s="89"/>
      <c r="U70" s="89"/>
      <c r="V70" s="89"/>
      <c r="W70" s="89"/>
    </row>
    <row r="71" spans="1:23" ht="15.75" customHeight="1">
      <c r="A71" s="266"/>
      <c r="B71" s="4"/>
      <c r="C71" s="266"/>
      <c r="D71" s="141"/>
      <c r="E71" s="268"/>
      <c r="F71" s="268"/>
      <c r="G71" s="268"/>
      <c r="H71" s="268"/>
      <c r="I71" s="268"/>
      <c r="J71" s="268"/>
      <c r="K71" s="776"/>
      <c r="L71" s="776"/>
      <c r="M71" s="141"/>
      <c r="N71" s="141"/>
      <c r="O71" s="141"/>
      <c r="P71" s="141"/>
      <c r="Q71" s="141"/>
      <c r="R71" s="141"/>
      <c r="S71" s="141"/>
      <c r="T71" s="89"/>
      <c r="U71" s="89"/>
      <c r="V71" s="89"/>
      <c r="W71" s="89"/>
    </row>
    <row r="72" spans="1:23" ht="12.75">
      <c r="A72" s="266"/>
      <c r="B72" s="4"/>
      <c r="C72" s="266"/>
      <c r="D72" s="141"/>
      <c r="E72" s="1596" t="s">
        <v>1541</v>
      </c>
      <c r="F72" s="1411"/>
      <c r="G72" s="1411"/>
      <c r="H72" s="1411"/>
      <c r="I72" s="1411"/>
      <c r="J72" s="1411"/>
      <c r="K72" s="1411"/>
      <c r="L72" s="1411"/>
      <c r="M72" s="1411"/>
      <c r="N72" s="1411"/>
      <c r="O72" s="1411"/>
      <c r="P72" s="141"/>
      <c r="Q72" s="141"/>
      <c r="R72" s="141"/>
      <c r="S72" s="141"/>
      <c r="T72" s="89"/>
      <c r="U72" s="89"/>
      <c r="V72" s="89"/>
      <c r="W72" s="89"/>
    </row>
    <row r="73" spans="1:23" ht="15.75">
      <c r="A73" s="266"/>
      <c r="B73" s="12"/>
      <c r="C73" s="266"/>
      <c r="D73" s="141"/>
      <c r="E73" s="1411"/>
      <c r="F73" s="1411"/>
      <c r="G73" s="1411"/>
      <c r="H73" s="1411"/>
      <c r="I73" s="1411"/>
      <c r="J73" s="1411"/>
      <c r="K73" s="1411"/>
      <c r="L73" s="1411"/>
      <c r="M73" s="1411"/>
      <c r="N73" s="1411"/>
      <c r="O73" s="1411"/>
      <c r="P73" s="141"/>
      <c r="Q73" s="141"/>
      <c r="R73" s="141"/>
      <c r="S73" s="141"/>
      <c r="T73" s="89"/>
      <c r="U73" s="89"/>
      <c r="V73" s="89"/>
      <c r="W73" s="89"/>
    </row>
    <row r="74" spans="1:23" ht="15.75" customHeight="1">
      <c r="A74" s="266"/>
      <c r="B74" s="4"/>
      <c r="C74" s="266"/>
      <c r="D74" s="141"/>
      <c r="E74" s="1411"/>
      <c r="F74" s="1411"/>
      <c r="G74" s="1411"/>
      <c r="H74" s="1411"/>
      <c r="I74" s="1411"/>
      <c r="J74" s="1411"/>
      <c r="K74" s="1411"/>
      <c r="L74" s="1411"/>
      <c r="M74" s="1411"/>
      <c r="N74" s="1411"/>
      <c r="O74" s="1411"/>
      <c r="P74" s="141"/>
      <c r="Q74" s="141"/>
      <c r="R74" s="141"/>
      <c r="S74" s="141"/>
      <c r="T74" s="89"/>
      <c r="U74" s="89"/>
      <c r="V74" s="89"/>
      <c r="W74" s="89"/>
    </row>
    <row r="75" spans="1:23" ht="15.75" customHeight="1">
      <c r="A75" s="266"/>
      <c r="B75" s="4"/>
      <c r="C75" s="266"/>
      <c r="D75" s="141"/>
      <c r="E75" s="268"/>
      <c r="F75" s="268"/>
      <c r="G75" s="268"/>
      <c r="H75" s="268"/>
      <c r="I75" s="268"/>
      <c r="J75" s="268"/>
      <c r="K75" s="776"/>
      <c r="L75" s="776"/>
      <c r="M75" s="141"/>
      <c r="N75" s="141"/>
      <c r="O75" s="141"/>
      <c r="P75" s="141"/>
      <c r="Q75" s="141"/>
      <c r="R75" s="141"/>
      <c r="S75" s="141"/>
      <c r="T75" s="89"/>
      <c r="U75" s="89"/>
      <c r="V75" s="89"/>
      <c r="W75" s="89"/>
    </row>
    <row r="76" spans="1:23" ht="15.75" customHeight="1">
      <c r="A76" s="266"/>
      <c r="B76" s="4"/>
      <c r="C76" s="266"/>
      <c r="D76" s="141"/>
      <c r="E76" s="268"/>
      <c r="F76" s="268"/>
      <c r="G76" s="268"/>
      <c r="H76" s="268"/>
      <c r="I76" s="268"/>
      <c r="J76" s="268"/>
      <c r="K76" s="776"/>
      <c r="L76" s="776"/>
      <c r="M76" s="141"/>
      <c r="N76" s="141"/>
      <c r="O76" s="141"/>
      <c r="P76" s="141"/>
      <c r="Q76" s="141"/>
      <c r="R76" s="141"/>
      <c r="S76" s="141"/>
      <c r="T76" s="89"/>
      <c r="U76" s="89"/>
      <c r="V76" s="89"/>
      <c r="W76" s="89"/>
    </row>
    <row r="77" spans="1:23" ht="15.75" customHeight="1">
      <c r="A77" s="266"/>
      <c r="B77" s="4"/>
      <c r="C77" s="266"/>
      <c r="D77" s="141"/>
      <c r="E77" s="268"/>
      <c r="F77" s="268"/>
      <c r="G77" s="268"/>
      <c r="H77" s="268"/>
      <c r="I77" s="268"/>
      <c r="J77" s="268"/>
      <c r="K77" s="776"/>
      <c r="L77" s="776"/>
      <c r="M77" s="141"/>
      <c r="N77" s="141"/>
      <c r="O77" s="141"/>
      <c r="P77" s="141"/>
      <c r="Q77" s="141"/>
      <c r="R77" s="141"/>
      <c r="S77" s="141"/>
      <c r="T77" s="89"/>
      <c r="U77" s="89"/>
      <c r="V77" s="89"/>
      <c r="W77" s="89"/>
    </row>
    <row r="78" spans="1:23" ht="15.75" customHeight="1">
      <c r="A78" s="266"/>
      <c r="B78" s="4"/>
      <c r="C78" s="266"/>
      <c r="D78" s="141"/>
      <c r="E78" s="1589" t="s">
        <v>1364</v>
      </c>
      <c r="F78" s="1589"/>
      <c r="G78" s="1589"/>
      <c r="H78" s="1589"/>
      <c r="I78" s="1589"/>
      <c r="J78" s="1589"/>
      <c r="K78" s="1589"/>
      <c r="L78" s="776"/>
      <c r="M78" s="141"/>
      <c r="N78" s="141"/>
      <c r="O78" s="141"/>
      <c r="P78" s="141"/>
      <c r="Q78" s="141"/>
      <c r="R78" s="141"/>
      <c r="S78" s="141"/>
      <c r="T78" s="89"/>
      <c r="U78" s="89"/>
      <c r="V78" s="89"/>
      <c r="W78" s="89"/>
    </row>
    <row r="79" spans="1:23" ht="22.35" customHeight="1">
      <c r="A79" s="266"/>
      <c r="B79" s="9"/>
      <c r="C79" s="266"/>
      <c r="D79" s="141"/>
      <c r="E79" s="1589"/>
      <c r="F79" s="1589"/>
      <c r="G79" s="1589"/>
      <c r="H79" s="1589"/>
      <c r="I79" s="1589"/>
      <c r="J79" s="1589"/>
      <c r="K79" s="1589"/>
      <c r="L79" s="776"/>
      <c r="M79" s="141"/>
      <c r="N79" s="141"/>
      <c r="O79" s="141"/>
      <c r="P79" s="141"/>
      <c r="Q79" s="141"/>
      <c r="R79" s="141"/>
      <c r="S79" s="141"/>
      <c r="T79" s="89"/>
      <c r="U79" s="89"/>
      <c r="V79" s="89"/>
      <c r="W79" s="89"/>
    </row>
    <row r="80" spans="1:23" ht="15.75" customHeight="1">
      <c r="A80" s="266"/>
      <c r="B80" s="7"/>
      <c r="C80" s="266"/>
      <c r="D80" s="141"/>
      <c r="E80" s="777"/>
      <c r="F80" s="777"/>
      <c r="G80" s="777"/>
      <c r="H80" s="777"/>
      <c r="I80" s="777"/>
      <c r="J80" s="777"/>
      <c r="K80" s="776"/>
      <c r="L80" s="776"/>
      <c r="M80" s="141"/>
      <c r="N80" s="141"/>
      <c r="O80" s="141"/>
      <c r="P80" s="141"/>
      <c r="Q80" s="141"/>
      <c r="R80" s="141"/>
      <c r="S80" s="141"/>
      <c r="T80" s="89"/>
      <c r="U80" s="89"/>
      <c r="V80" s="89"/>
      <c r="W80" s="89"/>
    </row>
    <row r="81" spans="1:23" ht="12.75">
      <c r="A81" s="266"/>
      <c r="B81" s="4"/>
      <c r="C81" s="266"/>
      <c r="D81" s="141"/>
      <c r="E81" s="1543" t="s">
        <v>1542</v>
      </c>
      <c r="F81" s="1411"/>
      <c r="G81" s="1411"/>
      <c r="H81" s="1411"/>
      <c r="I81" s="1411"/>
      <c r="J81" s="1411"/>
      <c r="K81" s="1411"/>
      <c r="L81" s="776"/>
      <c r="M81" s="141"/>
      <c r="N81" s="141"/>
      <c r="O81" s="141"/>
      <c r="P81" s="141"/>
      <c r="Q81" s="141"/>
      <c r="R81" s="141"/>
      <c r="S81" s="141"/>
      <c r="T81" s="89"/>
      <c r="U81" s="89"/>
      <c r="V81" s="89"/>
      <c r="W81" s="89"/>
    </row>
    <row r="82" spans="1:23">
      <c r="A82" s="266"/>
      <c r="B82" s="9"/>
      <c r="C82" s="266"/>
      <c r="D82" s="141"/>
      <c r="E82" s="1411"/>
      <c r="F82" s="1411"/>
      <c r="G82" s="1411"/>
      <c r="H82" s="1411"/>
      <c r="I82" s="1411"/>
      <c r="J82" s="1411"/>
      <c r="K82" s="1411"/>
      <c r="L82" s="776"/>
      <c r="M82" s="141"/>
      <c r="N82" s="141"/>
      <c r="O82" s="141"/>
      <c r="P82" s="141"/>
      <c r="Q82" s="141"/>
      <c r="R82" s="141"/>
      <c r="S82" s="141"/>
      <c r="T82" s="89"/>
      <c r="U82" s="89"/>
      <c r="V82" s="89"/>
      <c r="W82" s="89"/>
    </row>
    <row r="83" spans="1:23" ht="15.75">
      <c r="A83" s="266"/>
      <c r="B83" s="7"/>
      <c r="C83" s="266"/>
      <c r="D83" s="141"/>
      <c r="E83" s="1411"/>
      <c r="F83" s="1411"/>
      <c r="G83" s="1411"/>
      <c r="H83" s="1411"/>
      <c r="I83" s="1411"/>
      <c r="J83" s="1411"/>
      <c r="K83" s="1411"/>
      <c r="L83" s="776"/>
      <c r="M83" s="141"/>
      <c r="N83" s="141"/>
      <c r="O83" s="141"/>
      <c r="P83" s="141"/>
      <c r="Q83" s="141"/>
      <c r="R83" s="141"/>
      <c r="S83" s="141"/>
      <c r="T83" s="89"/>
      <c r="U83" s="89"/>
      <c r="V83" s="89"/>
      <c r="W83" s="89"/>
    </row>
    <row r="84" spans="1:23" ht="12.75">
      <c r="A84" s="266"/>
      <c r="B84" s="4"/>
      <c r="C84" s="266"/>
      <c r="D84" s="141"/>
      <c r="E84" s="1411"/>
      <c r="F84" s="1411"/>
      <c r="G84" s="1411"/>
      <c r="H84" s="1411"/>
      <c r="I84" s="1411"/>
      <c r="J84" s="1411"/>
      <c r="K84" s="1411"/>
      <c r="L84" s="776"/>
      <c r="M84" s="141"/>
      <c r="N84" s="141"/>
      <c r="O84" s="141"/>
      <c r="P84" s="141"/>
      <c r="Q84" s="141"/>
      <c r="R84" s="141"/>
      <c r="S84" s="141"/>
      <c r="T84" s="89"/>
      <c r="U84" s="89"/>
      <c r="V84" s="89"/>
      <c r="W84" s="89"/>
    </row>
    <row r="85" spans="1:23" ht="12.75">
      <c r="A85" s="266"/>
      <c r="B85" s="4"/>
      <c r="C85" s="266"/>
      <c r="D85" s="141"/>
      <c r="E85" s="1411"/>
      <c r="F85" s="1411"/>
      <c r="G85" s="1411"/>
      <c r="H85" s="1411"/>
      <c r="I85" s="1411"/>
      <c r="J85" s="1411"/>
      <c r="K85" s="1411"/>
      <c r="L85" s="776"/>
      <c r="M85" s="141"/>
      <c r="N85" s="141"/>
      <c r="O85" s="141"/>
      <c r="P85" s="141"/>
      <c r="Q85" s="141"/>
      <c r="R85" s="141"/>
      <c r="S85" s="141"/>
      <c r="T85" s="89"/>
      <c r="U85" s="89"/>
      <c r="V85" s="89"/>
      <c r="W85" s="89"/>
    </row>
    <row r="86" spans="1:23" ht="12.75">
      <c r="A86" s="266"/>
      <c r="B86" s="4"/>
      <c r="C86" s="266"/>
      <c r="D86" s="141"/>
      <c r="E86" s="1411"/>
      <c r="F86" s="1411"/>
      <c r="G86" s="1411"/>
      <c r="H86" s="1411"/>
      <c r="I86" s="1411"/>
      <c r="J86" s="1411"/>
      <c r="K86" s="1411"/>
      <c r="L86" s="776"/>
      <c r="M86" s="141"/>
      <c r="N86" s="141"/>
      <c r="O86" s="141"/>
      <c r="P86" s="141"/>
      <c r="Q86" s="141"/>
      <c r="R86" s="141"/>
      <c r="S86" s="141"/>
      <c r="T86" s="89"/>
      <c r="U86" s="89"/>
      <c r="V86" s="89"/>
      <c r="W86" s="89"/>
    </row>
    <row r="87" spans="1:23" ht="12.75">
      <c r="A87" s="266"/>
      <c r="B87" s="4"/>
      <c r="C87" s="266"/>
      <c r="D87" s="141"/>
      <c r="E87" s="1411"/>
      <c r="F87" s="1411"/>
      <c r="G87" s="1411"/>
      <c r="H87" s="1411"/>
      <c r="I87" s="1411"/>
      <c r="J87" s="1411"/>
      <c r="K87" s="1411"/>
      <c r="L87" s="776"/>
      <c r="M87" s="141"/>
      <c r="N87" s="141"/>
      <c r="O87" s="141"/>
      <c r="P87" s="141"/>
      <c r="Q87" s="141"/>
      <c r="R87" s="141"/>
      <c r="S87" s="141"/>
      <c r="T87" s="89"/>
      <c r="U87" s="89"/>
      <c r="V87" s="89"/>
      <c r="W87" s="89"/>
    </row>
    <row r="88" spans="1:23" ht="12.75">
      <c r="A88" s="266"/>
      <c r="B88" s="4"/>
      <c r="C88" s="266"/>
      <c r="D88" s="141"/>
      <c r="E88" s="1411"/>
      <c r="F88" s="1411"/>
      <c r="G88" s="1411"/>
      <c r="H88" s="1411"/>
      <c r="I88" s="1411"/>
      <c r="J88" s="1411"/>
      <c r="K88" s="1411"/>
      <c r="L88" s="776"/>
      <c r="M88" s="141"/>
      <c r="N88" s="141"/>
      <c r="O88" s="141"/>
      <c r="P88" s="141"/>
      <c r="Q88" s="141"/>
      <c r="R88" s="141"/>
      <c r="S88" s="141"/>
      <c r="T88" s="89"/>
      <c r="U88" s="89"/>
      <c r="V88" s="89"/>
      <c r="W88" s="89"/>
    </row>
    <row r="89" spans="1:23">
      <c r="A89" s="266"/>
      <c r="B89" s="9"/>
      <c r="C89" s="266"/>
      <c r="D89" s="141"/>
      <c r="E89" s="1411"/>
      <c r="F89" s="1411"/>
      <c r="G89" s="1411"/>
      <c r="H89" s="1411"/>
      <c r="I89" s="1411"/>
      <c r="J89" s="1411"/>
      <c r="K89" s="1411"/>
      <c r="L89" s="776"/>
      <c r="M89" s="141"/>
      <c r="N89" s="141"/>
      <c r="O89" s="141"/>
      <c r="P89" s="141"/>
      <c r="Q89" s="141"/>
      <c r="R89" s="141"/>
      <c r="S89" s="141"/>
      <c r="T89" s="89"/>
      <c r="U89" s="89"/>
      <c r="V89" s="89"/>
      <c r="W89" s="89"/>
    </row>
    <row r="90" spans="1:23" ht="15.75">
      <c r="A90" s="266"/>
      <c r="B90" s="7"/>
      <c r="C90" s="266"/>
      <c r="D90" s="141"/>
      <c r="E90" s="1411"/>
      <c r="F90" s="1411"/>
      <c r="G90" s="1411"/>
      <c r="H90" s="1411"/>
      <c r="I90" s="1411"/>
      <c r="J90" s="1411"/>
      <c r="K90" s="1411"/>
      <c r="L90" s="776"/>
      <c r="M90" s="141"/>
      <c r="N90" s="141"/>
      <c r="O90" s="141"/>
      <c r="P90" s="141"/>
      <c r="Q90" s="141"/>
      <c r="R90" s="141"/>
      <c r="S90" s="141"/>
      <c r="T90" s="89"/>
      <c r="U90" s="89"/>
      <c r="V90" s="89"/>
      <c r="W90" s="89"/>
    </row>
    <row r="91" spans="1:23" ht="12.75">
      <c r="A91" s="266"/>
      <c r="B91" s="4"/>
      <c r="C91" s="266"/>
      <c r="D91" s="141"/>
      <c r="E91" s="1411"/>
      <c r="F91" s="1411"/>
      <c r="G91" s="1411"/>
      <c r="H91" s="1411"/>
      <c r="I91" s="1411"/>
      <c r="J91" s="1411"/>
      <c r="K91" s="1411"/>
      <c r="L91" s="776"/>
      <c r="M91" s="141"/>
      <c r="N91" s="141"/>
      <c r="O91" s="141"/>
      <c r="P91" s="141"/>
      <c r="Q91" s="141"/>
      <c r="R91" s="141"/>
      <c r="S91" s="141"/>
      <c r="T91" s="89"/>
      <c r="U91" s="89"/>
      <c r="V91" s="89"/>
      <c r="W91" s="89"/>
    </row>
    <row r="92" spans="1:23" ht="12.75">
      <c r="A92" s="266"/>
      <c r="B92" s="4"/>
      <c r="C92" s="266"/>
      <c r="D92" s="141"/>
      <c r="E92" s="1411"/>
      <c r="F92" s="1411"/>
      <c r="G92" s="1411"/>
      <c r="H92" s="1411"/>
      <c r="I92" s="1411"/>
      <c r="J92" s="1411"/>
      <c r="K92" s="1411"/>
      <c r="L92" s="776"/>
      <c r="M92" s="141"/>
      <c r="N92" s="141"/>
      <c r="O92" s="141"/>
      <c r="P92" s="141"/>
      <c r="Q92" s="141"/>
      <c r="R92" s="141"/>
      <c r="S92" s="141"/>
      <c r="T92" s="89"/>
      <c r="U92" s="89"/>
      <c r="V92" s="89"/>
      <c r="W92" s="89"/>
    </row>
    <row r="93" spans="1:23" ht="12.75">
      <c r="A93" s="266"/>
      <c r="B93" s="4"/>
      <c r="C93" s="266"/>
      <c r="D93" s="141"/>
      <c r="E93" s="1411"/>
      <c r="F93" s="1411"/>
      <c r="G93" s="1411"/>
      <c r="H93" s="1411"/>
      <c r="I93" s="1411"/>
      <c r="J93" s="1411"/>
      <c r="K93" s="1411"/>
      <c r="L93" s="776"/>
      <c r="M93" s="141"/>
      <c r="N93" s="141"/>
      <c r="O93" s="141"/>
      <c r="P93" s="141"/>
      <c r="Q93" s="141"/>
      <c r="R93" s="141"/>
      <c r="S93" s="141"/>
      <c r="T93" s="89"/>
      <c r="U93" s="89"/>
      <c r="V93" s="89"/>
      <c r="W93" s="89"/>
    </row>
    <row r="94" spans="1:23" ht="12.75">
      <c r="A94" s="266"/>
      <c r="B94" s="4"/>
      <c r="C94" s="266"/>
      <c r="D94" s="141"/>
      <c r="E94" s="1411"/>
      <c r="F94" s="1411"/>
      <c r="G94" s="1411"/>
      <c r="H94" s="1411"/>
      <c r="I94" s="1411"/>
      <c r="J94" s="1411"/>
      <c r="K94" s="1411"/>
      <c r="L94" s="776"/>
      <c r="M94" s="141"/>
      <c r="N94" s="141"/>
      <c r="O94" s="141"/>
      <c r="P94" s="141"/>
      <c r="Q94" s="141"/>
      <c r="R94" s="141"/>
      <c r="S94" s="141"/>
      <c r="T94" s="89"/>
      <c r="U94" s="89"/>
      <c r="V94" s="89"/>
      <c r="W94" s="89"/>
    </row>
    <row r="95" spans="1:23" ht="12.75">
      <c r="A95" s="266"/>
      <c r="B95" s="66"/>
      <c r="C95" s="266"/>
      <c r="D95" s="141"/>
      <c r="E95" s="1411"/>
      <c r="F95" s="1411"/>
      <c r="G95" s="1411"/>
      <c r="H95" s="1411"/>
      <c r="I95" s="1411"/>
      <c r="J95" s="1411"/>
      <c r="K95" s="1411"/>
      <c r="L95" s="776"/>
      <c r="M95" s="141"/>
      <c r="N95" s="141"/>
      <c r="O95" s="141"/>
      <c r="P95" s="141"/>
      <c r="Q95" s="141"/>
      <c r="R95" s="141"/>
      <c r="S95" s="141"/>
      <c r="T95" s="89"/>
      <c r="U95" s="89"/>
      <c r="V95" s="89"/>
      <c r="W95" s="89"/>
    </row>
    <row r="96" spans="1:23" ht="12.75">
      <c r="A96" s="266"/>
      <c r="B96" s="4"/>
      <c r="C96" s="266"/>
      <c r="D96" s="141"/>
      <c r="E96" s="1411"/>
      <c r="F96" s="1411"/>
      <c r="G96" s="1411"/>
      <c r="H96" s="1411"/>
      <c r="I96" s="1411"/>
      <c r="J96" s="1411"/>
      <c r="K96" s="1411"/>
      <c r="L96" s="776"/>
      <c r="M96" s="141"/>
      <c r="N96" s="141"/>
      <c r="O96" s="141"/>
      <c r="P96" s="141"/>
      <c r="Q96" s="141"/>
      <c r="R96" s="141"/>
      <c r="S96" s="141"/>
      <c r="T96" s="89"/>
      <c r="U96" s="89"/>
      <c r="V96" s="89"/>
      <c r="W96" s="89"/>
    </row>
    <row r="97" spans="1:23">
      <c r="A97" s="266"/>
      <c r="B97" s="9"/>
      <c r="C97" s="266"/>
      <c r="D97" s="141"/>
      <c r="E97" s="1411"/>
      <c r="F97" s="1411"/>
      <c r="G97" s="1411"/>
      <c r="H97" s="1411"/>
      <c r="I97" s="1411"/>
      <c r="J97" s="1411"/>
      <c r="K97" s="1411"/>
      <c r="L97" s="776"/>
      <c r="M97" s="141"/>
      <c r="N97" s="141"/>
      <c r="O97" s="141"/>
      <c r="P97" s="141"/>
      <c r="Q97" s="141"/>
      <c r="R97" s="141"/>
      <c r="S97" s="141"/>
      <c r="T97" s="89"/>
      <c r="U97" s="89"/>
      <c r="V97" s="89"/>
      <c r="W97" s="89"/>
    </row>
    <row r="98" spans="1:23">
      <c r="A98" s="266"/>
      <c r="B98" s="9"/>
      <c r="C98" s="266"/>
      <c r="D98" s="141"/>
      <c r="E98" s="1411"/>
      <c r="F98" s="1411"/>
      <c r="G98" s="1411"/>
      <c r="H98" s="1411"/>
      <c r="I98" s="1411"/>
      <c r="J98" s="1411"/>
      <c r="K98" s="1411"/>
      <c r="L98" s="776"/>
      <c r="M98" s="141"/>
      <c r="N98" s="141"/>
      <c r="O98" s="141"/>
      <c r="P98" s="141"/>
      <c r="Q98" s="141"/>
      <c r="R98" s="141"/>
      <c r="S98" s="141"/>
      <c r="T98" s="89"/>
      <c r="U98" s="89"/>
      <c r="V98" s="89"/>
      <c r="W98" s="89"/>
    </row>
    <row r="99" spans="1:23">
      <c r="A99" s="266"/>
      <c r="B99" s="9"/>
      <c r="C99" s="266"/>
      <c r="D99" s="141"/>
      <c r="E99" s="1411"/>
      <c r="F99" s="1411"/>
      <c r="G99" s="1411"/>
      <c r="H99" s="1411"/>
      <c r="I99" s="1411"/>
      <c r="J99" s="1411"/>
      <c r="K99" s="1411"/>
      <c r="L99" s="776"/>
      <c r="M99" s="141"/>
      <c r="N99" s="141"/>
      <c r="O99" s="141"/>
      <c r="P99" s="141"/>
      <c r="Q99" s="141"/>
      <c r="R99" s="141"/>
      <c r="S99" s="141"/>
      <c r="T99" s="89"/>
      <c r="U99" s="89"/>
      <c r="V99" s="89"/>
      <c r="W99" s="89"/>
    </row>
    <row r="100" spans="1:23">
      <c r="A100" s="266"/>
      <c r="B100" s="9"/>
      <c r="C100" s="266"/>
      <c r="D100" s="141"/>
      <c r="L100" s="776"/>
      <c r="M100" s="141"/>
      <c r="N100" s="141"/>
      <c r="O100" s="141"/>
      <c r="P100" s="141"/>
      <c r="Q100" s="141"/>
      <c r="R100" s="141"/>
      <c r="S100" s="141"/>
      <c r="T100" s="89"/>
      <c r="U100" s="89"/>
      <c r="V100" s="89"/>
      <c r="W100" s="89"/>
    </row>
    <row r="101" spans="1:23">
      <c r="A101" s="266"/>
      <c r="B101" s="9"/>
      <c r="C101" s="266"/>
      <c r="D101" s="141"/>
      <c r="L101" s="776"/>
      <c r="M101" s="141"/>
      <c r="N101" s="141"/>
      <c r="O101" s="141"/>
      <c r="P101" s="141"/>
      <c r="Q101" s="141"/>
      <c r="R101" s="141"/>
      <c r="S101" s="141"/>
      <c r="T101" s="89"/>
      <c r="U101" s="89"/>
      <c r="V101" s="89"/>
      <c r="W101" s="89"/>
    </row>
    <row r="102" spans="1:23">
      <c r="A102" s="266"/>
      <c r="B102" s="9"/>
      <c r="C102" s="266"/>
      <c r="D102" s="141"/>
      <c r="L102" s="776"/>
      <c r="M102" s="141"/>
      <c r="N102" s="141"/>
      <c r="O102" s="141"/>
      <c r="P102" s="141"/>
      <c r="Q102" s="141"/>
      <c r="R102" s="141"/>
      <c r="S102" s="141"/>
      <c r="T102" s="89"/>
      <c r="U102" s="89"/>
      <c r="V102" s="89"/>
      <c r="W102" s="89"/>
    </row>
    <row r="103" spans="1:23" ht="15.75" customHeight="1">
      <c r="A103" s="266"/>
      <c r="B103" s="4"/>
      <c r="C103" s="266"/>
      <c r="D103" s="141"/>
      <c r="E103" s="2096" t="s">
        <v>1365</v>
      </c>
      <c r="F103" s="1411"/>
      <c r="G103" s="1411"/>
      <c r="H103" s="1411"/>
      <c r="I103" s="1411"/>
      <c r="J103" s="1411"/>
      <c r="K103" s="776"/>
      <c r="L103" s="776"/>
      <c r="M103" s="141"/>
      <c r="N103" s="141"/>
      <c r="O103" s="141"/>
      <c r="P103" s="141"/>
      <c r="Q103" s="141"/>
      <c r="R103" s="141"/>
      <c r="S103" s="141"/>
      <c r="T103" s="89"/>
      <c r="U103" s="89"/>
      <c r="V103" s="89"/>
      <c r="W103" s="89"/>
    </row>
    <row r="104" spans="1:23" ht="15.75" customHeight="1">
      <c r="A104" s="266"/>
      <c r="B104" s="4"/>
      <c r="C104" s="266"/>
      <c r="D104" s="141"/>
      <c r="E104" s="776"/>
      <c r="F104" s="776"/>
      <c r="G104" s="776"/>
      <c r="H104" s="776"/>
      <c r="I104" s="776"/>
      <c r="J104" s="776"/>
      <c r="K104" s="776"/>
      <c r="L104" s="776"/>
      <c r="M104" s="141"/>
      <c r="N104" s="141"/>
      <c r="O104" s="141"/>
      <c r="P104" s="141"/>
      <c r="Q104" s="141"/>
      <c r="R104" s="141"/>
      <c r="S104" s="141"/>
      <c r="T104" s="89"/>
      <c r="U104" s="89"/>
      <c r="V104" s="89"/>
      <c r="W104" s="89"/>
    </row>
    <row r="105" spans="1:23" ht="12.75">
      <c r="A105" s="266"/>
      <c r="B105" s="4"/>
      <c r="C105" s="266"/>
      <c r="D105" s="141"/>
      <c r="E105" s="1543" t="s">
        <v>1628</v>
      </c>
      <c r="F105" s="1411"/>
      <c r="G105" s="1411"/>
      <c r="H105" s="1411"/>
      <c r="I105" s="1411"/>
      <c r="J105" s="1411"/>
      <c r="K105" s="1411"/>
      <c r="L105" s="776"/>
      <c r="M105" s="141"/>
      <c r="N105" s="141"/>
      <c r="O105" s="141"/>
      <c r="P105" s="141"/>
      <c r="Q105" s="141"/>
      <c r="R105" s="141"/>
      <c r="S105" s="141"/>
      <c r="T105" s="89"/>
      <c r="U105" s="89"/>
      <c r="V105" s="89"/>
      <c r="W105" s="89"/>
    </row>
    <row r="106" spans="1:23" ht="12.75">
      <c r="A106" s="266"/>
      <c r="B106" s="4"/>
      <c r="C106" s="266"/>
      <c r="D106" s="141"/>
      <c r="E106" s="1411"/>
      <c r="F106" s="1411"/>
      <c r="G106" s="1411"/>
      <c r="H106" s="1411"/>
      <c r="I106" s="1411"/>
      <c r="J106" s="1411"/>
      <c r="K106" s="1411"/>
      <c r="L106" s="776"/>
      <c r="M106" s="141"/>
      <c r="N106" s="141"/>
      <c r="O106" s="141"/>
      <c r="P106" s="141"/>
      <c r="Q106" s="141"/>
      <c r="R106" s="141"/>
      <c r="S106" s="141"/>
      <c r="T106" s="89"/>
      <c r="U106" s="89"/>
      <c r="V106" s="89"/>
      <c r="W106" s="89"/>
    </row>
    <row r="107" spans="1:23" ht="12.75">
      <c r="A107" s="266"/>
      <c r="B107" s="4"/>
      <c r="C107" s="266"/>
      <c r="D107" s="141"/>
      <c r="E107" s="1411"/>
      <c r="F107" s="1411"/>
      <c r="G107" s="1411"/>
      <c r="H107" s="1411"/>
      <c r="I107" s="1411"/>
      <c r="J107" s="1411"/>
      <c r="K107" s="1411"/>
      <c r="L107" s="776"/>
      <c r="M107" s="141"/>
      <c r="N107" s="141"/>
      <c r="O107" s="141"/>
      <c r="P107" s="141"/>
      <c r="Q107" s="141"/>
      <c r="R107" s="141"/>
      <c r="S107" s="141"/>
      <c r="T107" s="89"/>
      <c r="U107" s="89"/>
      <c r="V107" s="89"/>
      <c r="W107" s="89"/>
    </row>
    <row r="108" spans="1:23" ht="12.75">
      <c r="A108" s="266"/>
      <c r="B108" s="4"/>
      <c r="C108" s="266"/>
      <c r="D108" s="141"/>
      <c r="E108" s="1411"/>
      <c r="F108" s="1411"/>
      <c r="G108" s="1411"/>
      <c r="H108" s="1411"/>
      <c r="I108" s="1411"/>
      <c r="J108" s="1411"/>
      <c r="K108" s="1411"/>
      <c r="L108" s="776"/>
      <c r="M108" s="141"/>
      <c r="N108" s="141"/>
      <c r="O108" s="141"/>
      <c r="P108" s="141"/>
      <c r="Q108" s="141"/>
      <c r="R108" s="141"/>
      <c r="S108" s="141"/>
      <c r="T108" s="89"/>
      <c r="U108" s="89"/>
      <c r="V108" s="89"/>
      <c r="W108" s="89"/>
    </row>
    <row r="109" spans="1:23">
      <c r="A109" s="266"/>
      <c r="B109" s="9"/>
      <c r="C109" s="266"/>
      <c r="D109" s="141"/>
      <c r="E109" s="1411"/>
      <c r="F109" s="1411"/>
      <c r="G109" s="1411"/>
      <c r="H109" s="1411"/>
      <c r="I109" s="1411"/>
      <c r="J109" s="1411"/>
      <c r="K109" s="1411"/>
      <c r="L109" s="776"/>
      <c r="M109" s="141"/>
      <c r="N109" s="141"/>
      <c r="O109" s="141"/>
      <c r="P109" s="141"/>
      <c r="Q109" s="141"/>
      <c r="R109" s="141"/>
      <c r="S109" s="141"/>
      <c r="T109" s="89"/>
      <c r="U109" s="89"/>
      <c r="V109" s="89"/>
      <c r="W109" s="89"/>
    </row>
    <row r="110" spans="1:23" ht="15.75">
      <c r="A110" s="266"/>
      <c r="B110" s="7"/>
      <c r="C110" s="266"/>
      <c r="D110" s="141"/>
      <c r="E110" s="1411"/>
      <c r="F110" s="1411"/>
      <c r="G110" s="1411"/>
      <c r="H110" s="1411"/>
      <c r="I110" s="1411"/>
      <c r="J110" s="1411"/>
      <c r="K110" s="1411"/>
      <c r="L110" s="776"/>
      <c r="M110" s="141"/>
      <c r="N110" s="141"/>
      <c r="O110" s="141"/>
      <c r="P110" s="141"/>
      <c r="Q110" s="141"/>
      <c r="R110" s="141"/>
      <c r="S110" s="141"/>
      <c r="T110" s="89"/>
      <c r="U110" s="89"/>
      <c r="V110" s="89"/>
      <c r="W110" s="89"/>
    </row>
    <row r="111" spans="1:23" ht="12.75">
      <c r="A111" s="266"/>
      <c r="B111" s="4"/>
      <c r="C111" s="266"/>
      <c r="D111" s="141"/>
      <c r="E111" s="1411"/>
      <c r="F111" s="1411"/>
      <c r="G111" s="1411"/>
      <c r="H111" s="1411"/>
      <c r="I111" s="1411"/>
      <c r="J111" s="1411"/>
      <c r="K111" s="1411"/>
      <c r="L111" s="776"/>
      <c r="M111" s="141"/>
      <c r="N111" s="141"/>
      <c r="O111" s="141"/>
      <c r="P111" s="141"/>
      <c r="Q111" s="141"/>
      <c r="R111" s="141"/>
      <c r="S111" s="141"/>
      <c r="T111" s="89"/>
      <c r="U111" s="89"/>
      <c r="V111" s="89"/>
      <c r="W111" s="89"/>
    </row>
    <row r="112" spans="1:23" ht="12.75">
      <c r="A112" s="266"/>
      <c r="B112" s="11"/>
      <c r="C112" s="266"/>
      <c r="D112" s="141"/>
      <c r="E112" s="1411"/>
      <c r="F112" s="1411"/>
      <c r="G112" s="1411"/>
      <c r="H112" s="1411"/>
      <c r="I112" s="1411"/>
      <c r="J112" s="1411"/>
      <c r="K112" s="1411"/>
      <c r="L112" s="776"/>
      <c r="M112" s="141"/>
      <c r="N112" s="141"/>
      <c r="O112" s="141"/>
      <c r="P112" s="141"/>
      <c r="Q112" s="141"/>
      <c r="R112" s="141"/>
      <c r="S112" s="141"/>
      <c r="T112" s="89"/>
      <c r="U112" s="89"/>
      <c r="V112" s="89"/>
      <c r="W112" s="89"/>
    </row>
    <row r="113" spans="1:23" ht="12.75">
      <c r="A113" s="266"/>
      <c r="B113" s="4"/>
      <c r="C113" s="266"/>
      <c r="D113" s="141"/>
      <c r="E113" s="1411"/>
      <c r="F113" s="1411"/>
      <c r="G113" s="1411"/>
      <c r="H113" s="1411"/>
      <c r="I113" s="1411"/>
      <c r="J113" s="1411"/>
      <c r="K113" s="1411"/>
      <c r="L113" s="776"/>
      <c r="M113" s="141"/>
      <c r="N113" s="141"/>
      <c r="O113" s="141"/>
      <c r="P113" s="141"/>
      <c r="Q113" s="141"/>
      <c r="R113" s="141"/>
      <c r="S113" s="141"/>
      <c r="T113" s="89"/>
      <c r="U113" s="89"/>
      <c r="V113" s="89"/>
      <c r="W113" s="89"/>
    </row>
    <row r="114" spans="1:23" ht="15.75">
      <c r="A114" s="266"/>
      <c r="B114" s="12"/>
      <c r="C114" s="266"/>
      <c r="D114" s="141"/>
      <c r="E114" s="1411"/>
      <c r="F114" s="1411"/>
      <c r="G114" s="1411"/>
      <c r="H114" s="1411"/>
      <c r="I114" s="1411"/>
      <c r="J114" s="1411"/>
      <c r="K114" s="1411"/>
      <c r="L114" s="776"/>
      <c r="M114" s="141"/>
      <c r="N114" s="141"/>
      <c r="O114" s="141"/>
      <c r="P114" s="141"/>
      <c r="Q114" s="141"/>
      <c r="R114" s="141"/>
      <c r="S114" s="141"/>
      <c r="T114" s="89"/>
      <c r="U114" s="89"/>
      <c r="V114" s="89"/>
      <c r="W114" s="89"/>
    </row>
    <row r="115" spans="1:23" ht="12.75">
      <c r="A115" s="266"/>
      <c r="B115" s="4"/>
      <c r="C115" s="266"/>
      <c r="D115" s="141"/>
      <c r="E115" s="1411"/>
      <c r="F115" s="1411"/>
      <c r="G115" s="1411"/>
      <c r="H115" s="1411"/>
      <c r="I115" s="1411"/>
      <c r="J115" s="1411"/>
      <c r="K115" s="1411"/>
      <c r="L115" s="776"/>
      <c r="M115" s="141"/>
      <c r="N115" s="141"/>
      <c r="O115" s="141"/>
      <c r="P115" s="141"/>
      <c r="Q115" s="141"/>
      <c r="R115" s="141"/>
      <c r="S115" s="141"/>
      <c r="T115" s="89"/>
      <c r="U115" s="89"/>
      <c r="V115" s="89"/>
      <c r="W115" s="89"/>
    </row>
    <row r="116" spans="1:23">
      <c r="A116" s="266"/>
      <c r="B116" s="9"/>
      <c r="C116" s="266"/>
      <c r="D116" s="141"/>
      <c r="E116" s="1411"/>
      <c r="F116" s="1411"/>
      <c r="G116" s="1411"/>
      <c r="H116" s="1411"/>
      <c r="I116" s="1411"/>
      <c r="J116" s="1411"/>
      <c r="K116" s="1411"/>
      <c r="L116" s="776"/>
      <c r="M116" s="141"/>
      <c r="N116" s="141"/>
      <c r="O116" s="141"/>
      <c r="P116" s="141"/>
      <c r="Q116" s="141"/>
      <c r="R116" s="141"/>
      <c r="S116" s="141"/>
      <c r="T116" s="89"/>
      <c r="U116" s="89"/>
      <c r="V116" s="89"/>
      <c r="W116" s="89"/>
    </row>
    <row r="117" spans="1:23">
      <c r="A117" s="266"/>
      <c r="B117" s="9"/>
      <c r="C117" s="266"/>
      <c r="D117" s="141"/>
      <c r="E117" s="1411"/>
      <c r="F117" s="1411"/>
      <c r="G117" s="1411"/>
      <c r="H117" s="1411"/>
      <c r="I117" s="1411"/>
      <c r="J117" s="1411"/>
      <c r="K117" s="1411"/>
      <c r="L117" s="776"/>
      <c r="M117" s="141"/>
      <c r="N117" s="141"/>
      <c r="O117" s="141"/>
      <c r="P117" s="141"/>
      <c r="Q117" s="141"/>
      <c r="R117" s="141"/>
      <c r="S117" s="141"/>
      <c r="T117" s="89"/>
      <c r="U117" s="89"/>
      <c r="V117" s="89"/>
      <c r="W117" s="89"/>
    </row>
    <row r="118" spans="1:23" ht="15.75">
      <c r="A118" s="266"/>
      <c r="B118" s="7"/>
      <c r="C118" s="266"/>
      <c r="D118" s="141"/>
      <c r="E118" s="1411"/>
      <c r="F118" s="1411"/>
      <c r="G118" s="1411"/>
      <c r="H118" s="1411"/>
      <c r="I118" s="1411"/>
      <c r="J118" s="1411"/>
      <c r="K118" s="1411"/>
      <c r="L118" s="776"/>
      <c r="M118" s="141"/>
      <c r="N118" s="141"/>
      <c r="O118" s="141"/>
      <c r="P118" s="141"/>
      <c r="Q118" s="141"/>
      <c r="R118" s="141"/>
      <c r="S118" s="141"/>
      <c r="T118" s="89"/>
      <c r="U118" s="89"/>
      <c r="V118" s="89"/>
      <c r="W118" s="89"/>
    </row>
    <row r="119" spans="1:23" ht="12.75">
      <c r="A119" s="266"/>
      <c r="B119" s="4"/>
      <c r="C119" s="266"/>
      <c r="D119" s="141"/>
      <c r="E119" s="1411"/>
      <c r="F119" s="1411"/>
      <c r="G119" s="1411"/>
      <c r="H119" s="1411"/>
      <c r="I119" s="1411"/>
      <c r="J119" s="1411"/>
      <c r="K119" s="1411"/>
      <c r="L119" s="776"/>
      <c r="M119" s="141"/>
      <c r="N119" s="141"/>
      <c r="O119" s="141"/>
      <c r="P119" s="141"/>
      <c r="Q119" s="141"/>
      <c r="R119" s="141"/>
      <c r="S119" s="141"/>
      <c r="T119" s="89"/>
      <c r="U119" s="89"/>
      <c r="V119" s="89"/>
      <c r="W119" s="89"/>
    </row>
    <row r="120" spans="1:23">
      <c r="A120" s="266"/>
      <c r="B120" s="9"/>
      <c r="C120" s="266"/>
      <c r="D120" s="141"/>
      <c r="E120" s="1411"/>
      <c r="F120" s="1411"/>
      <c r="G120" s="1411"/>
      <c r="H120" s="1411"/>
      <c r="I120" s="1411"/>
      <c r="J120" s="1411"/>
      <c r="K120" s="1411"/>
      <c r="L120" s="776"/>
      <c r="M120" s="141"/>
      <c r="N120" s="141"/>
      <c r="O120" s="141"/>
      <c r="P120" s="141"/>
      <c r="Q120" s="141"/>
      <c r="R120" s="141"/>
      <c r="S120" s="141"/>
      <c r="T120" s="89"/>
      <c r="U120" s="89"/>
      <c r="V120" s="89"/>
      <c r="W120" s="89"/>
    </row>
    <row r="121" spans="1:23">
      <c r="A121" s="266"/>
      <c r="B121" s="9"/>
      <c r="C121" s="266"/>
      <c r="D121" s="141"/>
      <c r="L121" s="776"/>
      <c r="M121" s="141"/>
      <c r="N121" s="141"/>
      <c r="O121" s="141"/>
      <c r="P121" s="141"/>
      <c r="Q121" s="141"/>
      <c r="R121" s="141"/>
      <c r="S121" s="141"/>
      <c r="T121" s="89"/>
      <c r="U121" s="89"/>
      <c r="V121" s="89"/>
      <c r="W121" s="89"/>
    </row>
    <row r="122" spans="1:23">
      <c r="A122" s="266"/>
      <c r="B122" s="9"/>
      <c r="C122" s="266"/>
      <c r="D122" s="141"/>
      <c r="L122" s="776"/>
      <c r="M122" s="141"/>
      <c r="N122" s="141"/>
      <c r="O122" s="141"/>
      <c r="P122" s="141"/>
      <c r="Q122" s="141"/>
      <c r="R122" s="141"/>
      <c r="S122" s="141"/>
      <c r="T122" s="89"/>
      <c r="U122" s="89"/>
      <c r="V122" s="89"/>
      <c r="W122" s="89"/>
    </row>
    <row r="123" spans="1:23" ht="15.75" customHeight="1">
      <c r="A123" s="266"/>
      <c r="B123" s="7"/>
      <c r="C123" s="266"/>
      <c r="D123" s="141"/>
      <c r="E123" s="163"/>
      <c r="F123" s="163"/>
      <c r="G123" s="163"/>
      <c r="H123" s="163"/>
      <c r="I123" s="141"/>
      <c r="J123" s="141"/>
      <c r="K123" s="141"/>
      <c r="L123" s="141"/>
      <c r="M123" s="141"/>
      <c r="N123" s="141"/>
      <c r="O123" s="141"/>
      <c r="P123" s="141"/>
      <c r="Q123" s="141"/>
      <c r="R123" s="141"/>
      <c r="S123" s="141"/>
      <c r="T123" s="89"/>
      <c r="U123" s="89"/>
      <c r="V123" s="89"/>
      <c r="W123" s="89"/>
    </row>
    <row r="124" spans="1:23" ht="15.75" customHeight="1">
      <c r="A124" s="266"/>
      <c r="B124" s="7"/>
      <c r="C124" s="266"/>
      <c r="D124" s="141"/>
      <c r="E124" s="2084" t="s">
        <v>1629</v>
      </c>
      <c r="F124" s="1411"/>
      <c r="G124" s="1411"/>
      <c r="H124" s="1411"/>
      <c r="I124" s="141"/>
      <c r="J124" s="141"/>
      <c r="K124" s="141"/>
      <c r="L124" s="141"/>
      <c r="M124" s="141"/>
      <c r="N124" s="141"/>
      <c r="O124" s="141"/>
      <c r="P124" s="141"/>
      <c r="Q124" s="141"/>
      <c r="R124" s="141"/>
      <c r="S124" s="141"/>
      <c r="T124" s="89"/>
      <c r="U124" s="89"/>
      <c r="V124" s="89"/>
      <c r="W124" s="89"/>
    </row>
    <row r="125" spans="1:23" ht="15.75" customHeight="1">
      <c r="A125" s="266"/>
      <c r="B125" s="4"/>
      <c r="C125" s="266"/>
      <c r="D125" s="141"/>
      <c r="E125" s="1537"/>
      <c r="F125" s="1411"/>
      <c r="G125" s="1411"/>
      <c r="H125" s="1411"/>
      <c r="I125" s="14"/>
      <c r="J125" s="141"/>
      <c r="K125" s="141"/>
      <c r="L125" s="141"/>
      <c r="M125" s="141"/>
      <c r="N125" s="141"/>
      <c r="O125" s="141"/>
      <c r="P125" s="141"/>
      <c r="Q125" s="141"/>
      <c r="R125" s="141"/>
      <c r="S125" s="141"/>
      <c r="T125" s="89"/>
      <c r="U125" s="89"/>
      <c r="V125" s="89"/>
      <c r="W125" s="89"/>
    </row>
    <row r="126" spans="1:23" ht="15.75" customHeight="1">
      <c r="A126" s="266"/>
      <c r="B126" s="4"/>
      <c r="C126" s="266"/>
      <c r="D126" s="141"/>
      <c r="E126" s="1717" t="s">
        <v>1543</v>
      </c>
      <c r="F126" s="1411"/>
      <c r="G126" s="1411"/>
      <c r="H126" s="1411"/>
      <c r="I126" s="1411"/>
      <c r="J126" s="1411"/>
      <c r="K126" s="1411"/>
      <c r="L126" s="1411"/>
      <c r="M126" s="141"/>
      <c r="N126" s="141"/>
      <c r="O126" s="141"/>
      <c r="P126" s="141"/>
      <c r="Q126" s="141"/>
      <c r="R126" s="141"/>
      <c r="S126" s="141"/>
      <c r="T126" s="89"/>
      <c r="U126" s="89"/>
      <c r="V126" s="89"/>
      <c r="W126" s="89"/>
    </row>
    <row r="127" spans="1:23" ht="15.75" customHeight="1">
      <c r="A127" s="266"/>
      <c r="B127" s="4"/>
      <c r="C127" s="266"/>
      <c r="D127" s="141"/>
      <c r="E127" s="1411"/>
      <c r="F127" s="1411"/>
      <c r="G127" s="1411"/>
      <c r="H127" s="1411"/>
      <c r="I127" s="1411"/>
      <c r="J127" s="1411"/>
      <c r="K127" s="1411"/>
      <c r="L127" s="1411"/>
      <c r="M127" s="141"/>
      <c r="N127" s="141"/>
      <c r="O127" s="141"/>
      <c r="P127" s="141"/>
      <c r="Q127" s="141"/>
      <c r="R127" s="141"/>
      <c r="S127" s="141"/>
      <c r="T127" s="89"/>
      <c r="U127" s="89"/>
      <c r="V127" s="89"/>
      <c r="W127" s="89"/>
    </row>
    <row r="128" spans="1:23" ht="15.75" customHeight="1">
      <c r="A128" s="266"/>
      <c r="B128" s="4"/>
      <c r="C128" s="266"/>
      <c r="D128" s="141"/>
      <c r="E128" s="1411"/>
      <c r="F128" s="1411"/>
      <c r="G128" s="1411"/>
      <c r="H128" s="1411"/>
      <c r="I128" s="1411"/>
      <c r="J128" s="1411"/>
      <c r="K128" s="1411"/>
      <c r="L128" s="1411"/>
      <c r="M128" s="141"/>
      <c r="N128" s="141"/>
      <c r="O128" s="141"/>
      <c r="P128" s="141"/>
      <c r="Q128" s="141"/>
      <c r="R128" s="141"/>
      <c r="S128" s="141"/>
      <c r="T128" s="89"/>
      <c r="U128" s="89"/>
      <c r="V128" s="89"/>
      <c r="W128" s="89"/>
    </row>
    <row r="129" spans="1:23" ht="15.75" customHeight="1">
      <c r="A129" s="266"/>
      <c r="B129" s="4"/>
      <c r="C129" s="266"/>
      <c r="D129" s="141"/>
      <c r="E129" s="1411"/>
      <c r="F129" s="1411"/>
      <c r="G129" s="1411"/>
      <c r="H129" s="1411"/>
      <c r="I129" s="1411"/>
      <c r="J129" s="1411"/>
      <c r="K129" s="1411"/>
      <c r="L129" s="1411"/>
      <c r="M129" s="141"/>
      <c r="N129" s="141"/>
      <c r="O129" s="141"/>
      <c r="P129" s="141"/>
      <c r="Q129" s="141"/>
      <c r="R129" s="141"/>
      <c r="S129" s="141"/>
      <c r="T129" s="89"/>
      <c r="U129" s="89"/>
      <c r="V129" s="89"/>
      <c r="W129" s="89"/>
    </row>
    <row r="130" spans="1:23" ht="15.75" customHeight="1">
      <c r="A130" s="266"/>
      <c r="B130" s="9"/>
      <c r="C130" s="266"/>
      <c r="D130" s="141"/>
      <c r="E130" s="1411"/>
      <c r="F130" s="1411"/>
      <c r="G130" s="1411"/>
      <c r="H130" s="1411"/>
      <c r="I130" s="1411"/>
      <c r="J130" s="1411"/>
      <c r="K130" s="1411"/>
      <c r="L130" s="1411"/>
      <c r="M130" s="141"/>
      <c r="N130" s="141"/>
      <c r="O130" s="141"/>
      <c r="P130" s="141"/>
      <c r="Q130" s="141"/>
      <c r="R130" s="141"/>
      <c r="S130" s="141"/>
      <c r="T130" s="89"/>
      <c r="U130" s="89"/>
      <c r="V130" s="89"/>
      <c r="W130" s="89"/>
    </row>
    <row r="131" spans="1:23" ht="15.75" customHeight="1">
      <c r="A131" s="266"/>
      <c r="B131" s="7"/>
      <c r="C131" s="266"/>
      <c r="D131" s="141"/>
      <c r="E131" s="1411"/>
      <c r="F131" s="1411"/>
      <c r="G131" s="1411"/>
      <c r="H131" s="1411"/>
      <c r="I131" s="1411"/>
      <c r="J131" s="1411"/>
      <c r="K131" s="1411"/>
      <c r="L131" s="1411"/>
      <c r="M131" s="141"/>
      <c r="N131" s="141"/>
      <c r="O131" s="141"/>
      <c r="P131" s="141"/>
      <c r="Q131" s="141"/>
      <c r="R131" s="141"/>
      <c r="S131" s="141"/>
      <c r="T131" s="89"/>
      <c r="U131" s="89"/>
      <c r="V131" s="89"/>
      <c r="W131" s="89"/>
    </row>
    <row r="132" spans="1:23" ht="15.75" customHeight="1">
      <c r="A132" s="266"/>
      <c r="B132" s="4"/>
      <c r="C132" s="266"/>
      <c r="D132" s="141"/>
      <c r="E132" s="1411"/>
      <c r="F132" s="1411"/>
      <c r="G132" s="1411"/>
      <c r="H132" s="1411"/>
      <c r="I132" s="1411"/>
      <c r="J132" s="1411"/>
      <c r="K132" s="1411"/>
      <c r="L132" s="1411"/>
      <c r="M132" s="141"/>
      <c r="N132" s="141"/>
      <c r="O132" s="141"/>
      <c r="P132" s="141"/>
      <c r="Q132" s="141"/>
      <c r="R132" s="141"/>
      <c r="S132" s="141"/>
      <c r="T132" s="89"/>
      <c r="U132" s="89"/>
      <c r="V132" s="89"/>
      <c r="W132" s="89"/>
    </row>
    <row r="133" spans="1:23" ht="15.75" customHeight="1">
      <c r="A133" s="266"/>
      <c r="B133" s="4"/>
      <c r="C133" s="266"/>
      <c r="D133" s="141"/>
      <c r="E133" s="1411"/>
      <c r="F133" s="1411"/>
      <c r="G133" s="1411"/>
      <c r="H133" s="1411"/>
      <c r="I133" s="1411"/>
      <c r="J133" s="1411"/>
      <c r="K133" s="1411"/>
      <c r="L133" s="1411"/>
      <c r="M133" s="141"/>
      <c r="N133" s="141"/>
      <c r="O133" s="141"/>
      <c r="P133" s="141"/>
      <c r="Q133" s="141"/>
      <c r="R133" s="141"/>
      <c r="S133" s="141"/>
      <c r="T133" s="89"/>
      <c r="U133" s="89"/>
      <c r="V133" s="89"/>
      <c r="W133" s="89"/>
    </row>
    <row r="134" spans="1:23" ht="15.75" customHeight="1">
      <c r="A134" s="266"/>
      <c r="B134" s="4"/>
      <c r="C134" s="266"/>
      <c r="D134" s="141"/>
      <c r="E134" s="1411"/>
      <c r="F134" s="1411"/>
      <c r="G134" s="1411"/>
      <c r="H134" s="1411"/>
      <c r="I134" s="1411"/>
      <c r="J134" s="1411"/>
      <c r="K134" s="1411"/>
      <c r="L134" s="1411"/>
      <c r="M134" s="141"/>
      <c r="N134" s="141"/>
      <c r="O134" s="141"/>
      <c r="P134" s="141"/>
      <c r="Q134" s="141"/>
      <c r="R134" s="141"/>
      <c r="S134" s="141"/>
      <c r="T134" s="89"/>
      <c r="U134" s="89"/>
      <c r="V134" s="89"/>
      <c r="W134" s="89"/>
    </row>
    <row r="135" spans="1:23" ht="15.75" customHeight="1">
      <c r="A135" s="266"/>
      <c r="B135" s="4"/>
      <c r="C135" s="266"/>
      <c r="D135" s="141"/>
      <c r="E135" s="1411"/>
      <c r="F135" s="1411"/>
      <c r="G135" s="1411"/>
      <c r="H135" s="1411"/>
      <c r="I135" s="1411"/>
      <c r="J135" s="1411"/>
      <c r="K135" s="1411"/>
      <c r="L135" s="1411"/>
      <c r="M135" s="141"/>
      <c r="N135" s="141"/>
      <c r="O135" s="141"/>
      <c r="P135" s="141"/>
      <c r="Q135" s="141"/>
      <c r="R135" s="141"/>
      <c r="S135" s="141"/>
      <c r="T135" s="89"/>
      <c r="U135" s="89"/>
      <c r="V135" s="89"/>
      <c r="W135" s="89"/>
    </row>
    <row r="136" spans="1:23" ht="15.75" customHeight="1">
      <c r="A136" s="266"/>
      <c r="B136" s="66"/>
      <c r="C136" s="266"/>
      <c r="D136" s="141"/>
      <c r="E136" s="1411"/>
      <c r="F136" s="1411"/>
      <c r="G136" s="1411"/>
      <c r="H136" s="1411"/>
      <c r="I136" s="1411"/>
      <c r="J136" s="1411"/>
      <c r="K136" s="1411"/>
      <c r="L136" s="1411"/>
      <c r="M136" s="141"/>
      <c r="N136" s="141"/>
      <c r="O136" s="141"/>
      <c r="P136" s="141"/>
      <c r="Q136" s="141"/>
      <c r="R136" s="141"/>
      <c r="S136" s="141"/>
      <c r="T136" s="89"/>
      <c r="U136" s="89"/>
      <c r="V136" s="89"/>
      <c r="W136" s="89"/>
    </row>
    <row r="137" spans="1:23" ht="15.75" customHeight="1">
      <c r="A137" s="266"/>
      <c r="B137" s="66"/>
      <c r="C137" s="266"/>
      <c r="D137" s="141"/>
      <c r="E137" s="1411"/>
      <c r="F137" s="1411"/>
      <c r="G137" s="1411"/>
      <c r="H137" s="1411"/>
      <c r="I137" s="1411"/>
      <c r="J137" s="1411"/>
      <c r="K137" s="1411"/>
      <c r="L137" s="1411"/>
      <c r="M137" s="141"/>
      <c r="N137" s="141"/>
      <c r="O137" s="141"/>
      <c r="P137" s="141"/>
      <c r="Q137" s="141"/>
      <c r="R137" s="141"/>
      <c r="S137" s="141"/>
      <c r="T137" s="89"/>
      <c r="U137" s="89"/>
      <c r="V137" s="89"/>
      <c r="W137" s="89"/>
    </row>
    <row r="138" spans="1:23" ht="15.75" customHeight="1">
      <c r="A138" s="266"/>
      <c r="B138" s="4"/>
      <c r="C138" s="266"/>
      <c r="D138" s="141"/>
      <c r="E138" s="1411"/>
      <c r="F138" s="1411"/>
      <c r="G138" s="1411"/>
      <c r="H138" s="1411"/>
      <c r="I138" s="1411"/>
      <c r="J138" s="1411"/>
      <c r="K138" s="1411"/>
      <c r="L138" s="1411"/>
      <c r="M138" s="141"/>
      <c r="N138" s="141"/>
      <c r="O138" s="141"/>
      <c r="P138" s="141"/>
      <c r="Q138" s="141"/>
      <c r="R138" s="141"/>
      <c r="S138" s="141"/>
      <c r="T138" s="89"/>
      <c r="U138" s="89"/>
      <c r="V138" s="89"/>
      <c r="W138" s="89"/>
    </row>
    <row r="139" spans="1:23" ht="23.1" customHeight="1">
      <c r="A139" s="266"/>
      <c r="B139" s="9"/>
      <c r="C139" s="266"/>
      <c r="D139" s="141"/>
      <c r="E139" s="1411"/>
      <c r="F139" s="1411"/>
      <c r="G139" s="1411"/>
      <c r="H139" s="1411"/>
      <c r="I139" s="1411"/>
      <c r="J139" s="1411"/>
      <c r="K139" s="1411"/>
      <c r="L139" s="1411"/>
      <c r="M139" s="141"/>
      <c r="N139" s="141"/>
      <c r="O139" s="141"/>
      <c r="P139" s="141"/>
      <c r="Q139" s="141"/>
      <c r="R139" s="141"/>
      <c r="S139" s="141"/>
      <c r="T139" s="89"/>
      <c r="U139" s="89"/>
      <c r="V139" s="89"/>
      <c r="W139" s="89"/>
    </row>
    <row r="140" spans="1:23" ht="15.75" customHeight="1">
      <c r="A140" s="266"/>
      <c r="B140" s="7"/>
      <c r="C140" s="266"/>
      <c r="D140" s="141"/>
      <c r="E140" s="769"/>
      <c r="F140" s="769"/>
      <c r="G140" s="769"/>
      <c r="H140" s="769"/>
      <c r="I140" s="769"/>
      <c r="J140" s="769"/>
      <c r="K140" s="769"/>
      <c r="L140" s="141"/>
      <c r="M140" s="141"/>
      <c r="N140" s="141"/>
      <c r="O140" s="141"/>
      <c r="P140" s="141"/>
      <c r="Q140" s="141"/>
      <c r="R140" s="141"/>
      <c r="S140" s="141"/>
      <c r="T140" s="89"/>
      <c r="U140" s="89"/>
      <c r="V140" s="89"/>
      <c r="W140" s="89"/>
    </row>
    <row r="141" spans="1:23" ht="15.75" customHeight="1">
      <c r="A141" s="266"/>
      <c r="B141" s="7"/>
      <c r="C141" s="266"/>
      <c r="D141" s="141"/>
      <c r="E141" s="1695" t="s">
        <v>1366</v>
      </c>
      <c r="F141" s="1411"/>
      <c r="G141" s="1411"/>
      <c r="H141" s="1411"/>
      <c r="I141" s="1411"/>
      <c r="J141" s="769"/>
      <c r="K141" s="769"/>
      <c r="L141" s="141"/>
      <c r="M141" s="141"/>
      <c r="N141" s="141"/>
      <c r="O141" s="141"/>
      <c r="P141" s="141"/>
      <c r="Q141" s="141"/>
      <c r="R141" s="141"/>
      <c r="S141" s="141"/>
      <c r="T141" s="89"/>
      <c r="U141" s="89"/>
      <c r="V141" s="89"/>
      <c r="W141" s="89"/>
    </row>
    <row r="142" spans="1:23" ht="15.75" customHeight="1">
      <c r="A142" s="266"/>
      <c r="B142" s="4"/>
      <c r="C142" s="266"/>
      <c r="D142" s="141"/>
      <c r="E142" s="889" t="s">
        <v>1367</v>
      </c>
      <c r="F142" s="772">
        <v>2022</v>
      </c>
      <c r="G142" s="772">
        <v>2023</v>
      </c>
      <c r="H142" s="772">
        <v>2024</v>
      </c>
      <c r="I142" s="772">
        <v>2025</v>
      </c>
      <c r="J142" s="141"/>
      <c r="K142" s="141"/>
      <c r="L142" s="141"/>
      <c r="M142" s="141"/>
      <c r="N142" s="141"/>
      <c r="O142" s="141"/>
      <c r="P142" s="141"/>
      <c r="Q142" s="141"/>
      <c r="R142" s="141"/>
      <c r="S142" s="141"/>
      <c r="T142" s="89"/>
      <c r="U142" s="89"/>
      <c r="V142" s="89"/>
      <c r="W142" s="89"/>
    </row>
    <row r="143" spans="1:23" ht="15.75" customHeight="1">
      <c r="A143" s="266"/>
      <c r="B143" s="4"/>
      <c r="C143" s="266"/>
      <c r="D143" s="141"/>
      <c r="E143" s="1481" t="s">
        <v>1368</v>
      </c>
      <c r="F143" s="1733">
        <v>0</v>
      </c>
      <c r="G143" s="1733">
        <v>0</v>
      </c>
      <c r="H143" s="1733">
        <v>0</v>
      </c>
      <c r="I143" s="1733">
        <v>0</v>
      </c>
      <c r="J143" s="141"/>
      <c r="K143" s="141"/>
      <c r="L143" s="141"/>
      <c r="M143" s="141"/>
      <c r="N143" s="141"/>
      <c r="O143" s="141"/>
      <c r="P143" s="141"/>
      <c r="Q143" s="141"/>
      <c r="R143" s="141"/>
      <c r="S143" s="141"/>
      <c r="T143" s="89"/>
      <c r="U143" s="89"/>
      <c r="V143" s="89"/>
      <c r="W143" s="89"/>
    </row>
    <row r="144" spans="1:23" ht="15.75" customHeight="1">
      <c r="A144" s="266"/>
      <c r="B144" s="4"/>
      <c r="C144" s="266"/>
      <c r="D144" s="141"/>
      <c r="E144" s="1416"/>
      <c r="F144" s="1416"/>
      <c r="G144" s="1416"/>
      <c r="H144" s="1416"/>
      <c r="I144" s="1416"/>
      <c r="J144" s="141"/>
      <c r="K144" s="141"/>
      <c r="L144" s="141"/>
      <c r="M144" s="141"/>
      <c r="N144" s="141"/>
      <c r="O144" s="141"/>
      <c r="P144" s="141"/>
      <c r="Q144" s="141"/>
      <c r="R144" s="141"/>
      <c r="S144" s="141"/>
      <c r="T144" s="89"/>
      <c r="U144" s="89"/>
      <c r="V144" s="89"/>
      <c r="W144" s="89"/>
    </row>
    <row r="145" spans="1:23" ht="26.45" customHeight="1">
      <c r="A145" s="266"/>
      <c r="B145" s="4"/>
      <c r="C145" s="266"/>
      <c r="D145" s="141"/>
      <c r="E145" s="1481" t="s">
        <v>1369</v>
      </c>
      <c r="F145" s="1733">
        <v>14</v>
      </c>
      <c r="G145" s="1733">
        <v>15</v>
      </c>
      <c r="H145" s="1733">
        <v>4</v>
      </c>
      <c r="I145" s="1733">
        <v>0</v>
      </c>
      <c r="J145" s="141"/>
      <c r="K145" s="141"/>
      <c r="L145" s="141"/>
      <c r="M145" s="141"/>
      <c r="N145" s="141"/>
      <c r="O145" s="141"/>
      <c r="P145" s="141"/>
      <c r="Q145" s="141"/>
      <c r="R145" s="141"/>
      <c r="S145" s="141"/>
      <c r="T145" s="89"/>
      <c r="U145" s="89"/>
      <c r="V145" s="89"/>
      <c r="W145" s="89"/>
    </row>
    <row r="146" spans="1:23" ht="15.75" customHeight="1">
      <c r="A146" s="266"/>
      <c r="B146" s="4"/>
      <c r="C146" s="266"/>
      <c r="D146" s="141"/>
      <c r="E146" s="1416"/>
      <c r="F146" s="1416"/>
      <c r="G146" s="1416"/>
      <c r="H146" s="1416"/>
      <c r="I146" s="1416"/>
      <c r="J146" s="141"/>
      <c r="K146" s="141"/>
      <c r="L146" s="141"/>
      <c r="M146" s="141"/>
      <c r="N146" s="141"/>
      <c r="O146" s="141"/>
      <c r="P146" s="141"/>
      <c r="Q146" s="141"/>
      <c r="R146" s="141"/>
      <c r="S146" s="141"/>
      <c r="T146" s="89"/>
      <c r="U146" s="89"/>
      <c r="V146" s="89"/>
      <c r="W146" s="89"/>
    </row>
    <row r="147" spans="1:23" ht="15.75" customHeight="1">
      <c r="A147" s="266"/>
      <c r="B147" s="9"/>
      <c r="C147" s="266"/>
      <c r="D147" s="141"/>
      <c r="E147" s="141"/>
      <c r="F147" s="141"/>
      <c r="G147" s="141"/>
      <c r="H147" s="141"/>
      <c r="I147" s="141"/>
      <c r="J147" s="141"/>
      <c r="K147" s="141"/>
      <c r="L147" s="141"/>
      <c r="M147" s="141"/>
      <c r="N147" s="141"/>
      <c r="O147" s="141"/>
      <c r="P147" s="141"/>
      <c r="Q147" s="141"/>
      <c r="R147" s="141"/>
      <c r="S147" s="141"/>
      <c r="T147" s="89"/>
      <c r="U147" s="89"/>
      <c r="V147" s="89"/>
      <c r="W147" s="89"/>
    </row>
    <row r="148" spans="1:23" ht="15.75" customHeight="1">
      <c r="A148" s="266"/>
      <c r="B148" s="7"/>
      <c r="C148" s="266"/>
      <c r="D148" s="141"/>
      <c r="E148" s="163"/>
      <c r="F148" s="163"/>
      <c r="G148" s="163"/>
      <c r="H148" s="163"/>
      <c r="I148" s="141"/>
      <c r="J148" s="141"/>
      <c r="K148" s="141"/>
      <c r="L148" s="141"/>
      <c r="M148" s="141"/>
      <c r="N148" s="141"/>
      <c r="O148" s="141"/>
      <c r="P148" s="141"/>
      <c r="Q148" s="141"/>
      <c r="R148" s="141"/>
      <c r="S148" s="141"/>
      <c r="T148" s="89"/>
      <c r="U148" s="89"/>
      <c r="V148" s="89"/>
      <c r="W148" s="89"/>
    </row>
    <row r="149" spans="1:23" ht="15.75" customHeight="1">
      <c r="A149" s="266"/>
      <c r="B149" s="7"/>
      <c r="C149" s="266"/>
      <c r="D149" s="141"/>
      <c r="E149" s="163"/>
      <c r="F149" s="163"/>
      <c r="G149" s="163"/>
      <c r="H149" s="163"/>
      <c r="I149" s="141"/>
      <c r="J149" s="141"/>
      <c r="K149" s="141"/>
      <c r="L149" s="141"/>
      <c r="M149" s="141"/>
      <c r="N149" s="141"/>
      <c r="O149" s="141"/>
      <c r="P149" s="141"/>
      <c r="Q149" s="141"/>
      <c r="R149" s="141"/>
      <c r="S149" s="141"/>
      <c r="T149" s="89"/>
      <c r="U149" s="89"/>
      <c r="V149" s="89"/>
      <c r="W149" s="89"/>
    </row>
    <row r="150" spans="1:23" ht="15.75" customHeight="1">
      <c r="A150" s="266"/>
      <c r="B150" s="4"/>
      <c r="C150" s="266"/>
      <c r="D150" s="141"/>
      <c r="E150" s="2084" t="s">
        <v>1370</v>
      </c>
      <c r="F150" s="1411"/>
      <c r="G150" s="1411"/>
      <c r="H150" s="1411"/>
      <c r="I150" s="1411"/>
      <c r="J150" s="1411"/>
      <c r="K150" s="1411"/>
      <c r="L150" s="1411"/>
      <c r="M150" s="141"/>
      <c r="N150" s="141"/>
      <c r="O150" s="141"/>
      <c r="P150" s="141"/>
      <c r="Q150" s="141"/>
      <c r="R150" s="141"/>
      <c r="S150" s="141"/>
      <c r="T150" s="89"/>
      <c r="U150" s="89"/>
      <c r="V150" s="89"/>
      <c r="W150" s="89"/>
    </row>
    <row r="151" spans="1:23" ht="15.75" customHeight="1">
      <c r="A151" s="266"/>
      <c r="B151" s="11"/>
      <c r="C151" s="266"/>
      <c r="D151" s="141"/>
      <c r="E151" s="128"/>
      <c r="F151" s="128"/>
      <c r="G151" s="128"/>
      <c r="H151" s="128"/>
      <c r="I151" s="128"/>
      <c r="J151" s="128"/>
      <c r="K151" s="141"/>
      <c r="L151" s="141"/>
      <c r="M151" s="141"/>
      <c r="N151" s="141"/>
      <c r="O151" s="141"/>
      <c r="P151" s="141"/>
      <c r="Q151" s="141"/>
      <c r="R151" s="141"/>
      <c r="S151" s="141"/>
      <c r="T151" s="89"/>
      <c r="U151" s="89"/>
      <c r="V151" s="89"/>
      <c r="W151" s="89"/>
    </row>
    <row r="152" spans="1:23" ht="15.75" customHeight="1">
      <c r="A152" s="266"/>
      <c r="B152" s="4"/>
      <c r="C152" s="266"/>
      <c r="D152" s="141"/>
      <c r="E152" s="1543" t="s">
        <v>1630</v>
      </c>
      <c r="F152" s="1411"/>
      <c r="G152" s="1411"/>
      <c r="H152" s="1411"/>
      <c r="I152" s="1411"/>
      <c r="J152" s="1411"/>
      <c r="K152" s="1411"/>
      <c r="L152" s="1411"/>
      <c r="M152" s="141"/>
      <c r="N152" s="141"/>
      <c r="O152" s="141"/>
      <c r="P152" s="141"/>
      <c r="Q152" s="141"/>
      <c r="R152" s="141"/>
      <c r="S152" s="141"/>
      <c r="T152" s="89"/>
      <c r="U152" s="89"/>
      <c r="V152" s="89"/>
      <c r="W152" s="89"/>
    </row>
    <row r="153" spans="1:23" ht="15.75" customHeight="1">
      <c r="A153" s="266"/>
      <c r="B153" s="12"/>
      <c r="C153" s="266"/>
      <c r="D153" s="141"/>
      <c r="E153" s="1411"/>
      <c r="F153" s="1411"/>
      <c r="G153" s="1411"/>
      <c r="H153" s="1411"/>
      <c r="I153" s="1411"/>
      <c r="J153" s="1411"/>
      <c r="K153" s="1411"/>
      <c r="L153" s="1411"/>
      <c r="M153" s="141"/>
      <c r="N153" s="141"/>
      <c r="O153" s="141"/>
      <c r="P153" s="141"/>
      <c r="Q153" s="141"/>
      <c r="R153" s="141"/>
      <c r="S153" s="141"/>
      <c r="T153" s="89"/>
      <c r="U153" s="89"/>
      <c r="V153" s="89"/>
      <c r="W153" s="89"/>
    </row>
    <row r="154" spans="1:23" ht="15.75" customHeight="1">
      <c r="A154" s="266"/>
      <c r="B154" s="4"/>
      <c r="C154" s="266"/>
      <c r="D154" s="141"/>
      <c r="E154" s="1411"/>
      <c r="F154" s="1411"/>
      <c r="G154" s="1411"/>
      <c r="H154" s="1411"/>
      <c r="I154" s="1411"/>
      <c r="J154" s="1411"/>
      <c r="K154" s="1411"/>
      <c r="L154" s="1411"/>
      <c r="M154" s="141"/>
      <c r="N154" s="141"/>
      <c r="O154" s="141"/>
      <c r="P154" s="141"/>
      <c r="Q154" s="141"/>
      <c r="R154" s="141"/>
      <c r="S154" s="141"/>
      <c r="T154" s="89"/>
      <c r="U154" s="89"/>
      <c r="V154" s="89"/>
      <c r="W154" s="89"/>
    </row>
    <row r="155" spans="1:23" ht="15.75" customHeight="1">
      <c r="A155" s="266"/>
      <c r="B155" s="9"/>
      <c r="C155" s="266"/>
      <c r="D155" s="141"/>
      <c r="E155" s="1411"/>
      <c r="F155" s="1411"/>
      <c r="G155" s="1411"/>
      <c r="H155" s="1411"/>
      <c r="I155" s="1411"/>
      <c r="J155" s="1411"/>
      <c r="K155" s="1411"/>
      <c r="L155" s="1411"/>
      <c r="M155" s="141"/>
      <c r="N155" s="141"/>
      <c r="O155" s="141"/>
      <c r="P155" s="141"/>
      <c r="Q155" s="141"/>
      <c r="R155" s="141"/>
      <c r="S155" s="141"/>
      <c r="T155" s="89"/>
      <c r="U155" s="89"/>
      <c r="V155" s="89"/>
      <c r="W155" s="89"/>
    </row>
    <row r="156" spans="1:23" ht="15.75">
      <c r="A156" s="266"/>
      <c r="B156" s="7"/>
      <c r="C156" s="266"/>
      <c r="D156" s="141"/>
      <c r="E156" s="1411"/>
      <c r="F156" s="1411"/>
      <c r="G156" s="1411"/>
      <c r="H156" s="1411"/>
      <c r="I156" s="1411"/>
      <c r="J156" s="1411"/>
      <c r="K156" s="1411"/>
      <c r="L156" s="1411"/>
      <c r="M156" s="141"/>
      <c r="N156" s="141"/>
      <c r="O156" s="141"/>
      <c r="P156" s="141"/>
      <c r="Q156" s="141"/>
      <c r="R156" s="141"/>
      <c r="S156" s="141"/>
      <c r="T156" s="89"/>
      <c r="U156" s="89"/>
      <c r="V156" s="89"/>
      <c r="W156" s="89"/>
    </row>
    <row r="157" spans="1:23" ht="15.75">
      <c r="A157" s="266"/>
      <c r="B157" s="7"/>
      <c r="C157" s="266"/>
      <c r="D157" s="141"/>
      <c r="E157" s="1411"/>
      <c r="F157" s="1411"/>
      <c r="G157" s="1411"/>
      <c r="H157" s="1411"/>
      <c r="I157" s="1411"/>
      <c r="J157" s="1411"/>
      <c r="K157" s="1411"/>
      <c r="L157" s="1411"/>
      <c r="M157" s="141"/>
      <c r="N157" s="141"/>
      <c r="O157" s="141"/>
      <c r="P157" s="141"/>
      <c r="Q157" s="141"/>
      <c r="R157" s="141"/>
      <c r="S157" s="141"/>
      <c r="T157" s="89"/>
      <c r="U157" s="89"/>
      <c r="V157" s="89"/>
      <c r="W157" s="89"/>
    </row>
    <row r="158" spans="1:23" ht="12.75">
      <c r="A158" s="266"/>
      <c r="B158" s="4"/>
      <c r="C158" s="266"/>
      <c r="D158" s="141"/>
      <c r="E158" s="1411"/>
      <c r="F158" s="1411"/>
      <c r="G158" s="1411"/>
      <c r="H158" s="1411"/>
      <c r="I158" s="1411"/>
      <c r="J158" s="1411"/>
      <c r="K158" s="1411"/>
      <c r="L158" s="1411"/>
      <c r="M158" s="141"/>
      <c r="N158" s="141"/>
      <c r="O158" s="141"/>
      <c r="P158" s="141"/>
      <c r="Q158" s="141"/>
      <c r="R158" s="141"/>
      <c r="S158" s="141"/>
      <c r="T158" s="89"/>
      <c r="U158" s="89"/>
      <c r="V158" s="89"/>
      <c r="W158" s="89"/>
    </row>
    <row r="159" spans="1:23" ht="12.75">
      <c r="A159" s="266"/>
      <c r="B159" s="4"/>
      <c r="C159" s="266"/>
      <c r="D159" s="141"/>
      <c r="E159" s="1411"/>
      <c r="F159" s="1411"/>
      <c r="G159" s="1411"/>
      <c r="H159" s="1411"/>
      <c r="I159" s="1411"/>
      <c r="J159" s="1411"/>
      <c r="K159" s="1411"/>
      <c r="L159" s="1411"/>
      <c r="M159" s="141"/>
      <c r="N159" s="141"/>
      <c r="O159" s="141"/>
      <c r="P159" s="141"/>
      <c r="Q159" s="141"/>
      <c r="R159" s="141"/>
      <c r="S159" s="141"/>
      <c r="T159" s="89"/>
      <c r="U159" s="89"/>
      <c r="V159" s="89"/>
      <c r="W159" s="89"/>
    </row>
    <row r="160" spans="1:23" ht="15.75" customHeight="1">
      <c r="A160" s="266"/>
      <c r="B160" s="9"/>
      <c r="C160" s="266"/>
      <c r="D160" s="141"/>
      <c r="E160" s="1411"/>
      <c r="F160" s="1411"/>
      <c r="G160" s="1411"/>
      <c r="H160" s="1411"/>
      <c r="I160" s="1411"/>
      <c r="J160" s="1411"/>
      <c r="K160" s="1411"/>
      <c r="L160" s="1411"/>
      <c r="M160" s="141"/>
      <c r="N160" s="141"/>
      <c r="O160" s="141"/>
      <c r="P160" s="141"/>
      <c r="Q160" s="141"/>
      <c r="R160" s="141"/>
      <c r="S160" s="141"/>
      <c r="T160" s="89"/>
      <c r="U160" s="89"/>
      <c r="V160" s="89"/>
      <c r="W160" s="89"/>
    </row>
    <row r="161" spans="1:23" ht="15.75" customHeight="1">
      <c r="A161" s="266"/>
      <c r="B161" s="7"/>
      <c r="C161" s="266"/>
      <c r="D161" s="141"/>
      <c r="E161" s="1411"/>
      <c r="F161" s="1411"/>
      <c r="G161" s="1411"/>
      <c r="H161" s="1411"/>
      <c r="I161" s="1411"/>
      <c r="J161" s="1411"/>
      <c r="K161" s="1411"/>
      <c r="L161" s="1411"/>
      <c r="M161" s="778"/>
      <c r="N161" s="778"/>
      <c r="O161" s="778"/>
      <c r="P161" s="141"/>
      <c r="Q161" s="141"/>
      <c r="R161" s="141"/>
      <c r="S161" s="141"/>
      <c r="T161" s="89"/>
      <c r="U161" s="89"/>
      <c r="V161" s="89"/>
      <c r="W161" s="89"/>
    </row>
    <row r="162" spans="1:23" ht="15.75" customHeight="1">
      <c r="A162" s="266"/>
      <c r="B162" s="7"/>
      <c r="C162" s="266"/>
      <c r="D162" s="141"/>
      <c r="E162" s="1411"/>
      <c r="F162" s="1411"/>
      <c r="G162" s="1411"/>
      <c r="H162" s="1411"/>
      <c r="I162" s="1411"/>
      <c r="J162" s="1411"/>
      <c r="K162" s="1411"/>
      <c r="L162" s="1411"/>
      <c r="M162" s="778"/>
      <c r="N162" s="778"/>
      <c r="O162" s="778"/>
      <c r="P162" s="141"/>
      <c r="Q162" s="141"/>
      <c r="R162" s="141"/>
      <c r="S162" s="141"/>
      <c r="T162" s="89"/>
      <c r="U162" s="89"/>
      <c r="V162" s="89"/>
      <c r="W162" s="89"/>
    </row>
    <row r="163" spans="1:23" ht="15.75" customHeight="1">
      <c r="A163" s="266"/>
      <c r="B163" s="7"/>
      <c r="C163" s="266"/>
      <c r="D163" s="141"/>
      <c r="E163" s="778"/>
      <c r="F163" s="778"/>
      <c r="G163" s="778"/>
      <c r="H163" s="778"/>
      <c r="I163" s="778"/>
      <c r="J163" s="778"/>
      <c r="K163" s="778"/>
      <c r="L163" s="778"/>
      <c r="M163" s="778"/>
      <c r="N163" s="778"/>
      <c r="O163" s="778"/>
      <c r="P163" s="141"/>
      <c r="Q163" s="141"/>
      <c r="R163" s="141"/>
      <c r="S163" s="141"/>
      <c r="T163" s="89"/>
      <c r="U163" s="89"/>
      <c r="V163" s="89"/>
      <c r="W163" s="89"/>
    </row>
    <row r="164" spans="1:23" ht="15.75" customHeight="1">
      <c r="A164" s="266"/>
      <c r="B164" s="7"/>
      <c r="C164" s="266"/>
      <c r="D164" s="141"/>
      <c r="E164" s="1695" t="s">
        <v>1631</v>
      </c>
      <c r="F164" s="1411"/>
      <c r="G164" s="1411"/>
      <c r="H164" s="1411"/>
      <c r="I164" s="1411"/>
      <c r="J164" s="1411"/>
      <c r="K164" s="1411"/>
      <c r="L164" s="1411"/>
      <c r="M164" s="1411"/>
      <c r="N164" s="1411"/>
      <c r="O164" s="1411"/>
      <c r="P164" s="141"/>
      <c r="Q164" s="141"/>
      <c r="R164" s="141"/>
      <c r="S164" s="141"/>
      <c r="T164" s="89"/>
      <c r="U164" s="89"/>
      <c r="V164" s="89"/>
      <c r="W164" s="89"/>
    </row>
    <row r="165" spans="1:23" ht="15.75" customHeight="1">
      <c r="A165" s="266"/>
      <c r="B165" s="4"/>
      <c r="C165" s="266"/>
      <c r="D165" s="141"/>
      <c r="E165" s="88"/>
      <c r="F165" s="2087">
        <v>2022</v>
      </c>
      <c r="G165" s="1411"/>
      <c r="H165" s="2087" t="s">
        <v>970</v>
      </c>
      <c r="I165" s="1411"/>
      <c r="J165" s="2087" t="s">
        <v>607</v>
      </c>
      <c r="K165" s="1411"/>
      <c r="L165" s="1411"/>
      <c r="M165" s="2087">
        <v>2025</v>
      </c>
      <c r="N165" s="1411"/>
      <c r="O165" s="1411"/>
      <c r="P165" s="141"/>
      <c r="Q165" s="141"/>
      <c r="R165" s="141"/>
      <c r="S165" s="141"/>
      <c r="T165" s="89"/>
      <c r="U165" s="89"/>
      <c r="V165" s="89"/>
      <c r="W165" s="89"/>
    </row>
    <row r="166" spans="1:23" ht="15.75" customHeight="1">
      <c r="A166" s="266"/>
      <c r="B166" s="4"/>
      <c r="C166" s="266"/>
      <c r="D166" s="141"/>
      <c r="E166" s="779"/>
      <c r="F166" s="774" t="s">
        <v>1354</v>
      </c>
      <c r="G166" s="774" t="s">
        <v>1355</v>
      </c>
      <c r="H166" s="774" t="s">
        <v>1354</v>
      </c>
      <c r="I166" s="774" t="s">
        <v>1355</v>
      </c>
      <c r="J166" s="2092" t="s">
        <v>1354</v>
      </c>
      <c r="K166" s="1411"/>
      <c r="L166" s="774" t="s">
        <v>1356</v>
      </c>
      <c r="M166" s="2092" t="s">
        <v>1354</v>
      </c>
      <c r="N166" s="1411"/>
      <c r="O166" s="774" t="s">
        <v>1355</v>
      </c>
      <c r="P166" s="141"/>
      <c r="Q166" s="141"/>
      <c r="R166" s="141"/>
      <c r="S166" s="141"/>
      <c r="T166" s="89"/>
      <c r="U166" s="89"/>
      <c r="V166" s="89"/>
      <c r="W166" s="89"/>
    </row>
    <row r="167" spans="1:23" ht="15.75" customHeight="1">
      <c r="A167" s="266"/>
      <c r="B167" s="4"/>
      <c r="C167" s="266"/>
      <c r="D167" s="141"/>
      <c r="E167" s="1481" t="s">
        <v>1371</v>
      </c>
      <c r="F167" s="2083">
        <v>40202059</v>
      </c>
      <c r="G167" s="2097">
        <v>15322319</v>
      </c>
      <c r="H167" s="2083">
        <v>22799820</v>
      </c>
      <c r="I167" s="2097">
        <v>31389582</v>
      </c>
      <c r="J167" s="2083">
        <v>48475572</v>
      </c>
      <c r="K167" s="1411"/>
      <c r="L167" s="2097">
        <v>8888274</v>
      </c>
      <c r="M167" s="2083">
        <v>53919763</v>
      </c>
      <c r="N167" s="1411"/>
      <c r="O167" s="2083">
        <v>7915697</v>
      </c>
      <c r="P167" s="141"/>
      <c r="Q167" s="141"/>
      <c r="R167" s="141"/>
      <c r="S167" s="141"/>
      <c r="T167" s="89"/>
      <c r="U167" s="89"/>
      <c r="V167" s="89"/>
      <c r="W167" s="89"/>
    </row>
    <row r="168" spans="1:23" ht="15.75" customHeight="1">
      <c r="A168" s="266"/>
      <c r="B168" s="4"/>
      <c r="C168" s="266"/>
      <c r="D168" s="141"/>
      <c r="E168" s="1416"/>
      <c r="F168" s="1416"/>
      <c r="G168" s="1430"/>
      <c r="H168" s="1416"/>
      <c r="I168" s="1430"/>
      <c r="J168" s="1416"/>
      <c r="K168" s="1416"/>
      <c r="L168" s="1430"/>
      <c r="M168" s="1416"/>
      <c r="N168" s="1416"/>
      <c r="O168" s="1416"/>
      <c r="P168" s="141"/>
      <c r="Q168" s="141"/>
      <c r="R168" s="141"/>
      <c r="S168" s="141"/>
      <c r="T168" s="89"/>
      <c r="U168" s="89"/>
      <c r="V168" s="89"/>
      <c r="W168" s="89"/>
    </row>
    <row r="169" spans="1:23" ht="15.75" customHeight="1">
      <c r="A169" s="266"/>
      <c r="B169" s="4"/>
      <c r="C169" s="266"/>
      <c r="D169" s="141"/>
      <c r="E169" s="1536" t="s">
        <v>1372</v>
      </c>
      <c r="F169" s="1657">
        <v>200000</v>
      </c>
      <c r="G169" s="2099">
        <v>200000</v>
      </c>
      <c r="H169" s="2098">
        <v>200000</v>
      </c>
      <c r="I169" s="2100">
        <v>200000</v>
      </c>
      <c r="J169" s="2098">
        <v>200000</v>
      </c>
      <c r="K169" s="1411"/>
      <c r="L169" s="2100">
        <v>200000</v>
      </c>
      <c r="M169" s="2098">
        <v>200000</v>
      </c>
      <c r="N169" s="1411"/>
      <c r="O169" s="2098">
        <v>200000</v>
      </c>
      <c r="P169" s="141"/>
      <c r="Q169" s="141"/>
      <c r="R169" s="141"/>
      <c r="S169" s="141"/>
      <c r="T169" s="89"/>
      <c r="U169" s="89"/>
      <c r="V169" s="89"/>
      <c r="W169" s="89"/>
    </row>
    <row r="170" spans="1:23" ht="22.5" customHeight="1">
      <c r="A170" s="266"/>
      <c r="B170" s="9"/>
      <c r="C170" s="266"/>
      <c r="D170" s="141"/>
      <c r="E170" s="1416"/>
      <c r="F170" s="1416"/>
      <c r="G170" s="1430"/>
      <c r="H170" s="1416"/>
      <c r="I170" s="1430"/>
      <c r="J170" s="1416"/>
      <c r="K170" s="1416"/>
      <c r="L170" s="1430"/>
      <c r="M170" s="1416"/>
      <c r="N170" s="1416"/>
      <c r="O170" s="1416"/>
      <c r="P170" s="141"/>
      <c r="Q170" s="141"/>
      <c r="R170" s="141"/>
      <c r="S170" s="141"/>
      <c r="T170" s="89"/>
      <c r="U170" s="89"/>
      <c r="V170" s="89"/>
      <c r="W170" s="89"/>
    </row>
    <row r="171" spans="1:23" ht="15.75" customHeight="1">
      <c r="A171" s="266"/>
      <c r="B171" s="7"/>
      <c r="C171" s="266"/>
      <c r="D171" s="141"/>
      <c r="E171" s="1481" t="s">
        <v>1373</v>
      </c>
      <c r="F171" s="2081">
        <v>0</v>
      </c>
      <c r="G171" s="2082">
        <v>1</v>
      </c>
      <c r="H171" s="1461">
        <v>0</v>
      </c>
      <c r="I171" s="1614">
        <v>0</v>
      </c>
      <c r="J171" s="2083">
        <v>0</v>
      </c>
      <c r="K171" s="1411"/>
      <c r="L171" s="1614">
        <v>0</v>
      </c>
      <c r="M171" s="2080">
        <v>0</v>
      </c>
      <c r="N171" s="1411"/>
      <c r="O171" s="2080">
        <v>0</v>
      </c>
      <c r="P171" s="141"/>
      <c r="Q171" s="141"/>
      <c r="R171" s="141"/>
      <c r="S171" s="141"/>
      <c r="T171" s="89"/>
      <c r="U171" s="89"/>
      <c r="V171" s="89"/>
      <c r="W171" s="89"/>
    </row>
    <row r="172" spans="1:23" ht="15.75" customHeight="1">
      <c r="A172" s="266"/>
      <c r="B172" s="4"/>
      <c r="C172" s="266"/>
      <c r="D172" s="141"/>
      <c r="E172" s="1416"/>
      <c r="F172" s="1416"/>
      <c r="G172" s="1430"/>
      <c r="H172" s="1416"/>
      <c r="I172" s="1430"/>
      <c r="J172" s="1416"/>
      <c r="K172" s="1416"/>
      <c r="L172" s="1430"/>
      <c r="M172" s="1416"/>
      <c r="N172" s="1416"/>
      <c r="O172" s="1416"/>
      <c r="P172" s="141"/>
      <c r="Q172" s="141"/>
      <c r="R172" s="141"/>
      <c r="S172" s="141"/>
      <c r="T172" s="89"/>
      <c r="U172" s="89"/>
      <c r="V172" s="89"/>
      <c r="W172" s="89"/>
    </row>
    <row r="173" spans="1:23" ht="15.75" customHeight="1">
      <c r="A173" s="266"/>
      <c r="B173" s="4"/>
      <c r="C173" s="266"/>
      <c r="D173" s="141"/>
      <c r="E173" s="1536" t="s">
        <v>1374</v>
      </c>
      <c r="F173" s="1819">
        <v>0</v>
      </c>
      <c r="G173" s="2078">
        <v>0.01</v>
      </c>
      <c r="H173" s="1617">
        <v>0</v>
      </c>
      <c r="I173" s="2079">
        <v>0</v>
      </c>
      <c r="J173" s="1617">
        <v>0</v>
      </c>
      <c r="K173" s="1411"/>
      <c r="L173" s="2079">
        <v>0</v>
      </c>
      <c r="M173" s="1617">
        <v>0</v>
      </c>
      <c r="N173" s="1411"/>
      <c r="O173" s="1617">
        <v>0</v>
      </c>
      <c r="P173" s="141"/>
      <c r="Q173" s="141"/>
      <c r="R173" s="141"/>
      <c r="S173" s="141"/>
      <c r="T173" s="89"/>
      <c r="U173" s="89"/>
      <c r="V173" s="89"/>
      <c r="W173" s="89"/>
    </row>
    <row r="174" spans="1:23" ht="15.75" customHeight="1">
      <c r="A174" s="266"/>
      <c r="B174" s="4"/>
      <c r="C174" s="266"/>
      <c r="D174" s="141"/>
      <c r="E174" s="1416"/>
      <c r="F174" s="1416"/>
      <c r="G174" s="1430"/>
      <c r="H174" s="1416"/>
      <c r="I174" s="1430"/>
      <c r="J174" s="1416"/>
      <c r="K174" s="1416"/>
      <c r="L174" s="1430"/>
      <c r="M174" s="1416"/>
      <c r="N174" s="1416"/>
      <c r="O174" s="1416"/>
      <c r="P174" s="141"/>
      <c r="Q174" s="141"/>
      <c r="R174" s="141"/>
      <c r="S174" s="141"/>
      <c r="T174" s="89"/>
      <c r="U174" s="89"/>
      <c r="V174" s="89"/>
      <c r="W174" s="89"/>
    </row>
    <row r="175" spans="1:23" ht="15.75" customHeight="1">
      <c r="A175" s="266"/>
      <c r="B175" s="4"/>
      <c r="C175" s="266"/>
      <c r="D175" s="141"/>
      <c r="E175" s="1481" t="s">
        <v>1375</v>
      </c>
      <c r="F175" s="2081">
        <v>4</v>
      </c>
      <c r="G175" s="2082">
        <v>7</v>
      </c>
      <c r="H175" s="1461">
        <v>5</v>
      </c>
      <c r="I175" s="1614">
        <v>10</v>
      </c>
      <c r="J175" s="1461">
        <v>0</v>
      </c>
      <c r="K175" s="1411"/>
      <c r="L175" s="1614">
        <v>0</v>
      </c>
      <c r="M175" s="2080">
        <v>3</v>
      </c>
      <c r="N175" s="1411"/>
      <c r="O175" s="2080">
        <v>0</v>
      </c>
      <c r="P175" s="141"/>
      <c r="Q175" s="141"/>
      <c r="R175" s="141"/>
      <c r="S175" s="141"/>
      <c r="T175" s="89"/>
      <c r="U175" s="89"/>
      <c r="V175" s="89"/>
      <c r="W175" s="89"/>
    </row>
    <row r="176" spans="1:23" ht="23.25" customHeight="1">
      <c r="A176" s="266"/>
      <c r="B176" s="66"/>
      <c r="C176" s="266"/>
      <c r="D176" s="141"/>
      <c r="E176" s="1416"/>
      <c r="F176" s="1416"/>
      <c r="G176" s="1430"/>
      <c r="H176" s="1416"/>
      <c r="I176" s="1430"/>
      <c r="J176" s="1416"/>
      <c r="K176" s="1416"/>
      <c r="L176" s="1430"/>
      <c r="M176" s="1416"/>
      <c r="N176" s="1416"/>
      <c r="O176" s="1416"/>
      <c r="P176" s="141"/>
      <c r="Q176" s="141"/>
      <c r="R176" s="141"/>
      <c r="S176" s="141"/>
      <c r="T176" s="89"/>
      <c r="U176" s="89"/>
      <c r="V176" s="89"/>
      <c r="W176" s="89"/>
    </row>
    <row r="177" spans="1:23" ht="15.75" customHeight="1">
      <c r="A177" s="266"/>
      <c r="B177" s="4"/>
      <c r="C177" s="266"/>
      <c r="D177" s="141"/>
      <c r="E177" s="1536" t="s">
        <v>1376</v>
      </c>
      <c r="F177" s="2101">
        <v>0.02</v>
      </c>
      <c r="G177" s="2102">
        <v>0.09</v>
      </c>
      <c r="H177" s="1617">
        <v>4.3859995385928489E-2</v>
      </c>
      <c r="I177" s="2079">
        <v>6.3715407232883825E-2</v>
      </c>
      <c r="J177" s="1617">
        <v>0</v>
      </c>
      <c r="K177" s="1411"/>
      <c r="L177" s="2079">
        <v>0</v>
      </c>
      <c r="M177" s="1617">
        <v>0.01</v>
      </c>
      <c r="N177" s="1411"/>
      <c r="O177" s="1617">
        <v>0</v>
      </c>
      <c r="P177" s="141"/>
      <c r="Q177" s="141"/>
      <c r="R177" s="141"/>
      <c r="S177" s="141"/>
      <c r="T177" s="89"/>
      <c r="U177" s="89"/>
      <c r="V177" s="89"/>
      <c r="W177" s="89"/>
    </row>
    <row r="178" spans="1:23" ht="23.25" customHeight="1">
      <c r="A178" s="266"/>
      <c r="B178" s="9"/>
      <c r="C178" s="266"/>
      <c r="D178" s="141"/>
      <c r="E178" s="1416"/>
      <c r="F178" s="1416"/>
      <c r="G178" s="1430"/>
      <c r="H178" s="1416"/>
      <c r="I178" s="1430"/>
      <c r="J178" s="1416"/>
      <c r="K178" s="1416"/>
      <c r="L178" s="1430"/>
      <c r="M178" s="1416"/>
      <c r="N178" s="1416"/>
      <c r="O178" s="1416"/>
      <c r="P178" s="141"/>
      <c r="Q178" s="141"/>
      <c r="R178" s="141"/>
      <c r="S178" s="141"/>
      <c r="T178" s="89"/>
      <c r="U178" s="89"/>
      <c r="V178" s="89"/>
      <c r="W178" s="89"/>
    </row>
    <row r="179" spans="1:23" ht="15.75" customHeight="1">
      <c r="A179" s="266"/>
      <c r="B179" s="7"/>
      <c r="C179" s="266"/>
      <c r="D179" s="141"/>
      <c r="E179" s="1481" t="s">
        <v>1377</v>
      </c>
      <c r="F179" s="2083">
        <v>13</v>
      </c>
      <c r="G179" s="2097">
        <v>19</v>
      </c>
      <c r="H179" s="1461">
        <v>3</v>
      </c>
      <c r="I179" s="1614">
        <v>1</v>
      </c>
      <c r="J179" s="1461">
        <v>12</v>
      </c>
      <c r="K179" s="1411"/>
      <c r="L179" s="1614">
        <v>2</v>
      </c>
      <c r="M179" s="2080">
        <v>8</v>
      </c>
      <c r="N179" s="1411"/>
      <c r="O179" s="2080">
        <v>5</v>
      </c>
      <c r="P179" s="141"/>
      <c r="Q179" s="141"/>
      <c r="R179" s="141"/>
      <c r="S179" s="141"/>
      <c r="T179" s="89"/>
      <c r="U179" s="89"/>
      <c r="V179" s="89"/>
      <c r="W179" s="89"/>
    </row>
    <row r="180" spans="1:23" ht="15.75" customHeight="1">
      <c r="A180" s="266"/>
      <c r="B180" s="4"/>
      <c r="C180" s="266"/>
      <c r="D180" s="141"/>
      <c r="E180" s="1416"/>
      <c r="F180" s="1416"/>
      <c r="G180" s="1430"/>
      <c r="H180" s="1416"/>
      <c r="I180" s="1430"/>
      <c r="J180" s="1416"/>
      <c r="K180" s="1416"/>
      <c r="L180" s="1430"/>
      <c r="M180" s="1416"/>
      <c r="N180" s="1416"/>
      <c r="O180" s="1416"/>
      <c r="P180" s="141"/>
      <c r="Q180" s="141"/>
      <c r="R180" s="141"/>
      <c r="S180" s="141"/>
      <c r="T180" s="89"/>
      <c r="U180" s="89"/>
      <c r="V180" s="89"/>
      <c r="W180" s="89"/>
    </row>
    <row r="181" spans="1:23" ht="15.75" customHeight="1">
      <c r="A181" s="266"/>
      <c r="B181" s="4"/>
      <c r="C181" s="266"/>
      <c r="D181" s="141"/>
      <c r="E181" s="1536" t="s">
        <v>1378</v>
      </c>
      <c r="F181" s="1819">
        <v>0.06</v>
      </c>
      <c r="G181" s="2078">
        <v>0.25</v>
      </c>
      <c r="H181" s="1617">
        <v>2.631599723155709E-2</v>
      </c>
      <c r="I181" s="2079">
        <v>6.3715407232883825E-3</v>
      </c>
      <c r="J181" s="1617">
        <v>4.9509472523604263E-2</v>
      </c>
      <c r="K181" s="1411"/>
      <c r="L181" s="2079">
        <v>4.5003113090348025E-2</v>
      </c>
      <c r="M181" s="2077">
        <v>0.03</v>
      </c>
      <c r="N181" s="1411"/>
      <c r="O181" s="2077">
        <v>0.13</v>
      </c>
      <c r="P181" s="141"/>
      <c r="Q181" s="141"/>
      <c r="R181" s="141"/>
      <c r="S181" s="141"/>
      <c r="T181" s="89"/>
      <c r="U181" s="89"/>
      <c r="V181" s="89"/>
      <c r="W181" s="89"/>
    </row>
    <row r="182" spans="1:23" ht="15.75" customHeight="1">
      <c r="A182" s="266"/>
      <c r="B182" s="4"/>
      <c r="C182" s="266"/>
      <c r="D182" s="141"/>
      <c r="E182" s="1416"/>
      <c r="F182" s="1416"/>
      <c r="G182" s="1430"/>
      <c r="H182" s="1416"/>
      <c r="I182" s="1430"/>
      <c r="J182" s="1416"/>
      <c r="K182" s="1416"/>
      <c r="L182" s="1430"/>
      <c r="M182" s="1416"/>
      <c r="N182" s="1416"/>
      <c r="O182" s="1416"/>
      <c r="P182" s="141"/>
      <c r="Q182" s="141"/>
      <c r="R182" s="141"/>
      <c r="S182" s="141"/>
      <c r="T182" s="89"/>
      <c r="U182" s="89"/>
      <c r="V182" s="89"/>
      <c r="W182" s="89"/>
    </row>
    <row r="183" spans="1:23" ht="15.75" customHeight="1">
      <c r="A183" s="266"/>
      <c r="B183" s="4"/>
      <c r="C183" s="266"/>
      <c r="D183" s="141"/>
      <c r="E183" s="1632" t="s">
        <v>1379</v>
      </c>
      <c r="F183" s="1721"/>
      <c r="G183" s="1721"/>
      <c r="H183" s="1721"/>
      <c r="I183" s="1721"/>
      <c r="J183" s="1721"/>
      <c r="K183" s="1721"/>
      <c r="L183" s="1721"/>
      <c r="M183" s="1721"/>
      <c r="N183" s="1721"/>
      <c r="O183" s="1721"/>
      <c r="P183" s="141"/>
      <c r="Q183" s="141"/>
      <c r="R183" s="141"/>
      <c r="S183" s="141"/>
      <c r="T183" s="89"/>
      <c r="U183" s="89"/>
      <c r="V183" s="89"/>
      <c r="W183" s="89"/>
    </row>
    <row r="184" spans="1:23" ht="12.6" customHeight="1">
      <c r="A184" s="266"/>
      <c r="B184" s="4"/>
      <c r="C184" s="266"/>
      <c r="D184" s="141"/>
      <c r="E184" s="1721"/>
      <c r="F184" s="1721"/>
      <c r="G184" s="1721"/>
      <c r="H184" s="1721"/>
      <c r="I184" s="1721"/>
      <c r="J184" s="1721"/>
      <c r="K184" s="1721"/>
      <c r="L184" s="1721"/>
      <c r="M184" s="1721"/>
      <c r="N184" s="1721"/>
      <c r="O184" s="1721"/>
      <c r="P184" s="141"/>
      <c r="Q184" s="141"/>
      <c r="R184" s="141"/>
      <c r="S184" s="141"/>
      <c r="T184" s="89"/>
      <c r="U184" s="89"/>
      <c r="V184" s="89"/>
      <c r="W184" s="89"/>
    </row>
    <row r="185" spans="1:23" ht="15.75" customHeight="1">
      <c r="A185" s="266"/>
      <c r="B185" s="4"/>
      <c r="C185" s="266"/>
      <c r="D185" s="141"/>
      <c r="E185" s="224"/>
      <c r="F185" s="224"/>
      <c r="G185" s="224"/>
      <c r="H185" s="224"/>
      <c r="I185" s="224"/>
      <c r="J185" s="224"/>
      <c r="K185" s="224"/>
      <c r="L185" s="224"/>
      <c r="M185" s="224"/>
      <c r="N185" s="224"/>
      <c r="O185" s="224"/>
      <c r="P185" s="141"/>
      <c r="Q185" s="141"/>
      <c r="R185" s="141"/>
      <c r="S185" s="141"/>
      <c r="T185" s="89"/>
      <c r="U185" s="89"/>
      <c r="V185" s="89"/>
      <c r="W185" s="89"/>
    </row>
    <row r="186" spans="1:23" ht="15.75" customHeight="1">
      <c r="A186" s="266"/>
      <c r="B186" s="4"/>
      <c r="C186" s="266"/>
      <c r="D186" s="141"/>
      <c r="E186" s="224"/>
      <c r="F186" s="224"/>
      <c r="G186" s="224"/>
      <c r="H186" s="224"/>
      <c r="I186" s="224"/>
      <c r="J186" s="224"/>
      <c r="K186" s="224"/>
      <c r="L186" s="224"/>
      <c r="M186" s="224"/>
      <c r="N186" s="224"/>
      <c r="O186" s="224"/>
      <c r="P186" s="141"/>
      <c r="Q186" s="141"/>
      <c r="R186" s="141"/>
      <c r="S186" s="141"/>
      <c r="T186" s="89"/>
      <c r="U186" s="89"/>
      <c r="V186" s="89"/>
      <c r="W186" s="89"/>
    </row>
    <row r="187" spans="1:23" ht="15.75" customHeight="1">
      <c r="A187" s="266"/>
      <c r="B187" s="4"/>
      <c r="C187" s="266"/>
      <c r="D187" s="141"/>
      <c r="E187" s="1695" t="s">
        <v>1380</v>
      </c>
      <c r="F187" s="1411"/>
      <c r="G187" s="1411"/>
      <c r="H187" s="1411"/>
      <c r="I187" s="1411"/>
      <c r="J187" s="1411"/>
      <c r="K187" s="1411"/>
      <c r="L187" s="1411"/>
      <c r="M187" s="1411"/>
      <c r="N187" s="1411"/>
      <c r="O187" s="1411"/>
      <c r="P187" s="1411"/>
      <c r="Q187" s="141"/>
      <c r="R187" s="141"/>
      <c r="S187" s="141"/>
      <c r="T187" s="89"/>
      <c r="U187" s="89"/>
      <c r="V187" s="89"/>
      <c r="W187" s="89"/>
    </row>
    <row r="188" spans="1:23" ht="15.75" customHeight="1">
      <c r="A188" s="266"/>
      <c r="B188" s="9"/>
      <c r="C188" s="266"/>
      <c r="D188" s="141"/>
      <c r="E188" s="88"/>
      <c r="F188" s="2087">
        <v>2024</v>
      </c>
      <c r="G188" s="1411"/>
      <c r="H188" s="1411"/>
      <c r="I188" s="1411"/>
      <c r="J188" s="1429"/>
      <c r="K188" s="2087">
        <v>2025</v>
      </c>
      <c r="L188" s="1411"/>
      <c r="M188" s="1411"/>
      <c r="N188" s="1411"/>
      <c r="O188" s="1411"/>
      <c r="P188" s="1411"/>
      <c r="Q188" s="141"/>
      <c r="R188" s="141"/>
      <c r="S188" s="141"/>
      <c r="T188" s="89"/>
      <c r="U188" s="89"/>
      <c r="V188" s="89"/>
      <c r="W188" s="89"/>
    </row>
    <row r="189" spans="1:23" ht="24.75" customHeight="1">
      <c r="A189" s="266"/>
      <c r="B189" s="7"/>
      <c r="C189" s="266"/>
      <c r="D189" s="141"/>
      <c r="E189" s="882" t="s">
        <v>1381</v>
      </c>
      <c r="F189" s="1849" t="s">
        <v>1382</v>
      </c>
      <c r="G189" s="1411"/>
      <c r="H189" s="1849" t="s">
        <v>1383</v>
      </c>
      <c r="I189" s="1411"/>
      <c r="J189" s="883" t="s">
        <v>1384</v>
      </c>
      <c r="K189" s="2088" t="s">
        <v>1385</v>
      </c>
      <c r="L189" s="1411"/>
      <c r="M189" s="1411"/>
      <c r="N189" s="1849" t="s">
        <v>1386</v>
      </c>
      <c r="O189" s="1411"/>
      <c r="P189" s="883" t="s">
        <v>1384</v>
      </c>
      <c r="Q189" s="141"/>
      <c r="R189" s="141"/>
      <c r="S189" s="141"/>
      <c r="T189" s="89"/>
      <c r="U189" s="89"/>
      <c r="V189" s="89"/>
      <c r="W189" s="89"/>
    </row>
    <row r="190" spans="1:23" ht="15.75" customHeight="1">
      <c r="A190" s="266"/>
      <c r="B190" s="4"/>
      <c r="C190" s="266"/>
      <c r="D190" s="141"/>
      <c r="E190" s="1270" t="s">
        <v>1354</v>
      </c>
      <c r="F190" s="2076">
        <v>10</v>
      </c>
      <c r="G190" s="1416"/>
      <c r="H190" s="2075">
        <v>48475572</v>
      </c>
      <c r="I190" s="1416"/>
      <c r="J190" s="781">
        <v>0.21</v>
      </c>
      <c r="K190" s="2076">
        <v>5</v>
      </c>
      <c r="L190" s="1416"/>
      <c r="M190" s="1416"/>
      <c r="N190" s="2075">
        <f>M167</f>
        <v>53919763</v>
      </c>
      <c r="O190" s="1416"/>
      <c r="P190" s="782">
        <v>0.09</v>
      </c>
      <c r="Q190" s="141"/>
      <c r="R190" s="141"/>
      <c r="S190" s="141"/>
      <c r="T190" s="89"/>
      <c r="U190" s="89"/>
      <c r="V190" s="89"/>
      <c r="W190" s="89"/>
    </row>
    <row r="191" spans="1:23" ht="15.75" customHeight="1">
      <c r="A191" s="266"/>
      <c r="B191" s="4"/>
      <c r="C191" s="266"/>
      <c r="D191" s="141"/>
      <c r="E191" s="1269" t="s">
        <v>1356</v>
      </c>
      <c r="F191" s="2085">
        <v>0</v>
      </c>
      <c r="G191" s="1439"/>
      <c r="H191" s="2086">
        <v>8888274</v>
      </c>
      <c r="I191" s="1439"/>
      <c r="J191" s="783">
        <v>0</v>
      </c>
      <c r="K191" s="2085">
        <v>2</v>
      </c>
      <c r="L191" s="1439"/>
      <c r="M191" s="1439"/>
      <c r="N191" s="2086">
        <f>O167</f>
        <v>7915697</v>
      </c>
      <c r="O191" s="1439"/>
      <c r="P191" s="784">
        <v>0.25</v>
      </c>
      <c r="Q191" s="141"/>
      <c r="R191" s="141"/>
      <c r="S191" s="141"/>
      <c r="T191" s="89"/>
      <c r="U191" s="89"/>
      <c r="V191" s="89"/>
      <c r="W191" s="89"/>
    </row>
    <row r="192" spans="1:23" ht="15.75" customHeight="1">
      <c r="A192" s="266"/>
      <c r="B192" s="4"/>
      <c r="C192" s="266"/>
      <c r="D192" s="141"/>
      <c r="E192" s="1271" t="s">
        <v>614</v>
      </c>
      <c r="F192" s="2089">
        <f>SUM(F190:F191)</f>
        <v>10</v>
      </c>
      <c r="G192" s="1439"/>
      <c r="H192" s="2090">
        <f>SUM(H190:H191)</f>
        <v>57363846</v>
      </c>
      <c r="I192" s="1439"/>
      <c r="J192" s="788">
        <v>0.01</v>
      </c>
      <c r="K192" s="2089">
        <f>SUM(K190:K191)</f>
        <v>7</v>
      </c>
      <c r="L192" s="1439"/>
      <c r="M192" s="1439"/>
      <c r="N192" s="2090">
        <f>SUM(N190:N191)</f>
        <v>61835460</v>
      </c>
      <c r="O192" s="1439"/>
      <c r="P192" s="639">
        <v>0.11</v>
      </c>
      <c r="Q192" s="141"/>
      <c r="R192" s="141"/>
      <c r="S192" s="141"/>
      <c r="T192" s="89"/>
      <c r="U192" s="89"/>
      <c r="V192" s="89"/>
      <c r="W192" s="89"/>
    </row>
    <row r="193" spans="1:23" ht="15.75">
      <c r="A193" s="266"/>
      <c r="B193" s="7"/>
      <c r="C193" s="266"/>
      <c r="D193" s="141"/>
      <c r="L193" s="141"/>
      <c r="M193" s="141"/>
      <c r="N193" s="141"/>
      <c r="O193" s="141"/>
      <c r="P193" s="141"/>
      <c r="Q193" s="141"/>
      <c r="R193" s="141"/>
      <c r="S193" s="141"/>
      <c r="T193" s="89"/>
      <c r="U193" s="89"/>
      <c r="V193" s="89"/>
      <c r="W193" s="89"/>
    </row>
    <row r="194" spans="1:23" ht="15.75">
      <c r="A194" s="266"/>
      <c r="B194" s="7"/>
      <c r="C194" s="266"/>
      <c r="D194" s="141"/>
      <c r="L194" s="141"/>
      <c r="M194" s="141"/>
      <c r="N194" s="141"/>
      <c r="O194" s="141"/>
      <c r="P194" s="141"/>
      <c r="Q194" s="141"/>
      <c r="R194" s="141"/>
      <c r="S194" s="141"/>
      <c r="T194" s="89"/>
      <c r="U194" s="89"/>
      <c r="V194" s="89"/>
      <c r="W194" s="89"/>
    </row>
    <row r="195" spans="1:23" ht="15.75">
      <c r="A195" s="266"/>
      <c r="B195" s="7"/>
      <c r="C195" s="266"/>
      <c r="D195" s="141"/>
      <c r="L195" s="141"/>
      <c r="M195" s="141"/>
      <c r="N195" s="141"/>
      <c r="O195" s="141"/>
      <c r="P195" s="141"/>
      <c r="Q195" s="141"/>
      <c r="R195" s="141"/>
      <c r="S195" s="141"/>
      <c r="T195" s="89"/>
      <c r="U195" s="89"/>
      <c r="V195" s="89"/>
      <c r="W195" s="89"/>
    </row>
    <row r="196" spans="1:23" ht="14.25">
      <c r="A196" s="266"/>
      <c r="B196" s="4"/>
      <c r="C196" s="266"/>
      <c r="D196" s="141"/>
      <c r="E196" s="2084" t="s">
        <v>1387</v>
      </c>
      <c r="F196" s="1411"/>
      <c r="G196" s="1411"/>
      <c r="H196" s="1411"/>
      <c r="I196" s="1411"/>
      <c r="J196" s="1411"/>
      <c r="K196" s="1411"/>
      <c r="L196" s="141"/>
      <c r="M196" s="141"/>
      <c r="N196" s="141"/>
      <c r="O196" s="141"/>
      <c r="P196" s="141"/>
      <c r="Q196" s="141"/>
      <c r="R196" s="141"/>
      <c r="S196" s="141"/>
      <c r="T196" s="89"/>
      <c r="U196" s="89"/>
      <c r="V196" s="89"/>
      <c r="W196" s="89"/>
    </row>
    <row r="197" spans="1:23" ht="15.75" customHeight="1">
      <c r="A197" s="266"/>
      <c r="B197" s="4"/>
      <c r="C197" s="266"/>
      <c r="D197" s="141"/>
      <c r="K197" s="141"/>
      <c r="L197" s="141"/>
      <c r="M197" s="141"/>
      <c r="N197" s="141"/>
      <c r="O197" s="141"/>
      <c r="P197" s="141"/>
      <c r="Q197" s="141"/>
      <c r="R197" s="141"/>
      <c r="S197" s="141"/>
      <c r="T197" s="89"/>
      <c r="U197" s="89"/>
      <c r="V197" s="89"/>
      <c r="W197" s="89"/>
    </row>
    <row r="198" spans="1:23" ht="15.75" customHeight="1">
      <c r="A198" s="266"/>
      <c r="B198" s="4"/>
      <c r="C198" s="266"/>
      <c r="D198" s="141"/>
      <c r="E198" s="1594" t="s">
        <v>1544</v>
      </c>
      <c r="F198" s="1594"/>
      <c r="G198" s="1594"/>
      <c r="H198" s="1594"/>
      <c r="I198" s="1594"/>
      <c r="J198" s="1594"/>
      <c r="K198" s="1594"/>
      <c r="L198" s="1594"/>
      <c r="M198" s="141"/>
      <c r="N198" s="141"/>
      <c r="O198" s="141"/>
      <c r="P198" s="141"/>
      <c r="Q198" s="141"/>
      <c r="R198" s="141"/>
      <c r="S198" s="141"/>
      <c r="T198" s="89"/>
      <c r="U198" s="89"/>
      <c r="V198" s="89"/>
      <c r="W198" s="89"/>
    </row>
    <row r="199" spans="1:23" ht="373.5" customHeight="1">
      <c r="A199" s="266"/>
      <c r="B199" s="4"/>
      <c r="C199" s="266"/>
      <c r="D199" s="141"/>
      <c r="E199" s="1594"/>
      <c r="F199" s="1594"/>
      <c r="G199" s="1594"/>
      <c r="H199" s="1594"/>
      <c r="I199" s="1594"/>
      <c r="J199" s="1594"/>
      <c r="K199" s="1594"/>
      <c r="L199" s="1594"/>
      <c r="M199" s="141"/>
      <c r="N199" s="141"/>
      <c r="O199" s="141"/>
      <c r="P199" s="141"/>
      <c r="Q199" s="141"/>
      <c r="R199" s="141"/>
      <c r="S199" s="141"/>
      <c r="T199" s="89"/>
      <c r="U199" s="89"/>
      <c r="V199" s="89"/>
      <c r="W199" s="89"/>
    </row>
    <row r="200" spans="1:23" ht="12.75">
      <c r="A200" s="266"/>
      <c r="B200" s="4"/>
      <c r="C200" s="266"/>
      <c r="D200" s="141"/>
      <c r="E200" s="1594"/>
      <c r="F200" s="1594"/>
      <c r="G200" s="1594"/>
      <c r="H200" s="1594"/>
      <c r="I200" s="1594"/>
      <c r="J200" s="1594"/>
      <c r="K200" s="1594"/>
      <c r="L200" s="1594"/>
      <c r="M200" s="141"/>
      <c r="N200" s="141"/>
      <c r="O200" s="141"/>
      <c r="P200" s="141"/>
      <c r="Q200" s="141"/>
      <c r="R200" s="141"/>
      <c r="S200" s="141"/>
      <c r="T200" s="89"/>
      <c r="U200" s="89"/>
      <c r="V200" s="89"/>
      <c r="W200" s="89"/>
    </row>
    <row r="201" spans="1:23" ht="12.75">
      <c r="A201" s="266"/>
      <c r="B201" s="4"/>
      <c r="C201" s="266"/>
      <c r="D201" s="141"/>
      <c r="E201" s="1594"/>
      <c r="F201" s="1594"/>
      <c r="G201" s="1594"/>
      <c r="H201" s="1594"/>
      <c r="I201" s="1594"/>
      <c r="J201" s="1594"/>
      <c r="K201" s="1594"/>
      <c r="L201" s="1594"/>
      <c r="M201" s="141"/>
      <c r="N201" s="141"/>
      <c r="O201" s="141"/>
      <c r="P201" s="141"/>
      <c r="Q201" s="141"/>
      <c r="R201" s="141"/>
      <c r="S201" s="141"/>
      <c r="T201" s="89"/>
      <c r="U201" s="89"/>
      <c r="V201" s="89"/>
      <c r="W201" s="89"/>
    </row>
    <row r="202" spans="1:23" ht="12.75">
      <c r="A202" s="266"/>
      <c r="B202" s="4"/>
      <c r="C202" s="266"/>
      <c r="D202" s="141"/>
      <c r="E202" s="1594"/>
      <c r="F202" s="1594"/>
      <c r="G202" s="1594"/>
      <c r="H202" s="1594"/>
      <c r="I202" s="1594"/>
      <c r="J202" s="1594"/>
      <c r="K202" s="1594"/>
      <c r="L202" s="1594"/>
      <c r="M202" s="141"/>
      <c r="N202" s="141"/>
      <c r="O202" s="141"/>
      <c r="P202" s="141"/>
      <c r="Q202" s="141"/>
      <c r="R202" s="141"/>
      <c r="S202" s="141"/>
      <c r="T202" s="89"/>
      <c r="U202" s="89"/>
      <c r="V202" s="89"/>
      <c r="W202" s="89"/>
    </row>
    <row r="203" spans="1:23" ht="15.75" customHeight="1">
      <c r="A203" s="266"/>
      <c r="B203" s="12"/>
      <c r="C203" s="266"/>
      <c r="D203" s="141"/>
      <c r="E203" s="116"/>
      <c r="F203" s="116"/>
      <c r="G203" s="116"/>
      <c r="H203" s="116"/>
      <c r="I203" s="116"/>
      <c r="J203" s="116"/>
      <c r="K203" s="116"/>
      <c r="L203" s="116"/>
      <c r="M203" s="141"/>
      <c r="N203" s="141"/>
      <c r="O203" s="141"/>
      <c r="P203" s="141"/>
      <c r="Q203" s="141"/>
      <c r="R203" s="141"/>
      <c r="S203" s="141"/>
      <c r="T203" s="89"/>
      <c r="U203" s="89"/>
      <c r="V203" s="89"/>
      <c r="W203" s="89"/>
    </row>
    <row r="204" spans="1:23" ht="15.75" customHeight="1">
      <c r="A204" s="266"/>
      <c r="B204" s="12"/>
      <c r="C204" s="266"/>
      <c r="D204" s="141"/>
      <c r="E204" s="116"/>
      <c r="F204" s="116"/>
      <c r="G204" s="116"/>
      <c r="H204" s="116"/>
      <c r="I204" s="116"/>
      <c r="J204" s="116"/>
      <c r="K204" s="116"/>
      <c r="L204" s="116"/>
      <c r="M204" s="141"/>
      <c r="N204" s="141"/>
      <c r="O204" s="141"/>
      <c r="P204" s="141"/>
      <c r="Q204" s="141"/>
      <c r="R204" s="141"/>
      <c r="S204" s="141"/>
      <c r="T204" s="89"/>
      <c r="U204" s="89"/>
      <c r="V204" s="89"/>
      <c r="W204" s="89"/>
    </row>
    <row r="205" spans="1:23" ht="15.75" customHeight="1">
      <c r="A205" s="266"/>
      <c r="B205" s="4"/>
      <c r="C205" s="266"/>
      <c r="D205" s="141"/>
      <c r="E205" s="2084" t="s">
        <v>1388</v>
      </c>
      <c r="F205" s="1411"/>
      <c r="G205" s="1411"/>
      <c r="H205" s="1411"/>
      <c r="I205" s="173"/>
      <c r="J205" s="173"/>
      <c r="K205" s="141"/>
      <c r="L205" s="141"/>
      <c r="M205" s="141"/>
      <c r="N205" s="141"/>
      <c r="O205" s="141"/>
      <c r="P205" s="141"/>
      <c r="Q205" s="141"/>
      <c r="R205" s="141"/>
      <c r="S205" s="141"/>
      <c r="T205" s="89"/>
      <c r="U205" s="89"/>
      <c r="V205" s="89"/>
      <c r="W205" s="89"/>
    </row>
    <row r="206" spans="1:23" ht="15.75" customHeight="1">
      <c r="A206" s="266"/>
      <c r="B206" s="4"/>
      <c r="C206" s="266"/>
      <c r="D206" s="141"/>
      <c r="E206" s="128"/>
      <c r="F206" s="128"/>
      <c r="G206" s="128"/>
      <c r="H206" s="128"/>
      <c r="I206" s="128"/>
      <c r="J206" s="128"/>
      <c r="K206" s="141"/>
      <c r="L206" s="141"/>
      <c r="M206" s="141"/>
      <c r="N206" s="141"/>
      <c r="O206" s="141"/>
      <c r="P206" s="141"/>
      <c r="Q206" s="141"/>
      <c r="R206" s="141"/>
      <c r="S206" s="141"/>
      <c r="T206" s="89"/>
      <c r="U206" s="89"/>
      <c r="V206" s="89"/>
      <c r="W206" s="89"/>
    </row>
    <row r="207" spans="1:23" ht="15.75" customHeight="1">
      <c r="A207" s="266"/>
      <c r="B207" s="4"/>
      <c r="C207" s="266"/>
      <c r="D207" s="141"/>
      <c r="E207" s="1543" t="s">
        <v>1545</v>
      </c>
      <c r="F207" s="1411"/>
      <c r="G207" s="1411"/>
      <c r="H207" s="1411"/>
      <c r="I207" s="1411"/>
      <c r="J207" s="1411"/>
      <c r="K207" s="1411"/>
      <c r="L207" s="1411"/>
      <c r="M207" s="141"/>
      <c r="N207" s="141"/>
      <c r="O207" s="141"/>
      <c r="P207" s="141"/>
      <c r="Q207" s="141"/>
      <c r="R207" s="141"/>
      <c r="S207" s="141"/>
      <c r="T207" s="89"/>
      <c r="U207" s="89"/>
      <c r="V207" s="89"/>
      <c r="W207" s="89"/>
    </row>
    <row r="208" spans="1:23" ht="15.75" customHeight="1">
      <c r="A208" s="266"/>
      <c r="B208" s="4"/>
      <c r="C208" s="266"/>
      <c r="D208" s="141"/>
      <c r="E208" s="1411"/>
      <c r="F208" s="1411"/>
      <c r="G208" s="1411"/>
      <c r="H208" s="1411"/>
      <c r="I208" s="1411"/>
      <c r="J208" s="1411"/>
      <c r="K208" s="1411"/>
      <c r="L208" s="1411"/>
      <c r="M208" s="141"/>
      <c r="N208" s="141"/>
      <c r="O208" s="141"/>
      <c r="P208" s="141"/>
      <c r="Q208" s="141"/>
      <c r="R208" s="141"/>
      <c r="S208" s="141"/>
      <c r="T208" s="89"/>
      <c r="U208" s="89"/>
      <c r="V208" s="89"/>
      <c r="W208" s="89"/>
    </row>
    <row r="209" spans="1:23" ht="15.75" customHeight="1">
      <c r="A209" s="266"/>
      <c r="B209" s="9"/>
      <c r="C209" s="266"/>
      <c r="D209" s="141"/>
      <c r="E209" s="1411"/>
      <c r="F209" s="1411"/>
      <c r="G209" s="1411"/>
      <c r="H209" s="1411"/>
      <c r="I209" s="1411"/>
      <c r="J209" s="1411"/>
      <c r="K209" s="1411"/>
      <c r="L209" s="1411"/>
      <c r="M209" s="141"/>
      <c r="N209" s="141"/>
      <c r="O209" s="141"/>
      <c r="P209" s="141"/>
      <c r="Q209" s="141"/>
      <c r="R209" s="141"/>
      <c r="S209" s="141"/>
      <c r="T209" s="89"/>
      <c r="U209" s="89"/>
      <c r="V209" s="89"/>
      <c r="W209" s="89"/>
    </row>
    <row r="210" spans="1:23" ht="15.75" customHeight="1">
      <c r="A210" s="266"/>
      <c r="B210" s="7"/>
      <c r="C210" s="266"/>
      <c r="D210" s="141"/>
      <c r="E210" s="1411"/>
      <c r="F210" s="1411"/>
      <c r="G210" s="1411"/>
      <c r="H210" s="1411"/>
      <c r="I210" s="1411"/>
      <c r="J210" s="1411"/>
      <c r="K210" s="1411"/>
      <c r="L210" s="1411"/>
      <c r="M210" s="141"/>
      <c r="N210" s="141"/>
      <c r="O210" s="141"/>
      <c r="P210" s="141"/>
      <c r="Q210" s="141"/>
      <c r="R210" s="141"/>
      <c r="S210" s="141"/>
      <c r="T210" s="89"/>
      <c r="U210" s="89"/>
      <c r="V210" s="89"/>
      <c r="W210" s="89"/>
    </row>
    <row r="211" spans="1:23" ht="15.75" customHeight="1">
      <c r="A211" s="266"/>
      <c r="B211" s="4"/>
      <c r="C211" s="266"/>
      <c r="D211" s="141"/>
      <c r="E211" s="1411"/>
      <c r="F211" s="1411"/>
      <c r="G211" s="1411"/>
      <c r="H211" s="1411"/>
      <c r="I211" s="1411"/>
      <c r="J211" s="1411"/>
      <c r="K211" s="1411"/>
      <c r="L211" s="1411"/>
      <c r="M211" s="141"/>
      <c r="N211" s="141"/>
      <c r="O211" s="141"/>
      <c r="P211" s="141"/>
      <c r="Q211" s="141"/>
      <c r="R211" s="141"/>
      <c r="S211" s="141"/>
      <c r="T211" s="89"/>
      <c r="U211" s="89"/>
      <c r="V211" s="89"/>
      <c r="W211" s="89"/>
    </row>
    <row r="212" spans="1:23" ht="15.75" customHeight="1">
      <c r="A212" s="266"/>
      <c r="B212" s="4"/>
      <c r="C212" s="266"/>
      <c r="D212" s="141"/>
      <c r="E212" s="1411"/>
      <c r="F212" s="1411"/>
      <c r="G212" s="1411"/>
      <c r="H212" s="1411"/>
      <c r="I212" s="1411"/>
      <c r="J212" s="1411"/>
      <c r="K212" s="1411"/>
      <c r="L212" s="1411"/>
      <c r="M212" s="141"/>
      <c r="N212" s="141"/>
      <c r="O212" s="141"/>
      <c r="P212" s="141"/>
      <c r="Q212" s="141"/>
      <c r="R212" s="141"/>
      <c r="S212" s="141"/>
      <c r="T212" s="89"/>
      <c r="U212" s="89"/>
      <c r="V212" s="89"/>
      <c r="W212" s="89"/>
    </row>
    <row r="213" spans="1:23" ht="15.75" customHeight="1">
      <c r="A213" s="266"/>
      <c r="B213" s="4"/>
      <c r="C213" s="266"/>
      <c r="D213" s="141"/>
      <c r="E213" s="1411"/>
      <c r="F213" s="1411"/>
      <c r="G213" s="1411"/>
      <c r="H213" s="1411"/>
      <c r="I213" s="1411"/>
      <c r="J213" s="1411"/>
      <c r="K213" s="1411"/>
      <c r="L213" s="1411"/>
      <c r="M213" s="141"/>
      <c r="N213" s="141"/>
      <c r="O213" s="141"/>
      <c r="P213" s="141"/>
      <c r="Q213" s="141"/>
      <c r="R213" s="141"/>
      <c r="S213" s="141"/>
      <c r="T213" s="89"/>
      <c r="U213" s="89"/>
      <c r="V213" s="89"/>
      <c r="W213" s="89"/>
    </row>
    <row r="214" spans="1:23" ht="15.75" customHeight="1">
      <c r="A214" s="266"/>
      <c r="B214" s="4"/>
      <c r="C214" s="266"/>
      <c r="D214" s="141"/>
      <c r="E214" s="1411"/>
      <c r="F214" s="1411"/>
      <c r="G214" s="1411"/>
      <c r="H214" s="1411"/>
      <c r="I214" s="1411"/>
      <c r="J214" s="1411"/>
      <c r="K214" s="1411"/>
      <c r="L214" s="1411"/>
      <c r="M214" s="141"/>
      <c r="N214" s="141"/>
      <c r="O214" s="141"/>
      <c r="P214" s="141"/>
      <c r="Q214" s="141"/>
      <c r="R214" s="141"/>
      <c r="S214" s="141"/>
      <c r="T214" s="89"/>
      <c r="U214" s="89"/>
      <c r="V214" s="89"/>
      <c r="W214" s="89"/>
    </row>
    <row r="215" spans="1:23" ht="15.75" customHeight="1">
      <c r="A215" s="266"/>
      <c r="B215" s="4"/>
      <c r="C215" s="266"/>
      <c r="D215" s="141"/>
      <c r="E215" s="1411"/>
      <c r="F215" s="1411"/>
      <c r="G215" s="1411"/>
      <c r="H215" s="1411"/>
      <c r="I215" s="1411"/>
      <c r="J215" s="1411"/>
      <c r="K215" s="1411"/>
      <c r="L215" s="1411"/>
      <c r="M215" s="141"/>
      <c r="N215" s="141"/>
      <c r="O215" s="141"/>
      <c r="P215" s="141"/>
      <c r="Q215" s="141"/>
      <c r="R215" s="141"/>
      <c r="S215" s="141"/>
      <c r="T215" s="89"/>
      <c r="U215" s="89"/>
      <c r="V215" s="89"/>
      <c r="W215" s="89"/>
    </row>
    <row r="216" spans="1:23" ht="15.75" customHeight="1">
      <c r="A216" s="266"/>
      <c r="B216" s="4"/>
      <c r="C216" s="266"/>
      <c r="D216" s="141"/>
      <c r="E216" s="1411"/>
      <c r="F216" s="1411"/>
      <c r="G216" s="1411"/>
      <c r="H216" s="1411"/>
      <c r="I216" s="1411"/>
      <c r="J216" s="1411"/>
      <c r="K216" s="1411"/>
      <c r="L216" s="1411"/>
      <c r="M216" s="141"/>
      <c r="N216" s="141"/>
      <c r="O216" s="141"/>
      <c r="P216" s="141"/>
      <c r="Q216" s="141"/>
      <c r="R216" s="141"/>
      <c r="S216" s="141"/>
      <c r="T216" s="89"/>
      <c r="U216" s="89"/>
      <c r="V216" s="89"/>
      <c r="W216" s="89"/>
    </row>
    <row r="217" spans="1:23" ht="15.75" customHeight="1">
      <c r="A217" s="266"/>
      <c r="B217" s="4"/>
      <c r="C217" s="266"/>
      <c r="D217" s="141"/>
      <c r="E217" s="1411"/>
      <c r="F217" s="1411"/>
      <c r="G217" s="1411"/>
      <c r="H217" s="1411"/>
      <c r="I217" s="1411"/>
      <c r="J217" s="1411"/>
      <c r="K217" s="1411"/>
      <c r="L217" s="1411"/>
      <c r="M217" s="141"/>
      <c r="N217" s="141"/>
      <c r="O217" s="141"/>
      <c r="P217" s="141"/>
      <c r="Q217" s="141"/>
      <c r="R217" s="141"/>
      <c r="S217" s="141"/>
      <c r="T217" s="89"/>
      <c r="U217" s="89"/>
      <c r="V217" s="89"/>
      <c r="W217" s="89"/>
    </row>
    <row r="218" spans="1:23" ht="15.75" customHeight="1">
      <c r="A218" s="266"/>
      <c r="B218" s="4"/>
      <c r="C218" s="266"/>
      <c r="D218" s="141"/>
      <c r="E218" s="1411"/>
      <c r="F218" s="1411"/>
      <c r="G218" s="1411"/>
      <c r="H218" s="1411"/>
      <c r="I218" s="1411"/>
      <c r="J218" s="1411"/>
      <c r="K218" s="1411"/>
      <c r="L218" s="1411"/>
      <c r="M218" s="141"/>
      <c r="N218" s="141"/>
      <c r="O218" s="141"/>
      <c r="P218" s="141"/>
      <c r="Q218" s="141"/>
      <c r="R218" s="141"/>
      <c r="S218" s="141"/>
      <c r="T218" s="89"/>
      <c r="U218" s="89"/>
      <c r="V218" s="89"/>
      <c r="W218" s="89"/>
    </row>
    <row r="219" spans="1:23" ht="15.75" customHeight="1">
      <c r="A219" s="266"/>
      <c r="B219" s="4"/>
      <c r="C219" s="266"/>
      <c r="D219" s="141"/>
      <c r="E219" s="141"/>
      <c r="F219" s="141"/>
      <c r="G219" s="141"/>
      <c r="H219" s="141"/>
      <c r="I219" s="141"/>
      <c r="J219" s="141"/>
      <c r="K219" s="141"/>
      <c r="L219" s="141"/>
      <c r="M219" s="141"/>
      <c r="N219" s="141"/>
      <c r="O219" s="141"/>
      <c r="P219" s="141"/>
      <c r="Q219" s="141"/>
      <c r="R219" s="141"/>
      <c r="S219" s="141"/>
      <c r="T219" s="89"/>
      <c r="U219" s="89"/>
      <c r="V219" s="89"/>
      <c r="W219" s="89"/>
    </row>
    <row r="220" spans="1:23" ht="15.75" customHeight="1">
      <c r="A220" s="266"/>
      <c r="B220" s="4"/>
      <c r="C220" s="266"/>
      <c r="D220" s="141"/>
      <c r="E220" s="141"/>
      <c r="F220" s="141"/>
      <c r="G220" s="141"/>
      <c r="H220" s="141"/>
      <c r="I220" s="141"/>
      <c r="J220" s="141"/>
      <c r="K220" s="141"/>
      <c r="L220" s="141"/>
      <c r="M220" s="141"/>
      <c r="N220" s="141"/>
      <c r="O220" s="141"/>
      <c r="P220" s="141"/>
      <c r="Q220" s="141"/>
      <c r="R220" s="141"/>
      <c r="S220" s="141"/>
      <c r="T220" s="89"/>
      <c r="U220" s="89"/>
      <c r="V220" s="89"/>
      <c r="W220" s="89"/>
    </row>
    <row r="221" spans="1:23" ht="15.75" customHeight="1">
      <c r="A221" s="266"/>
      <c r="B221" s="4"/>
      <c r="C221" s="266"/>
      <c r="D221" s="141"/>
      <c r="E221" s="2084" t="s">
        <v>1389</v>
      </c>
      <c r="F221" s="1411"/>
      <c r="G221" s="1411"/>
      <c r="H221" s="1411"/>
      <c r="I221" s="173"/>
      <c r="J221" s="173"/>
      <c r="K221" s="141"/>
      <c r="L221" s="141"/>
      <c r="M221" s="141"/>
      <c r="N221" s="141"/>
      <c r="O221" s="141"/>
      <c r="P221" s="141"/>
      <c r="Q221" s="141"/>
      <c r="R221" s="141"/>
      <c r="S221" s="141"/>
      <c r="T221" s="89"/>
      <c r="U221" s="89"/>
      <c r="V221" s="89"/>
      <c r="W221" s="89"/>
    </row>
    <row r="222" spans="1:23" ht="15.75" customHeight="1">
      <c r="A222" s="266"/>
      <c r="B222" s="4"/>
      <c r="C222" s="266"/>
      <c r="D222" s="141"/>
      <c r="E222" s="128"/>
      <c r="F222" s="128"/>
      <c r="G222" s="128"/>
      <c r="H222" s="128"/>
      <c r="I222" s="128"/>
      <c r="J222" s="128"/>
      <c r="K222" s="141"/>
      <c r="L222" s="141"/>
      <c r="M222" s="141"/>
      <c r="N222" s="141"/>
      <c r="O222" s="141"/>
      <c r="P222" s="141"/>
      <c r="Q222" s="141"/>
      <c r="R222" s="141"/>
      <c r="S222" s="141"/>
      <c r="T222" s="89"/>
      <c r="U222" s="89"/>
      <c r="V222" s="89"/>
      <c r="W222" s="89"/>
    </row>
    <row r="223" spans="1:23" ht="15.75" customHeight="1">
      <c r="A223" s="266"/>
      <c r="B223" s="66"/>
      <c r="C223" s="266"/>
      <c r="D223" s="141"/>
      <c r="E223" s="1543" t="s">
        <v>1546</v>
      </c>
      <c r="F223" s="1411"/>
      <c r="G223" s="1411"/>
      <c r="H223" s="1411"/>
      <c r="I223" s="1411"/>
      <c r="J223" s="1411"/>
      <c r="K223" s="1411"/>
      <c r="L223" s="1411"/>
      <c r="M223" s="141"/>
      <c r="N223" s="141"/>
      <c r="O223" s="141"/>
      <c r="P223" s="141"/>
      <c r="Q223" s="141"/>
      <c r="R223" s="141"/>
      <c r="S223" s="141"/>
      <c r="T223" s="89"/>
      <c r="U223" s="89"/>
      <c r="V223" s="89"/>
      <c r="W223" s="89"/>
    </row>
    <row r="224" spans="1:23" ht="15.75" customHeight="1">
      <c r="A224" s="266"/>
      <c r="B224" s="4"/>
      <c r="C224" s="266"/>
      <c r="D224" s="141"/>
      <c r="E224" s="1411"/>
      <c r="F224" s="1411"/>
      <c r="G224" s="1411"/>
      <c r="H224" s="1411"/>
      <c r="I224" s="1411"/>
      <c r="J224" s="1411"/>
      <c r="K224" s="1411"/>
      <c r="L224" s="1411"/>
      <c r="M224" s="141"/>
      <c r="N224" s="141"/>
      <c r="O224" s="141"/>
      <c r="P224" s="141"/>
      <c r="Q224" s="141"/>
      <c r="R224" s="141"/>
      <c r="S224" s="141"/>
      <c r="T224" s="89"/>
      <c r="U224" s="89"/>
      <c r="V224" s="89"/>
      <c r="W224" s="89"/>
    </row>
    <row r="225" spans="1:23" ht="15.75" customHeight="1">
      <c r="A225" s="266"/>
      <c r="B225" s="9"/>
      <c r="C225" s="266"/>
      <c r="D225" s="141"/>
      <c r="E225" s="1411"/>
      <c r="F225" s="1411"/>
      <c r="G225" s="1411"/>
      <c r="H225" s="1411"/>
      <c r="I225" s="1411"/>
      <c r="J225" s="1411"/>
      <c r="K225" s="1411"/>
      <c r="L225" s="1411"/>
      <c r="M225" s="141"/>
      <c r="N225" s="141"/>
      <c r="O225" s="141"/>
      <c r="P225" s="141"/>
      <c r="Q225" s="141"/>
      <c r="R225" s="141"/>
      <c r="S225" s="141"/>
      <c r="T225" s="89"/>
      <c r="U225" s="89"/>
      <c r="V225" s="89"/>
      <c r="W225" s="89"/>
    </row>
    <row r="226" spans="1:23" ht="15.75" customHeight="1">
      <c r="A226" s="266"/>
      <c r="B226" s="9"/>
      <c r="C226" s="266"/>
      <c r="D226" s="141"/>
      <c r="E226" s="1411"/>
      <c r="F226" s="1411"/>
      <c r="G226" s="1411"/>
      <c r="H226" s="1411"/>
      <c r="I226" s="1411"/>
      <c r="J226" s="1411"/>
      <c r="K226" s="1411"/>
      <c r="L226" s="1411"/>
      <c r="M226" s="141"/>
      <c r="N226" s="141"/>
      <c r="O226" s="141"/>
      <c r="P226" s="141"/>
      <c r="Q226" s="141"/>
      <c r="R226" s="141"/>
      <c r="S226" s="141"/>
      <c r="T226" s="89"/>
      <c r="U226" s="89"/>
      <c r="V226" s="89"/>
      <c r="W226" s="89"/>
    </row>
    <row r="227" spans="1:23" ht="15.75" customHeight="1">
      <c r="A227" s="266"/>
      <c r="B227" s="7"/>
      <c r="C227" s="266"/>
      <c r="D227" s="141"/>
      <c r="E227" s="1411"/>
      <c r="F227" s="1411"/>
      <c r="G227" s="1411"/>
      <c r="H227" s="1411"/>
      <c r="I227" s="1411"/>
      <c r="J227" s="1411"/>
      <c r="K227" s="1411"/>
      <c r="L227" s="1411"/>
      <c r="M227" s="141"/>
      <c r="N227" s="141"/>
      <c r="O227" s="141"/>
      <c r="P227" s="141"/>
      <c r="Q227" s="141"/>
      <c r="R227" s="141"/>
      <c r="S227" s="141"/>
      <c r="T227" s="89"/>
      <c r="U227" s="89"/>
      <c r="V227" s="89"/>
      <c r="W227" s="89"/>
    </row>
    <row r="228" spans="1:23" ht="15.75" customHeight="1">
      <c r="A228" s="266"/>
      <c r="B228" s="4"/>
      <c r="C228" s="266"/>
      <c r="D228" s="141"/>
      <c r="E228" s="141"/>
      <c r="F228" s="141"/>
      <c r="G228" s="141"/>
      <c r="H228" s="141"/>
      <c r="I228" s="141"/>
      <c r="J228" s="141"/>
      <c r="K228" s="141"/>
      <c r="L228" s="141"/>
      <c r="M228" s="141"/>
      <c r="N228" s="141"/>
      <c r="O228" s="141"/>
      <c r="P228" s="141"/>
      <c r="Q228" s="141"/>
      <c r="R228" s="141"/>
      <c r="S228" s="141"/>
      <c r="T228" s="89"/>
      <c r="U228" s="89"/>
      <c r="V228" s="89"/>
      <c r="W228" s="89"/>
    </row>
    <row r="229" spans="1:23" ht="15.75" customHeight="1">
      <c r="A229" s="266"/>
      <c r="B229" s="4"/>
      <c r="C229" s="266"/>
      <c r="D229" s="141"/>
      <c r="E229" s="141"/>
      <c r="F229" s="141"/>
      <c r="G229" s="141"/>
      <c r="H229" s="141"/>
      <c r="I229" s="141"/>
      <c r="J229" s="141"/>
      <c r="K229" s="141"/>
      <c r="L229" s="141"/>
      <c r="M229" s="141"/>
      <c r="N229" s="141"/>
      <c r="O229" s="141"/>
      <c r="P229" s="141"/>
      <c r="Q229" s="141"/>
      <c r="R229" s="141"/>
      <c r="S229" s="141"/>
      <c r="T229" s="89"/>
      <c r="U229" s="89"/>
      <c r="V229" s="89"/>
      <c r="W229" s="89"/>
    </row>
    <row r="230" spans="1:23" ht="15.75" customHeight="1">
      <c r="A230" s="266"/>
      <c r="B230" s="4"/>
      <c r="C230" s="266"/>
      <c r="D230" s="141"/>
      <c r="E230" s="141"/>
      <c r="F230" s="141"/>
      <c r="G230" s="141"/>
      <c r="H230" s="141"/>
      <c r="I230" s="141"/>
      <c r="J230" s="141"/>
      <c r="K230" s="141"/>
      <c r="L230" s="141"/>
      <c r="M230" s="141"/>
      <c r="N230" s="141"/>
      <c r="O230" s="141"/>
      <c r="P230" s="141"/>
      <c r="Q230" s="141"/>
      <c r="R230" s="141"/>
      <c r="S230" s="141"/>
      <c r="T230" s="89"/>
      <c r="U230" s="89"/>
      <c r="V230" s="89"/>
      <c r="W230" s="89"/>
    </row>
    <row r="231" spans="1:23" ht="15.75" customHeight="1">
      <c r="A231" s="266"/>
      <c r="B231" s="4"/>
      <c r="C231" s="266"/>
      <c r="D231" s="141"/>
      <c r="E231" s="141"/>
      <c r="F231" s="141"/>
      <c r="G231" s="141"/>
      <c r="H231" s="141"/>
      <c r="I231" s="141"/>
      <c r="J231" s="141"/>
      <c r="K231" s="141"/>
      <c r="L231" s="141"/>
      <c r="M231" s="141"/>
      <c r="N231" s="141"/>
      <c r="O231" s="141"/>
      <c r="P231" s="141"/>
      <c r="Q231" s="141"/>
      <c r="R231" s="141"/>
      <c r="S231" s="141"/>
      <c r="T231" s="89"/>
      <c r="U231" s="89"/>
      <c r="V231" s="89"/>
      <c r="W231" s="89"/>
    </row>
    <row r="232" spans="1:23" ht="15.75" customHeight="1">
      <c r="A232" s="266"/>
      <c r="B232" s="4"/>
      <c r="C232" s="266"/>
      <c r="D232" s="141"/>
      <c r="E232" s="141"/>
      <c r="F232" s="141"/>
      <c r="G232" s="141"/>
      <c r="H232" s="141"/>
      <c r="I232" s="141"/>
      <c r="J232" s="141"/>
      <c r="K232" s="141"/>
      <c r="L232" s="141"/>
      <c r="M232" s="141"/>
      <c r="N232" s="141"/>
      <c r="O232" s="141"/>
      <c r="P232" s="141"/>
      <c r="Q232" s="141"/>
      <c r="R232" s="141"/>
      <c r="S232" s="141"/>
      <c r="T232" s="89"/>
      <c r="U232" s="89"/>
      <c r="V232" s="89"/>
      <c r="W232" s="89"/>
    </row>
    <row r="233" spans="1:23" ht="15.75" customHeight="1">
      <c r="A233" s="266"/>
      <c r="B233" s="4"/>
      <c r="C233" s="266"/>
      <c r="D233" s="141"/>
      <c r="E233" s="141"/>
      <c r="F233" s="141"/>
      <c r="G233" s="141"/>
      <c r="H233" s="141"/>
      <c r="I233" s="141"/>
      <c r="J233" s="141"/>
      <c r="K233" s="141"/>
      <c r="L233" s="141"/>
      <c r="M233" s="141"/>
      <c r="N233" s="141"/>
      <c r="O233" s="141"/>
      <c r="P233" s="141"/>
      <c r="Q233" s="141"/>
      <c r="R233" s="141"/>
      <c r="S233" s="141"/>
      <c r="T233" s="89"/>
      <c r="U233" s="89"/>
      <c r="V233" s="89"/>
      <c r="W233" s="89"/>
    </row>
    <row r="234" spans="1:23" ht="15.75" customHeight="1">
      <c r="A234" s="266"/>
      <c r="B234" s="9"/>
      <c r="C234" s="266"/>
      <c r="D234" s="141"/>
      <c r="E234" s="141"/>
      <c r="F234" s="141"/>
      <c r="G234" s="141"/>
      <c r="H234" s="141"/>
      <c r="I234" s="141"/>
      <c r="J234" s="141"/>
      <c r="K234" s="141"/>
      <c r="L234" s="141"/>
      <c r="M234" s="141"/>
      <c r="N234" s="141"/>
      <c r="O234" s="141"/>
      <c r="P234" s="141"/>
      <c r="Q234" s="141"/>
      <c r="R234" s="141"/>
      <c r="S234" s="141"/>
      <c r="T234" s="89"/>
      <c r="U234" s="89"/>
      <c r="V234" s="89"/>
      <c r="W234" s="89"/>
    </row>
    <row r="235" spans="1:23" ht="15.75" customHeight="1">
      <c r="A235" s="266"/>
      <c r="B235" s="7"/>
      <c r="C235" s="266"/>
      <c r="D235" s="141"/>
      <c r="E235" s="141"/>
      <c r="F235" s="141"/>
      <c r="G235" s="141"/>
      <c r="H235" s="141"/>
      <c r="I235" s="141"/>
      <c r="J235" s="141"/>
      <c r="K235" s="141"/>
      <c r="L235" s="141"/>
      <c r="M235" s="141"/>
      <c r="N235" s="141"/>
      <c r="O235" s="141"/>
      <c r="P235" s="141"/>
      <c r="Q235" s="141"/>
      <c r="R235" s="141"/>
      <c r="S235" s="141"/>
      <c r="T235" s="89"/>
      <c r="U235" s="89"/>
      <c r="V235" s="89"/>
      <c r="W235" s="89"/>
    </row>
    <row r="236" spans="1:23" ht="15.75" customHeight="1">
      <c r="A236" s="266"/>
      <c r="B236" s="4"/>
      <c r="C236" s="266"/>
      <c r="D236" s="141"/>
      <c r="E236" s="141"/>
      <c r="F236" s="141"/>
      <c r="G236" s="141"/>
      <c r="H236" s="141"/>
      <c r="I236" s="141"/>
      <c r="J236" s="141"/>
      <c r="K236" s="141"/>
      <c r="L236" s="141"/>
      <c r="M236" s="141"/>
      <c r="N236" s="141"/>
      <c r="O236" s="141"/>
      <c r="P236" s="141"/>
      <c r="Q236" s="141"/>
      <c r="R236" s="141"/>
      <c r="S236" s="141"/>
      <c r="T236" s="89"/>
      <c r="U236" s="89"/>
      <c r="V236" s="89"/>
      <c r="W236" s="89"/>
    </row>
    <row r="237" spans="1:23" ht="15.75" customHeight="1">
      <c r="A237" s="266"/>
      <c r="B237" s="11"/>
      <c r="C237" s="266"/>
      <c r="D237" s="141"/>
      <c r="E237" s="141"/>
      <c r="F237" s="141"/>
      <c r="G237" s="141"/>
      <c r="H237" s="141"/>
      <c r="I237" s="141"/>
      <c r="J237" s="141"/>
      <c r="K237" s="141"/>
      <c r="L237" s="141"/>
      <c r="M237" s="141"/>
      <c r="N237" s="141"/>
      <c r="O237" s="141"/>
      <c r="P237" s="141"/>
      <c r="Q237" s="141"/>
      <c r="R237" s="141"/>
      <c r="S237" s="141"/>
      <c r="T237" s="89"/>
      <c r="U237" s="89"/>
      <c r="V237" s="89"/>
      <c r="W237" s="89"/>
    </row>
    <row r="238" spans="1:23" ht="15.75" customHeight="1">
      <c r="A238" s="266"/>
      <c r="B238" s="4"/>
      <c r="C238" s="266"/>
      <c r="D238" s="141"/>
      <c r="E238" s="141"/>
      <c r="F238" s="141"/>
      <c r="G238" s="141"/>
      <c r="H238" s="141"/>
      <c r="I238" s="141"/>
      <c r="J238" s="141"/>
      <c r="K238" s="141"/>
      <c r="L238" s="141"/>
      <c r="M238" s="141"/>
      <c r="N238" s="141"/>
      <c r="O238" s="141"/>
      <c r="P238" s="141"/>
      <c r="Q238" s="141"/>
      <c r="R238" s="141"/>
      <c r="S238" s="141"/>
      <c r="T238" s="89"/>
      <c r="U238" s="89"/>
      <c r="V238" s="89"/>
      <c r="W238" s="89"/>
    </row>
    <row r="239" spans="1:23" ht="15.75" customHeight="1">
      <c r="A239" s="266"/>
      <c r="B239" s="12"/>
      <c r="C239" s="266"/>
      <c r="D239" s="141"/>
      <c r="E239" s="141"/>
      <c r="F239" s="141"/>
      <c r="G239" s="141"/>
      <c r="H239" s="141"/>
      <c r="I239" s="141"/>
      <c r="J239" s="141"/>
      <c r="K239" s="141"/>
      <c r="L239" s="141"/>
      <c r="M239" s="141"/>
      <c r="N239" s="141"/>
      <c r="O239" s="141"/>
      <c r="P239" s="141"/>
      <c r="Q239" s="141"/>
      <c r="R239" s="141"/>
      <c r="S239" s="141"/>
      <c r="T239" s="89"/>
      <c r="U239" s="89"/>
      <c r="V239" s="89"/>
      <c r="W239" s="89"/>
    </row>
    <row r="240" spans="1:23" ht="15.75" customHeight="1">
      <c r="A240" s="266"/>
      <c r="B240" s="4"/>
      <c r="C240" s="266"/>
      <c r="D240" s="141"/>
      <c r="E240" s="141"/>
      <c r="F240" s="141"/>
      <c r="G240" s="141"/>
      <c r="H240" s="141"/>
      <c r="I240" s="141"/>
      <c r="J240" s="141"/>
      <c r="K240" s="141"/>
      <c r="L240" s="141"/>
      <c r="M240" s="141"/>
      <c r="N240" s="141"/>
      <c r="O240" s="141"/>
      <c r="P240" s="141"/>
      <c r="Q240" s="141"/>
      <c r="R240" s="141"/>
      <c r="S240" s="141"/>
      <c r="T240" s="89"/>
      <c r="U240" s="89"/>
      <c r="V240" s="89"/>
      <c r="W240" s="89"/>
    </row>
    <row r="241" spans="1:23" ht="15.75" customHeight="1">
      <c r="A241" s="266"/>
      <c r="B241" s="9"/>
      <c r="C241" s="266"/>
      <c r="D241" s="141"/>
      <c r="E241" s="141"/>
      <c r="F241" s="141"/>
      <c r="G241" s="141"/>
      <c r="H241" s="141"/>
      <c r="I241" s="141"/>
      <c r="J241" s="141"/>
      <c r="K241" s="141"/>
      <c r="L241" s="141"/>
      <c r="M241" s="141"/>
      <c r="N241" s="141"/>
      <c r="O241" s="141"/>
      <c r="P241" s="141"/>
      <c r="Q241" s="141"/>
      <c r="R241" s="141"/>
      <c r="S241" s="141"/>
      <c r="T241" s="89"/>
      <c r="U241" s="89"/>
      <c r="V241" s="89"/>
      <c r="W241" s="89"/>
    </row>
    <row r="242" spans="1:23" ht="15.75" customHeight="1">
      <c r="A242" s="266"/>
      <c r="B242" s="7"/>
      <c r="C242" s="266"/>
      <c r="D242" s="141"/>
      <c r="E242" s="141"/>
      <c r="F242" s="141"/>
      <c r="G242" s="141"/>
      <c r="H242" s="141"/>
      <c r="I242" s="141"/>
      <c r="J242" s="141"/>
      <c r="K242" s="141"/>
      <c r="L242" s="141"/>
      <c r="M242" s="141"/>
      <c r="N242" s="141"/>
      <c r="O242" s="141"/>
      <c r="P242" s="141"/>
      <c r="Q242" s="141"/>
      <c r="R242" s="141"/>
      <c r="S242" s="141"/>
      <c r="T242" s="89"/>
      <c r="U242" s="89"/>
      <c r="V242" s="89"/>
      <c r="W242" s="89"/>
    </row>
    <row r="243" spans="1:23" ht="15.75" customHeight="1">
      <c r="A243" s="266"/>
      <c r="B243" s="4"/>
      <c r="C243" s="266"/>
      <c r="D243" s="141"/>
      <c r="E243" s="141"/>
      <c r="F243" s="141"/>
      <c r="G243" s="141"/>
      <c r="H243" s="141"/>
      <c r="I243" s="141"/>
      <c r="J243" s="141"/>
      <c r="K243" s="141"/>
      <c r="L243" s="141"/>
      <c r="M243" s="141"/>
      <c r="N243" s="141"/>
      <c r="O243" s="141"/>
      <c r="P243" s="141"/>
      <c r="Q243" s="141"/>
      <c r="R243" s="141"/>
      <c r="S243" s="141"/>
      <c r="T243" s="89"/>
      <c r="U243" s="89"/>
      <c r="V243" s="89"/>
      <c r="W243" s="89"/>
    </row>
    <row r="244" spans="1:23" ht="15.75" customHeight="1">
      <c r="A244" s="266"/>
      <c r="B244" s="9"/>
      <c r="C244" s="266"/>
      <c r="D244" s="141"/>
      <c r="E244" s="141"/>
      <c r="F244" s="141"/>
      <c r="G244" s="141"/>
      <c r="H244" s="141"/>
      <c r="I244" s="141"/>
      <c r="J244" s="141"/>
      <c r="K244" s="141"/>
      <c r="L244" s="141"/>
      <c r="M244" s="141"/>
      <c r="N244" s="141"/>
      <c r="O244" s="141"/>
      <c r="P244" s="141"/>
      <c r="Q244" s="141"/>
      <c r="R244" s="141"/>
      <c r="S244" s="141"/>
      <c r="T244" s="89"/>
      <c r="U244" s="89"/>
      <c r="V244" s="89"/>
      <c r="W244" s="89"/>
    </row>
    <row r="245" spans="1:23" ht="15.75" customHeight="1">
      <c r="A245" s="266"/>
      <c r="B245" s="7"/>
      <c r="C245" s="266"/>
      <c r="D245" s="141"/>
      <c r="E245" s="141"/>
      <c r="F245" s="141"/>
      <c r="G245" s="141"/>
      <c r="H245" s="141"/>
      <c r="I245" s="141"/>
      <c r="J245" s="141"/>
      <c r="K245" s="141"/>
      <c r="L245" s="141"/>
      <c r="M245" s="141"/>
      <c r="N245" s="141"/>
      <c r="O245" s="141"/>
      <c r="P245" s="141"/>
      <c r="Q245" s="141"/>
      <c r="R245" s="141"/>
      <c r="S245" s="141"/>
      <c r="T245" s="89"/>
      <c r="U245" s="89"/>
      <c r="V245" s="89"/>
      <c r="W245" s="89"/>
    </row>
    <row r="246" spans="1:23" ht="15.75" customHeight="1">
      <c r="A246" s="266"/>
      <c r="B246" s="4"/>
      <c r="C246" s="266"/>
      <c r="D246" s="141"/>
      <c r="E246" s="141"/>
      <c r="F246" s="141"/>
      <c r="G246" s="141"/>
      <c r="H246" s="141"/>
      <c r="I246" s="141"/>
      <c r="J246" s="141"/>
      <c r="K246" s="141"/>
      <c r="L246" s="141"/>
      <c r="M246" s="141"/>
      <c r="N246" s="141"/>
      <c r="O246" s="141"/>
      <c r="P246" s="141"/>
      <c r="Q246" s="141"/>
      <c r="R246" s="141"/>
      <c r="S246" s="141"/>
      <c r="T246" s="89"/>
      <c r="U246" s="89"/>
      <c r="V246" s="89"/>
      <c r="W246" s="89"/>
    </row>
    <row r="247" spans="1:23" ht="15.75" customHeight="1">
      <c r="A247" s="266"/>
      <c r="B247" s="4"/>
      <c r="C247" s="266"/>
      <c r="D247" s="141"/>
      <c r="E247" s="141"/>
      <c r="F247" s="141"/>
      <c r="G247" s="141"/>
      <c r="H247" s="141"/>
      <c r="I247" s="141"/>
      <c r="J247" s="141"/>
      <c r="K247" s="141"/>
      <c r="L247" s="141"/>
      <c r="M247" s="141"/>
      <c r="N247" s="141"/>
      <c r="O247" s="141"/>
      <c r="P247" s="141"/>
      <c r="Q247" s="141"/>
      <c r="R247" s="141"/>
      <c r="S247" s="141"/>
      <c r="T247" s="89"/>
      <c r="U247" s="89"/>
      <c r="V247" s="89"/>
      <c r="W247" s="89"/>
    </row>
    <row r="248" spans="1:23" ht="15.75" customHeight="1">
      <c r="A248" s="266"/>
      <c r="B248" s="4"/>
      <c r="C248" s="266"/>
      <c r="D248" s="141"/>
      <c r="E248" s="141"/>
      <c r="F248" s="141"/>
      <c r="G248" s="141"/>
      <c r="H248" s="141"/>
      <c r="I248" s="141"/>
      <c r="J248" s="141"/>
      <c r="K248" s="141"/>
      <c r="L248" s="141"/>
      <c r="M248" s="141"/>
      <c r="N248" s="141"/>
      <c r="O248" s="141"/>
      <c r="P248" s="141"/>
      <c r="Q248" s="141"/>
      <c r="R248" s="141"/>
      <c r="S248" s="141"/>
      <c r="T248" s="89"/>
      <c r="U248" s="89"/>
      <c r="V248" s="89"/>
      <c r="W248" s="89"/>
    </row>
    <row r="249" spans="1:23" ht="15.75" customHeight="1">
      <c r="A249" s="266"/>
      <c r="B249" s="4"/>
      <c r="C249" s="266"/>
      <c r="D249" s="141"/>
      <c r="E249" s="141"/>
      <c r="F249" s="141"/>
      <c r="G249" s="141"/>
      <c r="H249" s="141"/>
      <c r="I249" s="141"/>
      <c r="J249" s="141"/>
      <c r="K249" s="141"/>
      <c r="L249" s="141"/>
      <c r="M249" s="141"/>
      <c r="N249" s="141"/>
      <c r="O249" s="141"/>
      <c r="P249" s="141"/>
      <c r="Q249" s="141"/>
      <c r="R249" s="141"/>
      <c r="S249" s="141"/>
      <c r="T249" s="89"/>
      <c r="U249" s="89"/>
      <c r="V249" s="89"/>
      <c r="W249" s="89"/>
    </row>
    <row r="250" spans="1:23" ht="15.75" customHeight="1">
      <c r="A250" s="266"/>
      <c r="B250" s="4"/>
      <c r="C250" s="266"/>
      <c r="D250" s="141"/>
      <c r="E250" s="141"/>
      <c r="F250" s="141"/>
      <c r="G250" s="141"/>
      <c r="H250" s="141"/>
      <c r="I250" s="141"/>
      <c r="J250" s="141"/>
      <c r="K250" s="141"/>
      <c r="L250" s="141"/>
      <c r="M250" s="141"/>
      <c r="N250" s="141"/>
      <c r="O250" s="141"/>
      <c r="P250" s="141"/>
      <c r="Q250" s="141"/>
      <c r="R250" s="141"/>
      <c r="S250" s="141"/>
      <c r="T250" s="89"/>
      <c r="U250" s="89"/>
      <c r="V250" s="89"/>
      <c r="W250" s="89"/>
    </row>
    <row r="251" spans="1:23" ht="15.75" customHeight="1">
      <c r="A251" s="266"/>
      <c r="B251" s="9"/>
      <c r="C251" s="266"/>
      <c r="D251" s="141"/>
      <c r="E251" s="141"/>
      <c r="F251" s="141"/>
      <c r="G251" s="141"/>
      <c r="H251" s="141"/>
      <c r="I251" s="141"/>
      <c r="J251" s="141"/>
      <c r="K251" s="141"/>
      <c r="L251" s="141"/>
      <c r="M251" s="141"/>
      <c r="N251" s="141"/>
      <c r="O251" s="141"/>
      <c r="P251" s="141"/>
      <c r="Q251" s="141"/>
      <c r="R251" s="141"/>
      <c r="S251" s="141"/>
      <c r="T251" s="89"/>
      <c r="U251" s="89"/>
      <c r="V251" s="89"/>
      <c r="W251" s="89"/>
    </row>
    <row r="252" spans="1:23" ht="15.75" customHeight="1">
      <c r="A252" s="266"/>
      <c r="B252" s="7"/>
      <c r="C252" s="266"/>
      <c r="D252" s="141"/>
      <c r="E252" s="141"/>
      <c r="F252" s="141"/>
      <c r="G252" s="141"/>
      <c r="H252" s="141"/>
      <c r="I252" s="141"/>
      <c r="J252" s="141"/>
      <c r="K252" s="141"/>
      <c r="L252" s="141"/>
      <c r="M252" s="141"/>
      <c r="N252" s="141"/>
      <c r="O252" s="141"/>
      <c r="P252" s="141"/>
      <c r="Q252" s="141"/>
      <c r="R252" s="141"/>
      <c r="S252" s="141"/>
      <c r="T252" s="89"/>
      <c r="U252" s="89"/>
      <c r="V252" s="89"/>
      <c r="W252" s="89"/>
    </row>
    <row r="253" spans="1:23" ht="15.75" customHeight="1">
      <c r="A253" s="266"/>
      <c r="B253" s="4"/>
      <c r="C253" s="266"/>
      <c r="D253" s="141"/>
      <c r="E253" s="141"/>
      <c r="F253" s="141"/>
      <c r="G253" s="141"/>
      <c r="H253" s="141"/>
      <c r="I253" s="141"/>
      <c r="J253" s="141"/>
      <c r="K253" s="141"/>
      <c r="L253" s="141"/>
      <c r="M253" s="141"/>
      <c r="N253" s="141"/>
      <c r="O253" s="141"/>
      <c r="P253" s="141"/>
      <c r="Q253" s="141"/>
      <c r="R253" s="141"/>
      <c r="S253" s="141"/>
      <c r="T253" s="89"/>
      <c r="U253" s="89"/>
      <c r="V253" s="89"/>
      <c r="W253" s="89"/>
    </row>
    <row r="254" spans="1:23" ht="15.75" customHeight="1">
      <c r="A254" s="266"/>
      <c r="B254" s="4"/>
      <c r="C254" s="266"/>
      <c r="D254" s="141"/>
      <c r="E254" s="141"/>
      <c r="F254" s="141"/>
      <c r="G254" s="141"/>
      <c r="H254" s="141"/>
      <c r="I254" s="141"/>
      <c r="J254" s="141"/>
      <c r="K254" s="141"/>
      <c r="L254" s="141"/>
      <c r="M254" s="141"/>
      <c r="N254" s="141"/>
      <c r="O254" s="141"/>
      <c r="P254" s="141"/>
      <c r="Q254" s="141"/>
      <c r="R254" s="141"/>
      <c r="S254" s="141"/>
      <c r="T254" s="89"/>
      <c r="U254" s="89"/>
      <c r="V254" s="89"/>
      <c r="W254" s="89"/>
    </row>
    <row r="255" spans="1:23" ht="15.75" customHeight="1">
      <c r="A255" s="266"/>
      <c r="B255" s="4"/>
      <c r="C255" s="266"/>
      <c r="D255" s="141"/>
      <c r="E255" s="141"/>
      <c r="F255" s="141"/>
      <c r="G255" s="141"/>
      <c r="H255" s="141"/>
      <c r="I255" s="141"/>
      <c r="J255" s="141"/>
      <c r="K255" s="141"/>
      <c r="L255" s="141"/>
      <c r="M255" s="141"/>
      <c r="N255" s="141"/>
      <c r="O255" s="141"/>
      <c r="P255" s="141"/>
      <c r="Q255" s="141"/>
      <c r="R255" s="141"/>
      <c r="S255" s="141"/>
      <c r="T255" s="89"/>
      <c r="U255" s="89"/>
      <c r="V255" s="89"/>
      <c r="W255" s="89"/>
    </row>
    <row r="256" spans="1:23" ht="15.75" customHeight="1">
      <c r="A256" s="266"/>
      <c r="B256" s="4"/>
      <c r="C256" s="266"/>
      <c r="D256" s="141"/>
      <c r="E256" s="141"/>
      <c r="F256" s="141"/>
      <c r="G256" s="141"/>
      <c r="H256" s="141"/>
      <c r="I256" s="141"/>
      <c r="J256" s="141"/>
      <c r="K256" s="141"/>
      <c r="L256" s="141"/>
      <c r="M256" s="141"/>
      <c r="N256" s="141"/>
      <c r="O256" s="141"/>
      <c r="P256" s="141"/>
      <c r="Q256" s="141"/>
      <c r="R256" s="141"/>
      <c r="S256" s="141"/>
      <c r="T256" s="89"/>
      <c r="U256" s="89"/>
      <c r="V256" s="89"/>
      <c r="W256" s="89"/>
    </row>
    <row r="257" spans="1:23" ht="15.75" customHeight="1">
      <c r="A257" s="266"/>
      <c r="B257" s="66"/>
      <c r="C257" s="266"/>
      <c r="D257" s="141"/>
      <c r="E257" s="141"/>
      <c r="F257" s="141"/>
      <c r="G257" s="141"/>
      <c r="H257" s="141"/>
      <c r="I257" s="141"/>
      <c r="J257" s="141"/>
      <c r="K257" s="141"/>
      <c r="L257" s="141"/>
      <c r="M257" s="141"/>
      <c r="N257" s="141"/>
      <c r="O257" s="141"/>
      <c r="P257" s="141"/>
      <c r="Q257" s="141"/>
      <c r="R257" s="141"/>
      <c r="S257" s="141"/>
      <c r="T257" s="89"/>
      <c r="U257" s="89"/>
      <c r="V257" s="89"/>
      <c r="W257" s="89"/>
    </row>
    <row r="258" spans="1:23" ht="15.75" customHeight="1">
      <c r="A258" s="266"/>
      <c r="B258" s="4"/>
      <c r="C258" s="266"/>
      <c r="D258" s="141"/>
      <c r="E258" s="141"/>
      <c r="F258" s="141"/>
      <c r="G258" s="141"/>
      <c r="H258" s="141"/>
      <c r="I258" s="141"/>
      <c r="J258" s="141"/>
      <c r="K258" s="141"/>
      <c r="L258" s="141"/>
      <c r="M258" s="141"/>
      <c r="N258" s="141"/>
      <c r="O258" s="141"/>
      <c r="P258" s="141"/>
      <c r="Q258" s="141"/>
      <c r="R258" s="141"/>
      <c r="S258" s="141"/>
      <c r="T258" s="89"/>
      <c r="U258" s="89"/>
      <c r="V258" s="89"/>
      <c r="W258" s="89"/>
    </row>
    <row r="259" spans="1:23" ht="15.75" customHeight="1">
      <c r="A259" s="266"/>
      <c r="B259" s="9"/>
      <c r="C259" s="266"/>
      <c r="D259" s="141"/>
      <c r="E259" s="141"/>
      <c r="F259" s="141"/>
      <c r="G259" s="141"/>
      <c r="H259" s="141"/>
      <c r="I259" s="141"/>
      <c r="J259" s="141"/>
      <c r="K259" s="141"/>
      <c r="L259" s="141"/>
      <c r="M259" s="141"/>
      <c r="N259" s="141"/>
      <c r="O259" s="141"/>
      <c r="P259" s="141"/>
      <c r="Q259" s="141"/>
      <c r="R259" s="141"/>
      <c r="S259" s="141"/>
      <c r="T259" s="89"/>
      <c r="U259" s="89"/>
      <c r="V259" s="89"/>
      <c r="W259" s="89"/>
    </row>
    <row r="260" spans="1:23" ht="15.75" customHeight="1">
      <c r="A260" s="266"/>
      <c r="B260" s="7"/>
      <c r="C260" s="266"/>
      <c r="D260" s="141"/>
      <c r="E260" s="141"/>
      <c r="F260" s="141"/>
      <c r="G260" s="141"/>
      <c r="H260" s="141"/>
      <c r="I260" s="141"/>
      <c r="J260" s="141"/>
      <c r="K260" s="141"/>
      <c r="L260" s="141"/>
      <c r="M260" s="141"/>
      <c r="N260" s="141"/>
      <c r="O260" s="141"/>
      <c r="P260" s="141"/>
      <c r="Q260" s="141"/>
      <c r="R260" s="141"/>
      <c r="S260" s="141"/>
      <c r="T260" s="89"/>
      <c r="U260" s="89"/>
      <c r="V260" s="89"/>
      <c r="W260" s="89"/>
    </row>
    <row r="261" spans="1:23" ht="15.75" customHeight="1">
      <c r="A261" s="266"/>
      <c r="B261" s="4"/>
      <c r="C261" s="266"/>
      <c r="D261" s="141"/>
      <c r="E261" s="141"/>
      <c r="F261" s="141"/>
      <c r="G261" s="141"/>
      <c r="H261" s="141"/>
      <c r="I261" s="141"/>
      <c r="J261" s="141"/>
      <c r="K261" s="141"/>
      <c r="L261" s="141"/>
      <c r="M261" s="141"/>
      <c r="N261" s="141"/>
      <c r="O261" s="141"/>
      <c r="P261" s="141"/>
      <c r="Q261" s="141"/>
      <c r="R261" s="141"/>
      <c r="S261" s="141"/>
      <c r="T261" s="89"/>
      <c r="U261" s="89"/>
      <c r="V261" s="89"/>
      <c r="W261" s="89"/>
    </row>
    <row r="262" spans="1:23" ht="15.75" customHeight="1">
      <c r="A262" s="266"/>
      <c r="B262" s="4"/>
      <c r="C262" s="266"/>
      <c r="D262" s="141"/>
      <c r="E262" s="141"/>
      <c r="F262" s="141"/>
      <c r="G262" s="141"/>
      <c r="H262" s="141"/>
      <c r="I262" s="141"/>
      <c r="J262" s="141"/>
      <c r="K262" s="141"/>
      <c r="L262" s="141"/>
      <c r="M262" s="141"/>
      <c r="N262" s="141"/>
      <c r="O262" s="141"/>
      <c r="P262" s="141"/>
      <c r="Q262" s="141"/>
      <c r="R262" s="141"/>
      <c r="S262" s="141"/>
      <c r="T262" s="89"/>
      <c r="U262" s="89"/>
      <c r="V262" s="89"/>
      <c r="W262" s="89"/>
    </row>
    <row r="263" spans="1:23" ht="15.75" customHeight="1">
      <c r="A263" s="266"/>
      <c r="B263" s="4"/>
      <c r="C263" s="266"/>
      <c r="D263" s="141"/>
      <c r="E263" s="141"/>
      <c r="F263" s="141"/>
      <c r="G263" s="141"/>
      <c r="H263" s="141"/>
      <c r="I263" s="141"/>
      <c r="J263" s="141"/>
      <c r="K263" s="141"/>
      <c r="L263" s="141"/>
      <c r="M263" s="141"/>
      <c r="N263" s="141"/>
      <c r="O263" s="141"/>
      <c r="P263" s="141"/>
      <c r="Q263" s="141"/>
      <c r="R263" s="141"/>
      <c r="S263" s="141"/>
      <c r="T263" s="89"/>
      <c r="U263" s="89"/>
      <c r="V263" s="89"/>
      <c r="W263" s="89"/>
    </row>
    <row r="264" spans="1:23" ht="15.75" customHeight="1">
      <c r="A264" s="266"/>
      <c r="B264" s="4"/>
      <c r="C264" s="266"/>
      <c r="D264" s="141"/>
      <c r="E264" s="141"/>
      <c r="F264" s="141"/>
      <c r="G264" s="141"/>
      <c r="H264" s="141"/>
      <c r="I264" s="141"/>
      <c r="J264" s="141"/>
      <c r="K264" s="141"/>
      <c r="L264" s="141"/>
      <c r="M264" s="141"/>
      <c r="N264" s="141"/>
      <c r="O264" s="141"/>
      <c r="P264" s="141"/>
      <c r="Q264" s="141"/>
      <c r="R264" s="141"/>
      <c r="S264" s="141"/>
      <c r="T264" s="89"/>
      <c r="U264" s="89"/>
      <c r="V264" s="89"/>
      <c r="W264" s="89"/>
    </row>
    <row r="265" spans="1:23" ht="15.75" customHeight="1">
      <c r="A265" s="266"/>
      <c r="B265" s="4"/>
      <c r="C265" s="266"/>
      <c r="D265" s="141"/>
      <c r="E265" s="141"/>
      <c r="F265" s="141"/>
      <c r="G265" s="141"/>
      <c r="H265" s="141"/>
      <c r="I265" s="141"/>
      <c r="J265" s="141"/>
      <c r="K265" s="141"/>
      <c r="L265" s="141"/>
      <c r="M265" s="141"/>
      <c r="N265" s="141"/>
      <c r="O265" s="141"/>
      <c r="P265" s="141"/>
      <c r="Q265" s="141"/>
      <c r="R265" s="141"/>
      <c r="S265" s="141"/>
      <c r="T265" s="89"/>
      <c r="U265" s="89"/>
      <c r="V265" s="89"/>
      <c r="W265" s="89"/>
    </row>
    <row r="266" spans="1:23" ht="15.75" customHeight="1">
      <c r="A266" s="266"/>
      <c r="B266" s="4"/>
      <c r="C266" s="266"/>
      <c r="D266" s="141"/>
      <c r="E266" s="141"/>
      <c r="F266" s="141"/>
      <c r="G266" s="141"/>
      <c r="H266" s="141"/>
      <c r="I266" s="141"/>
      <c r="J266" s="141"/>
      <c r="K266" s="141"/>
      <c r="L266" s="141"/>
      <c r="M266" s="141"/>
      <c r="N266" s="141"/>
      <c r="O266" s="141"/>
      <c r="P266" s="141"/>
      <c r="Q266" s="141"/>
      <c r="R266" s="141"/>
      <c r="S266" s="141"/>
      <c r="T266" s="89"/>
      <c r="U266" s="89"/>
      <c r="V266" s="89"/>
      <c r="W266" s="89"/>
    </row>
    <row r="267" spans="1:23" ht="15.75" customHeight="1">
      <c r="A267" s="266"/>
      <c r="B267" s="9"/>
      <c r="C267" s="266"/>
      <c r="D267" s="141"/>
      <c r="E267" s="141"/>
      <c r="F267" s="141"/>
      <c r="G267" s="141"/>
      <c r="H267" s="141"/>
      <c r="I267" s="141"/>
      <c r="J267" s="141"/>
      <c r="K267" s="141"/>
      <c r="L267" s="141"/>
      <c r="M267" s="141"/>
      <c r="N267" s="141"/>
      <c r="O267" s="141"/>
      <c r="P267" s="141"/>
      <c r="Q267" s="141"/>
      <c r="R267" s="141"/>
      <c r="S267" s="141"/>
      <c r="T267" s="89"/>
      <c r="U267" s="89"/>
      <c r="V267" s="89"/>
      <c r="W267" s="89"/>
    </row>
    <row r="268" spans="1:23" ht="15.75" customHeight="1">
      <c r="A268" s="266"/>
      <c r="B268" s="7"/>
      <c r="C268" s="266"/>
      <c r="D268" s="141"/>
      <c r="E268" s="141"/>
      <c r="F268" s="141"/>
      <c r="G268" s="141"/>
      <c r="H268" s="141"/>
      <c r="I268" s="141"/>
      <c r="J268" s="141"/>
      <c r="K268" s="141"/>
      <c r="L268" s="141"/>
      <c r="M268" s="141"/>
      <c r="N268" s="141"/>
      <c r="O268" s="141"/>
      <c r="P268" s="141"/>
      <c r="Q268" s="141"/>
      <c r="R268" s="141"/>
      <c r="S268" s="141"/>
      <c r="T268" s="89"/>
      <c r="U268" s="89"/>
      <c r="V268" s="89"/>
      <c r="W268" s="89"/>
    </row>
    <row r="269" spans="1:23" ht="15.75" customHeight="1">
      <c r="A269" s="266"/>
      <c r="B269" s="4"/>
      <c r="C269" s="266"/>
      <c r="D269" s="141"/>
      <c r="E269" s="141"/>
      <c r="F269" s="141"/>
      <c r="G269" s="141"/>
      <c r="H269" s="141"/>
      <c r="I269" s="141"/>
      <c r="J269" s="141"/>
      <c r="K269" s="141"/>
      <c r="L269" s="141"/>
      <c r="M269" s="141"/>
      <c r="N269" s="141"/>
      <c r="O269" s="141"/>
      <c r="P269" s="141"/>
      <c r="Q269" s="141"/>
      <c r="R269" s="141"/>
      <c r="S269" s="141"/>
      <c r="T269" s="89"/>
      <c r="U269" s="89"/>
      <c r="V269" s="89"/>
      <c r="W269" s="89"/>
    </row>
    <row r="270" spans="1:23" ht="15.75" customHeight="1">
      <c r="A270" s="266"/>
      <c r="B270" s="11"/>
      <c r="C270" s="266"/>
      <c r="D270" s="141"/>
      <c r="E270" s="141"/>
      <c r="F270" s="141"/>
      <c r="G270" s="141"/>
      <c r="H270" s="141"/>
      <c r="I270" s="141"/>
      <c r="J270" s="141"/>
      <c r="K270" s="141"/>
      <c r="L270" s="141"/>
      <c r="M270" s="141"/>
      <c r="N270" s="141"/>
      <c r="O270" s="141"/>
      <c r="P270" s="141"/>
      <c r="Q270" s="141"/>
      <c r="R270" s="141"/>
      <c r="S270" s="141"/>
      <c r="T270" s="89"/>
      <c r="U270" s="89"/>
      <c r="V270" s="89"/>
      <c r="W270" s="89"/>
    </row>
    <row r="271" spans="1:23" ht="15.75" customHeight="1">
      <c r="A271" s="266"/>
      <c r="B271" s="4"/>
      <c r="C271" s="266"/>
      <c r="D271" s="141"/>
      <c r="E271" s="141"/>
      <c r="F271" s="141"/>
      <c r="G271" s="141"/>
      <c r="H271" s="141"/>
      <c r="I271" s="141"/>
      <c r="J271" s="141"/>
      <c r="K271" s="141"/>
      <c r="L271" s="141"/>
      <c r="M271" s="141"/>
      <c r="N271" s="141"/>
      <c r="O271" s="141"/>
      <c r="P271" s="141"/>
      <c r="Q271" s="141"/>
      <c r="R271" s="141"/>
      <c r="S271" s="141"/>
      <c r="T271" s="89"/>
      <c r="U271" s="89"/>
      <c r="V271" s="89"/>
      <c r="W271" s="89"/>
    </row>
    <row r="272" spans="1:23" ht="15.75" customHeight="1">
      <c r="A272" s="266"/>
      <c r="B272" s="12"/>
      <c r="C272" s="266"/>
      <c r="D272" s="141"/>
      <c r="E272" s="141"/>
      <c r="F272" s="141"/>
      <c r="G272" s="141"/>
      <c r="H272" s="141"/>
      <c r="I272" s="141"/>
      <c r="J272" s="141"/>
      <c r="K272" s="141"/>
      <c r="L272" s="141"/>
      <c r="M272" s="141"/>
      <c r="N272" s="141"/>
      <c r="O272" s="141"/>
      <c r="P272" s="141"/>
      <c r="Q272" s="141"/>
      <c r="R272" s="141"/>
      <c r="S272" s="141"/>
      <c r="T272" s="89"/>
      <c r="U272" s="89"/>
      <c r="V272" s="89"/>
      <c r="W272" s="89"/>
    </row>
    <row r="273" spans="1:23" ht="15.75" customHeight="1">
      <c r="A273" s="266"/>
      <c r="B273" s="4"/>
      <c r="C273" s="266"/>
      <c r="D273" s="141"/>
      <c r="E273" s="141"/>
      <c r="F273" s="141"/>
      <c r="G273" s="141"/>
      <c r="H273" s="141"/>
      <c r="I273" s="141"/>
      <c r="J273" s="141"/>
      <c r="K273" s="141"/>
      <c r="L273" s="141"/>
      <c r="M273" s="141"/>
      <c r="N273" s="141"/>
      <c r="O273" s="141"/>
      <c r="P273" s="141"/>
      <c r="Q273" s="141"/>
      <c r="R273" s="141"/>
      <c r="S273" s="141"/>
      <c r="T273" s="89"/>
      <c r="U273" s="89"/>
      <c r="V273" s="89"/>
      <c r="W273" s="89"/>
    </row>
    <row r="274" spans="1:23" ht="15.75" customHeight="1">
      <c r="A274" s="266"/>
      <c r="B274" s="9"/>
      <c r="C274" s="266"/>
      <c r="D274" s="141"/>
      <c r="E274" s="141"/>
      <c r="F274" s="141"/>
      <c r="G274" s="141"/>
      <c r="H274" s="141"/>
      <c r="I274" s="141"/>
      <c r="J274" s="141"/>
      <c r="K274" s="141"/>
      <c r="L274" s="141"/>
      <c r="M274" s="141"/>
      <c r="N274" s="141"/>
      <c r="O274" s="141"/>
      <c r="P274" s="141"/>
      <c r="Q274" s="141"/>
      <c r="R274" s="141"/>
      <c r="S274" s="141"/>
      <c r="T274" s="89"/>
      <c r="U274" s="89"/>
      <c r="V274" s="89"/>
      <c r="W274" s="89"/>
    </row>
    <row r="275" spans="1:23" ht="15.75" customHeight="1">
      <c r="A275" s="266"/>
      <c r="B275" s="7"/>
      <c r="C275" s="266"/>
      <c r="D275" s="141"/>
      <c r="E275" s="141"/>
      <c r="F275" s="141"/>
      <c r="G275" s="141"/>
      <c r="H275" s="141"/>
      <c r="I275" s="141"/>
      <c r="J275" s="141"/>
      <c r="K275" s="141"/>
      <c r="L275" s="141"/>
      <c r="M275" s="141"/>
      <c r="N275" s="141"/>
      <c r="O275" s="141"/>
      <c r="P275" s="141"/>
      <c r="Q275" s="141"/>
      <c r="R275" s="141"/>
      <c r="S275" s="141"/>
      <c r="T275" s="89"/>
      <c r="U275" s="89"/>
      <c r="V275" s="89"/>
      <c r="W275" s="89"/>
    </row>
    <row r="276" spans="1:23" ht="15.75" customHeight="1">
      <c r="A276" s="266"/>
      <c r="B276" s="4"/>
      <c r="C276" s="266"/>
      <c r="D276" s="141"/>
      <c r="E276" s="141"/>
      <c r="F276" s="141"/>
      <c r="G276" s="141"/>
      <c r="H276" s="141"/>
      <c r="I276" s="141"/>
      <c r="J276" s="141"/>
      <c r="K276" s="141"/>
      <c r="L276" s="141"/>
      <c r="M276" s="141"/>
      <c r="N276" s="141"/>
      <c r="O276" s="141"/>
      <c r="P276" s="141"/>
      <c r="Q276" s="141"/>
      <c r="R276" s="141"/>
      <c r="S276" s="141"/>
      <c r="T276" s="89"/>
      <c r="U276" s="89"/>
      <c r="V276" s="89"/>
      <c r="W276" s="89"/>
    </row>
    <row r="277" spans="1:23" ht="15.75" customHeight="1">
      <c r="A277" s="266"/>
      <c r="B277" s="9"/>
      <c r="C277" s="266"/>
      <c r="D277" s="141"/>
      <c r="E277" s="141"/>
      <c r="F277" s="141"/>
      <c r="G277" s="141"/>
      <c r="H277" s="141"/>
      <c r="I277" s="141"/>
      <c r="J277" s="141"/>
      <c r="K277" s="141"/>
      <c r="L277" s="141"/>
      <c r="M277" s="141"/>
      <c r="N277" s="141"/>
      <c r="O277" s="141"/>
      <c r="P277" s="141"/>
      <c r="Q277" s="141"/>
      <c r="R277" s="141"/>
      <c r="S277" s="141"/>
      <c r="T277" s="89"/>
      <c r="U277" s="89"/>
      <c r="V277" s="89"/>
      <c r="W277" s="89"/>
    </row>
    <row r="278" spans="1:23" ht="15.75" customHeight="1">
      <c r="A278" s="266"/>
      <c r="B278" s="7"/>
      <c r="C278" s="266"/>
      <c r="D278" s="141"/>
      <c r="E278" s="141"/>
      <c r="F278" s="141"/>
      <c r="G278" s="141"/>
      <c r="H278" s="141"/>
      <c r="I278" s="141"/>
      <c r="J278" s="141"/>
      <c r="K278" s="141"/>
      <c r="L278" s="141"/>
      <c r="M278" s="141"/>
      <c r="N278" s="141"/>
      <c r="O278" s="141"/>
      <c r="P278" s="141"/>
      <c r="Q278" s="141"/>
      <c r="R278" s="141"/>
      <c r="S278" s="141"/>
      <c r="T278" s="89"/>
      <c r="U278" s="89"/>
      <c r="V278" s="89"/>
      <c r="W278" s="89"/>
    </row>
    <row r="279" spans="1:23" ht="15.75" customHeight="1">
      <c r="A279" s="266"/>
      <c r="B279" s="4"/>
      <c r="C279" s="266"/>
      <c r="D279" s="141"/>
      <c r="E279" s="141"/>
      <c r="F279" s="141"/>
      <c r="G279" s="141"/>
      <c r="H279" s="141"/>
      <c r="I279" s="141"/>
      <c r="J279" s="141"/>
      <c r="K279" s="141"/>
      <c r="L279" s="141"/>
      <c r="M279" s="141"/>
      <c r="N279" s="141"/>
      <c r="O279" s="141"/>
      <c r="P279" s="141"/>
      <c r="Q279" s="141"/>
      <c r="R279" s="141"/>
      <c r="S279" s="141"/>
      <c r="T279" s="89"/>
      <c r="U279" s="89"/>
      <c r="V279" s="89"/>
      <c r="W279" s="89"/>
    </row>
    <row r="280" spans="1:23" ht="15.75" customHeight="1">
      <c r="A280" s="266"/>
      <c r="B280" s="4"/>
      <c r="C280" s="266"/>
      <c r="D280" s="141"/>
      <c r="E280" s="141"/>
      <c r="F280" s="141"/>
      <c r="G280" s="141"/>
      <c r="H280" s="141"/>
      <c r="I280" s="141"/>
      <c r="J280" s="141"/>
      <c r="K280" s="141"/>
      <c r="L280" s="141"/>
      <c r="M280" s="141"/>
      <c r="N280" s="141"/>
      <c r="O280" s="141"/>
      <c r="P280" s="141"/>
      <c r="Q280" s="141"/>
      <c r="R280" s="141"/>
      <c r="S280" s="141"/>
      <c r="T280" s="89"/>
      <c r="U280" s="89"/>
      <c r="V280" s="89"/>
      <c r="W280" s="89"/>
    </row>
    <row r="281" spans="1:23" ht="15.75" customHeight="1">
      <c r="A281" s="266"/>
      <c r="B281" s="4"/>
      <c r="C281" s="266"/>
      <c r="D281" s="141"/>
      <c r="E281" s="141"/>
      <c r="F281" s="141"/>
      <c r="G281" s="141"/>
      <c r="H281" s="141"/>
      <c r="I281" s="141"/>
      <c r="J281" s="141"/>
      <c r="K281" s="141"/>
      <c r="L281" s="141"/>
      <c r="M281" s="141"/>
      <c r="N281" s="141"/>
      <c r="O281" s="141"/>
      <c r="P281" s="141"/>
      <c r="Q281" s="141"/>
      <c r="R281" s="141"/>
      <c r="S281" s="141"/>
      <c r="T281" s="89"/>
      <c r="U281" s="89"/>
      <c r="V281" s="89"/>
      <c r="W281" s="89"/>
    </row>
    <row r="282" spans="1:23" ht="15.75" customHeight="1">
      <c r="A282" s="266"/>
      <c r="B282" s="4"/>
      <c r="C282" s="266"/>
      <c r="D282" s="141"/>
      <c r="E282" s="141"/>
      <c r="F282" s="141"/>
      <c r="G282" s="141"/>
      <c r="H282" s="141"/>
      <c r="I282" s="141"/>
      <c r="J282" s="141"/>
      <c r="K282" s="141"/>
      <c r="L282" s="141"/>
      <c r="M282" s="141"/>
      <c r="N282" s="141"/>
      <c r="O282" s="141"/>
      <c r="P282" s="141"/>
      <c r="Q282" s="141"/>
      <c r="R282" s="141"/>
      <c r="S282" s="141"/>
      <c r="T282" s="89"/>
      <c r="U282" s="89"/>
      <c r="V282" s="89"/>
      <c r="W282" s="89"/>
    </row>
    <row r="283" spans="1:23" ht="15.75" customHeight="1">
      <c r="A283" s="266"/>
      <c r="B283" s="4"/>
      <c r="C283" s="266"/>
      <c r="D283" s="141"/>
      <c r="E283" s="141"/>
      <c r="F283" s="141"/>
      <c r="G283" s="141"/>
      <c r="H283" s="141"/>
      <c r="I283" s="141"/>
      <c r="J283" s="141"/>
      <c r="K283" s="141"/>
      <c r="L283" s="141"/>
      <c r="M283" s="141"/>
      <c r="N283" s="141"/>
      <c r="O283" s="141"/>
      <c r="P283" s="141"/>
      <c r="Q283" s="141"/>
      <c r="R283" s="141"/>
      <c r="S283" s="141"/>
      <c r="T283" s="89"/>
      <c r="U283" s="89"/>
      <c r="V283" s="89"/>
      <c r="W283" s="89"/>
    </row>
    <row r="284" spans="1:23" ht="15.75" customHeight="1">
      <c r="A284" s="266"/>
      <c r="B284" s="9"/>
      <c r="C284" s="266"/>
      <c r="D284" s="141"/>
      <c r="E284" s="141"/>
      <c r="F284" s="141"/>
      <c r="G284" s="141"/>
      <c r="H284" s="141"/>
      <c r="I284" s="141"/>
      <c r="J284" s="141"/>
      <c r="K284" s="141"/>
      <c r="L284" s="141"/>
      <c r="M284" s="141"/>
      <c r="N284" s="141"/>
      <c r="O284" s="141"/>
      <c r="P284" s="141"/>
      <c r="Q284" s="141"/>
      <c r="R284" s="141"/>
      <c r="S284" s="141"/>
      <c r="T284" s="89"/>
      <c r="U284" s="89"/>
      <c r="V284" s="89"/>
      <c r="W284" s="89"/>
    </row>
    <row r="285" spans="1:23" ht="15.75" customHeight="1">
      <c r="A285" s="266"/>
      <c r="B285" s="7"/>
      <c r="C285" s="266"/>
      <c r="D285" s="141"/>
      <c r="E285" s="141"/>
      <c r="F285" s="141"/>
      <c r="G285" s="141"/>
      <c r="H285" s="141"/>
      <c r="I285" s="141"/>
      <c r="J285" s="141"/>
      <c r="K285" s="141"/>
      <c r="L285" s="141"/>
      <c r="M285" s="141"/>
      <c r="N285" s="141"/>
      <c r="O285" s="141"/>
      <c r="P285" s="141"/>
      <c r="Q285" s="141"/>
      <c r="R285" s="141"/>
      <c r="S285" s="141"/>
      <c r="T285" s="89"/>
      <c r="U285" s="89"/>
      <c r="V285" s="89"/>
      <c r="W285" s="89"/>
    </row>
    <row r="286" spans="1:23" ht="15.75" customHeight="1">
      <c r="A286" s="266"/>
      <c r="B286" s="4"/>
      <c r="C286" s="266"/>
      <c r="D286" s="141"/>
      <c r="E286" s="141"/>
      <c r="F286" s="141"/>
      <c r="G286" s="141"/>
      <c r="H286" s="141"/>
      <c r="I286" s="141"/>
      <c r="J286" s="141"/>
      <c r="K286" s="141"/>
      <c r="L286" s="141"/>
      <c r="M286" s="141"/>
      <c r="N286" s="141"/>
      <c r="O286" s="141"/>
      <c r="P286" s="141"/>
      <c r="Q286" s="141"/>
      <c r="R286" s="141"/>
      <c r="S286" s="141"/>
      <c r="T286" s="89"/>
      <c r="U286" s="89"/>
      <c r="V286" s="89"/>
      <c r="W286" s="89"/>
    </row>
    <row r="287" spans="1:23" ht="15.75" customHeight="1">
      <c r="A287" s="266"/>
      <c r="B287" s="4"/>
      <c r="C287" s="266"/>
      <c r="D287" s="141"/>
      <c r="E287" s="141"/>
      <c r="F287" s="141"/>
      <c r="G287" s="141"/>
      <c r="H287" s="141"/>
      <c r="I287" s="141"/>
      <c r="J287" s="141"/>
      <c r="K287" s="141"/>
      <c r="L287" s="141"/>
      <c r="M287" s="141"/>
      <c r="N287" s="141"/>
      <c r="O287" s="141"/>
      <c r="P287" s="141"/>
      <c r="Q287" s="141"/>
      <c r="R287" s="141"/>
      <c r="S287" s="141"/>
      <c r="T287" s="89"/>
      <c r="U287" s="89"/>
      <c r="V287" s="89"/>
      <c r="W287" s="89"/>
    </row>
    <row r="288" spans="1:23" ht="15.75" customHeight="1">
      <c r="A288" s="266"/>
      <c r="B288" s="4"/>
      <c r="C288" s="266"/>
      <c r="D288" s="141"/>
      <c r="E288" s="141"/>
      <c r="F288" s="141"/>
      <c r="G288" s="141"/>
      <c r="H288" s="141"/>
      <c r="I288" s="141"/>
      <c r="J288" s="141"/>
      <c r="K288" s="141"/>
      <c r="L288" s="141"/>
      <c r="M288" s="141"/>
      <c r="N288" s="141"/>
      <c r="O288" s="141"/>
      <c r="P288" s="141"/>
      <c r="Q288" s="141"/>
      <c r="R288" s="141"/>
      <c r="S288" s="141"/>
      <c r="T288" s="89"/>
      <c r="U288" s="89"/>
      <c r="V288" s="89"/>
      <c r="W288" s="89"/>
    </row>
    <row r="289" spans="1:23" ht="15.75" customHeight="1">
      <c r="A289" s="266"/>
      <c r="B289" s="4"/>
      <c r="C289" s="266"/>
      <c r="D289" s="141"/>
      <c r="E289" s="141"/>
      <c r="F289" s="141"/>
      <c r="G289" s="141"/>
      <c r="H289" s="141"/>
      <c r="I289" s="141"/>
      <c r="J289" s="141"/>
      <c r="K289" s="141"/>
      <c r="L289" s="141"/>
      <c r="M289" s="141"/>
      <c r="N289" s="141"/>
      <c r="O289" s="141"/>
      <c r="P289" s="141"/>
      <c r="Q289" s="141"/>
      <c r="R289" s="141"/>
      <c r="S289" s="141"/>
      <c r="T289" s="89"/>
      <c r="U289" s="89"/>
      <c r="V289" s="89"/>
      <c r="W289" s="89"/>
    </row>
    <row r="290" spans="1:23" ht="15.75" customHeight="1">
      <c r="A290" s="266"/>
      <c r="B290" s="66"/>
      <c r="C290" s="266"/>
      <c r="D290" s="141"/>
      <c r="E290" s="141"/>
      <c r="F290" s="141"/>
      <c r="G290" s="141"/>
      <c r="H290" s="141"/>
      <c r="I290" s="141"/>
      <c r="J290" s="141"/>
      <c r="K290" s="141"/>
      <c r="L290" s="141"/>
      <c r="M290" s="141"/>
      <c r="N290" s="141"/>
      <c r="O290" s="141"/>
      <c r="P290" s="141"/>
      <c r="Q290" s="141"/>
      <c r="R290" s="141"/>
      <c r="S290" s="141"/>
      <c r="T290" s="89"/>
      <c r="U290" s="89"/>
      <c r="V290" s="89"/>
      <c r="W290" s="89"/>
    </row>
    <row r="291" spans="1:23" ht="15.75" customHeight="1">
      <c r="A291" s="266"/>
      <c r="B291" s="4"/>
      <c r="C291" s="266"/>
      <c r="D291" s="141"/>
      <c r="E291" s="141"/>
      <c r="F291" s="141"/>
      <c r="G291" s="141"/>
      <c r="H291" s="141"/>
      <c r="I291" s="141"/>
      <c r="J291" s="141"/>
      <c r="K291" s="141"/>
      <c r="L291" s="141"/>
      <c r="M291" s="141"/>
      <c r="N291" s="141"/>
      <c r="O291" s="141"/>
      <c r="P291" s="141"/>
      <c r="Q291" s="141"/>
      <c r="R291" s="141"/>
      <c r="S291" s="141"/>
      <c r="T291" s="89"/>
      <c r="U291" s="89"/>
      <c r="V291" s="89"/>
      <c r="W291" s="89"/>
    </row>
    <row r="292" spans="1:23" ht="15.75" customHeight="1">
      <c r="A292" s="266"/>
      <c r="B292" s="9"/>
      <c r="C292" s="266"/>
      <c r="D292" s="141"/>
      <c r="E292" s="141"/>
      <c r="F292" s="141"/>
      <c r="G292" s="141"/>
      <c r="H292" s="141"/>
      <c r="I292" s="141"/>
      <c r="J292" s="141"/>
      <c r="K292" s="141"/>
      <c r="L292" s="141"/>
      <c r="M292" s="141"/>
      <c r="N292" s="141"/>
      <c r="O292" s="141"/>
      <c r="P292" s="141"/>
      <c r="Q292" s="141"/>
      <c r="R292" s="141"/>
      <c r="S292" s="141"/>
      <c r="T292" s="89"/>
      <c r="U292" s="89"/>
      <c r="V292" s="89"/>
      <c r="W292" s="89"/>
    </row>
    <row r="293" spans="1:23" ht="15.75" customHeight="1">
      <c r="A293" s="266"/>
      <c r="B293" s="7"/>
      <c r="C293" s="266"/>
      <c r="D293" s="141"/>
      <c r="E293" s="141"/>
      <c r="F293" s="141"/>
      <c r="G293" s="141"/>
      <c r="H293" s="141"/>
      <c r="I293" s="141"/>
      <c r="J293" s="141"/>
      <c r="K293" s="141"/>
      <c r="L293" s="141"/>
      <c r="M293" s="141"/>
      <c r="N293" s="141"/>
      <c r="O293" s="141"/>
      <c r="P293" s="141"/>
      <c r="Q293" s="141"/>
      <c r="R293" s="141"/>
      <c r="S293" s="141"/>
      <c r="T293" s="89"/>
      <c r="U293" s="89"/>
      <c r="V293" s="89"/>
      <c r="W293" s="89"/>
    </row>
    <row r="294" spans="1:23" ht="15.75" customHeight="1">
      <c r="A294" s="266"/>
      <c r="B294" s="4"/>
      <c r="C294" s="266"/>
      <c r="D294" s="141"/>
      <c r="E294" s="141"/>
      <c r="F294" s="141"/>
      <c r="G294" s="141"/>
      <c r="H294" s="141"/>
      <c r="I294" s="141"/>
      <c r="J294" s="141"/>
      <c r="K294" s="141"/>
      <c r="L294" s="141"/>
      <c r="M294" s="141"/>
      <c r="N294" s="141"/>
      <c r="O294" s="141"/>
      <c r="P294" s="141"/>
      <c r="Q294" s="141"/>
      <c r="R294" s="141"/>
      <c r="S294" s="141"/>
      <c r="T294" s="89"/>
      <c r="U294" s="89"/>
      <c r="V294" s="89"/>
      <c r="W294" s="89"/>
    </row>
    <row r="295" spans="1:23" ht="15.75" customHeight="1">
      <c r="A295" s="266"/>
      <c r="B295" s="4"/>
      <c r="C295" s="266"/>
      <c r="D295" s="141"/>
      <c r="E295" s="141"/>
      <c r="F295" s="141"/>
      <c r="G295" s="141"/>
      <c r="H295" s="141"/>
      <c r="I295" s="141"/>
      <c r="J295" s="141"/>
      <c r="K295" s="141"/>
      <c r="L295" s="141"/>
      <c r="M295" s="141"/>
      <c r="N295" s="141"/>
      <c r="O295" s="141"/>
      <c r="P295" s="141"/>
      <c r="Q295" s="141"/>
      <c r="R295" s="141"/>
      <c r="S295" s="141"/>
      <c r="T295" s="89"/>
      <c r="U295" s="89"/>
      <c r="V295" s="89"/>
      <c r="W295" s="89"/>
    </row>
    <row r="296" spans="1:23" ht="15.75" customHeight="1">
      <c r="A296" s="266"/>
      <c r="B296" s="4"/>
      <c r="C296" s="266"/>
      <c r="D296" s="141"/>
      <c r="E296" s="141"/>
      <c r="F296" s="141"/>
      <c r="G296" s="141"/>
      <c r="H296" s="141"/>
      <c r="I296" s="141"/>
      <c r="J296" s="141"/>
      <c r="K296" s="141"/>
      <c r="L296" s="141"/>
      <c r="M296" s="141"/>
      <c r="N296" s="141"/>
      <c r="O296" s="141"/>
      <c r="P296" s="141"/>
      <c r="Q296" s="141"/>
      <c r="R296" s="141"/>
      <c r="S296" s="141"/>
      <c r="T296" s="89"/>
      <c r="U296" s="89"/>
      <c r="V296" s="89"/>
      <c r="W296" s="89"/>
    </row>
    <row r="297" spans="1:23" ht="15.75" customHeight="1">
      <c r="A297" s="266"/>
      <c r="B297" s="4"/>
      <c r="C297" s="266"/>
      <c r="D297" s="141"/>
      <c r="E297" s="141"/>
      <c r="F297" s="141"/>
      <c r="G297" s="141"/>
      <c r="H297" s="141"/>
      <c r="I297" s="141"/>
      <c r="J297" s="141"/>
      <c r="K297" s="141"/>
      <c r="L297" s="141"/>
      <c r="M297" s="141"/>
      <c r="N297" s="141"/>
      <c r="O297" s="141"/>
      <c r="P297" s="141"/>
      <c r="Q297" s="141"/>
      <c r="R297" s="141"/>
      <c r="S297" s="141"/>
      <c r="T297" s="89"/>
      <c r="U297" s="89"/>
      <c r="V297" s="89"/>
      <c r="W297" s="89"/>
    </row>
    <row r="298" spans="1:23" ht="15.75" customHeight="1">
      <c r="A298" s="266"/>
      <c r="B298" s="4"/>
      <c r="C298" s="266"/>
      <c r="D298" s="141"/>
      <c r="E298" s="141"/>
      <c r="F298" s="141"/>
      <c r="G298" s="141"/>
      <c r="H298" s="141"/>
      <c r="I298" s="141"/>
      <c r="J298" s="141"/>
      <c r="K298" s="141"/>
      <c r="L298" s="141"/>
      <c r="M298" s="141"/>
      <c r="N298" s="141"/>
      <c r="O298" s="141"/>
      <c r="P298" s="141"/>
      <c r="Q298" s="141"/>
      <c r="R298" s="141"/>
      <c r="S298" s="141"/>
      <c r="T298" s="89"/>
      <c r="U298" s="89"/>
      <c r="V298" s="89"/>
      <c r="W298" s="89"/>
    </row>
    <row r="299" spans="1:23" ht="15.75" customHeight="1">
      <c r="A299" s="266"/>
      <c r="B299" s="4"/>
      <c r="C299" s="266"/>
      <c r="D299" s="141"/>
      <c r="E299" s="141"/>
      <c r="F299" s="141"/>
      <c r="G299" s="141"/>
      <c r="H299" s="141"/>
      <c r="I299" s="141"/>
      <c r="J299" s="141"/>
      <c r="K299" s="141"/>
      <c r="L299" s="141"/>
      <c r="M299" s="141"/>
      <c r="N299" s="141"/>
      <c r="O299" s="141"/>
      <c r="P299" s="141"/>
      <c r="Q299" s="141"/>
      <c r="R299" s="141"/>
      <c r="S299" s="141"/>
      <c r="T299" s="89"/>
      <c r="U299" s="89"/>
      <c r="V299" s="89"/>
      <c r="W299" s="89"/>
    </row>
    <row r="300" spans="1:23" ht="15.75" customHeight="1">
      <c r="A300" s="266"/>
      <c r="B300" s="9"/>
      <c r="C300" s="266"/>
      <c r="D300" s="141"/>
      <c r="E300" s="141"/>
      <c r="F300" s="141"/>
      <c r="G300" s="141"/>
      <c r="H300" s="141"/>
      <c r="I300" s="141"/>
      <c r="J300" s="141"/>
      <c r="K300" s="141"/>
      <c r="L300" s="141"/>
      <c r="M300" s="141"/>
      <c r="N300" s="141"/>
      <c r="O300" s="141"/>
      <c r="P300" s="141"/>
      <c r="Q300" s="141"/>
      <c r="R300" s="141"/>
      <c r="S300" s="141"/>
      <c r="T300" s="89"/>
      <c r="U300" s="89"/>
      <c r="V300" s="89"/>
      <c r="W300" s="89"/>
    </row>
    <row r="301" spans="1:23" ht="15.75" customHeight="1">
      <c r="A301" s="266"/>
      <c r="B301" s="7"/>
      <c r="C301" s="266"/>
      <c r="D301" s="141"/>
      <c r="E301" s="141"/>
      <c r="F301" s="141"/>
      <c r="G301" s="141"/>
      <c r="H301" s="141"/>
      <c r="I301" s="141"/>
      <c r="J301" s="141"/>
      <c r="K301" s="141"/>
      <c r="L301" s="141"/>
      <c r="M301" s="141"/>
      <c r="N301" s="141"/>
      <c r="O301" s="141"/>
      <c r="P301" s="141"/>
      <c r="Q301" s="141"/>
      <c r="R301" s="141"/>
      <c r="S301" s="141"/>
      <c r="T301" s="89"/>
      <c r="U301" s="89"/>
      <c r="V301" s="89"/>
      <c r="W301" s="89"/>
    </row>
    <row r="302" spans="1:23" ht="15.75" customHeight="1">
      <c r="A302" s="266"/>
      <c r="B302" s="4"/>
      <c r="C302" s="266"/>
      <c r="D302" s="141"/>
      <c r="E302" s="141"/>
      <c r="F302" s="141"/>
      <c r="G302" s="141"/>
      <c r="H302" s="141"/>
      <c r="I302" s="141"/>
      <c r="J302" s="141"/>
      <c r="K302" s="141"/>
      <c r="L302" s="141"/>
      <c r="M302" s="141"/>
      <c r="N302" s="141"/>
      <c r="O302" s="141"/>
      <c r="P302" s="141"/>
      <c r="Q302" s="141"/>
      <c r="R302" s="141"/>
      <c r="S302" s="141"/>
      <c r="T302" s="89"/>
      <c r="U302" s="89"/>
      <c r="V302" s="89"/>
      <c r="W302" s="89"/>
    </row>
    <row r="303" spans="1:23" ht="15.75" customHeight="1">
      <c r="A303" s="266"/>
      <c r="B303" s="11"/>
      <c r="C303" s="266"/>
      <c r="D303" s="141"/>
      <c r="E303" s="141"/>
      <c r="F303" s="141"/>
      <c r="G303" s="141"/>
      <c r="H303" s="141"/>
      <c r="I303" s="141"/>
      <c r="J303" s="141"/>
      <c r="K303" s="141"/>
      <c r="L303" s="141"/>
      <c r="M303" s="141"/>
      <c r="N303" s="141"/>
      <c r="O303" s="141"/>
      <c r="P303" s="141"/>
      <c r="Q303" s="141"/>
      <c r="R303" s="141"/>
      <c r="S303" s="141"/>
      <c r="T303" s="89"/>
      <c r="U303" s="89"/>
      <c r="V303" s="89"/>
      <c r="W303" s="89"/>
    </row>
    <row r="304" spans="1:23" ht="15.75" customHeight="1">
      <c r="A304" s="266"/>
      <c r="B304" s="4"/>
      <c r="C304" s="266"/>
      <c r="D304" s="141"/>
      <c r="E304" s="141"/>
      <c r="F304" s="141"/>
      <c r="G304" s="141"/>
      <c r="H304" s="141"/>
      <c r="I304" s="141"/>
      <c r="J304" s="141"/>
      <c r="K304" s="141"/>
      <c r="L304" s="141"/>
      <c r="M304" s="141"/>
      <c r="N304" s="141"/>
      <c r="O304" s="141"/>
      <c r="P304" s="141"/>
      <c r="Q304" s="141"/>
      <c r="R304" s="141"/>
      <c r="S304" s="141"/>
      <c r="T304" s="89"/>
      <c r="U304" s="89"/>
      <c r="V304" s="89"/>
      <c r="W304" s="89"/>
    </row>
    <row r="305" spans="1:23" ht="15.75" customHeight="1">
      <c r="A305" s="266"/>
      <c r="B305" s="12"/>
      <c r="C305" s="266"/>
      <c r="D305" s="141"/>
      <c r="E305" s="141"/>
      <c r="F305" s="141"/>
      <c r="G305" s="141"/>
      <c r="H305" s="141"/>
      <c r="I305" s="141"/>
      <c r="J305" s="141"/>
      <c r="K305" s="141"/>
      <c r="L305" s="141"/>
      <c r="M305" s="141"/>
      <c r="N305" s="141"/>
      <c r="O305" s="141"/>
      <c r="P305" s="141"/>
      <c r="Q305" s="141"/>
      <c r="R305" s="141"/>
      <c r="S305" s="141"/>
      <c r="T305" s="89"/>
      <c r="U305" s="89"/>
      <c r="V305" s="89"/>
      <c r="W305" s="89"/>
    </row>
    <row r="306" spans="1:23" ht="15.75" customHeight="1">
      <c r="A306" s="266"/>
      <c r="B306" s="4"/>
      <c r="C306" s="266"/>
      <c r="D306" s="141"/>
      <c r="E306" s="141"/>
      <c r="F306" s="141"/>
      <c r="G306" s="141"/>
      <c r="H306" s="141"/>
      <c r="I306" s="141"/>
      <c r="J306" s="141"/>
      <c r="K306" s="141"/>
      <c r="L306" s="141"/>
      <c r="M306" s="141"/>
      <c r="N306" s="141"/>
      <c r="O306" s="141"/>
      <c r="P306" s="141"/>
      <c r="Q306" s="141"/>
      <c r="R306" s="141"/>
      <c r="S306" s="141"/>
      <c r="T306" s="89"/>
      <c r="U306" s="89"/>
      <c r="V306" s="89"/>
      <c r="W306" s="89"/>
    </row>
    <row r="307" spans="1:23" ht="15.75" customHeight="1">
      <c r="A307" s="266"/>
      <c r="B307" s="9"/>
      <c r="C307" s="266"/>
      <c r="D307" s="141"/>
      <c r="E307" s="141"/>
      <c r="F307" s="141"/>
      <c r="G307" s="141"/>
      <c r="H307" s="141"/>
      <c r="I307" s="141"/>
      <c r="J307" s="141"/>
      <c r="K307" s="141"/>
      <c r="L307" s="141"/>
      <c r="M307" s="141"/>
      <c r="N307" s="141"/>
      <c r="O307" s="141"/>
      <c r="P307" s="141"/>
      <c r="Q307" s="141"/>
      <c r="R307" s="141"/>
      <c r="S307" s="141"/>
      <c r="T307" s="89"/>
      <c r="U307" s="89"/>
      <c r="V307" s="89"/>
      <c r="W307" s="89"/>
    </row>
    <row r="308" spans="1:23" ht="15.75" customHeight="1">
      <c r="A308" s="266"/>
      <c r="B308" s="7"/>
      <c r="C308" s="266"/>
      <c r="D308" s="141"/>
      <c r="E308" s="141"/>
      <c r="F308" s="141"/>
      <c r="G308" s="141"/>
      <c r="H308" s="141"/>
      <c r="I308" s="141"/>
      <c r="J308" s="141"/>
      <c r="K308" s="141"/>
      <c r="L308" s="141"/>
      <c r="M308" s="141"/>
      <c r="N308" s="141"/>
      <c r="O308" s="141"/>
      <c r="P308" s="141"/>
      <c r="Q308" s="141"/>
      <c r="R308" s="141"/>
      <c r="S308" s="141"/>
      <c r="T308" s="89"/>
      <c r="U308" s="89"/>
      <c r="V308" s="89"/>
      <c r="W308" s="89"/>
    </row>
    <row r="309" spans="1:23" ht="15.75" customHeight="1">
      <c r="A309" s="266"/>
      <c r="B309" s="4"/>
      <c r="C309" s="266"/>
      <c r="D309" s="141"/>
      <c r="E309" s="141"/>
      <c r="F309" s="141"/>
      <c r="G309" s="141"/>
      <c r="H309" s="141"/>
      <c r="I309" s="141"/>
      <c r="J309" s="141"/>
      <c r="K309" s="141"/>
      <c r="L309" s="141"/>
      <c r="M309" s="141"/>
      <c r="N309" s="141"/>
      <c r="O309" s="141"/>
      <c r="P309" s="141"/>
      <c r="Q309" s="141"/>
      <c r="R309" s="141"/>
      <c r="S309" s="141"/>
      <c r="T309" s="89"/>
      <c r="U309" s="89"/>
      <c r="V309" s="89"/>
      <c r="W309" s="89"/>
    </row>
    <row r="310" spans="1:23" ht="15.75" customHeight="1">
      <c r="A310" s="266"/>
      <c r="B310" s="9"/>
      <c r="C310" s="266"/>
      <c r="D310" s="141"/>
      <c r="E310" s="141"/>
      <c r="F310" s="141"/>
      <c r="G310" s="141"/>
      <c r="H310" s="141"/>
      <c r="I310" s="141"/>
      <c r="J310" s="141"/>
      <c r="K310" s="141"/>
      <c r="L310" s="141"/>
      <c r="M310" s="141"/>
      <c r="N310" s="141"/>
      <c r="O310" s="141"/>
      <c r="P310" s="141"/>
      <c r="Q310" s="141"/>
      <c r="R310" s="141"/>
      <c r="S310" s="141"/>
      <c r="T310" s="89"/>
      <c r="U310" s="89"/>
      <c r="V310" s="89"/>
      <c r="W310" s="89"/>
    </row>
    <row r="311" spans="1:23" ht="15.75" customHeight="1">
      <c r="A311" s="266"/>
      <c r="B311" s="7"/>
      <c r="C311" s="266"/>
      <c r="D311" s="141"/>
      <c r="E311" s="141"/>
      <c r="F311" s="141"/>
      <c r="G311" s="141"/>
      <c r="H311" s="141"/>
      <c r="I311" s="141"/>
      <c r="J311" s="141"/>
      <c r="K311" s="141"/>
      <c r="L311" s="141"/>
      <c r="M311" s="141"/>
      <c r="N311" s="141"/>
      <c r="O311" s="141"/>
      <c r="P311" s="141"/>
      <c r="Q311" s="141"/>
      <c r="R311" s="141"/>
      <c r="S311" s="141"/>
      <c r="T311" s="89"/>
      <c r="U311" s="89"/>
      <c r="V311" s="89"/>
      <c r="W311" s="89"/>
    </row>
    <row r="312" spans="1:23" ht="15.75" customHeight="1">
      <c r="A312" s="266"/>
      <c r="B312" s="4"/>
      <c r="C312" s="266"/>
      <c r="D312" s="141"/>
      <c r="E312" s="141"/>
      <c r="F312" s="141"/>
      <c r="G312" s="141"/>
      <c r="H312" s="141"/>
      <c r="I312" s="141"/>
      <c r="J312" s="141"/>
      <c r="K312" s="141"/>
      <c r="L312" s="141"/>
      <c r="M312" s="141"/>
      <c r="N312" s="141"/>
      <c r="O312" s="141"/>
      <c r="P312" s="141"/>
      <c r="Q312" s="141"/>
      <c r="R312" s="141"/>
      <c r="S312" s="141"/>
      <c r="T312" s="89"/>
      <c r="U312" s="89"/>
      <c r="V312" s="89"/>
      <c r="W312" s="89"/>
    </row>
    <row r="313" spans="1:23" ht="15.75" customHeight="1">
      <c r="A313" s="266"/>
      <c r="B313" s="4"/>
      <c r="C313" s="266"/>
      <c r="D313" s="141"/>
      <c r="E313" s="141"/>
      <c r="F313" s="141"/>
      <c r="G313" s="141"/>
      <c r="H313" s="141"/>
      <c r="I313" s="141"/>
      <c r="J313" s="141"/>
      <c r="K313" s="141"/>
      <c r="L313" s="141"/>
      <c r="M313" s="141"/>
      <c r="N313" s="141"/>
      <c r="O313" s="141"/>
      <c r="P313" s="141"/>
      <c r="Q313" s="141"/>
      <c r="R313" s="141"/>
      <c r="S313" s="141"/>
      <c r="T313" s="89"/>
      <c r="U313" s="89"/>
      <c r="V313" s="89"/>
      <c r="W313" s="89"/>
    </row>
    <row r="314" spans="1:23" ht="15.75" customHeight="1">
      <c r="A314" s="266"/>
      <c r="B314" s="4"/>
      <c r="C314" s="266"/>
      <c r="D314" s="141"/>
      <c r="E314" s="141"/>
      <c r="F314" s="141"/>
      <c r="G314" s="141"/>
      <c r="H314" s="141"/>
      <c r="I314" s="141"/>
      <c r="J314" s="141"/>
      <c r="K314" s="141"/>
      <c r="L314" s="141"/>
      <c r="M314" s="141"/>
      <c r="N314" s="141"/>
      <c r="O314" s="141"/>
      <c r="P314" s="141"/>
      <c r="Q314" s="141"/>
      <c r="R314" s="141"/>
      <c r="S314" s="141"/>
      <c r="T314" s="89"/>
      <c r="U314" s="89"/>
      <c r="V314" s="89"/>
      <c r="W314" s="89"/>
    </row>
    <row r="315" spans="1:23" ht="15.75" customHeight="1">
      <c r="A315" s="266"/>
      <c r="B315" s="4"/>
      <c r="C315" s="266"/>
      <c r="D315" s="141"/>
      <c r="E315" s="141"/>
      <c r="F315" s="141"/>
      <c r="G315" s="141"/>
      <c r="H315" s="141"/>
      <c r="I315" s="141"/>
      <c r="J315" s="141"/>
      <c r="K315" s="141"/>
      <c r="L315" s="141"/>
      <c r="M315" s="141"/>
      <c r="N315" s="141"/>
      <c r="O315" s="141"/>
      <c r="P315" s="141"/>
      <c r="Q315" s="141"/>
      <c r="R315" s="141"/>
      <c r="S315" s="141"/>
      <c r="T315" s="89"/>
      <c r="U315" s="89"/>
      <c r="V315" s="89"/>
      <c r="W315" s="89"/>
    </row>
    <row r="316" spans="1:23" ht="15.75" customHeight="1">
      <c r="A316" s="266"/>
      <c r="B316" s="4"/>
      <c r="C316" s="266"/>
      <c r="D316" s="141"/>
      <c r="E316" s="141"/>
      <c r="F316" s="141"/>
      <c r="G316" s="141"/>
      <c r="H316" s="141"/>
      <c r="I316" s="141"/>
      <c r="J316" s="141"/>
      <c r="K316" s="141"/>
      <c r="L316" s="141"/>
      <c r="M316" s="141"/>
      <c r="N316" s="141"/>
      <c r="O316" s="141"/>
      <c r="P316" s="141"/>
      <c r="Q316" s="141"/>
      <c r="R316" s="141"/>
      <c r="S316" s="141"/>
      <c r="T316" s="89"/>
      <c r="U316" s="89"/>
      <c r="V316" s="89"/>
      <c r="W316" s="89"/>
    </row>
    <row r="317" spans="1:23" ht="15.75" customHeight="1">
      <c r="A317" s="266"/>
      <c r="B317" s="9"/>
      <c r="C317" s="266"/>
      <c r="D317" s="141"/>
      <c r="E317" s="141"/>
      <c r="F317" s="141"/>
      <c r="G317" s="141"/>
      <c r="H317" s="141"/>
      <c r="I317" s="141"/>
      <c r="J317" s="141"/>
      <c r="K317" s="141"/>
      <c r="L317" s="141"/>
      <c r="M317" s="141"/>
      <c r="N317" s="141"/>
      <c r="O317" s="141"/>
      <c r="P317" s="141"/>
      <c r="Q317" s="141"/>
      <c r="R317" s="141"/>
      <c r="S317" s="141"/>
      <c r="T317" s="89"/>
      <c r="U317" s="89"/>
      <c r="V317" s="89"/>
      <c r="W317" s="89"/>
    </row>
    <row r="318" spans="1:23" ht="15.75" customHeight="1">
      <c r="A318" s="266"/>
      <c r="B318" s="7"/>
      <c r="C318" s="266"/>
      <c r="D318" s="141"/>
      <c r="E318" s="141"/>
      <c r="F318" s="141"/>
      <c r="G318" s="141"/>
      <c r="H318" s="141"/>
      <c r="I318" s="141"/>
      <c r="J318" s="141"/>
      <c r="K318" s="141"/>
      <c r="L318" s="141"/>
      <c r="M318" s="141"/>
      <c r="N318" s="141"/>
      <c r="O318" s="141"/>
      <c r="P318" s="141"/>
      <c r="Q318" s="141"/>
      <c r="R318" s="141"/>
      <c r="S318" s="141"/>
      <c r="T318" s="89"/>
      <c r="U318" s="89"/>
      <c r="V318" s="89"/>
      <c r="W318" s="89"/>
    </row>
    <row r="319" spans="1:23" ht="15.75" customHeight="1">
      <c r="A319" s="266"/>
      <c r="B319" s="4"/>
      <c r="C319" s="266"/>
      <c r="D319" s="141"/>
      <c r="E319" s="141"/>
      <c r="F319" s="141"/>
      <c r="G319" s="141"/>
      <c r="H319" s="141"/>
      <c r="I319" s="141"/>
      <c r="J319" s="141"/>
      <c r="K319" s="141"/>
      <c r="L319" s="141"/>
      <c r="M319" s="141"/>
      <c r="N319" s="141"/>
      <c r="O319" s="141"/>
      <c r="P319" s="141"/>
      <c r="Q319" s="141"/>
      <c r="R319" s="141"/>
      <c r="S319" s="141"/>
      <c r="T319" s="89"/>
      <c r="U319" s="89"/>
      <c r="V319" s="89"/>
      <c r="W319" s="89"/>
    </row>
    <row r="320" spans="1:23" ht="15.75" customHeight="1">
      <c r="A320" s="266"/>
      <c r="B320" s="4"/>
      <c r="C320" s="266"/>
      <c r="D320" s="141"/>
      <c r="E320" s="141"/>
      <c r="F320" s="141"/>
      <c r="G320" s="141"/>
      <c r="H320" s="141"/>
      <c r="I320" s="141"/>
      <c r="J320" s="141"/>
      <c r="K320" s="141"/>
      <c r="L320" s="141"/>
      <c r="M320" s="141"/>
      <c r="N320" s="141"/>
      <c r="O320" s="141"/>
      <c r="P320" s="141"/>
      <c r="Q320" s="141"/>
      <c r="R320" s="141"/>
      <c r="S320" s="141"/>
      <c r="T320" s="89"/>
      <c r="U320" s="89"/>
      <c r="V320" s="89"/>
      <c r="W320" s="89"/>
    </row>
    <row r="321" spans="1:23" ht="15.75" customHeight="1">
      <c r="A321" s="266"/>
      <c r="B321" s="4"/>
      <c r="C321" s="266"/>
      <c r="D321" s="141"/>
      <c r="E321" s="141"/>
      <c r="F321" s="141"/>
      <c r="G321" s="141"/>
      <c r="H321" s="141"/>
      <c r="I321" s="141"/>
      <c r="J321" s="141"/>
      <c r="K321" s="141"/>
      <c r="L321" s="141"/>
      <c r="M321" s="141"/>
      <c r="N321" s="141"/>
      <c r="O321" s="141"/>
      <c r="P321" s="141"/>
      <c r="Q321" s="141"/>
      <c r="R321" s="141"/>
      <c r="S321" s="141"/>
      <c r="T321" s="89"/>
      <c r="U321" s="89"/>
      <c r="V321" s="89"/>
      <c r="W321" s="89"/>
    </row>
    <row r="322" spans="1:23" ht="15.75" customHeight="1">
      <c r="A322" s="266"/>
      <c r="B322" s="4"/>
      <c r="C322" s="266"/>
      <c r="D322" s="141"/>
      <c r="E322" s="141"/>
      <c r="F322" s="141"/>
      <c r="G322" s="141"/>
      <c r="H322" s="141"/>
      <c r="I322" s="141"/>
      <c r="J322" s="141"/>
      <c r="K322" s="141"/>
      <c r="L322" s="141"/>
      <c r="M322" s="141"/>
      <c r="N322" s="141"/>
      <c r="O322" s="141"/>
      <c r="P322" s="141"/>
      <c r="Q322" s="141"/>
      <c r="R322" s="141"/>
      <c r="S322" s="141"/>
      <c r="T322" s="89"/>
      <c r="U322" s="89"/>
      <c r="V322" s="89"/>
      <c r="W322" s="89"/>
    </row>
    <row r="323" spans="1:23" ht="15.75" customHeight="1">
      <c r="A323" s="266"/>
      <c r="B323" s="66"/>
      <c r="C323" s="266"/>
      <c r="D323" s="141"/>
      <c r="E323" s="141"/>
      <c r="F323" s="141"/>
      <c r="G323" s="141"/>
      <c r="H323" s="141"/>
      <c r="I323" s="141"/>
      <c r="J323" s="141"/>
      <c r="K323" s="141"/>
      <c r="L323" s="141"/>
      <c r="M323" s="141"/>
      <c r="N323" s="141"/>
      <c r="O323" s="141"/>
      <c r="P323" s="141"/>
      <c r="Q323" s="141"/>
      <c r="R323" s="141"/>
      <c r="S323" s="141"/>
      <c r="T323" s="89"/>
      <c r="U323" s="89"/>
      <c r="V323" s="89"/>
      <c r="W323" s="89"/>
    </row>
    <row r="324" spans="1:23" ht="15.75" customHeight="1">
      <c r="A324" s="266"/>
      <c r="B324" s="4"/>
      <c r="C324" s="266"/>
      <c r="D324" s="141"/>
      <c r="E324" s="141"/>
      <c r="F324" s="141"/>
      <c r="G324" s="141"/>
      <c r="H324" s="141"/>
      <c r="I324" s="141"/>
      <c r="J324" s="141"/>
      <c r="K324" s="141"/>
      <c r="L324" s="141"/>
      <c r="M324" s="141"/>
      <c r="N324" s="141"/>
      <c r="O324" s="141"/>
      <c r="P324" s="141"/>
      <c r="Q324" s="141"/>
      <c r="R324" s="141"/>
      <c r="S324" s="141"/>
      <c r="T324" s="89"/>
      <c r="U324" s="89"/>
      <c r="V324" s="89"/>
      <c r="W324" s="89"/>
    </row>
    <row r="325" spans="1:23" ht="15.75" customHeight="1">
      <c r="A325" s="266"/>
      <c r="B325" s="9"/>
      <c r="C325" s="266"/>
      <c r="D325" s="141"/>
      <c r="E325" s="141"/>
      <c r="F325" s="141"/>
      <c r="G325" s="141"/>
      <c r="H325" s="141"/>
      <c r="I325" s="141"/>
      <c r="J325" s="141"/>
      <c r="K325" s="141"/>
      <c r="L325" s="141"/>
      <c r="M325" s="141"/>
      <c r="N325" s="141"/>
      <c r="O325" s="141"/>
      <c r="P325" s="141"/>
      <c r="Q325" s="141"/>
      <c r="R325" s="141"/>
      <c r="S325" s="141"/>
      <c r="T325" s="89"/>
      <c r="U325" s="89"/>
      <c r="V325" s="89"/>
      <c r="W325" s="89"/>
    </row>
    <row r="326" spans="1:23" ht="15.75" customHeight="1">
      <c r="A326" s="266"/>
      <c r="B326" s="7"/>
      <c r="C326" s="266"/>
      <c r="D326" s="141"/>
      <c r="E326" s="141"/>
      <c r="F326" s="141"/>
      <c r="G326" s="141"/>
      <c r="H326" s="141"/>
      <c r="I326" s="141"/>
      <c r="J326" s="141"/>
      <c r="K326" s="141"/>
      <c r="L326" s="141"/>
      <c r="M326" s="141"/>
      <c r="N326" s="141"/>
      <c r="O326" s="141"/>
      <c r="P326" s="141"/>
      <c r="Q326" s="141"/>
      <c r="R326" s="141"/>
      <c r="S326" s="141"/>
      <c r="T326" s="89"/>
      <c r="U326" s="89"/>
      <c r="V326" s="89"/>
      <c r="W326" s="89"/>
    </row>
    <row r="327" spans="1:23" ht="15.75" customHeight="1">
      <c r="A327" s="266"/>
      <c r="B327" s="4"/>
      <c r="C327" s="266"/>
      <c r="D327" s="141"/>
      <c r="E327" s="141"/>
      <c r="F327" s="141"/>
      <c r="G327" s="141"/>
      <c r="H327" s="141"/>
      <c r="I327" s="141"/>
      <c r="J327" s="141"/>
      <c r="K327" s="141"/>
      <c r="L327" s="141"/>
      <c r="M327" s="141"/>
      <c r="N327" s="141"/>
      <c r="O327" s="141"/>
      <c r="P327" s="141"/>
      <c r="Q327" s="141"/>
      <c r="R327" s="141"/>
      <c r="S327" s="141"/>
      <c r="T327" s="89"/>
      <c r="U327" s="89"/>
      <c r="V327" s="89"/>
      <c r="W327" s="89"/>
    </row>
    <row r="328" spans="1:23" ht="15.75" customHeight="1">
      <c r="A328" s="266"/>
      <c r="B328" s="4"/>
      <c r="C328" s="266"/>
      <c r="D328" s="141"/>
      <c r="E328" s="141"/>
      <c r="F328" s="141"/>
      <c r="G328" s="141"/>
      <c r="H328" s="141"/>
      <c r="I328" s="141"/>
      <c r="J328" s="141"/>
      <c r="K328" s="141"/>
      <c r="L328" s="141"/>
      <c r="M328" s="141"/>
      <c r="N328" s="141"/>
      <c r="O328" s="141"/>
      <c r="P328" s="141"/>
      <c r="Q328" s="141"/>
      <c r="R328" s="141"/>
      <c r="S328" s="141"/>
      <c r="T328" s="89"/>
      <c r="U328" s="89"/>
      <c r="V328" s="89"/>
      <c r="W328" s="89"/>
    </row>
    <row r="329" spans="1:23" ht="15.75" customHeight="1">
      <c r="A329" s="266"/>
      <c r="B329" s="4"/>
      <c r="C329" s="266"/>
      <c r="D329" s="141"/>
      <c r="E329" s="141"/>
      <c r="F329" s="141"/>
      <c r="G329" s="141"/>
      <c r="H329" s="141"/>
      <c r="I329" s="141"/>
      <c r="J329" s="141"/>
      <c r="K329" s="141"/>
      <c r="L329" s="141"/>
      <c r="M329" s="141"/>
      <c r="N329" s="141"/>
      <c r="O329" s="141"/>
      <c r="P329" s="141"/>
      <c r="Q329" s="141"/>
      <c r="R329" s="141"/>
      <c r="S329" s="141"/>
      <c r="T329" s="89"/>
      <c r="U329" s="89"/>
      <c r="V329" s="89"/>
      <c r="W329" s="89"/>
    </row>
    <row r="330" spans="1:23" ht="15.75" customHeight="1">
      <c r="A330" s="266"/>
      <c r="B330" s="4"/>
      <c r="C330" s="266"/>
      <c r="D330" s="141"/>
      <c r="E330" s="141"/>
      <c r="F330" s="141"/>
      <c r="G330" s="141"/>
      <c r="H330" s="141"/>
      <c r="I330" s="141"/>
      <c r="J330" s="141"/>
      <c r="K330" s="141"/>
      <c r="L330" s="141"/>
      <c r="M330" s="141"/>
      <c r="N330" s="141"/>
      <c r="O330" s="141"/>
      <c r="P330" s="141"/>
      <c r="Q330" s="141"/>
      <c r="R330" s="141"/>
      <c r="S330" s="141"/>
      <c r="T330" s="89"/>
      <c r="U330" s="89"/>
      <c r="V330" s="89"/>
      <c r="W330" s="89"/>
    </row>
    <row r="331" spans="1:23" ht="15.75" customHeight="1">
      <c r="A331" s="266"/>
      <c r="B331" s="4"/>
      <c r="C331" s="266"/>
      <c r="D331" s="141"/>
      <c r="E331" s="141"/>
      <c r="F331" s="141"/>
      <c r="G331" s="141"/>
      <c r="H331" s="141"/>
      <c r="I331" s="141"/>
      <c r="J331" s="141"/>
      <c r="K331" s="141"/>
      <c r="L331" s="141"/>
      <c r="M331" s="141"/>
      <c r="N331" s="141"/>
      <c r="O331" s="141"/>
      <c r="P331" s="141"/>
      <c r="Q331" s="141"/>
      <c r="R331" s="141"/>
      <c r="S331" s="141"/>
      <c r="T331" s="89"/>
      <c r="U331" s="89"/>
      <c r="V331" s="89"/>
      <c r="W331" s="89"/>
    </row>
    <row r="332" spans="1:23" ht="15.75" customHeight="1">
      <c r="A332" s="266"/>
      <c r="B332" s="4"/>
      <c r="C332" s="266"/>
      <c r="D332" s="141"/>
      <c r="E332" s="141"/>
      <c r="F332" s="141"/>
      <c r="G332" s="141"/>
      <c r="H332" s="141"/>
      <c r="I332" s="141"/>
      <c r="J332" s="141"/>
      <c r="K332" s="141"/>
      <c r="L332" s="141"/>
      <c r="M332" s="141"/>
      <c r="N332" s="141"/>
      <c r="O332" s="141"/>
      <c r="P332" s="141"/>
      <c r="Q332" s="141"/>
      <c r="R332" s="141"/>
      <c r="S332" s="141"/>
      <c r="T332" s="89"/>
      <c r="U332" s="89"/>
      <c r="V332" s="89"/>
      <c r="W332" s="89"/>
    </row>
    <row r="333" spans="1:23" ht="15.75" customHeight="1">
      <c r="A333" s="266"/>
      <c r="B333" s="9"/>
      <c r="C333" s="266"/>
      <c r="D333" s="141"/>
      <c r="E333" s="141"/>
      <c r="F333" s="141"/>
      <c r="G333" s="141"/>
      <c r="H333" s="141"/>
      <c r="I333" s="141"/>
      <c r="J333" s="141"/>
      <c r="K333" s="141"/>
      <c r="L333" s="141"/>
      <c r="M333" s="141"/>
      <c r="N333" s="141"/>
      <c r="O333" s="141"/>
      <c r="P333" s="141"/>
      <c r="Q333" s="141"/>
      <c r="R333" s="141"/>
      <c r="S333" s="141"/>
      <c r="T333" s="89"/>
      <c r="U333" s="89"/>
      <c r="V333" s="89"/>
      <c r="W333" s="89"/>
    </row>
    <row r="334" spans="1:23" ht="15.75" customHeight="1">
      <c r="A334" s="266"/>
      <c r="B334" s="7"/>
      <c r="C334" s="266"/>
      <c r="D334" s="141"/>
      <c r="E334" s="141"/>
      <c r="F334" s="141"/>
      <c r="G334" s="141"/>
      <c r="H334" s="141"/>
      <c r="I334" s="141"/>
      <c r="J334" s="141"/>
      <c r="K334" s="141"/>
      <c r="L334" s="141"/>
      <c r="M334" s="141"/>
      <c r="N334" s="141"/>
      <c r="O334" s="141"/>
      <c r="P334" s="141"/>
      <c r="Q334" s="141"/>
      <c r="R334" s="141"/>
      <c r="S334" s="141"/>
      <c r="T334" s="89"/>
      <c r="U334" s="89"/>
      <c r="V334" s="89"/>
      <c r="W334" s="89"/>
    </row>
    <row r="335" spans="1:23" ht="15.75" customHeight="1">
      <c r="A335" s="266"/>
      <c r="B335" s="4"/>
      <c r="C335" s="266"/>
      <c r="D335" s="141"/>
      <c r="E335" s="141"/>
      <c r="F335" s="141"/>
      <c r="G335" s="141"/>
      <c r="H335" s="141"/>
      <c r="I335" s="141"/>
      <c r="J335" s="141"/>
      <c r="K335" s="141"/>
      <c r="L335" s="141"/>
      <c r="M335" s="141"/>
      <c r="N335" s="141"/>
      <c r="O335" s="141"/>
      <c r="P335" s="141"/>
      <c r="Q335" s="141"/>
      <c r="R335" s="141"/>
      <c r="S335" s="141"/>
      <c r="T335" s="89"/>
      <c r="U335" s="89"/>
      <c r="V335" s="89"/>
      <c r="W335" s="89"/>
    </row>
    <row r="336" spans="1:23" ht="15.75" customHeight="1">
      <c r="A336" s="266"/>
      <c r="B336" s="11"/>
      <c r="C336" s="266"/>
      <c r="D336" s="141"/>
      <c r="E336" s="141"/>
      <c r="F336" s="141"/>
      <c r="G336" s="141"/>
      <c r="H336" s="141"/>
      <c r="I336" s="141"/>
      <c r="J336" s="141"/>
      <c r="K336" s="141"/>
      <c r="L336" s="141"/>
      <c r="M336" s="141"/>
      <c r="N336" s="141"/>
      <c r="O336" s="141"/>
      <c r="P336" s="141"/>
      <c r="Q336" s="141"/>
      <c r="R336" s="141"/>
      <c r="S336" s="141"/>
      <c r="T336" s="89"/>
      <c r="U336" s="89"/>
      <c r="V336" s="89"/>
      <c r="W336" s="89"/>
    </row>
    <row r="337" spans="1:23" ht="15.75" customHeight="1">
      <c r="A337" s="266"/>
      <c r="B337" s="4"/>
      <c r="C337" s="266"/>
      <c r="D337" s="141"/>
      <c r="E337" s="141"/>
      <c r="F337" s="141"/>
      <c r="G337" s="141"/>
      <c r="H337" s="141"/>
      <c r="I337" s="141"/>
      <c r="J337" s="141"/>
      <c r="K337" s="141"/>
      <c r="L337" s="141"/>
      <c r="M337" s="141"/>
      <c r="N337" s="141"/>
      <c r="O337" s="141"/>
      <c r="P337" s="141"/>
      <c r="Q337" s="141"/>
      <c r="R337" s="141"/>
      <c r="S337" s="141"/>
      <c r="T337" s="89"/>
      <c r="U337" s="89"/>
      <c r="V337" s="89"/>
      <c r="W337" s="89"/>
    </row>
    <row r="338" spans="1:23" ht="15.75" customHeight="1">
      <c r="A338" s="266"/>
      <c r="B338" s="12"/>
      <c r="C338" s="266"/>
      <c r="D338" s="141"/>
      <c r="E338" s="141"/>
      <c r="F338" s="141"/>
      <c r="G338" s="141"/>
      <c r="H338" s="141"/>
      <c r="I338" s="141"/>
      <c r="J338" s="141"/>
      <c r="K338" s="141"/>
      <c r="L338" s="141"/>
      <c r="M338" s="141"/>
      <c r="N338" s="141"/>
      <c r="O338" s="141"/>
      <c r="P338" s="141"/>
      <c r="Q338" s="141"/>
      <c r="R338" s="141"/>
      <c r="S338" s="141"/>
      <c r="T338" s="89"/>
      <c r="U338" s="89"/>
      <c r="V338" s="89"/>
      <c r="W338" s="89"/>
    </row>
    <row r="339" spans="1:23" ht="15.75" customHeight="1">
      <c r="A339" s="266"/>
      <c r="B339" s="4"/>
      <c r="C339" s="266"/>
      <c r="D339" s="141"/>
      <c r="E339" s="141"/>
      <c r="F339" s="141"/>
      <c r="G339" s="141"/>
      <c r="H339" s="141"/>
      <c r="I339" s="141"/>
      <c r="J339" s="141"/>
      <c r="K339" s="141"/>
      <c r="L339" s="141"/>
      <c r="M339" s="141"/>
      <c r="N339" s="141"/>
      <c r="O339" s="141"/>
      <c r="P339" s="141"/>
      <c r="Q339" s="141"/>
      <c r="R339" s="141"/>
      <c r="S339" s="141"/>
      <c r="T339" s="89"/>
      <c r="U339" s="89"/>
      <c r="V339" s="89"/>
      <c r="W339" s="89"/>
    </row>
    <row r="340" spans="1:23" ht="15.75" customHeight="1">
      <c r="A340" s="266"/>
      <c r="B340" s="9"/>
      <c r="C340" s="266"/>
      <c r="D340" s="141"/>
      <c r="E340" s="141"/>
      <c r="F340" s="141"/>
      <c r="G340" s="141"/>
      <c r="H340" s="141"/>
      <c r="I340" s="141"/>
      <c r="J340" s="141"/>
      <c r="K340" s="141"/>
      <c r="L340" s="141"/>
      <c r="M340" s="141"/>
      <c r="N340" s="141"/>
      <c r="O340" s="141"/>
      <c r="P340" s="141"/>
      <c r="Q340" s="141"/>
      <c r="R340" s="141"/>
      <c r="S340" s="141"/>
      <c r="T340" s="89"/>
      <c r="U340" s="89"/>
      <c r="V340" s="89"/>
      <c r="W340" s="89"/>
    </row>
    <row r="341" spans="1:23" ht="15.75" customHeight="1">
      <c r="A341" s="266"/>
      <c r="B341" s="7"/>
      <c r="C341" s="266"/>
      <c r="D341" s="141"/>
      <c r="E341" s="141"/>
      <c r="F341" s="141"/>
      <c r="G341" s="141"/>
      <c r="H341" s="141"/>
      <c r="I341" s="141"/>
      <c r="J341" s="141"/>
      <c r="K341" s="141"/>
      <c r="L341" s="141"/>
      <c r="M341" s="141"/>
      <c r="N341" s="141"/>
      <c r="O341" s="141"/>
      <c r="P341" s="141"/>
      <c r="Q341" s="141"/>
      <c r="R341" s="141"/>
      <c r="S341" s="141"/>
      <c r="T341" s="89"/>
      <c r="U341" s="89"/>
      <c r="V341" s="89"/>
      <c r="W341" s="89"/>
    </row>
    <row r="342" spans="1:23" ht="15.75" customHeight="1">
      <c r="A342" s="266"/>
      <c r="B342" s="4"/>
      <c r="C342" s="266"/>
      <c r="D342" s="141"/>
      <c r="E342" s="141"/>
      <c r="F342" s="141"/>
      <c r="G342" s="141"/>
      <c r="H342" s="141"/>
      <c r="I342" s="141"/>
      <c r="J342" s="141"/>
      <c r="K342" s="141"/>
      <c r="L342" s="141"/>
      <c r="M342" s="141"/>
      <c r="N342" s="141"/>
      <c r="O342" s="141"/>
      <c r="P342" s="141"/>
      <c r="Q342" s="141"/>
      <c r="R342" s="141"/>
      <c r="S342" s="141"/>
      <c r="T342" s="89"/>
      <c r="U342" s="89"/>
      <c r="V342" s="89"/>
      <c r="W342" s="89"/>
    </row>
    <row r="343" spans="1:23" ht="15.75" customHeight="1">
      <c r="A343" s="266"/>
      <c r="B343" s="9"/>
      <c r="C343" s="266"/>
      <c r="D343" s="141"/>
      <c r="E343" s="141"/>
      <c r="F343" s="141"/>
      <c r="G343" s="141"/>
      <c r="H343" s="141"/>
      <c r="I343" s="141"/>
      <c r="J343" s="141"/>
      <c r="K343" s="141"/>
      <c r="L343" s="141"/>
      <c r="M343" s="141"/>
      <c r="N343" s="141"/>
      <c r="O343" s="141"/>
      <c r="P343" s="141"/>
      <c r="Q343" s="141"/>
      <c r="R343" s="141"/>
      <c r="S343" s="141"/>
      <c r="T343" s="89"/>
      <c r="U343" s="89"/>
      <c r="V343" s="89"/>
      <c r="W343" s="89"/>
    </row>
    <row r="344" spans="1:23" ht="15.75" customHeight="1">
      <c r="A344" s="266"/>
      <c r="B344" s="7"/>
      <c r="C344" s="266"/>
      <c r="D344" s="141"/>
      <c r="E344" s="141"/>
      <c r="F344" s="141"/>
      <c r="G344" s="141"/>
      <c r="H344" s="141"/>
      <c r="I344" s="141"/>
      <c r="J344" s="141"/>
      <c r="K344" s="141"/>
      <c r="L344" s="141"/>
      <c r="M344" s="141"/>
      <c r="N344" s="141"/>
      <c r="O344" s="141"/>
      <c r="P344" s="141"/>
      <c r="Q344" s="141"/>
      <c r="R344" s="141"/>
      <c r="S344" s="141"/>
      <c r="T344" s="89"/>
      <c r="U344" s="89"/>
      <c r="V344" s="89"/>
      <c r="W344" s="89"/>
    </row>
    <row r="345" spans="1:23" ht="15.75" customHeight="1">
      <c r="A345" s="266"/>
      <c r="B345" s="4"/>
      <c r="C345" s="266"/>
      <c r="D345" s="141"/>
      <c r="E345" s="141"/>
      <c r="F345" s="141"/>
      <c r="G345" s="141"/>
      <c r="H345" s="141"/>
      <c r="I345" s="141"/>
      <c r="J345" s="141"/>
      <c r="K345" s="141"/>
      <c r="L345" s="141"/>
      <c r="M345" s="141"/>
      <c r="N345" s="141"/>
      <c r="O345" s="141"/>
      <c r="P345" s="141"/>
      <c r="Q345" s="141"/>
      <c r="R345" s="141"/>
      <c r="S345" s="141"/>
      <c r="T345" s="89"/>
      <c r="U345" s="89"/>
      <c r="V345" s="89"/>
      <c r="W345" s="89"/>
    </row>
    <row r="346" spans="1:23" ht="15.75" customHeight="1">
      <c r="A346" s="266"/>
      <c r="B346" s="4"/>
      <c r="C346" s="266"/>
      <c r="D346" s="141"/>
      <c r="E346" s="141"/>
      <c r="F346" s="141"/>
      <c r="G346" s="141"/>
      <c r="H346" s="141"/>
      <c r="I346" s="141"/>
      <c r="J346" s="141"/>
      <c r="K346" s="141"/>
      <c r="L346" s="141"/>
      <c r="M346" s="141"/>
      <c r="N346" s="141"/>
      <c r="O346" s="141"/>
      <c r="P346" s="141"/>
      <c r="Q346" s="141"/>
      <c r="R346" s="141"/>
      <c r="S346" s="141"/>
      <c r="T346" s="89"/>
      <c r="U346" s="89"/>
      <c r="V346" s="89"/>
      <c r="W346" s="89"/>
    </row>
    <row r="347" spans="1:23" ht="15.75" customHeight="1">
      <c r="A347" s="266"/>
      <c r="B347" s="4"/>
      <c r="C347" s="266"/>
      <c r="D347" s="141"/>
      <c r="E347" s="141"/>
      <c r="F347" s="141"/>
      <c r="G347" s="141"/>
      <c r="H347" s="141"/>
      <c r="I347" s="141"/>
      <c r="J347" s="141"/>
      <c r="K347" s="141"/>
      <c r="L347" s="141"/>
      <c r="M347" s="141"/>
      <c r="N347" s="141"/>
      <c r="O347" s="141"/>
      <c r="P347" s="141"/>
      <c r="Q347" s="141"/>
      <c r="R347" s="141"/>
      <c r="S347" s="141"/>
      <c r="T347" s="89"/>
      <c r="U347" s="89"/>
      <c r="V347" s="89"/>
      <c r="W347" s="89"/>
    </row>
    <row r="348" spans="1:23" ht="15.75" customHeight="1">
      <c r="A348" s="266"/>
      <c r="B348" s="4"/>
      <c r="C348" s="266"/>
      <c r="D348" s="141"/>
      <c r="E348" s="141"/>
      <c r="F348" s="141"/>
      <c r="G348" s="141"/>
      <c r="H348" s="141"/>
      <c r="I348" s="141"/>
      <c r="J348" s="141"/>
      <c r="K348" s="141"/>
      <c r="L348" s="141"/>
      <c r="M348" s="141"/>
      <c r="N348" s="141"/>
      <c r="O348" s="141"/>
      <c r="P348" s="141"/>
      <c r="Q348" s="141"/>
      <c r="R348" s="141"/>
      <c r="S348" s="141"/>
      <c r="T348" s="89"/>
      <c r="U348" s="89"/>
      <c r="V348" s="89"/>
      <c r="W348" s="89"/>
    </row>
    <row r="349" spans="1:23" ht="15.75" customHeight="1">
      <c r="A349" s="266"/>
      <c r="B349" s="4"/>
      <c r="C349" s="266"/>
      <c r="D349" s="141"/>
      <c r="E349" s="141"/>
      <c r="F349" s="141"/>
      <c r="G349" s="141"/>
      <c r="H349" s="141"/>
      <c r="I349" s="141"/>
      <c r="J349" s="141"/>
      <c r="K349" s="141"/>
      <c r="L349" s="141"/>
      <c r="M349" s="141"/>
      <c r="N349" s="141"/>
      <c r="O349" s="141"/>
      <c r="P349" s="141"/>
      <c r="Q349" s="141"/>
      <c r="R349" s="141"/>
      <c r="S349" s="141"/>
      <c r="T349" s="89"/>
      <c r="U349" s="89"/>
      <c r="V349" s="89"/>
      <c r="W349" s="89"/>
    </row>
    <row r="350" spans="1:23" ht="15.75" customHeight="1">
      <c r="A350" s="266"/>
      <c r="B350" s="9"/>
      <c r="C350" s="266"/>
      <c r="D350" s="141"/>
      <c r="E350" s="141"/>
      <c r="F350" s="141"/>
      <c r="G350" s="141"/>
      <c r="H350" s="141"/>
      <c r="I350" s="141"/>
      <c r="J350" s="141"/>
      <c r="K350" s="141"/>
      <c r="L350" s="141"/>
      <c r="M350" s="141"/>
      <c r="N350" s="141"/>
      <c r="O350" s="141"/>
      <c r="P350" s="141"/>
      <c r="Q350" s="141"/>
      <c r="R350" s="141"/>
      <c r="S350" s="141"/>
      <c r="T350" s="89"/>
      <c r="U350" s="89"/>
      <c r="V350" s="89"/>
      <c r="W350" s="89"/>
    </row>
    <row r="351" spans="1:23" ht="15.75" customHeight="1">
      <c r="A351" s="266"/>
      <c r="B351" s="7"/>
      <c r="C351" s="266"/>
      <c r="D351" s="141"/>
      <c r="E351" s="141"/>
      <c r="F351" s="141"/>
      <c r="G351" s="141"/>
      <c r="H351" s="141"/>
      <c r="I351" s="141"/>
      <c r="J351" s="141"/>
      <c r="K351" s="141"/>
      <c r="L351" s="141"/>
      <c r="M351" s="141"/>
      <c r="N351" s="141"/>
      <c r="O351" s="141"/>
      <c r="P351" s="141"/>
      <c r="Q351" s="141"/>
      <c r="R351" s="141"/>
      <c r="S351" s="141"/>
      <c r="T351" s="89"/>
      <c r="U351" s="89"/>
      <c r="V351" s="89"/>
      <c r="W351" s="89"/>
    </row>
    <row r="352" spans="1:23" ht="15.75" customHeight="1">
      <c r="A352" s="266"/>
      <c r="B352" s="4"/>
      <c r="C352" s="266"/>
      <c r="D352" s="141"/>
      <c r="E352" s="141"/>
      <c r="F352" s="141"/>
      <c r="G352" s="141"/>
      <c r="H352" s="141"/>
      <c r="I352" s="141"/>
      <c r="J352" s="141"/>
      <c r="K352" s="141"/>
      <c r="L352" s="141"/>
      <c r="M352" s="141"/>
      <c r="N352" s="141"/>
      <c r="O352" s="141"/>
      <c r="P352" s="141"/>
      <c r="Q352" s="141"/>
      <c r="R352" s="141"/>
      <c r="S352" s="141"/>
      <c r="T352" s="89"/>
      <c r="U352" s="89"/>
      <c r="V352" s="89"/>
      <c r="W352" s="89"/>
    </row>
    <row r="353" spans="1:23" ht="15.75" customHeight="1">
      <c r="A353" s="266"/>
      <c r="B353" s="4"/>
      <c r="C353" s="266"/>
      <c r="D353" s="141"/>
      <c r="E353" s="141"/>
      <c r="F353" s="141"/>
      <c r="G353" s="141"/>
      <c r="H353" s="141"/>
      <c r="I353" s="141"/>
      <c r="J353" s="141"/>
      <c r="K353" s="141"/>
      <c r="L353" s="141"/>
      <c r="M353" s="141"/>
      <c r="N353" s="141"/>
      <c r="O353" s="141"/>
      <c r="P353" s="141"/>
      <c r="Q353" s="141"/>
      <c r="R353" s="141"/>
      <c r="S353" s="141"/>
      <c r="T353" s="89"/>
      <c r="U353" s="89"/>
      <c r="V353" s="89"/>
      <c r="W353" s="89"/>
    </row>
    <row r="354" spans="1:23" ht="15.75" customHeight="1">
      <c r="A354" s="266"/>
      <c r="B354" s="4"/>
      <c r="C354" s="266"/>
      <c r="D354" s="141"/>
      <c r="E354" s="141"/>
      <c r="F354" s="141"/>
      <c r="G354" s="141"/>
      <c r="H354" s="141"/>
      <c r="I354" s="141"/>
      <c r="J354" s="141"/>
      <c r="K354" s="141"/>
      <c r="L354" s="141"/>
      <c r="M354" s="141"/>
      <c r="N354" s="141"/>
      <c r="O354" s="141"/>
      <c r="P354" s="141"/>
      <c r="Q354" s="141"/>
      <c r="R354" s="141"/>
      <c r="S354" s="141"/>
      <c r="T354" s="89"/>
      <c r="U354" s="89"/>
      <c r="V354" s="89"/>
      <c r="W354" s="89"/>
    </row>
    <row r="355" spans="1:23" ht="15.75" customHeight="1">
      <c r="A355" s="266"/>
      <c r="B355" s="4"/>
      <c r="C355" s="266"/>
      <c r="D355" s="141"/>
      <c r="E355" s="141"/>
      <c r="F355" s="141"/>
      <c r="G355" s="141"/>
      <c r="H355" s="141"/>
      <c r="I355" s="141"/>
      <c r="J355" s="141"/>
      <c r="K355" s="141"/>
      <c r="L355" s="141"/>
      <c r="M355" s="141"/>
      <c r="N355" s="141"/>
      <c r="O355" s="141"/>
      <c r="P355" s="141"/>
      <c r="Q355" s="141"/>
      <c r="R355" s="141"/>
      <c r="S355" s="141"/>
      <c r="T355" s="89"/>
      <c r="U355" s="89"/>
      <c r="V355" s="89"/>
      <c r="W355" s="89"/>
    </row>
    <row r="356" spans="1:23" ht="15.75" customHeight="1">
      <c r="A356" s="266"/>
      <c r="B356" s="66"/>
      <c r="C356" s="266"/>
      <c r="D356" s="141"/>
      <c r="E356" s="141"/>
      <c r="F356" s="141"/>
      <c r="G356" s="141"/>
      <c r="H356" s="141"/>
      <c r="I356" s="141"/>
      <c r="J356" s="141"/>
      <c r="K356" s="141"/>
      <c r="L356" s="141"/>
      <c r="M356" s="141"/>
      <c r="N356" s="141"/>
      <c r="O356" s="141"/>
      <c r="P356" s="141"/>
      <c r="Q356" s="141"/>
      <c r="R356" s="141"/>
      <c r="S356" s="141"/>
      <c r="T356" s="89"/>
      <c r="U356" s="89"/>
      <c r="V356" s="89"/>
      <c r="W356" s="89"/>
    </row>
    <row r="357" spans="1:23" ht="15.75" customHeight="1">
      <c r="A357" s="266"/>
      <c r="B357" s="4"/>
      <c r="C357" s="266"/>
      <c r="D357" s="141"/>
      <c r="E357" s="141"/>
      <c r="F357" s="141"/>
      <c r="G357" s="141"/>
      <c r="H357" s="141"/>
      <c r="I357" s="141"/>
      <c r="J357" s="141"/>
      <c r="K357" s="141"/>
      <c r="L357" s="141"/>
      <c r="M357" s="141"/>
      <c r="N357" s="141"/>
      <c r="O357" s="141"/>
      <c r="P357" s="141"/>
      <c r="Q357" s="141"/>
      <c r="R357" s="141"/>
      <c r="S357" s="141"/>
      <c r="T357" s="89"/>
      <c r="U357" s="89"/>
      <c r="V357" s="89"/>
      <c r="W357" s="89"/>
    </row>
    <row r="358" spans="1:23" ht="15.75" customHeight="1">
      <c r="A358" s="266"/>
      <c r="B358" s="9"/>
      <c r="C358" s="266"/>
      <c r="D358" s="141"/>
      <c r="E358" s="141"/>
      <c r="F358" s="141"/>
      <c r="G358" s="141"/>
      <c r="H358" s="141"/>
      <c r="I358" s="141"/>
      <c r="J358" s="141"/>
      <c r="K358" s="141"/>
      <c r="L358" s="141"/>
      <c r="M358" s="141"/>
      <c r="N358" s="141"/>
      <c r="O358" s="141"/>
      <c r="P358" s="141"/>
      <c r="Q358" s="141"/>
      <c r="R358" s="141"/>
      <c r="S358" s="141"/>
      <c r="T358" s="89"/>
      <c r="U358" s="89"/>
      <c r="V358" s="89"/>
      <c r="W358" s="89"/>
    </row>
    <row r="359" spans="1:23" ht="15.75" customHeight="1">
      <c r="A359" s="266"/>
      <c r="B359" s="7"/>
      <c r="C359" s="266"/>
      <c r="D359" s="141"/>
      <c r="E359" s="141"/>
      <c r="F359" s="141"/>
      <c r="G359" s="141"/>
      <c r="H359" s="141"/>
      <c r="I359" s="141"/>
      <c r="J359" s="141"/>
      <c r="K359" s="141"/>
      <c r="L359" s="141"/>
      <c r="M359" s="141"/>
      <c r="N359" s="141"/>
      <c r="O359" s="141"/>
      <c r="P359" s="141"/>
      <c r="Q359" s="141"/>
      <c r="R359" s="141"/>
      <c r="S359" s="141"/>
      <c r="T359" s="89"/>
      <c r="U359" s="89"/>
      <c r="V359" s="89"/>
      <c r="W359" s="89"/>
    </row>
    <row r="360" spans="1:23" ht="15.75" customHeight="1">
      <c r="A360" s="266"/>
      <c r="B360" s="4"/>
      <c r="C360" s="266"/>
      <c r="D360" s="141"/>
      <c r="E360" s="141"/>
      <c r="F360" s="141"/>
      <c r="G360" s="141"/>
      <c r="H360" s="141"/>
      <c r="I360" s="141"/>
      <c r="J360" s="141"/>
      <c r="K360" s="141"/>
      <c r="L360" s="141"/>
      <c r="M360" s="141"/>
      <c r="N360" s="141"/>
      <c r="O360" s="141"/>
      <c r="P360" s="141"/>
      <c r="Q360" s="141"/>
      <c r="R360" s="141"/>
      <c r="S360" s="141"/>
      <c r="T360" s="89"/>
      <c r="U360" s="89"/>
      <c r="V360" s="89"/>
      <c r="W360" s="89"/>
    </row>
    <row r="361" spans="1:23" ht="15.75" customHeight="1">
      <c r="A361" s="266"/>
      <c r="B361" s="4"/>
      <c r="C361" s="266"/>
      <c r="D361" s="141"/>
      <c r="E361" s="141"/>
      <c r="F361" s="141"/>
      <c r="G361" s="141"/>
      <c r="H361" s="141"/>
      <c r="I361" s="141"/>
      <c r="J361" s="141"/>
      <c r="K361" s="141"/>
      <c r="L361" s="141"/>
      <c r="M361" s="141"/>
      <c r="N361" s="141"/>
      <c r="O361" s="141"/>
      <c r="P361" s="141"/>
      <c r="Q361" s="141"/>
      <c r="R361" s="141"/>
      <c r="S361" s="141"/>
      <c r="T361" s="89"/>
      <c r="U361" s="89"/>
      <c r="V361" s="89"/>
      <c r="W361" s="89"/>
    </row>
    <row r="362" spans="1:23" ht="15.75" customHeight="1">
      <c r="A362" s="266"/>
      <c r="B362" s="4"/>
      <c r="C362" s="266"/>
      <c r="D362" s="141"/>
      <c r="E362" s="141"/>
      <c r="F362" s="141"/>
      <c r="G362" s="141"/>
      <c r="H362" s="141"/>
      <c r="I362" s="141"/>
      <c r="J362" s="141"/>
      <c r="K362" s="141"/>
      <c r="L362" s="141"/>
      <c r="M362" s="141"/>
      <c r="N362" s="141"/>
      <c r="O362" s="141"/>
      <c r="P362" s="141"/>
      <c r="Q362" s="141"/>
      <c r="R362" s="141"/>
      <c r="S362" s="141"/>
      <c r="T362" s="89"/>
      <c r="U362" s="89"/>
      <c r="V362" s="89"/>
      <c r="W362" s="89"/>
    </row>
    <row r="363" spans="1:23" ht="15.75" customHeight="1">
      <c r="A363" s="266"/>
      <c r="B363" s="4"/>
      <c r="C363" s="266"/>
      <c r="D363" s="141"/>
      <c r="E363" s="141"/>
      <c r="F363" s="141"/>
      <c r="G363" s="141"/>
      <c r="H363" s="141"/>
      <c r="I363" s="141"/>
      <c r="J363" s="141"/>
      <c r="K363" s="141"/>
      <c r="L363" s="141"/>
      <c r="M363" s="141"/>
      <c r="N363" s="141"/>
      <c r="O363" s="141"/>
      <c r="P363" s="141"/>
      <c r="Q363" s="141"/>
      <c r="R363" s="141"/>
      <c r="S363" s="141"/>
      <c r="T363" s="89"/>
      <c r="U363" s="89"/>
      <c r="V363" s="89"/>
      <c r="W363" s="89"/>
    </row>
    <row r="364" spans="1:23" ht="15.75" customHeight="1">
      <c r="A364" s="266"/>
      <c r="B364" s="4"/>
      <c r="C364" s="266"/>
      <c r="D364" s="141"/>
      <c r="E364" s="141"/>
      <c r="F364" s="141"/>
      <c r="G364" s="141"/>
      <c r="H364" s="141"/>
      <c r="I364" s="141"/>
      <c r="J364" s="141"/>
      <c r="K364" s="141"/>
      <c r="L364" s="141"/>
      <c r="M364" s="141"/>
      <c r="N364" s="141"/>
      <c r="O364" s="141"/>
      <c r="P364" s="141"/>
      <c r="Q364" s="141"/>
      <c r="R364" s="141"/>
      <c r="S364" s="141"/>
      <c r="T364" s="89"/>
      <c r="U364" s="89"/>
      <c r="V364" s="89"/>
      <c r="W364" s="89"/>
    </row>
    <row r="365" spans="1:23" ht="15.75" customHeight="1">
      <c r="A365" s="266"/>
      <c r="B365" s="4"/>
      <c r="C365" s="266"/>
      <c r="D365" s="141"/>
      <c r="E365" s="141"/>
      <c r="F365" s="141"/>
      <c r="G365" s="141"/>
      <c r="H365" s="141"/>
      <c r="I365" s="141"/>
      <c r="J365" s="141"/>
      <c r="K365" s="141"/>
      <c r="L365" s="141"/>
      <c r="M365" s="141"/>
      <c r="N365" s="141"/>
      <c r="O365" s="141"/>
      <c r="P365" s="141"/>
      <c r="Q365" s="141"/>
      <c r="R365" s="141"/>
      <c r="S365" s="141"/>
      <c r="T365" s="89"/>
      <c r="U365" s="89"/>
      <c r="V365" s="89"/>
      <c r="W365" s="89"/>
    </row>
    <row r="366" spans="1:23" ht="15.75" customHeight="1">
      <c r="A366" s="266"/>
      <c r="B366" s="9"/>
      <c r="C366" s="266"/>
      <c r="D366" s="141"/>
      <c r="E366" s="141"/>
      <c r="F366" s="141"/>
      <c r="G366" s="141"/>
      <c r="H366" s="141"/>
      <c r="I366" s="141"/>
      <c r="J366" s="141"/>
      <c r="K366" s="141"/>
      <c r="L366" s="141"/>
      <c r="M366" s="141"/>
      <c r="N366" s="141"/>
      <c r="O366" s="141"/>
      <c r="P366" s="141"/>
      <c r="Q366" s="141"/>
      <c r="R366" s="141"/>
      <c r="S366" s="141"/>
      <c r="T366" s="89"/>
      <c r="U366" s="89"/>
      <c r="V366" s="89"/>
      <c r="W366" s="89"/>
    </row>
    <row r="367" spans="1:23" ht="15.75" customHeight="1">
      <c r="A367" s="266"/>
      <c r="B367" s="7"/>
      <c r="C367" s="266"/>
      <c r="D367" s="141"/>
      <c r="E367" s="141"/>
      <c r="F367" s="141"/>
      <c r="G367" s="141"/>
      <c r="H367" s="141"/>
      <c r="I367" s="141"/>
      <c r="J367" s="141"/>
      <c r="K367" s="141"/>
      <c r="L367" s="141"/>
      <c r="M367" s="141"/>
      <c r="N367" s="141"/>
      <c r="O367" s="141"/>
      <c r="P367" s="141"/>
      <c r="Q367" s="141"/>
      <c r="R367" s="141"/>
      <c r="S367" s="141"/>
      <c r="T367" s="89"/>
      <c r="U367" s="89"/>
      <c r="V367" s="89"/>
      <c r="W367" s="89"/>
    </row>
    <row r="368" spans="1:23" ht="15.75" customHeight="1">
      <c r="A368" s="266"/>
      <c r="B368" s="4"/>
      <c r="C368" s="266"/>
      <c r="D368" s="141"/>
      <c r="E368" s="141"/>
      <c r="F368" s="141"/>
      <c r="G368" s="141"/>
      <c r="H368" s="141"/>
      <c r="I368" s="141"/>
      <c r="J368" s="141"/>
      <c r="K368" s="141"/>
      <c r="L368" s="141"/>
      <c r="M368" s="141"/>
      <c r="N368" s="141"/>
      <c r="O368" s="141"/>
      <c r="P368" s="141"/>
      <c r="Q368" s="141"/>
      <c r="R368" s="141"/>
      <c r="S368" s="141"/>
      <c r="T368" s="89"/>
      <c r="U368" s="89"/>
      <c r="V368" s="89"/>
      <c r="W368" s="89"/>
    </row>
    <row r="369" spans="1:23" ht="15.75" customHeight="1">
      <c r="A369" s="266"/>
      <c r="B369" s="11"/>
      <c r="C369" s="266"/>
      <c r="D369" s="141"/>
      <c r="E369" s="141"/>
      <c r="F369" s="141"/>
      <c r="G369" s="141"/>
      <c r="H369" s="141"/>
      <c r="I369" s="141"/>
      <c r="J369" s="141"/>
      <c r="K369" s="141"/>
      <c r="L369" s="141"/>
      <c r="M369" s="141"/>
      <c r="N369" s="141"/>
      <c r="O369" s="141"/>
      <c r="P369" s="141"/>
      <c r="Q369" s="141"/>
      <c r="R369" s="141"/>
      <c r="S369" s="141"/>
      <c r="T369" s="89"/>
      <c r="U369" s="89"/>
      <c r="V369" s="89"/>
      <c r="W369" s="89"/>
    </row>
    <row r="370" spans="1:23" ht="15.75" customHeight="1">
      <c r="A370" s="266"/>
      <c r="B370" s="4"/>
      <c r="C370" s="266"/>
      <c r="D370" s="141"/>
      <c r="E370" s="141"/>
      <c r="F370" s="141"/>
      <c r="G370" s="141"/>
      <c r="H370" s="141"/>
      <c r="I370" s="141"/>
      <c r="J370" s="141"/>
      <c r="K370" s="141"/>
      <c r="L370" s="141"/>
      <c r="M370" s="141"/>
      <c r="N370" s="141"/>
      <c r="O370" s="141"/>
      <c r="P370" s="141"/>
      <c r="Q370" s="141"/>
      <c r="R370" s="141"/>
      <c r="S370" s="141"/>
      <c r="T370" s="89"/>
      <c r="U370" s="89"/>
      <c r="V370" s="89"/>
      <c r="W370" s="89"/>
    </row>
    <row r="371" spans="1:23" ht="15.75" customHeight="1">
      <c r="A371" s="266"/>
      <c r="B371" s="12"/>
      <c r="C371" s="266"/>
      <c r="D371" s="141"/>
      <c r="E371" s="141"/>
      <c r="F371" s="141"/>
      <c r="G371" s="141"/>
      <c r="H371" s="141"/>
      <c r="I371" s="141"/>
      <c r="J371" s="141"/>
      <c r="K371" s="141"/>
      <c r="L371" s="141"/>
      <c r="M371" s="141"/>
      <c r="N371" s="141"/>
      <c r="O371" s="141"/>
      <c r="P371" s="141"/>
      <c r="Q371" s="141"/>
      <c r="R371" s="141"/>
      <c r="S371" s="141"/>
      <c r="T371" s="89"/>
      <c r="U371" s="89"/>
      <c r="V371" s="89"/>
      <c r="W371" s="89"/>
    </row>
    <row r="372" spans="1:23" ht="15.75" customHeight="1">
      <c r="A372" s="266"/>
      <c r="B372" s="4"/>
      <c r="C372" s="266"/>
      <c r="D372" s="141"/>
      <c r="E372" s="141"/>
      <c r="F372" s="141"/>
      <c r="G372" s="141"/>
      <c r="H372" s="141"/>
      <c r="I372" s="141"/>
      <c r="J372" s="141"/>
      <c r="K372" s="141"/>
      <c r="L372" s="141"/>
      <c r="M372" s="141"/>
      <c r="N372" s="141"/>
      <c r="O372" s="141"/>
      <c r="P372" s="141"/>
      <c r="Q372" s="141"/>
      <c r="R372" s="141"/>
      <c r="S372" s="141"/>
      <c r="T372" s="89"/>
      <c r="U372" s="89"/>
      <c r="V372" s="89"/>
      <c r="W372" s="89"/>
    </row>
    <row r="373" spans="1:23" ht="15.75" customHeight="1">
      <c r="A373" s="266"/>
      <c r="B373" s="9"/>
      <c r="C373" s="266"/>
      <c r="D373" s="141"/>
      <c r="E373" s="141"/>
      <c r="F373" s="141"/>
      <c r="G373" s="141"/>
      <c r="H373" s="141"/>
      <c r="I373" s="141"/>
      <c r="J373" s="141"/>
      <c r="K373" s="141"/>
      <c r="L373" s="141"/>
      <c r="M373" s="141"/>
      <c r="N373" s="141"/>
      <c r="O373" s="141"/>
      <c r="P373" s="141"/>
      <c r="Q373" s="141"/>
      <c r="R373" s="141"/>
      <c r="S373" s="141"/>
      <c r="T373" s="89"/>
      <c r="U373" s="89"/>
      <c r="V373" s="89"/>
      <c r="W373" s="89"/>
    </row>
    <row r="374" spans="1:23" ht="15.75" customHeight="1">
      <c r="A374" s="266"/>
      <c r="B374" s="7"/>
      <c r="C374" s="266"/>
      <c r="D374" s="141"/>
      <c r="E374" s="141"/>
      <c r="F374" s="141"/>
      <c r="G374" s="141"/>
      <c r="H374" s="141"/>
      <c r="I374" s="141"/>
      <c r="J374" s="141"/>
      <c r="K374" s="141"/>
      <c r="L374" s="141"/>
      <c r="M374" s="141"/>
      <c r="N374" s="141"/>
      <c r="O374" s="141"/>
      <c r="P374" s="141"/>
      <c r="Q374" s="141"/>
      <c r="R374" s="141"/>
      <c r="S374" s="141"/>
      <c r="T374" s="89"/>
      <c r="U374" s="89"/>
      <c r="V374" s="89"/>
      <c r="W374" s="89"/>
    </row>
    <row r="375" spans="1:23" ht="15.75" customHeight="1">
      <c r="A375" s="266"/>
      <c r="B375" s="4"/>
      <c r="C375" s="266"/>
      <c r="D375" s="141"/>
      <c r="E375" s="141"/>
      <c r="F375" s="141"/>
      <c r="G375" s="141"/>
      <c r="H375" s="141"/>
      <c r="I375" s="141"/>
      <c r="J375" s="141"/>
      <c r="K375" s="141"/>
      <c r="L375" s="141"/>
      <c r="M375" s="141"/>
      <c r="N375" s="141"/>
      <c r="O375" s="141"/>
      <c r="P375" s="141"/>
      <c r="Q375" s="141"/>
      <c r="R375" s="141"/>
      <c r="S375" s="141"/>
      <c r="T375" s="89"/>
      <c r="U375" s="89"/>
      <c r="V375" s="89"/>
      <c r="W375" s="89"/>
    </row>
    <row r="376" spans="1:23" ht="15.75" customHeight="1">
      <c r="A376" s="266"/>
      <c r="B376" s="9"/>
      <c r="C376" s="266"/>
      <c r="D376" s="141"/>
      <c r="E376" s="141"/>
      <c r="F376" s="141"/>
      <c r="G376" s="141"/>
      <c r="H376" s="141"/>
      <c r="I376" s="141"/>
      <c r="J376" s="141"/>
      <c r="K376" s="141"/>
      <c r="L376" s="141"/>
      <c r="M376" s="141"/>
      <c r="N376" s="141"/>
      <c r="O376" s="141"/>
      <c r="P376" s="141"/>
      <c r="Q376" s="141"/>
      <c r="R376" s="141"/>
      <c r="S376" s="141"/>
      <c r="T376" s="89"/>
      <c r="U376" s="89"/>
      <c r="V376" s="89"/>
      <c r="W376" s="89"/>
    </row>
    <row r="377" spans="1:23" ht="15.75" customHeight="1">
      <c r="A377" s="266"/>
      <c r="B377" s="7"/>
      <c r="C377" s="266"/>
      <c r="D377" s="141"/>
      <c r="E377" s="141"/>
      <c r="F377" s="141"/>
      <c r="G377" s="141"/>
      <c r="H377" s="141"/>
      <c r="I377" s="141"/>
      <c r="J377" s="141"/>
      <c r="K377" s="141"/>
      <c r="L377" s="141"/>
      <c r="M377" s="141"/>
      <c r="N377" s="141"/>
      <c r="O377" s="141"/>
      <c r="P377" s="141"/>
      <c r="Q377" s="141"/>
      <c r="R377" s="141"/>
      <c r="S377" s="141"/>
      <c r="T377" s="89"/>
      <c r="U377" s="89"/>
      <c r="V377" s="89"/>
      <c r="W377" s="89"/>
    </row>
    <row r="378" spans="1:23" ht="15.75" customHeight="1">
      <c r="A378" s="266"/>
      <c r="B378" s="4"/>
      <c r="C378" s="266"/>
      <c r="D378" s="141"/>
      <c r="E378" s="141"/>
      <c r="F378" s="141"/>
      <c r="G378" s="141"/>
      <c r="H378" s="141"/>
      <c r="I378" s="141"/>
      <c r="J378" s="141"/>
      <c r="K378" s="141"/>
      <c r="L378" s="141"/>
      <c r="M378" s="141"/>
      <c r="N378" s="141"/>
      <c r="O378" s="141"/>
      <c r="P378" s="141"/>
      <c r="Q378" s="141"/>
      <c r="R378" s="141"/>
      <c r="S378" s="141"/>
      <c r="T378" s="89"/>
      <c r="U378" s="89"/>
      <c r="V378" s="89"/>
      <c r="W378" s="89"/>
    </row>
    <row r="379" spans="1:23" ht="15.75" customHeight="1">
      <c r="A379" s="266"/>
      <c r="B379" s="4"/>
      <c r="C379" s="266"/>
      <c r="D379" s="141"/>
      <c r="E379" s="141"/>
      <c r="F379" s="141"/>
      <c r="G379" s="141"/>
      <c r="H379" s="141"/>
      <c r="I379" s="141"/>
      <c r="J379" s="141"/>
      <c r="K379" s="141"/>
      <c r="L379" s="141"/>
      <c r="M379" s="141"/>
      <c r="N379" s="141"/>
      <c r="O379" s="141"/>
      <c r="P379" s="141"/>
      <c r="Q379" s="141"/>
      <c r="R379" s="141"/>
      <c r="S379" s="141"/>
      <c r="T379" s="89"/>
      <c r="U379" s="89"/>
      <c r="V379" s="89"/>
      <c r="W379" s="89"/>
    </row>
    <row r="380" spans="1:23" ht="15.75" customHeight="1">
      <c r="A380" s="266"/>
      <c r="B380" s="4"/>
      <c r="C380" s="266"/>
      <c r="D380" s="141"/>
      <c r="E380" s="141"/>
      <c r="F380" s="141"/>
      <c r="G380" s="141"/>
      <c r="H380" s="141"/>
      <c r="I380" s="141"/>
      <c r="J380" s="141"/>
      <c r="K380" s="141"/>
      <c r="L380" s="141"/>
      <c r="M380" s="141"/>
      <c r="N380" s="141"/>
      <c r="O380" s="141"/>
      <c r="P380" s="141"/>
      <c r="Q380" s="141"/>
      <c r="R380" s="141"/>
      <c r="S380" s="141"/>
      <c r="T380" s="89"/>
      <c r="U380" s="89"/>
      <c r="V380" s="89"/>
      <c r="W380" s="89"/>
    </row>
    <row r="381" spans="1:23" ht="15.75" customHeight="1">
      <c r="A381" s="266"/>
      <c r="B381" s="4"/>
      <c r="C381" s="266"/>
      <c r="D381" s="141"/>
      <c r="E381" s="141"/>
      <c r="F381" s="141"/>
      <c r="G381" s="141"/>
      <c r="H381" s="141"/>
      <c r="I381" s="141"/>
      <c r="J381" s="141"/>
      <c r="K381" s="141"/>
      <c r="L381" s="141"/>
      <c r="M381" s="141"/>
      <c r="N381" s="141"/>
      <c r="O381" s="141"/>
      <c r="P381" s="141"/>
      <c r="Q381" s="141"/>
      <c r="R381" s="141"/>
      <c r="S381" s="141"/>
      <c r="T381" s="89"/>
      <c r="U381" s="89"/>
      <c r="V381" s="89"/>
      <c r="W381" s="89"/>
    </row>
    <row r="382" spans="1:23" ht="15.75" customHeight="1">
      <c r="A382" s="266"/>
      <c r="B382" s="4"/>
      <c r="C382" s="266"/>
      <c r="D382" s="141"/>
      <c r="E382" s="141"/>
      <c r="F382" s="141"/>
      <c r="G382" s="141"/>
      <c r="H382" s="141"/>
      <c r="I382" s="141"/>
      <c r="J382" s="141"/>
      <c r="K382" s="141"/>
      <c r="L382" s="141"/>
      <c r="M382" s="141"/>
      <c r="N382" s="141"/>
      <c r="O382" s="141"/>
      <c r="P382" s="141"/>
      <c r="Q382" s="141"/>
      <c r="R382" s="141"/>
      <c r="S382" s="141"/>
      <c r="T382" s="89"/>
      <c r="U382" s="89"/>
      <c r="V382" s="89"/>
      <c r="W382" s="89"/>
    </row>
    <row r="383" spans="1:23" ht="15.75" customHeight="1">
      <c r="A383" s="266"/>
      <c r="B383" s="9"/>
      <c r="C383" s="266"/>
      <c r="D383" s="141"/>
      <c r="E383" s="141"/>
      <c r="F383" s="141"/>
      <c r="G383" s="141"/>
      <c r="H383" s="141"/>
      <c r="I383" s="141"/>
      <c r="J383" s="141"/>
      <c r="K383" s="141"/>
      <c r="L383" s="141"/>
      <c r="M383" s="141"/>
      <c r="N383" s="141"/>
      <c r="O383" s="141"/>
      <c r="P383" s="141"/>
      <c r="Q383" s="141"/>
      <c r="R383" s="141"/>
      <c r="S383" s="141"/>
      <c r="T383" s="89"/>
      <c r="U383" s="89"/>
      <c r="V383" s="89"/>
      <c r="W383" s="89"/>
    </row>
    <row r="384" spans="1:23" ht="15.75" customHeight="1">
      <c r="A384" s="266"/>
      <c r="B384" s="7"/>
      <c r="C384" s="266"/>
      <c r="D384" s="141"/>
      <c r="E384" s="141"/>
      <c r="F384" s="141"/>
      <c r="G384" s="141"/>
      <c r="H384" s="141"/>
      <c r="I384" s="141"/>
      <c r="J384" s="141"/>
      <c r="K384" s="141"/>
      <c r="L384" s="141"/>
      <c r="M384" s="141"/>
      <c r="N384" s="141"/>
      <c r="O384" s="141"/>
      <c r="P384" s="141"/>
      <c r="Q384" s="141"/>
      <c r="R384" s="141"/>
      <c r="S384" s="141"/>
      <c r="T384" s="89"/>
      <c r="U384" s="89"/>
      <c r="V384" s="89"/>
      <c r="W384" s="89"/>
    </row>
    <row r="385" spans="1:23" ht="15.75" customHeight="1">
      <c r="A385" s="266"/>
      <c r="B385" s="4"/>
      <c r="C385" s="266"/>
      <c r="D385" s="141"/>
      <c r="E385" s="141"/>
      <c r="F385" s="141"/>
      <c r="G385" s="141"/>
      <c r="H385" s="141"/>
      <c r="I385" s="141"/>
      <c r="J385" s="141"/>
      <c r="K385" s="141"/>
      <c r="L385" s="141"/>
      <c r="M385" s="141"/>
      <c r="N385" s="141"/>
      <c r="O385" s="141"/>
      <c r="P385" s="141"/>
      <c r="Q385" s="141"/>
      <c r="R385" s="141"/>
      <c r="S385" s="141"/>
      <c r="T385" s="89"/>
      <c r="U385" s="89"/>
      <c r="V385" s="89"/>
      <c r="W385" s="89"/>
    </row>
    <row r="386" spans="1:23" ht="15.75" customHeight="1">
      <c r="A386" s="266"/>
      <c r="B386" s="4"/>
      <c r="C386" s="266"/>
      <c r="D386" s="141"/>
      <c r="E386" s="141"/>
      <c r="F386" s="141"/>
      <c r="G386" s="141"/>
      <c r="H386" s="141"/>
      <c r="I386" s="141"/>
      <c r="J386" s="141"/>
      <c r="K386" s="141"/>
      <c r="L386" s="141"/>
      <c r="M386" s="141"/>
      <c r="N386" s="141"/>
      <c r="O386" s="141"/>
      <c r="P386" s="141"/>
      <c r="Q386" s="141"/>
      <c r="R386" s="141"/>
      <c r="S386" s="141"/>
      <c r="T386" s="89"/>
      <c r="U386" s="89"/>
      <c r="V386" s="89"/>
      <c r="W386" s="89"/>
    </row>
    <row r="387" spans="1:23" ht="15.75" customHeight="1">
      <c r="A387" s="266"/>
      <c r="B387" s="4"/>
      <c r="C387" s="266"/>
      <c r="D387" s="141"/>
      <c r="E387" s="141"/>
      <c r="F387" s="141"/>
      <c r="G387" s="141"/>
      <c r="H387" s="141"/>
      <c r="I387" s="141"/>
      <c r="J387" s="141"/>
      <c r="K387" s="141"/>
      <c r="L387" s="141"/>
      <c r="M387" s="141"/>
      <c r="N387" s="141"/>
      <c r="O387" s="141"/>
      <c r="P387" s="141"/>
      <c r="Q387" s="141"/>
      <c r="R387" s="141"/>
      <c r="S387" s="141"/>
      <c r="T387" s="89"/>
      <c r="U387" s="89"/>
      <c r="V387" s="89"/>
      <c r="W387" s="89"/>
    </row>
    <row r="388" spans="1:23" ht="15.75" customHeight="1">
      <c r="A388" s="266"/>
      <c r="B388" s="4"/>
      <c r="C388" s="266"/>
      <c r="D388" s="141"/>
      <c r="E388" s="141"/>
      <c r="F388" s="141"/>
      <c r="G388" s="141"/>
      <c r="H388" s="141"/>
      <c r="I388" s="141"/>
      <c r="J388" s="141"/>
      <c r="K388" s="141"/>
      <c r="L388" s="141"/>
      <c r="M388" s="141"/>
      <c r="N388" s="141"/>
      <c r="O388" s="141"/>
      <c r="P388" s="141"/>
      <c r="Q388" s="141"/>
      <c r="R388" s="141"/>
      <c r="S388" s="141"/>
      <c r="T388" s="89"/>
      <c r="U388" s="89"/>
      <c r="V388" s="89"/>
      <c r="W388" s="89"/>
    </row>
    <row r="389" spans="1:23" ht="15.75" customHeight="1">
      <c r="A389" s="266"/>
      <c r="B389" s="66"/>
      <c r="C389" s="266"/>
      <c r="D389" s="141"/>
      <c r="E389" s="141"/>
      <c r="F389" s="141"/>
      <c r="G389" s="141"/>
      <c r="H389" s="141"/>
      <c r="I389" s="141"/>
      <c r="J389" s="141"/>
      <c r="K389" s="141"/>
      <c r="L389" s="141"/>
      <c r="M389" s="141"/>
      <c r="N389" s="141"/>
      <c r="O389" s="141"/>
      <c r="P389" s="141"/>
      <c r="Q389" s="141"/>
      <c r="R389" s="141"/>
      <c r="S389" s="141"/>
      <c r="T389" s="89"/>
      <c r="U389" s="89"/>
      <c r="V389" s="89"/>
      <c r="W389" s="89"/>
    </row>
    <row r="390" spans="1:23" ht="15.75" customHeight="1">
      <c r="A390" s="266"/>
      <c r="B390" s="4"/>
      <c r="C390" s="266"/>
      <c r="D390" s="141"/>
      <c r="E390" s="141"/>
      <c r="F390" s="141"/>
      <c r="G390" s="141"/>
      <c r="H390" s="141"/>
      <c r="I390" s="141"/>
      <c r="J390" s="141"/>
      <c r="K390" s="141"/>
      <c r="L390" s="141"/>
      <c r="M390" s="141"/>
      <c r="N390" s="141"/>
      <c r="O390" s="141"/>
      <c r="P390" s="141"/>
      <c r="Q390" s="141"/>
      <c r="R390" s="141"/>
      <c r="S390" s="141"/>
      <c r="T390" s="89"/>
      <c r="U390" s="89"/>
      <c r="V390" s="89"/>
      <c r="W390" s="89"/>
    </row>
    <row r="391" spans="1:23" ht="15.75" customHeight="1">
      <c r="A391" s="266"/>
      <c r="B391" s="9"/>
      <c r="C391" s="266"/>
      <c r="D391" s="141"/>
      <c r="E391" s="141"/>
      <c r="F391" s="141"/>
      <c r="G391" s="141"/>
      <c r="H391" s="141"/>
      <c r="I391" s="141"/>
      <c r="J391" s="141"/>
      <c r="K391" s="141"/>
      <c r="L391" s="141"/>
      <c r="M391" s="141"/>
      <c r="N391" s="141"/>
      <c r="O391" s="141"/>
      <c r="P391" s="141"/>
      <c r="Q391" s="141"/>
      <c r="R391" s="141"/>
      <c r="S391" s="141"/>
      <c r="T391" s="89"/>
      <c r="U391" s="89"/>
      <c r="V391" s="89"/>
      <c r="W391" s="89"/>
    </row>
    <row r="392" spans="1:23" ht="15.75" customHeight="1">
      <c r="A392" s="266"/>
      <c r="B392" s="7"/>
      <c r="C392" s="266"/>
      <c r="D392" s="141"/>
      <c r="E392" s="141"/>
      <c r="F392" s="141"/>
      <c r="G392" s="141"/>
      <c r="H392" s="141"/>
      <c r="I392" s="141"/>
      <c r="J392" s="141"/>
      <c r="K392" s="141"/>
      <c r="L392" s="141"/>
      <c r="M392" s="141"/>
      <c r="N392" s="141"/>
      <c r="O392" s="141"/>
      <c r="P392" s="141"/>
      <c r="Q392" s="141"/>
      <c r="R392" s="141"/>
      <c r="S392" s="141"/>
      <c r="T392" s="89"/>
      <c r="U392" s="89"/>
      <c r="V392" s="89"/>
      <c r="W392" s="89"/>
    </row>
    <row r="393" spans="1:23" ht="15.75" customHeight="1">
      <c r="A393" s="266"/>
      <c r="B393" s="4"/>
      <c r="C393" s="266"/>
      <c r="D393" s="141"/>
      <c r="E393" s="141"/>
      <c r="F393" s="141"/>
      <c r="G393" s="141"/>
      <c r="H393" s="141"/>
      <c r="I393" s="141"/>
      <c r="J393" s="141"/>
      <c r="K393" s="141"/>
      <c r="L393" s="141"/>
      <c r="M393" s="141"/>
      <c r="N393" s="141"/>
      <c r="O393" s="141"/>
      <c r="P393" s="141"/>
      <c r="Q393" s="141"/>
      <c r="R393" s="141"/>
      <c r="S393" s="141"/>
      <c r="T393" s="89"/>
      <c r="U393" s="89"/>
      <c r="V393" s="89"/>
      <c r="W393" s="89"/>
    </row>
    <row r="394" spans="1:23" ht="15.75" customHeight="1">
      <c r="A394" s="266"/>
      <c r="B394" s="4"/>
      <c r="C394" s="266"/>
      <c r="D394" s="141"/>
      <c r="E394" s="141"/>
      <c r="F394" s="141"/>
      <c r="G394" s="141"/>
      <c r="H394" s="141"/>
      <c r="I394" s="141"/>
      <c r="J394" s="141"/>
      <c r="K394" s="141"/>
      <c r="L394" s="141"/>
      <c r="M394" s="141"/>
      <c r="N394" s="141"/>
      <c r="O394" s="141"/>
      <c r="P394" s="141"/>
      <c r="Q394" s="141"/>
      <c r="R394" s="141"/>
      <c r="S394" s="141"/>
      <c r="T394" s="89"/>
      <c r="U394" s="89"/>
      <c r="V394" s="89"/>
      <c r="W394" s="89"/>
    </row>
    <row r="395" spans="1:23" ht="15.75" customHeight="1">
      <c r="A395" s="266"/>
      <c r="B395" s="4"/>
      <c r="C395" s="266"/>
      <c r="D395" s="141"/>
      <c r="E395" s="141"/>
      <c r="F395" s="141"/>
      <c r="G395" s="141"/>
      <c r="H395" s="141"/>
      <c r="I395" s="141"/>
      <c r="J395" s="141"/>
      <c r="K395" s="141"/>
      <c r="L395" s="141"/>
      <c r="M395" s="141"/>
      <c r="N395" s="141"/>
      <c r="O395" s="141"/>
      <c r="P395" s="141"/>
      <c r="Q395" s="141"/>
      <c r="R395" s="141"/>
      <c r="S395" s="141"/>
      <c r="T395" s="89"/>
      <c r="U395" s="89"/>
      <c r="V395" s="89"/>
      <c r="W395" s="89"/>
    </row>
    <row r="396" spans="1:23" ht="15.75" customHeight="1">
      <c r="A396" s="266"/>
      <c r="B396" s="4"/>
      <c r="C396" s="266"/>
      <c r="D396" s="141"/>
      <c r="E396" s="141"/>
      <c r="F396" s="141"/>
      <c r="G396" s="141"/>
      <c r="H396" s="141"/>
      <c r="I396" s="141"/>
      <c r="J396" s="141"/>
      <c r="K396" s="141"/>
      <c r="L396" s="141"/>
      <c r="M396" s="141"/>
      <c r="N396" s="141"/>
      <c r="O396" s="141"/>
      <c r="P396" s="141"/>
      <c r="Q396" s="141"/>
      <c r="R396" s="141"/>
      <c r="S396" s="141"/>
      <c r="T396" s="89"/>
      <c r="U396" s="89"/>
      <c r="V396" s="89"/>
      <c r="W396" s="89"/>
    </row>
    <row r="397" spans="1:23" ht="15.75" customHeight="1">
      <c r="A397" s="266"/>
      <c r="B397" s="4"/>
      <c r="C397" s="266"/>
      <c r="D397" s="141"/>
      <c r="E397" s="141"/>
      <c r="F397" s="141"/>
      <c r="G397" s="141"/>
      <c r="H397" s="141"/>
      <c r="I397" s="141"/>
      <c r="J397" s="141"/>
      <c r="K397" s="141"/>
      <c r="L397" s="141"/>
      <c r="M397" s="141"/>
      <c r="N397" s="141"/>
      <c r="O397" s="141"/>
      <c r="P397" s="141"/>
      <c r="Q397" s="141"/>
      <c r="R397" s="141"/>
      <c r="S397" s="141"/>
      <c r="T397" s="89"/>
      <c r="U397" s="89"/>
      <c r="V397" s="89"/>
      <c r="W397" s="89"/>
    </row>
    <row r="398" spans="1:23" ht="15.75" customHeight="1">
      <c r="A398" s="266"/>
      <c r="B398" s="4"/>
      <c r="C398" s="266"/>
      <c r="D398" s="141"/>
      <c r="E398" s="141"/>
      <c r="F398" s="141"/>
      <c r="G398" s="141"/>
      <c r="H398" s="141"/>
      <c r="I398" s="141"/>
      <c r="J398" s="141"/>
      <c r="K398" s="141"/>
      <c r="L398" s="141"/>
      <c r="M398" s="141"/>
      <c r="N398" s="141"/>
      <c r="O398" s="141"/>
      <c r="P398" s="141"/>
      <c r="Q398" s="141"/>
      <c r="R398" s="141"/>
      <c r="S398" s="141"/>
      <c r="T398" s="89"/>
      <c r="U398" s="89"/>
      <c r="V398" s="89"/>
      <c r="W398" s="89"/>
    </row>
    <row r="399" spans="1:23" ht="15.75" customHeight="1">
      <c r="A399" s="266"/>
      <c r="B399" s="9"/>
      <c r="C399" s="266"/>
      <c r="D399" s="141"/>
      <c r="E399" s="141"/>
      <c r="F399" s="141"/>
      <c r="G399" s="141"/>
      <c r="H399" s="141"/>
      <c r="I399" s="141"/>
      <c r="J399" s="141"/>
      <c r="K399" s="141"/>
      <c r="L399" s="141"/>
      <c r="M399" s="141"/>
      <c r="N399" s="141"/>
      <c r="O399" s="141"/>
      <c r="P399" s="141"/>
      <c r="Q399" s="141"/>
      <c r="R399" s="141"/>
      <c r="S399" s="141"/>
      <c r="T399" s="89"/>
      <c r="U399" s="89"/>
      <c r="V399" s="89"/>
      <c r="W399" s="89"/>
    </row>
    <row r="400" spans="1:23" ht="15.75" customHeight="1">
      <c r="A400" s="266"/>
      <c r="B400" s="7"/>
      <c r="C400" s="266"/>
      <c r="D400" s="141"/>
      <c r="E400" s="141"/>
      <c r="F400" s="141"/>
      <c r="G400" s="141"/>
      <c r="H400" s="141"/>
      <c r="I400" s="141"/>
      <c r="J400" s="141"/>
      <c r="K400" s="141"/>
      <c r="L400" s="141"/>
      <c r="M400" s="141"/>
      <c r="N400" s="141"/>
      <c r="O400" s="141"/>
      <c r="P400" s="141"/>
      <c r="Q400" s="141"/>
      <c r="R400" s="141"/>
      <c r="S400" s="141"/>
      <c r="T400" s="89"/>
      <c r="U400" s="89"/>
      <c r="V400" s="89"/>
      <c r="W400" s="89"/>
    </row>
    <row r="401" spans="1:23" ht="15.75" customHeight="1">
      <c r="A401" s="266"/>
      <c r="B401" s="4"/>
      <c r="C401" s="266"/>
      <c r="D401" s="141"/>
      <c r="E401" s="141"/>
      <c r="F401" s="141"/>
      <c r="G401" s="141"/>
      <c r="H401" s="141"/>
      <c r="I401" s="141"/>
      <c r="J401" s="141"/>
      <c r="K401" s="141"/>
      <c r="L401" s="141"/>
      <c r="M401" s="141"/>
      <c r="N401" s="141"/>
      <c r="O401" s="141"/>
      <c r="P401" s="141"/>
      <c r="Q401" s="141"/>
      <c r="R401" s="141"/>
      <c r="S401" s="141"/>
      <c r="T401" s="89"/>
      <c r="U401" s="89"/>
      <c r="V401" s="89"/>
      <c r="W401" s="89"/>
    </row>
    <row r="402" spans="1:23" ht="15.75" customHeight="1">
      <c r="A402" s="266"/>
      <c r="B402" s="11"/>
      <c r="C402" s="266"/>
      <c r="D402" s="141"/>
      <c r="E402" s="141"/>
      <c r="F402" s="141"/>
      <c r="G402" s="141"/>
      <c r="H402" s="141"/>
      <c r="I402" s="141"/>
      <c r="J402" s="141"/>
      <c r="K402" s="141"/>
      <c r="L402" s="141"/>
      <c r="M402" s="141"/>
      <c r="N402" s="141"/>
      <c r="O402" s="141"/>
      <c r="P402" s="141"/>
      <c r="Q402" s="141"/>
      <c r="R402" s="141"/>
      <c r="S402" s="141"/>
      <c r="T402" s="89"/>
      <c r="U402" s="89"/>
      <c r="V402" s="89"/>
      <c r="W402" s="89"/>
    </row>
    <row r="403" spans="1:23" ht="15.75" customHeight="1">
      <c r="A403" s="266"/>
      <c r="B403" s="4"/>
      <c r="C403" s="266"/>
      <c r="D403" s="141"/>
      <c r="E403" s="141"/>
      <c r="F403" s="141"/>
      <c r="G403" s="141"/>
      <c r="H403" s="141"/>
      <c r="I403" s="141"/>
      <c r="J403" s="141"/>
      <c r="K403" s="141"/>
      <c r="L403" s="141"/>
      <c r="M403" s="141"/>
      <c r="N403" s="141"/>
      <c r="O403" s="141"/>
      <c r="P403" s="141"/>
      <c r="Q403" s="141"/>
      <c r="R403" s="141"/>
      <c r="S403" s="141"/>
      <c r="T403" s="89"/>
      <c r="U403" s="89"/>
      <c r="V403" s="89"/>
      <c r="W403" s="89"/>
    </row>
    <row r="404" spans="1:23" ht="15.75" customHeight="1">
      <c r="A404" s="266"/>
      <c r="B404" s="12"/>
      <c r="C404" s="266"/>
      <c r="D404" s="141"/>
      <c r="E404" s="141"/>
      <c r="F404" s="141"/>
      <c r="G404" s="141"/>
      <c r="H404" s="141"/>
      <c r="I404" s="141"/>
      <c r="J404" s="141"/>
      <c r="K404" s="141"/>
      <c r="L404" s="141"/>
      <c r="M404" s="141"/>
      <c r="N404" s="141"/>
      <c r="O404" s="141"/>
      <c r="P404" s="141"/>
      <c r="Q404" s="141"/>
      <c r="R404" s="141"/>
      <c r="S404" s="141"/>
      <c r="T404" s="89"/>
      <c r="U404" s="89"/>
      <c r="V404" s="89"/>
      <c r="W404" s="89"/>
    </row>
    <row r="405" spans="1:23" ht="15.75" customHeight="1">
      <c r="A405" s="266"/>
      <c r="B405" s="4"/>
      <c r="C405" s="266"/>
      <c r="D405" s="141"/>
      <c r="E405" s="141"/>
      <c r="F405" s="141"/>
      <c r="G405" s="141"/>
      <c r="H405" s="141"/>
      <c r="I405" s="141"/>
      <c r="J405" s="141"/>
      <c r="K405" s="141"/>
      <c r="L405" s="141"/>
      <c r="M405" s="141"/>
      <c r="N405" s="141"/>
      <c r="O405" s="141"/>
      <c r="P405" s="141"/>
      <c r="Q405" s="141"/>
      <c r="R405" s="141"/>
      <c r="S405" s="141"/>
      <c r="T405" s="89"/>
      <c r="U405" s="89"/>
      <c r="V405" s="89"/>
      <c r="W405" s="89"/>
    </row>
    <row r="406" spans="1:23" ht="15.75" customHeight="1">
      <c r="A406" s="266"/>
      <c r="B406" s="9"/>
      <c r="C406" s="266"/>
      <c r="D406" s="141"/>
      <c r="E406" s="141"/>
      <c r="F406" s="141"/>
      <c r="G406" s="141"/>
      <c r="H406" s="141"/>
      <c r="I406" s="141"/>
      <c r="J406" s="141"/>
      <c r="K406" s="141"/>
      <c r="L406" s="141"/>
      <c r="M406" s="141"/>
      <c r="N406" s="141"/>
      <c r="O406" s="141"/>
      <c r="P406" s="141"/>
      <c r="Q406" s="141"/>
      <c r="R406" s="141"/>
      <c r="S406" s="141"/>
      <c r="T406" s="89"/>
      <c r="U406" s="89"/>
      <c r="V406" s="89"/>
      <c r="W406" s="89"/>
    </row>
    <row r="407" spans="1:23" ht="15.75" customHeight="1">
      <c r="A407" s="266"/>
      <c r="B407" s="7"/>
      <c r="C407" s="266"/>
      <c r="D407" s="141"/>
      <c r="E407" s="141"/>
      <c r="F407" s="141"/>
      <c r="G407" s="141"/>
      <c r="H407" s="141"/>
      <c r="I407" s="141"/>
      <c r="J407" s="141"/>
      <c r="K407" s="141"/>
      <c r="L407" s="141"/>
      <c r="M407" s="141"/>
      <c r="N407" s="141"/>
      <c r="O407" s="141"/>
      <c r="P407" s="141"/>
      <c r="Q407" s="141"/>
      <c r="R407" s="141"/>
      <c r="S407" s="141"/>
      <c r="T407" s="89"/>
      <c r="U407" s="89"/>
      <c r="V407" s="89"/>
      <c r="W407" s="89"/>
    </row>
    <row r="408" spans="1:23" ht="15.75" customHeight="1">
      <c r="A408" s="266"/>
      <c r="B408" s="4"/>
      <c r="C408" s="266"/>
      <c r="D408" s="141"/>
      <c r="E408" s="141"/>
      <c r="F408" s="141"/>
      <c r="G408" s="141"/>
      <c r="H408" s="141"/>
      <c r="I408" s="141"/>
      <c r="J408" s="141"/>
      <c r="K408" s="141"/>
      <c r="L408" s="141"/>
      <c r="M408" s="141"/>
      <c r="N408" s="141"/>
      <c r="O408" s="141"/>
      <c r="P408" s="141"/>
      <c r="Q408" s="141"/>
      <c r="R408" s="141"/>
      <c r="S408" s="141"/>
      <c r="T408" s="89"/>
      <c r="U408" s="89"/>
      <c r="V408" s="89"/>
      <c r="W408" s="89"/>
    </row>
    <row r="409" spans="1:23" ht="15.75" customHeight="1">
      <c r="A409" s="266"/>
      <c r="B409" s="9"/>
      <c r="C409" s="266"/>
      <c r="D409" s="141"/>
      <c r="E409" s="141"/>
      <c r="F409" s="141"/>
      <c r="G409" s="141"/>
      <c r="H409" s="141"/>
      <c r="I409" s="141"/>
      <c r="J409" s="141"/>
      <c r="K409" s="141"/>
      <c r="L409" s="141"/>
      <c r="M409" s="141"/>
      <c r="N409" s="141"/>
      <c r="O409" s="141"/>
      <c r="P409" s="141"/>
      <c r="Q409" s="141"/>
      <c r="R409" s="141"/>
      <c r="S409" s="141"/>
      <c r="T409" s="89"/>
      <c r="U409" s="89"/>
      <c r="V409" s="89"/>
      <c r="W409" s="89"/>
    </row>
    <row r="410" spans="1:23" ht="15.75" customHeight="1">
      <c r="A410" s="266"/>
      <c r="B410" s="7"/>
      <c r="C410" s="266"/>
      <c r="D410" s="141"/>
      <c r="E410" s="141"/>
      <c r="F410" s="141"/>
      <c r="G410" s="141"/>
      <c r="H410" s="141"/>
      <c r="I410" s="141"/>
      <c r="J410" s="141"/>
      <c r="K410" s="141"/>
      <c r="L410" s="141"/>
      <c r="M410" s="141"/>
      <c r="N410" s="141"/>
      <c r="O410" s="141"/>
      <c r="P410" s="141"/>
      <c r="Q410" s="141"/>
      <c r="R410" s="141"/>
      <c r="S410" s="141"/>
      <c r="T410" s="89"/>
      <c r="U410" s="89"/>
      <c r="V410" s="89"/>
      <c r="W410" s="89"/>
    </row>
    <row r="411" spans="1:23" ht="15.75" customHeight="1">
      <c r="A411" s="266"/>
      <c r="B411" s="4"/>
      <c r="C411" s="266"/>
      <c r="D411" s="141"/>
      <c r="E411" s="141"/>
      <c r="F411" s="141"/>
      <c r="G411" s="141"/>
      <c r="H411" s="141"/>
      <c r="I411" s="141"/>
      <c r="J411" s="141"/>
      <c r="K411" s="141"/>
      <c r="L411" s="141"/>
      <c r="M411" s="141"/>
      <c r="N411" s="141"/>
      <c r="O411" s="141"/>
      <c r="P411" s="141"/>
      <c r="Q411" s="141"/>
      <c r="R411" s="141"/>
      <c r="S411" s="141"/>
      <c r="T411" s="89"/>
      <c r="U411" s="89"/>
      <c r="V411" s="89"/>
      <c r="W411" s="89"/>
    </row>
    <row r="412" spans="1:23" ht="15.75" customHeight="1">
      <c r="A412" s="266"/>
      <c r="B412" s="4"/>
      <c r="C412" s="266"/>
      <c r="D412" s="141"/>
      <c r="E412" s="141"/>
      <c r="F412" s="141"/>
      <c r="G412" s="141"/>
      <c r="H412" s="141"/>
      <c r="I412" s="141"/>
      <c r="J412" s="141"/>
      <c r="K412" s="141"/>
      <c r="L412" s="141"/>
      <c r="M412" s="141"/>
      <c r="N412" s="141"/>
      <c r="O412" s="141"/>
      <c r="P412" s="141"/>
      <c r="Q412" s="141"/>
      <c r="R412" s="141"/>
      <c r="S412" s="141"/>
      <c r="T412" s="89"/>
      <c r="U412" s="89"/>
      <c r="V412" s="89"/>
      <c r="W412" s="89"/>
    </row>
    <row r="413" spans="1:23" ht="15.75" customHeight="1">
      <c r="A413" s="266"/>
      <c r="B413" s="4"/>
      <c r="C413" s="266"/>
      <c r="D413" s="141"/>
      <c r="E413" s="141"/>
      <c r="F413" s="141"/>
      <c r="G413" s="141"/>
      <c r="H413" s="141"/>
      <c r="I413" s="141"/>
      <c r="J413" s="141"/>
      <c r="K413" s="141"/>
      <c r="L413" s="141"/>
      <c r="M413" s="141"/>
      <c r="N413" s="141"/>
      <c r="O413" s="141"/>
      <c r="P413" s="141"/>
      <c r="Q413" s="141"/>
      <c r="R413" s="141"/>
      <c r="S413" s="141"/>
      <c r="T413" s="89"/>
      <c r="U413" s="89"/>
      <c r="V413" s="89"/>
      <c r="W413" s="89"/>
    </row>
    <row r="414" spans="1:23" ht="15.75" customHeight="1">
      <c r="A414" s="266"/>
      <c r="B414" s="4"/>
      <c r="C414" s="266"/>
      <c r="D414" s="141"/>
      <c r="E414" s="141"/>
      <c r="F414" s="141"/>
      <c r="G414" s="141"/>
      <c r="H414" s="141"/>
      <c r="I414" s="141"/>
      <c r="J414" s="141"/>
      <c r="K414" s="141"/>
      <c r="L414" s="141"/>
      <c r="M414" s="141"/>
      <c r="N414" s="141"/>
      <c r="O414" s="141"/>
      <c r="P414" s="141"/>
      <c r="Q414" s="141"/>
      <c r="R414" s="141"/>
      <c r="S414" s="141"/>
      <c r="T414" s="89"/>
      <c r="U414" s="89"/>
      <c r="V414" s="89"/>
      <c r="W414" s="89"/>
    </row>
    <row r="415" spans="1:23" ht="15.75" customHeight="1">
      <c r="A415" s="266"/>
      <c r="B415" s="4"/>
      <c r="C415" s="266"/>
      <c r="D415" s="141"/>
      <c r="E415" s="141"/>
      <c r="F415" s="141"/>
      <c r="G415" s="141"/>
      <c r="H415" s="141"/>
      <c r="I415" s="141"/>
      <c r="J415" s="141"/>
      <c r="K415" s="141"/>
      <c r="L415" s="141"/>
      <c r="M415" s="141"/>
      <c r="N415" s="141"/>
      <c r="O415" s="141"/>
      <c r="P415" s="141"/>
      <c r="Q415" s="141"/>
      <c r="R415" s="141"/>
      <c r="S415" s="141"/>
      <c r="T415" s="89"/>
      <c r="U415" s="89"/>
      <c r="V415" s="89"/>
      <c r="W415" s="89"/>
    </row>
    <row r="416" spans="1:23" ht="15.75" customHeight="1">
      <c r="A416" s="266"/>
      <c r="B416" s="9"/>
      <c r="C416" s="266"/>
      <c r="D416" s="141"/>
      <c r="E416" s="141"/>
      <c r="F416" s="141"/>
      <c r="G416" s="141"/>
      <c r="H416" s="141"/>
      <c r="I416" s="141"/>
      <c r="J416" s="141"/>
      <c r="K416" s="141"/>
      <c r="L416" s="141"/>
      <c r="M416" s="141"/>
      <c r="N416" s="141"/>
      <c r="O416" s="141"/>
      <c r="P416" s="141"/>
      <c r="Q416" s="141"/>
      <c r="R416" s="141"/>
      <c r="S416" s="141"/>
      <c r="T416" s="89"/>
      <c r="U416" s="89"/>
      <c r="V416" s="89"/>
      <c r="W416" s="89"/>
    </row>
    <row r="417" spans="1:23" ht="15.75" customHeight="1">
      <c r="A417" s="266"/>
      <c r="B417" s="7"/>
      <c r="C417" s="266"/>
      <c r="D417" s="141"/>
      <c r="E417" s="141"/>
      <c r="F417" s="141"/>
      <c r="G417" s="141"/>
      <c r="H417" s="141"/>
      <c r="I417" s="141"/>
      <c r="J417" s="141"/>
      <c r="K417" s="141"/>
      <c r="L417" s="141"/>
      <c r="M417" s="141"/>
      <c r="N417" s="141"/>
      <c r="O417" s="141"/>
      <c r="P417" s="141"/>
      <c r="Q417" s="141"/>
      <c r="R417" s="141"/>
      <c r="S417" s="141"/>
      <c r="T417" s="89"/>
      <c r="U417" s="89"/>
      <c r="V417" s="89"/>
      <c r="W417" s="89"/>
    </row>
    <row r="418" spans="1:23" ht="15.75" customHeight="1">
      <c r="A418" s="266"/>
      <c r="B418" s="4"/>
      <c r="C418" s="266"/>
      <c r="D418" s="141"/>
      <c r="E418" s="141"/>
      <c r="F418" s="141"/>
      <c r="G418" s="141"/>
      <c r="H418" s="141"/>
      <c r="I418" s="141"/>
      <c r="J418" s="141"/>
      <c r="K418" s="141"/>
      <c r="L418" s="141"/>
      <c r="M418" s="141"/>
      <c r="N418" s="141"/>
      <c r="O418" s="141"/>
      <c r="P418" s="141"/>
      <c r="Q418" s="141"/>
      <c r="R418" s="141"/>
      <c r="S418" s="141"/>
      <c r="T418" s="89"/>
      <c r="U418" s="89"/>
      <c r="V418" s="89"/>
      <c r="W418" s="89"/>
    </row>
    <row r="419" spans="1:23" ht="15.75" customHeight="1">
      <c r="A419" s="266"/>
      <c r="B419" s="4"/>
      <c r="C419" s="266"/>
      <c r="D419" s="141"/>
      <c r="E419" s="141"/>
      <c r="F419" s="141"/>
      <c r="G419" s="141"/>
      <c r="H419" s="141"/>
      <c r="I419" s="141"/>
      <c r="J419" s="141"/>
      <c r="K419" s="141"/>
      <c r="L419" s="141"/>
      <c r="M419" s="141"/>
      <c r="N419" s="141"/>
      <c r="O419" s="141"/>
      <c r="P419" s="141"/>
      <c r="Q419" s="141"/>
      <c r="R419" s="141"/>
      <c r="S419" s="141"/>
      <c r="T419" s="89"/>
      <c r="U419" s="89"/>
      <c r="V419" s="89"/>
      <c r="W419" s="89"/>
    </row>
    <row r="420" spans="1:23" ht="15.75" customHeight="1">
      <c r="A420" s="266"/>
      <c r="B420" s="4"/>
      <c r="C420" s="266"/>
      <c r="D420" s="141"/>
      <c r="E420" s="141"/>
      <c r="F420" s="141"/>
      <c r="G420" s="141"/>
      <c r="H420" s="141"/>
      <c r="I420" s="141"/>
      <c r="J420" s="141"/>
      <c r="K420" s="141"/>
      <c r="L420" s="141"/>
      <c r="M420" s="141"/>
      <c r="N420" s="141"/>
      <c r="O420" s="141"/>
      <c r="P420" s="141"/>
      <c r="Q420" s="141"/>
      <c r="R420" s="141"/>
      <c r="S420" s="141"/>
      <c r="T420" s="89"/>
      <c r="U420" s="89"/>
      <c r="V420" s="89"/>
      <c r="W420" s="89"/>
    </row>
    <row r="421" spans="1:23" ht="15.75" customHeight="1">
      <c r="A421" s="266"/>
      <c r="B421" s="4"/>
      <c r="C421" s="266"/>
      <c r="D421" s="141"/>
      <c r="E421" s="141"/>
      <c r="F421" s="141"/>
      <c r="G421" s="141"/>
      <c r="H421" s="141"/>
      <c r="I421" s="141"/>
      <c r="J421" s="141"/>
      <c r="K421" s="141"/>
      <c r="L421" s="141"/>
      <c r="M421" s="141"/>
      <c r="N421" s="141"/>
      <c r="O421" s="141"/>
      <c r="P421" s="141"/>
      <c r="Q421" s="141"/>
      <c r="R421" s="141"/>
      <c r="S421" s="141"/>
      <c r="T421" s="89"/>
      <c r="U421" s="89"/>
      <c r="V421" s="89"/>
      <c r="W421" s="89"/>
    </row>
    <row r="422" spans="1:23" ht="15.75" customHeight="1">
      <c r="A422" s="266"/>
      <c r="B422" s="66"/>
      <c r="C422" s="266"/>
      <c r="D422" s="141"/>
      <c r="E422" s="141"/>
      <c r="F422" s="141"/>
      <c r="G422" s="141"/>
      <c r="H422" s="141"/>
      <c r="I422" s="141"/>
      <c r="J422" s="141"/>
      <c r="K422" s="141"/>
      <c r="L422" s="141"/>
      <c r="M422" s="141"/>
      <c r="N422" s="141"/>
      <c r="O422" s="141"/>
      <c r="P422" s="141"/>
      <c r="Q422" s="141"/>
      <c r="R422" s="141"/>
      <c r="S422" s="141"/>
      <c r="T422" s="89"/>
      <c r="U422" s="89"/>
      <c r="V422" s="89"/>
      <c r="W422" s="89"/>
    </row>
    <row r="423" spans="1:23" ht="15.75" customHeight="1">
      <c r="A423" s="266"/>
      <c r="B423" s="4"/>
      <c r="C423" s="266"/>
      <c r="D423" s="141"/>
      <c r="E423" s="141"/>
      <c r="F423" s="141"/>
      <c r="G423" s="141"/>
      <c r="H423" s="141"/>
      <c r="I423" s="141"/>
      <c r="J423" s="141"/>
      <c r="K423" s="141"/>
      <c r="L423" s="141"/>
      <c r="M423" s="141"/>
      <c r="N423" s="141"/>
      <c r="O423" s="141"/>
      <c r="P423" s="141"/>
      <c r="Q423" s="141"/>
      <c r="R423" s="141"/>
      <c r="S423" s="141"/>
      <c r="T423" s="89"/>
      <c r="U423" s="89"/>
      <c r="V423" s="89"/>
      <c r="W423" s="89"/>
    </row>
    <row r="424" spans="1:23" ht="15.75" customHeight="1">
      <c r="A424" s="266"/>
      <c r="B424" s="9"/>
      <c r="C424" s="266"/>
      <c r="D424" s="141"/>
      <c r="E424" s="141"/>
      <c r="F424" s="141"/>
      <c r="G424" s="141"/>
      <c r="H424" s="141"/>
      <c r="I424" s="141"/>
      <c r="J424" s="141"/>
      <c r="K424" s="141"/>
      <c r="L424" s="141"/>
      <c r="M424" s="141"/>
      <c r="N424" s="141"/>
      <c r="O424" s="141"/>
      <c r="P424" s="141"/>
      <c r="Q424" s="141"/>
      <c r="R424" s="141"/>
      <c r="S424" s="141"/>
      <c r="T424" s="89"/>
      <c r="U424" s="89"/>
      <c r="V424" s="89"/>
      <c r="W424" s="89"/>
    </row>
    <row r="425" spans="1:23" ht="15.75" customHeight="1">
      <c r="A425" s="266"/>
      <c r="B425" s="7"/>
      <c r="C425" s="266"/>
      <c r="D425" s="141"/>
      <c r="E425" s="141"/>
      <c r="F425" s="141"/>
      <c r="G425" s="141"/>
      <c r="H425" s="141"/>
      <c r="I425" s="141"/>
      <c r="J425" s="141"/>
      <c r="K425" s="141"/>
      <c r="L425" s="141"/>
      <c r="M425" s="141"/>
      <c r="N425" s="141"/>
      <c r="O425" s="141"/>
      <c r="P425" s="141"/>
      <c r="Q425" s="141"/>
      <c r="R425" s="141"/>
      <c r="S425" s="141"/>
      <c r="T425" s="89"/>
      <c r="U425" s="89"/>
      <c r="V425" s="89"/>
      <c r="W425" s="89"/>
    </row>
    <row r="426" spans="1:23" ht="15.75" customHeight="1">
      <c r="A426" s="266"/>
      <c r="B426" s="4"/>
      <c r="C426" s="266"/>
      <c r="D426" s="141"/>
      <c r="E426" s="141"/>
      <c r="F426" s="141"/>
      <c r="G426" s="141"/>
      <c r="H426" s="141"/>
      <c r="I426" s="141"/>
      <c r="J426" s="141"/>
      <c r="K426" s="141"/>
      <c r="L426" s="141"/>
      <c r="M426" s="141"/>
      <c r="N426" s="141"/>
      <c r="O426" s="141"/>
      <c r="P426" s="141"/>
      <c r="Q426" s="141"/>
      <c r="R426" s="141"/>
      <c r="S426" s="141"/>
      <c r="T426" s="89"/>
      <c r="U426" s="89"/>
      <c r="V426" s="89"/>
      <c r="W426" s="89"/>
    </row>
    <row r="427" spans="1:23" ht="15.75" customHeight="1">
      <c r="A427" s="266"/>
      <c r="B427" s="4"/>
      <c r="C427" s="266"/>
      <c r="D427" s="141"/>
      <c r="E427" s="141"/>
      <c r="F427" s="141"/>
      <c r="G427" s="141"/>
      <c r="H427" s="141"/>
      <c r="I427" s="141"/>
      <c r="J427" s="141"/>
      <c r="K427" s="141"/>
      <c r="L427" s="141"/>
      <c r="M427" s="141"/>
      <c r="N427" s="141"/>
      <c r="O427" s="141"/>
      <c r="P427" s="141"/>
      <c r="Q427" s="141"/>
      <c r="R427" s="141"/>
      <c r="S427" s="141"/>
      <c r="T427" s="89"/>
      <c r="U427" s="89"/>
      <c r="V427" s="89"/>
      <c r="W427" s="89"/>
    </row>
    <row r="428" spans="1:23" ht="15.75" customHeight="1">
      <c r="A428" s="266"/>
      <c r="B428" s="4"/>
      <c r="C428" s="266"/>
      <c r="D428" s="141"/>
      <c r="E428" s="141"/>
      <c r="F428" s="141"/>
      <c r="G428" s="141"/>
      <c r="H428" s="141"/>
      <c r="I428" s="141"/>
      <c r="J428" s="141"/>
      <c r="K428" s="141"/>
      <c r="L428" s="141"/>
      <c r="M428" s="141"/>
      <c r="N428" s="141"/>
      <c r="O428" s="141"/>
      <c r="P428" s="141"/>
      <c r="Q428" s="141"/>
      <c r="R428" s="141"/>
      <c r="S428" s="141"/>
      <c r="T428" s="89"/>
      <c r="U428" s="89"/>
      <c r="V428" s="89"/>
      <c r="W428" s="89"/>
    </row>
    <row r="429" spans="1:23" ht="15.75" customHeight="1">
      <c r="A429" s="266"/>
      <c r="B429" s="4"/>
      <c r="C429" s="266"/>
      <c r="D429" s="141"/>
      <c r="E429" s="141"/>
      <c r="F429" s="141"/>
      <c r="G429" s="141"/>
      <c r="H429" s="141"/>
      <c r="I429" s="141"/>
      <c r="J429" s="141"/>
      <c r="K429" s="141"/>
      <c r="L429" s="141"/>
      <c r="M429" s="141"/>
      <c r="N429" s="141"/>
      <c r="O429" s="141"/>
      <c r="P429" s="141"/>
      <c r="Q429" s="141"/>
      <c r="R429" s="141"/>
      <c r="S429" s="141"/>
      <c r="T429" s="89"/>
      <c r="U429" s="89"/>
      <c r="V429" s="89"/>
      <c r="W429" s="89"/>
    </row>
    <row r="430" spans="1:23" ht="15.75" customHeight="1">
      <c r="A430" s="266"/>
      <c r="B430" s="4"/>
      <c r="C430" s="266"/>
      <c r="D430" s="141"/>
      <c r="E430" s="141"/>
      <c r="F430" s="141"/>
      <c r="G430" s="141"/>
      <c r="H430" s="141"/>
      <c r="I430" s="141"/>
      <c r="J430" s="141"/>
      <c r="K430" s="141"/>
      <c r="L430" s="141"/>
      <c r="M430" s="141"/>
      <c r="N430" s="141"/>
      <c r="O430" s="141"/>
      <c r="P430" s="141"/>
      <c r="Q430" s="141"/>
      <c r="R430" s="141"/>
      <c r="S430" s="141"/>
      <c r="T430" s="89"/>
      <c r="U430" s="89"/>
      <c r="V430" s="89"/>
      <c r="W430" s="89"/>
    </row>
    <row r="431" spans="1:23" ht="15.75" customHeight="1">
      <c r="A431" s="266"/>
      <c r="B431" s="4"/>
      <c r="C431" s="266"/>
      <c r="D431" s="141"/>
      <c r="E431" s="141"/>
      <c r="F431" s="141"/>
      <c r="G431" s="141"/>
      <c r="H431" s="141"/>
      <c r="I431" s="141"/>
      <c r="J431" s="141"/>
      <c r="K431" s="141"/>
      <c r="L431" s="141"/>
      <c r="M431" s="141"/>
      <c r="N431" s="141"/>
      <c r="O431" s="141"/>
      <c r="P431" s="141"/>
      <c r="Q431" s="141"/>
      <c r="R431" s="141"/>
      <c r="S431" s="141"/>
      <c r="T431" s="89"/>
      <c r="U431" s="89"/>
      <c r="V431" s="89"/>
      <c r="W431" s="89"/>
    </row>
    <row r="432" spans="1:23" ht="15.75" customHeight="1">
      <c r="A432" s="266"/>
      <c r="B432" s="9"/>
      <c r="C432" s="266"/>
      <c r="D432" s="141"/>
      <c r="E432" s="141"/>
      <c r="F432" s="141"/>
      <c r="G432" s="141"/>
      <c r="H432" s="141"/>
      <c r="I432" s="141"/>
      <c r="J432" s="141"/>
      <c r="K432" s="141"/>
      <c r="L432" s="141"/>
      <c r="M432" s="141"/>
      <c r="N432" s="141"/>
      <c r="O432" s="141"/>
      <c r="P432" s="141"/>
      <c r="Q432" s="141"/>
      <c r="R432" s="141"/>
      <c r="S432" s="141"/>
      <c r="T432" s="89"/>
      <c r="U432" s="89"/>
      <c r="V432" s="89"/>
      <c r="W432" s="89"/>
    </row>
    <row r="433" spans="1:23" ht="15.75" customHeight="1">
      <c r="A433" s="266"/>
      <c r="B433" s="7"/>
      <c r="C433" s="266"/>
      <c r="D433" s="141"/>
      <c r="E433" s="141"/>
      <c r="F433" s="141"/>
      <c r="G433" s="141"/>
      <c r="H433" s="141"/>
      <c r="I433" s="141"/>
      <c r="J433" s="141"/>
      <c r="K433" s="141"/>
      <c r="L433" s="141"/>
      <c r="M433" s="141"/>
      <c r="N433" s="141"/>
      <c r="O433" s="141"/>
      <c r="P433" s="141"/>
      <c r="Q433" s="141"/>
      <c r="R433" s="141"/>
      <c r="S433" s="141"/>
      <c r="T433" s="89"/>
      <c r="U433" s="89"/>
      <c r="V433" s="89"/>
      <c r="W433" s="89"/>
    </row>
    <row r="434" spans="1:23" ht="15.75" customHeight="1">
      <c r="A434" s="266"/>
      <c r="B434" s="4"/>
      <c r="C434" s="266"/>
      <c r="D434" s="141"/>
      <c r="E434" s="141"/>
      <c r="F434" s="141"/>
      <c r="G434" s="141"/>
      <c r="H434" s="141"/>
      <c r="I434" s="141"/>
      <c r="J434" s="141"/>
      <c r="K434" s="141"/>
      <c r="L434" s="141"/>
      <c r="M434" s="141"/>
      <c r="N434" s="141"/>
      <c r="O434" s="141"/>
      <c r="P434" s="141"/>
      <c r="Q434" s="141"/>
      <c r="R434" s="141"/>
      <c r="S434" s="141"/>
      <c r="T434" s="89"/>
      <c r="U434" s="89"/>
      <c r="V434" s="89"/>
      <c r="W434" s="89"/>
    </row>
    <row r="435" spans="1:23" ht="15.75" customHeight="1">
      <c r="A435" s="266"/>
      <c r="B435" s="11"/>
      <c r="C435" s="266"/>
      <c r="D435" s="141"/>
      <c r="E435" s="141"/>
      <c r="F435" s="141"/>
      <c r="G435" s="141"/>
      <c r="H435" s="141"/>
      <c r="I435" s="141"/>
      <c r="J435" s="141"/>
      <c r="K435" s="141"/>
      <c r="L435" s="141"/>
      <c r="M435" s="141"/>
      <c r="N435" s="141"/>
      <c r="O435" s="141"/>
      <c r="P435" s="141"/>
      <c r="Q435" s="141"/>
      <c r="R435" s="141"/>
      <c r="S435" s="141"/>
      <c r="T435" s="89"/>
      <c r="U435" s="89"/>
      <c r="V435" s="89"/>
      <c r="W435" s="89"/>
    </row>
    <row r="436" spans="1:23" ht="15.75" customHeight="1">
      <c r="A436" s="266"/>
      <c r="B436" s="4"/>
      <c r="C436" s="266"/>
      <c r="D436" s="141"/>
      <c r="E436" s="141"/>
      <c r="F436" s="141"/>
      <c r="G436" s="141"/>
      <c r="H436" s="141"/>
      <c r="I436" s="141"/>
      <c r="J436" s="141"/>
      <c r="K436" s="141"/>
      <c r="L436" s="141"/>
      <c r="M436" s="141"/>
      <c r="N436" s="141"/>
      <c r="O436" s="141"/>
      <c r="P436" s="141"/>
      <c r="Q436" s="141"/>
      <c r="R436" s="141"/>
      <c r="S436" s="141"/>
      <c r="T436" s="89"/>
      <c r="U436" s="89"/>
      <c r="V436" s="89"/>
      <c r="W436" s="89"/>
    </row>
    <row r="437" spans="1:23" ht="15.75" customHeight="1">
      <c r="A437" s="266"/>
      <c r="B437" s="12"/>
      <c r="C437" s="266"/>
      <c r="D437" s="141"/>
      <c r="E437" s="141"/>
      <c r="F437" s="141"/>
      <c r="G437" s="141"/>
      <c r="H437" s="141"/>
      <c r="I437" s="141"/>
      <c r="J437" s="141"/>
      <c r="K437" s="141"/>
      <c r="L437" s="141"/>
      <c r="M437" s="141"/>
      <c r="N437" s="141"/>
      <c r="O437" s="141"/>
      <c r="P437" s="141"/>
      <c r="Q437" s="141"/>
      <c r="R437" s="141"/>
      <c r="S437" s="141"/>
      <c r="T437" s="89"/>
      <c r="U437" s="89"/>
      <c r="V437" s="89"/>
      <c r="W437" s="89"/>
    </row>
    <row r="438" spans="1:23" ht="15.75" customHeight="1">
      <c r="A438" s="266"/>
      <c r="B438" s="4"/>
      <c r="C438" s="266"/>
      <c r="D438" s="141"/>
      <c r="E438" s="141"/>
      <c r="F438" s="141"/>
      <c r="G438" s="141"/>
      <c r="H438" s="141"/>
      <c r="I438" s="141"/>
      <c r="J438" s="141"/>
      <c r="K438" s="141"/>
      <c r="L438" s="141"/>
      <c r="M438" s="141"/>
      <c r="N438" s="141"/>
      <c r="O438" s="141"/>
      <c r="P438" s="141"/>
      <c r="Q438" s="141"/>
      <c r="R438" s="141"/>
      <c r="S438" s="141"/>
      <c r="T438" s="89"/>
      <c r="U438" s="89"/>
      <c r="V438" s="89"/>
      <c r="W438" s="89"/>
    </row>
    <row r="439" spans="1:23" ht="15.75" customHeight="1">
      <c r="A439" s="266"/>
      <c r="B439" s="9"/>
      <c r="C439" s="266"/>
      <c r="D439" s="141"/>
      <c r="E439" s="141"/>
      <c r="F439" s="141"/>
      <c r="G439" s="141"/>
      <c r="H439" s="141"/>
      <c r="I439" s="141"/>
      <c r="J439" s="141"/>
      <c r="K439" s="141"/>
      <c r="L439" s="141"/>
      <c r="M439" s="141"/>
      <c r="N439" s="141"/>
      <c r="O439" s="141"/>
      <c r="P439" s="141"/>
      <c r="Q439" s="141"/>
      <c r="R439" s="141"/>
      <c r="S439" s="141"/>
      <c r="T439" s="89"/>
      <c r="U439" s="89"/>
      <c r="V439" s="89"/>
      <c r="W439" s="89"/>
    </row>
    <row r="440" spans="1:23" ht="15.75" customHeight="1">
      <c r="A440" s="266"/>
      <c r="B440" s="7"/>
      <c r="C440" s="266"/>
      <c r="D440" s="141"/>
      <c r="E440" s="141"/>
      <c r="F440" s="141"/>
      <c r="G440" s="141"/>
      <c r="H440" s="141"/>
      <c r="I440" s="141"/>
      <c r="J440" s="141"/>
      <c r="K440" s="141"/>
      <c r="L440" s="141"/>
      <c r="M440" s="141"/>
      <c r="N440" s="141"/>
      <c r="O440" s="141"/>
      <c r="P440" s="141"/>
      <c r="Q440" s="141"/>
      <c r="R440" s="141"/>
      <c r="S440" s="141"/>
      <c r="T440" s="89"/>
      <c r="U440" s="89"/>
      <c r="V440" s="89"/>
      <c r="W440" s="89"/>
    </row>
    <row r="441" spans="1:23" ht="15.75" customHeight="1">
      <c r="A441" s="266"/>
      <c r="B441" s="4"/>
      <c r="C441" s="266"/>
      <c r="D441" s="141"/>
      <c r="E441" s="141"/>
      <c r="F441" s="141"/>
      <c r="G441" s="141"/>
      <c r="H441" s="141"/>
      <c r="I441" s="141"/>
      <c r="J441" s="141"/>
      <c r="K441" s="141"/>
      <c r="L441" s="141"/>
      <c r="M441" s="141"/>
      <c r="N441" s="141"/>
      <c r="O441" s="141"/>
      <c r="P441" s="141"/>
      <c r="Q441" s="141"/>
      <c r="R441" s="141"/>
      <c r="S441" s="141"/>
      <c r="T441" s="89"/>
      <c r="U441" s="89"/>
      <c r="V441" s="89"/>
      <c r="W441" s="89"/>
    </row>
    <row r="442" spans="1:23" ht="15.75" customHeight="1">
      <c r="A442" s="266"/>
      <c r="B442" s="9"/>
      <c r="C442" s="266"/>
      <c r="D442" s="141"/>
      <c r="E442" s="141"/>
      <c r="F442" s="141"/>
      <c r="G442" s="141"/>
      <c r="H442" s="141"/>
      <c r="I442" s="141"/>
      <c r="J442" s="141"/>
      <c r="K442" s="141"/>
      <c r="L442" s="141"/>
      <c r="M442" s="141"/>
      <c r="N442" s="141"/>
      <c r="O442" s="141"/>
      <c r="P442" s="141"/>
      <c r="Q442" s="141"/>
      <c r="R442" s="141"/>
      <c r="S442" s="141"/>
      <c r="T442" s="89"/>
      <c r="U442" s="89"/>
      <c r="V442" s="89"/>
      <c r="W442" s="89"/>
    </row>
    <row r="443" spans="1:23" ht="15.75" customHeight="1">
      <c r="A443" s="266"/>
      <c r="B443" s="7"/>
      <c r="C443" s="266"/>
      <c r="D443" s="141"/>
      <c r="E443" s="141"/>
      <c r="F443" s="141"/>
      <c r="G443" s="141"/>
      <c r="H443" s="141"/>
      <c r="I443" s="141"/>
      <c r="J443" s="141"/>
      <c r="K443" s="141"/>
      <c r="L443" s="141"/>
      <c r="M443" s="141"/>
      <c r="N443" s="141"/>
      <c r="O443" s="141"/>
      <c r="P443" s="141"/>
      <c r="Q443" s="141"/>
      <c r="R443" s="141"/>
      <c r="S443" s="141"/>
      <c r="T443" s="89"/>
      <c r="U443" s="89"/>
      <c r="V443" s="89"/>
      <c r="W443" s="89"/>
    </row>
    <row r="444" spans="1:23" ht="15.75" customHeight="1">
      <c r="A444" s="266"/>
      <c r="B444" s="4"/>
      <c r="C444" s="266"/>
      <c r="D444" s="141"/>
      <c r="E444" s="141"/>
      <c r="F444" s="141"/>
      <c r="G444" s="141"/>
      <c r="H444" s="141"/>
      <c r="I444" s="141"/>
      <c r="J444" s="141"/>
      <c r="K444" s="141"/>
      <c r="L444" s="141"/>
      <c r="M444" s="141"/>
      <c r="N444" s="141"/>
      <c r="O444" s="141"/>
      <c r="P444" s="141"/>
      <c r="Q444" s="141"/>
      <c r="R444" s="141"/>
      <c r="S444" s="141"/>
      <c r="T444" s="89"/>
      <c r="U444" s="89"/>
      <c r="V444" s="89"/>
      <c r="W444" s="89"/>
    </row>
    <row r="445" spans="1:23" ht="15.75" customHeight="1">
      <c r="A445" s="266"/>
      <c r="B445" s="4"/>
      <c r="C445" s="266"/>
      <c r="D445" s="141"/>
      <c r="E445" s="141"/>
      <c r="F445" s="141"/>
      <c r="G445" s="141"/>
      <c r="H445" s="141"/>
      <c r="I445" s="141"/>
      <c r="J445" s="141"/>
      <c r="K445" s="141"/>
      <c r="L445" s="141"/>
      <c r="M445" s="141"/>
      <c r="N445" s="141"/>
      <c r="O445" s="141"/>
      <c r="P445" s="141"/>
      <c r="Q445" s="141"/>
      <c r="R445" s="141"/>
      <c r="S445" s="141"/>
      <c r="T445" s="89"/>
      <c r="U445" s="89"/>
      <c r="V445" s="89"/>
      <c r="W445" s="89"/>
    </row>
    <row r="446" spans="1:23" ht="15.75" customHeight="1">
      <c r="A446" s="266"/>
      <c r="B446" s="4"/>
      <c r="C446" s="266"/>
      <c r="D446" s="141"/>
      <c r="E446" s="141"/>
      <c r="F446" s="141"/>
      <c r="G446" s="141"/>
      <c r="H446" s="141"/>
      <c r="I446" s="141"/>
      <c r="J446" s="141"/>
      <c r="K446" s="141"/>
      <c r="L446" s="141"/>
      <c r="M446" s="141"/>
      <c r="N446" s="141"/>
      <c r="O446" s="141"/>
      <c r="P446" s="141"/>
      <c r="Q446" s="141"/>
      <c r="R446" s="141"/>
      <c r="S446" s="141"/>
      <c r="T446" s="89"/>
      <c r="U446" s="89"/>
      <c r="V446" s="89"/>
      <c r="W446" s="89"/>
    </row>
    <row r="447" spans="1:23" ht="15.75" customHeight="1">
      <c r="A447" s="266"/>
      <c r="B447" s="4"/>
      <c r="C447" s="266"/>
      <c r="D447" s="141"/>
      <c r="E447" s="141"/>
      <c r="F447" s="141"/>
      <c r="G447" s="141"/>
      <c r="H447" s="141"/>
      <c r="I447" s="141"/>
      <c r="J447" s="141"/>
      <c r="K447" s="141"/>
      <c r="L447" s="141"/>
      <c r="M447" s="141"/>
      <c r="N447" s="141"/>
      <c r="O447" s="141"/>
      <c r="P447" s="141"/>
      <c r="Q447" s="141"/>
      <c r="R447" s="141"/>
      <c r="S447" s="141"/>
      <c r="T447" s="89"/>
      <c r="U447" s="89"/>
      <c r="V447" s="89"/>
      <c r="W447" s="89"/>
    </row>
    <row r="448" spans="1:23" ht="15.75" customHeight="1">
      <c r="A448" s="266"/>
      <c r="B448" s="4"/>
      <c r="C448" s="266"/>
      <c r="D448" s="141"/>
      <c r="E448" s="141"/>
      <c r="F448" s="141"/>
      <c r="G448" s="141"/>
      <c r="H448" s="141"/>
      <c r="I448" s="141"/>
      <c r="J448" s="141"/>
      <c r="K448" s="141"/>
      <c r="L448" s="141"/>
      <c r="M448" s="141"/>
      <c r="N448" s="141"/>
      <c r="O448" s="141"/>
      <c r="P448" s="141"/>
      <c r="Q448" s="141"/>
      <c r="R448" s="141"/>
      <c r="S448" s="141"/>
      <c r="T448" s="89"/>
      <c r="U448" s="89"/>
      <c r="V448" s="89"/>
      <c r="W448" s="89"/>
    </row>
    <row r="449" spans="1:23" ht="15.75" customHeight="1">
      <c r="A449" s="266"/>
      <c r="B449" s="9"/>
      <c r="C449" s="266"/>
      <c r="D449" s="141"/>
      <c r="E449" s="141"/>
      <c r="F449" s="141"/>
      <c r="G449" s="141"/>
      <c r="H449" s="141"/>
      <c r="I449" s="141"/>
      <c r="J449" s="141"/>
      <c r="K449" s="141"/>
      <c r="L449" s="141"/>
      <c r="M449" s="141"/>
      <c r="N449" s="141"/>
      <c r="O449" s="141"/>
      <c r="P449" s="141"/>
      <c r="Q449" s="141"/>
      <c r="R449" s="141"/>
      <c r="S449" s="141"/>
      <c r="T449" s="89"/>
      <c r="U449" s="89"/>
      <c r="V449" s="89"/>
      <c r="W449" s="89"/>
    </row>
    <row r="450" spans="1:23" ht="15.75" customHeight="1">
      <c r="A450" s="266"/>
      <c r="B450" s="7"/>
      <c r="C450" s="266"/>
      <c r="D450" s="141"/>
      <c r="E450" s="141"/>
      <c r="F450" s="141"/>
      <c r="G450" s="141"/>
      <c r="H450" s="141"/>
      <c r="I450" s="141"/>
      <c r="J450" s="141"/>
      <c r="K450" s="141"/>
      <c r="L450" s="141"/>
      <c r="M450" s="141"/>
      <c r="N450" s="141"/>
      <c r="O450" s="141"/>
      <c r="P450" s="141"/>
      <c r="Q450" s="141"/>
      <c r="R450" s="141"/>
      <c r="S450" s="141"/>
      <c r="T450" s="89"/>
      <c r="U450" s="89"/>
      <c r="V450" s="89"/>
      <c r="W450" s="89"/>
    </row>
    <row r="451" spans="1:23" ht="15.75" customHeight="1">
      <c r="A451" s="266"/>
      <c r="B451" s="4"/>
      <c r="C451" s="266"/>
      <c r="D451" s="141"/>
      <c r="E451" s="141"/>
      <c r="F451" s="141"/>
      <c r="G451" s="141"/>
      <c r="H451" s="141"/>
      <c r="I451" s="141"/>
      <c r="J451" s="141"/>
      <c r="K451" s="141"/>
      <c r="L451" s="141"/>
      <c r="M451" s="141"/>
      <c r="N451" s="141"/>
      <c r="O451" s="141"/>
      <c r="P451" s="141"/>
      <c r="Q451" s="141"/>
      <c r="R451" s="141"/>
      <c r="S451" s="141"/>
      <c r="T451" s="89"/>
      <c r="U451" s="89"/>
      <c r="V451" s="89"/>
      <c r="W451" s="89"/>
    </row>
    <row r="452" spans="1:23" ht="15.75" customHeight="1">
      <c r="A452" s="266"/>
      <c r="B452" s="4"/>
      <c r="C452" s="266"/>
      <c r="D452" s="141"/>
      <c r="E452" s="141"/>
      <c r="F452" s="141"/>
      <c r="G452" s="141"/>
      <c r="H452" s="141"/>
      <c r="I452" s="141"/>
      <c r="J452" s="141"/>
      <c r="K452" s="141"/>
      <c r="L452" s="141"/>
      <c r="M452" s="141"/>
      <c r="N452" s="141"/>
      <c r="O452" s="141"/>
      <c r="P452" s="141"/>
      <c r="Q452" s="141"/>
      <c r="R452" s="141"/>
      <c r="S452" s="141"/>
      <c r="T452" s="89"/>
      <c r="U452" s="89"/>
      <c r="V452" s="89"/>
      <c r="W452" s="89"/>
    </row>
    <row r="453" spans="1:23" ht="15.75" customHeight="1">
      <c r="A453" s="266"/>
      <c r="B453" s="4"/>
      <c r="C453" s="266"/>
      <c r="D453" s="141"/>
      <c r="E453" s="141"/>
      <c r="F453" s="141"/>
      <c r="G453" s="141"/>
      <c r="H453" s="141"/>
      <c r="I453" s="141"/>
      <c r="J453" s="141"/>
      <c r="K453" s="141"/>
      <c r="L453" s="141"/>
      <c r="M453" s="141"/>
      <c r="N453" s="141"/>
      <c r="O453" s="141"/>
      <c r="P453" s="141"/>
      <c r="Q453" s="141"/>
      <c r="R453" s="141"/>
      <c r="S453" s="141"/>
      <c r="T453" s="89"/>
      <c r="U453" s="89"/>
      <c r="V453" s="89"/>
      <c r="W453" s="89"/>
    </row>
    <row r="454" spans="1:23" ht="15.75" customHeight="1">
      <c r="A454" s="266"/>
      <c r="B454" s="4"/>
      <c r="C454" s="266"/>
      <c r="D454" s="141"/>
      <c r="E454" s="141"/>
      <c r="F454" s="141"/>
      <c r="G454" s="141"/>
      <c r="H454" s="141"/>
      <c r="I454" s="141"/>
      <c r="J454" s="141"/>
      <c r="K454" s="141"/>
      <c r="L454" s="141"/>
      <c r="M454" s="141"/>
      <c r="N454" s="141"/>
      <c r="O454" s="141"/>
      <c r="P454" s="141"/>
      <c r="Q454" s="141"/>
      <c r="R454" s="141"/>
      <c r="S454" s="141"/>
      <c r="T454" s="89"/>
      <c r="U454" s="89"/>
      <c r="V454" s="89"/>
      <c r="W454" s="89"/>
    </row>
    <row r="455" spans="1:23" ht="15.75" customHeight="1">
      <c r="A455" s="266"/>
      <c r="B455" s="66"/>
      <c r="C455" s="266"/>
      <c r="D455" s="141"/>
      <c r="E455" s="141"/>
      <c r="F455" s="141"/>
      <c r="G455" s="141"/>
      <c r="H455" s="141"/>
      <c r="I455" s="141"/>
      <c r="J455" s="141"/>
      <c r="K455" s="141"/>
      <c r="L455" s="141"/>
      <c r="M455" s="141"/>
      <c r="N455" s="141"/>
      <c r="O455" s="141"/>
      <c r="P455" s="141"/>
      <c r="Q455" s="141"/>
      <c r="R455" s="141"/>
      <c r="S455" s="141"/>
      <c r="T455" s="89"/>
      <c r="U455" s="89"/>
      <c r="V455" s="89"/>
      <c r="W455" s="89"/>
    </row>
    <row r="456" spans="1:23" ht="15.75" customHeight="1">
      <c r="A456" s="266"/>
      <c r="B456" s="4"/>
      <c r="C456" s="266"/>
      <c r="D456" s="141"/>
      <c r="E456" s="141"/>
      <c r="F456" s="141"/>
      <c r="G456" s="141"/>
      <c r="H456" s="141"/>
      <c r="I456" s="141"/>
      <c r="J456" s="141"/>
      <c r="K456" s="141"/>
      <c r="L456" s="141"/>
      <c r="M456" s="141"/>
      <c r="N456" s="141"/>
      <c r="O456" s="141"/>
      <c r="P456" s="141"/>
      <c r="Q456" s="141"/>
      <c r="R456" s="141"/>
      <c r="S456" s="141"/>
      <c r="T456" s="89"/>
      <c r="U456" s="89"/>
      <c r="V456" s="89"/>
      <c r="W456" s="89"/>
    </row>
    <row r="457" spans="1:23" ht="15.75" customHeight="1">
      <c r="A457" s="266"/>
      <c r="B457" s="9"/>
      <c r="C457" s="266"/>
      <c r="D457" s="141"/>
      <c r="E457" s="141"/>
      <c r="F457" s="141"/>
      <c r="G457" s="141"/>
      <c r="H457" s="141"/>
      <c r="I457" s="141"/>
      <c r="J457" s="141"/>
      <c r="K457" s="141"/>
      <c r="L457" s="141"/>
      <c r="M457" s="141"/>
      <c r="N457" s="141"/>
      <c r="O457" s="141"/>
      <c r="P457" s="141"/>
      <c r="Q457" s="141"/>
      <c r="R457" s="141"/>
      <c r="S457" s="141"/>
      <c r="T457" s="89"/>
      <c r="U457" s="89"/>
      <c r="V457" s="89"/>
      <c r="W457" s="89"/>
    </row>
    <row r="458" spans="1:23" ht="15.75" customHeight="1">
      <c r="A458" s="266"/>
      <c r="B458" s="7"/>
      <c r="C458" s="266"/>
      <c r="D458" s="141"/>
      <c r="E458" s="141"/>
      <c r="F458" s="141"/>
      <c r="G458" s="141"/>
      <c r="H458" s="141"/>
      <c r="I458" s="141"/>
      <c r="J458" s="141"/>
      <c r="K458" s="141"/>
      <c r="L458" s="141"/>
      <c r="M458" s="141"/>
      <c r="N458" s="141"/>
      <c r="O458" s="141"/>
      <c r="P458" s="141"/>
      <c r="Q458" s="141"/>
      <c r="R458" s="141"/>
      <c r="S458" s="141"/>
      <c r="T458" s="89"/>
      <c r="U458" s="89"/>
      <c r="V458" s="89"/>
      <c r="W458" s="89"/>
    </row>
    <row r="459" spans="1:23" ht="15.75" customHeight="1">
      <c r="A459" s="266"/>
      <c r="B459" s="4"/>
      <c r="C459" s="266"/>
      <c r="D459" s="141"/>
      <c r="E459" s="141"/>
      <c r="F459" s="141"/>
      <c r="G459" s="141"/>
      <c r="H459" s="141"/>
      <c r="I459" s="141"/>
      <c r="J459" s="141"/>
      <c r="K459" s="141"/>
      <c r="L459" s="141"/>
      <c r="M459" s="141"/>
      <c r="N459" s="141"/>
      <c r="O459" s="141"/>
      <c r="P459" s="141"/>
      <c r="Q459" s="141"/>
      <c r="R459" s="141"/>
      <c r="S459" s="141"/>
      <c r="T459" s="89"/>
      <c r="U459" s="89"/>
      <c r="V459" s="89"/>
      <c r="W459" s="89"/>
    </row>
    <row r="460" spans="1:23" ht="15.75" customHeight="1">
      <c r="A460" s="266"/>
      <c r="B460" s="4"/>
      <c r="C460" s="266"/>
      <c r="D460" s="141"/>
      <c r="E460" s="141"/>
      <c r="F460" s="141"/>
      <c r="G460" s="141"/>
      <c r="H460" s="141"/>
      <c r="I460" s="141"/>
      <c r="J460" s="141"/>
      <c r="K460" s="141"/>
      <c r="L460" s="141"/>
      <c r="M460" s="141"/>
      <c r="N460" s="141"/>
      <c r="O460" s="141"/>
      <c r="P460" s="141"/>
      <c r="Q460" s="141"/>
      <c r="R460" s="141"/>
      <c r="S460" s="141"/>
      <c r="T460" s="89"/>
      <c r="U460" s="89"/>
      <c r="V460" s="89"/>
      <c r="W460" s="89"/>
    </row>
    <row r="461" spans="1:23" ht="15.75" customHeight="1">
      <c r="A461" s="266"/>
      <c r="B461" s="4"/>
      <c r="C461" s="266"/>
      <c r="D461" s="141"/>
      <c r="E461" s="141"/>
      <c r="F461" s="141"/>
      <c r="G461" s="141"/>
      <c r="H461" s="141"/>
      <c r="I461" s="141"/>
      <c r="J461" s="141"/>
      <c r="K461" s="141"/>
      <c r="L461" s="141"/>
      <c r="M461" s="141"/>
      <c r="N461" s="141"/>
      <c r="O461" s="141"/>
      <c r="P461" s="141"/>
      <c r="Q461" s="141"/>
      <c r="R461" s="141"/>
      <c r="S461" s="141"/>
      <c r="T461" s="89"/>
      <c r="U461" s="89"/>
      <c r="V461" s="89"/>
      <c r="W461" s="89"/>
    </row>
    <row r="462" spans="1:23" ht="15.75" customHeight="1">
      <c r="A462" s="266"/>
      <c r="B462" s="4"/>
      <c r="C462" s="266"/>
      <c r="D462" s="141"/>
      <c r="E462" s="141"/>
      <c r="F462" s="141"/>
      <c r="G462" s="141"/>
      <c r="H462" s="141"/>
      <c r="I462" s="141"/>
      <c r="J462" s="141"/>
      <c r="K462" s="141"/>
      <c r="L462" s="141"/>
      <c r="M462" s="141"/>
      <c r="N462" s="141"/>
      <c r="O462" s="141"/>
      <c r="P462" s="141"/>
      <c r="Q462" s="141"/>
      <c r="R462" s="141"/>
      <c r="S462" s="141"/>
      <c r="T462" s="89"/>
      <c r="U462" s="89"/>
      <c r="V462" s="89"/>
      <c r="W462" s="89"/>
    </row>
    <row r="463" spans="1:23" ht="15.75" customHeight="1">
      <c r="A463" s="266"/>
      <c r="B463" s="4"/>
      <c r="C463" s="266"/>
      <c r="D463" s="141"/>
      <c r="E463" s="141"/>
      <c r="F463" s="141"/>
      <c r="G463" s="141"/>
      <c r="H463" s="141"/>
      <c r="I463" s="141"/>
      <c r="J463" s="141"/>
      <c r="K463" s="141"/>
      <c r="L463" s="141"/>
      <c r="M463" s="141"/>
      <c r="N463" s="141"/>
      <c r="O463" s="141"/>
      <c r="P463" s="141"/>
      <c r="Q463" s="141"/>
      <c r="R463" s="141"/>
      <c r="S463" s="141"/>
      <c r="T463" s="89"/>
      <c r="U463" s="89"/>
      <c r="V463" s="89"/>
      <c r="W463" s="89"/>
    </row>
    <row r="464" spans="1:23" ht="15.75" customHeight="1">
      <c r="A464" s="266"/>
      <c r="B464" s="4"/>
      <c r="C464" s="266"/>
      <c r="D464" s="141"/>
      <c r="E464" s="141"/>
      <c r="F464" s="141"/>
      <c r="G464" s="141"/>
      <c r="H464" s="141"/>
      <c r="I464" s="141"/>
      <c r="J464" s="141"/>
      <c r="K464" s="141"/>
      <c r="L464" s="141"/>
      <c r="M464" s="141"/>
      <c r="N464" s="141"/>
      <c r="O464" s="141"/>
      <c r="P464" s="141"/>
      <c r="Q464" s="141"/>
      <c r="R464" s="141"/>
      <c r="S464" s="141"/>
      <c r="T464" s="89"/>
      <c r="U464" s="89"/>
      <c r="V464" s="89"/>
      <c r="W464" s="89"/>
    </row>
    <row r="465" spans="1:23" ht="15.75" customHeight="1">
      <c r="A465" s="266"/>
      <c r="B465" s="9"/>
      <c r="C465" s="266"/>
      <c r="D465" s="141"/>
      <c r="E465" s="141"/>
      <c r="F465" s="141"/>
      <c r="G465" s="141"/>
      <c r="H465" s="141"/>
      <c r="I465" s="141"/>
      <c r="J465" s="141"/>
      <c r="K465" s="141"/>
      <c r="L465" s="141"/>
      <c r="M465" s="141"/>
      <c r="N465" s="141"/>
      <c r="O465" s="141"/>
      <c r="P465" s="141"/>
      <c r="Q465" s="141"/>
      <c r="R465" s="141"/>
      <c r="S465" s="141"/>
      <c r="T465" s="89"/>
      <c r="U465" s="89"/>
      <c r="V465" s="89"/>
      <c r="W465" s="89"/>
    </row>
    <row r="466" spans="1:23" ht="15.75" customHeight="1">
      <c r="A466" s="266"/>
      <c r="B466" s="7"/>
      <c r="C466" s="266"/>
      <c r="D466" s="141"/>
      <c r="E466" s="141"/>
      <c r="F466" s="141"/>
      <c r="G466" s="141"/>
      <c r="H466" s="141"/>
      <c r="I466" s="141"/>
      <c r="J466" s="141"/>
      <c r="K466" s="141"/>
      <c r="L466" s="141"/>
      <c r="M466" s="141"/>
      <c r="N466" s="141"/>
      <c r="O466" s="141"/>
      <c r="P466" s="141"/>
      <c r="Q466" s="141"/>
      <c r="R466" s="141"/>
      <c r="S466" s="141"/>
      <c r="T466" s="89"/>
      <c r="U466" s="89"/>
      <c r="V466" s="89"/>
      <c r="W466" s="89"/>
    </row>
    <row r="467" spans="1:23" ht="15.75" customHeight="1">
      <c r="A467" s="266"/>
      <c r="B467" s="4"/>
      <c r="C467" s="266"/>
      <c r="D467" s="141"/>
      <c r="E467" s="141"/>
      <c r="F467" s="141"/>
      <c r="G467" s="141"/>
      <c r="H467" s="141"/>
      <c r="I467" s="141"/>
      <c r="J467" s="141"/>
      <c r="K467" s="141"/>
      <c r="L467" s="141"/>
      <c r="M467" s="141"/>
      <c r="N467" s="141"/>
      <c r="O467" s="141"/>
      <c r="P467" s="141"/>
      <c r="Q467" s="141"/>
      <c r="R467" s="141"/>
      <c r="S467" s="141"/>
      <c r="T467" s="89"/>
      <c r="U467" s="89"/>
      <c r="V467" s="89"/>
      <c r="W467" s="89"/>
    </row>
    <row r="468" spans="1:23" ht="15.75" customHeight="1">
      <c r="A468" s="266"/>
      <c r="B468" s="11"/>
      <c r="C468" s="266"/>
      <c r="D468" s="141"/>
      <c r="E468" s="141"/>
      <c r="F468" s="141"/>
      <c r="G468" s="141"/>
      <c r="H468" s="141"/>
      <c r="I468" s="141"/>
      <c r="J468" s="141"/>
      <c r="K468" s="141"/>
      <c r="L468" s="141"/>
      <c r="M468" s="141"/>
      <c r="N468" s="141"/>
      <c r="O468" s="141"/>
      <c r="P468" s="141"/>
      <c r="Q468" s="141"/>
      <c r="R468" s="141"/>
      <c r="S468" s="141"/>
      <c r="T468" s="89"/>
      <c r="U468" s="89"/>
      <c r="V468" s="89"/>
      <c r="W468" s="89"/>
    </row>
    <row r="469" spans="1:23" ht="15.75" customHeight="1">
      <c r="A469" s="266"/>
      <c r="B469" s="4"/>
      <c r="C469" s="266"/>
      <c r="D469" s="141"/>
      <c r="E469" s="141"/>
      <c r="F469" s="141"/>
      <c r="G469" s="141"/>
      <c r="H469" s="141"/>
      <c r="I469" s="141"/>
      <c r="J469" s="141"/>
      <c r="K469" s="141"/>
      <c r="L469" s="141"/>
      <c r="M469" s="141"/>
      <c r="N469" s="141"/>
      <c r="O469" s="141"/>
      <c r="P469" s="141"/>
      <c r="Q469" s="141"/>
      <c r="R469" s="141"/>
      <c r="S469" s="141"/>
      <c r="T469" s="89"/>
      <c r="U469" s="89"/>
      <c r="V469" s="89"/>
      <c r="W469" s="89"/>
    </row>
    <row r="470" spans="1:23" ht="15.75" customHeight="1">
      <c r="A470" s="266"/>
      <c r="B470" s="12"/>
      <c r="C470" s="266"/>
      <c r="D470" s="141"/>
      <c r="E470" s="141"/>
      <c r="F470" s="141"/>
      <c r="G470" s="141"/>
      <c r="H470" s="141"/>
      <c r="I470" s="141"/>
      <c r="J470" s="141"/>
      <c r="K470" s="141"/>
      <c r="L470" s="141"/>
      <c r="M470" s="141"/>
      <c r="N470" s="141"/>
      <c r="O470" s="141"/>
      <c r="P470" s="141"/>
      <c r="Q470" s="141"/>
      <c r="R470" s="141"/>
      <c r="S470" s="141"/>
      <c r="T470" s="89"/>
      <c r="U470" s="89"/>
      <c r="V470" s="89"/>
      <c r="W470" s="89"/>
    </row>
    <row r="471" spans="1:23" ht="15.75" customHeight="1">
      <c r="A471" s="266"/>
      <c r="B471" s="4"/>
      <c r="C471" s="266"/>
      <c r="D471" s="141"/>
      <c r="E471" s="141"/>
      <c r="F471" s="141"/>
      <c r="G471" s="141"/>
      <c r="H471" s="141"/>
      <c r="I471" s="141"/>
      <c r="J471" s="141"/>
      <c r="K471" s="141"/>
      <c r="L471" s="141"/>
      <c r="M471" s="141"/>
      <c r="N471" s="141"/>
      <c r="O471" s="141"/>
      <c r="P471" s="141"/>
      <c r="Q471" s="141"/>
      <c r="R471" s="141"/>
      <c r="S471" s="141"/>
      <c r="T471" s="89"/>
      <c r="U471" s="89"/>
      <c r="V471" s="89"/>
      <c r="W471" s="89"/>
    </row>
    <row r="472" spans="1:23" ht="15.75" customHeight="1">
      <c r="A472" s="266"/>
      <c r="B472" s="9"/>
      <c r="C472" s="266"/>
      <c r="D472" s="141"/>
      <c r="E472" s="141"/>
      <c r="F472" s="141"/>
      <c r="G472" s="141"/>
      <c r="H472" s="141"/>
      <c r="I472" s="141"/>
      <c r="J472" s="141"/>
      <c r="K472" s="141"/>
      <c r="L472" s="141"/>
      <c r="M472" s="141"/>
      <c r="N472" s="141"/>
      <c r="O472" s="141"/>
      <c r="P472" s="141"/>
      <c r="Q472" s="141"/>
      <c r="R472" s="141"/>
      <c r="S472" s="141"/>
      <c r="T472" s="89"/>
      <c r="U472" s="89"/>
      <c r="V472" s="89"/>
      <c r="W472" s="89"/>
    </row>
    <row r="473" spans="1:23" ht="15.75" customHeight="1">
      <c r="A473" s="266"/>
      <c r="B473" s="7"/>
      <c r="C473" s="266"/>
      <c r="D473" s="141"/>
      <c r="E473" s="141"/>
      <c r="F473" s="141"/>
      <c r="G473" s="141"/>
      <c r="H473" s="141"/>
      <c r="I473" s="141"/>
      <c r="J473" s="141"/>
      <c r="K473" s="141"/>
      <c r="L473" s="141"/>
      <c r="M473" s="141"/>
      <c r="N473" s="141"/>
      <c r="O473" s="141"/>
      <c r="P473" s="141"/>
      <c r="Q473" s="141"/>
      <c r="R473" s="141"/>
      <c r="S473" s="141"/>
      <c r="T473" s="89"/>
      <c r="U473" s="89"/>
      <c r="V473" s="89"/>
      <c r="W473" s="89"/>
    </row>
    <row r="474" spans="1:23" ht="15.75" customHeight="1">
      <c r="A474" s="266"/>
      <c r="B474" s="4"/>
      <c r="C474" s="266"/>
      <c r="D474" s="141"/>
      <c r="E474" s="141"/>
      <c r="F474" s="141"/>
      <c r="G474" s="141"/>
      <c r="H474" s="141"/>
      <c r="I474" s="141"/>
      <c r="J474" s="141"/>
      <c r="K474" s="141"/>
      <c r="L474" s="141"/>
      <c r="M474" s="141"/>
      <c r="N474" s="141"/>
      <c r="O474" s="141"/>
      <c r="P474" s="141"/>
      <c r="Q474" s="141"/>
      <c r="R474" s="141"/>
      <c r="S474" s="141"/>
      <c r="T474" s="89"/>
      <c r="U474" s="89"/>
      <c r="V474" s="89"/>
      <c r="W474" s="89"/>
    </row>
    <row r="475" spans="1:23" ht="15.75" customHeight="1">
      <c r="A475" s="266"/>
      <c r="B475" s="9"/>
      <c r="C475" s="266"/>
      <c r="D475" s="141"/>
      <c r="E475" s="141"/>
      <c r="F475" s="141"/>
      <c r="G475" s="141"/>
      <c r="H475" s="141"/>
      <c r="I475" s="141"/>
      <c r="J475" s="141"/>
      <c r="K475" s="141"/>
      <c r="L475" s="141"/>
      <c r="M475" s="141"/>
      <c r="N475" s="141"/>
      <c r="O475" s="141"/>
      <c r="P475" s="141"/>
      <c r="Q475" s="141"/>
      <c r="R475" s="141"/>
      <c r="S475" s="141"/>
      <c r="T475" s="89"/>
      <c r="U475" s="89"/>
      <c r="V475" s="89"/>
      <c r="W475" s="89"/>
    </row>
    <row r="476" spans="1:23" ht="15.75" customHeight="1">
      <c r="A476" s="266"/>
      <c r="B476" s="7"/>
      <c r="C476" s="266"/>
      <c r="D476" s="141"/>
      <c r="E476" s="141"/>
      <c r="F476" s="141"/>
      <c r="G476" s="141"/>
      <c r="H476" s="141"/>
      <c r="I476" s="141"/>
      <c r="J476" s="141"/>
      <c r="K476" s="141"/>
      <c r="L476" s="141"/>
      <c r="M476" s="141"/>
      <c r="N476" s="141"/>
      <c r="O476" s="141"/>
      <c r="P476" s="141"/>
      <c r="Q476" s="141"/>
      <c r="R476" s="141"/>
      <c r="S476" s="141"/>
      <c r="T476" s="89"/>
      <c r="U476" s="89"/>
      <c r="V476" s="89"/>
      <c r="W476" s="89"/>
    </row>
    <row r="477" spans="1:23" ht="15.75" customHeight="1">
      <c r="A477" s="266"/>
      <c r="B477" s="4"/>
      <c r="C477" s="266"/>
      <c r="D477" s="141"/>
      <c r="E477" s="141"/>
      <c r="F477" s="141"/>
      <c r="G477" s="141"/>
      <c r="H477" s="141"/>
      <c r="I477" s="141"/>
      <c r="J477" s="141"/>
      <c r="K477" s="141"/>
      <c r="L477" s="141"/>
      <c r="M477" s="141"/>
      <c r="N477" s="141"/>
      <c r="O477" s="141"/>
      <c r="P477" s="141"/>
      <c r="Q477" s="141"/>
      <c r="R477" s="141"/>
      <c r="S477" s="141"/>
      <c r="T477" s="89"/>
      <c r="U477" s="89"/>
      <c r="V477" s="89"/>
      <c r="W477" s="89"/>
    </row>
    <row r="478" spans="1:23" ht="15.75" customHeight="1">
      <c r="A478" s="266"/>
      <c r="B478" s="4"/>
      <c r="C478" s="266"/>
      <c r="D478" s="141"/>
      <c r="E478" s="141"/>
      <c r="F478" s="141"/>
      <c r="G478" s="141"/>
      <c r="H478" s="141"/>
      <c r="I478" s="141"/>
      <c r="J478" s="141"/>
      <c r="K478" s="141"/>
      <c r="L478" s="141"/>
      <c r="M478" s="141"/>
      <c r="N478" s="141"/>
      <c r="O478" s="141"/>
      <c r="P478" s="141"/>
      <c r="Q478" s="141"/>
      <c r="R478" s="141"/>
      <c r="S478" s="141"/>
      <c r="T478" s="89"/>
      <c r="U478" s="89"/>
      <c r="V478" s="89"/>
      <c r="W478" s="89"/>
    </row>
    <row r="479" spans="1:23" ht="15.75" customHeight="1">
      <c r="A479" s="266"/>
      <c r="B479" s="4"/>
      <c r="C479" s="266"/>
      <c r="D479" s="141"/>
      <c r="E479" s="141"/>
      <c r="F479" s="141"/>
      <c r="G479" s="141"/>
      <c r="H479" s="141"/>
      <c r="I479" s="141"/>
      <c r="J479" s="141"/>
      <c r="K479" s="141"/>
      <c r="L479" s="141"/>
      <c r="M479" s="141"/>
      <c r="N479" s="141"/>
      <c r="O479" s="141"/>
      <c r="P479" s="141"/>
      <c r="Q479" s="141"/>
      <c r="R479" s="141"/>
      <c r="S479" s="141"/>
      <c r="T479" s="89"/>
      <c r="U479" s="89"/>
      <c r="V479" s="89"/>
      <c r="W479" s="89"/>
    </row>
    <row r="480" spans="1:23" ht="15.75" customHeight="1">
      <c r="A480" s="266"/>
      <c r="B480" s="4"/>
      <c r="C480" s="266"/>
      <c r="D480" s="141"/>
      <c r="E480" s="141"/>
      <c r="F480" s="141"/>
      <c r="G480" s="141"/>
      <c r="H480" s="141"/>
      <c r="I480" s="141"/>
      <c r="J480" s="141"/>
      <c r="K480" s="141"/>
      <c r="L480" s="141"/>
      <c r="M480" s="141"/>
      <c r="N480" s="141"/>
      <c r="O480" s="141"/>
      <c r="P480" s="141"/>
      <c r="Q480" s="141"/>
      <c r="R480" s="141"/>
      <c r="S480" s="141"/>
      <c r="T480" s="89"/>
      <c r="U480" s="89"/>
      <c r="V480" s="89"/>
      <c r="W480" s="89"/>
    </row>
    <row r="481" spans="1:23" ht="15.75" customHeight="1">
      <c r="A481" s="266"/>
      <c r="B481" s="4"/>
      <c r="C481" s="266"/>
      <c r="D481" s="141"/>
      <c r="E481" s="141"/>
      <c r="F481" s="141"/>
      <c r="G481" s="141"/>
      <c r="H481" s="141"/>
      <c r="I481" s="141"/>
      <c r="J481" s="141"/>
      <c r="K481" s="141"/>
      <c r="L481" s="141"/>
      <c r="M481" s="141"/>
      <c r="N481" s="141"/>
      <c r="O481" s="141"/>
      <c r="P481" s="141"/>
      <c r="Q481" s="141"/>
      <c r="R481" s="141"/>
      <c r="S481" s="141"/>
      <c r="T481" s="89"/>
      <c r="U481" s="89"/>
      <c r="V481" s="89"/>
      <c r="W481" s="89"/>
    </row>
    <row r="482" spans="1:23" ht="15.75" customHeight="1">
      <c r="A482" s="266"/>
      <c r="B482" s="9"/>
      <c r="C482" s="266"/>
      <c r="D482" s="141"/>
      <c r="E482" s="141"/>
      <c r="F482" s="141"/>
      <c r="G482" s="141"/>
      <c r="H482" s="141"/>
      <c r="I482" s="141"/>
      <c r="J482" s="141"/>
      <c r="K482" s="141"/>
      <c r="L482" s="141"/>
      <c r="M482" s="141"/>
      <c r="N482" s="141"/>
      <c r="O482" s="141"/>
      <c r="P482" s="141"/>
      <c r="Q482" s="141"/>
      <c r="R482" s="141"/>
      <c r="S482" s="141"/>
      <c r="T482" s="89"/>
      <c r="U482" s="89"/>
      <c r="V482" s="89"/>
      <c r="W482" s="89"/>
    </row>
    <row r="483" spans="1:23" ht="15.75" customHeight="1">
      <c r="A483" s="266"/>
      <c r="B483" s="7"/>
      <c r="C483" s="266"/>
      <c r="D483" s="141"/>
      <c r="E483" s="141"/>
      <c r="F483" s="141"/>
      <c r="G483" s="141"/>
      <c r="H483" s="141"/>
      <c r="I483" s="141"/>
      <c r="J483" s="141"/>
      <c r="K483" s="141"/>
      <c r="L483" s="141"/>
      <c r="M483" s="141"/>
      <c r="N483" s="141"/>
      <c r="O483" s="141"/>
      <c r="P483" s="141"/>
      <c r="Q483" s="141"/>
      <c r="R483" s="141"/>
      <c r="S483" s="141"/>
      <c r="T483" s="89"/>
      <c r="U483" s="89"/>
      <c r="V483" s="89"/>
      <c r="W483" s="89"/>
    </row>
    <row r="484" spans="1:23" ht="15.75" customHeight="1">
      <c r="A484" s="266"/>
      <c r="B484" s="4"/>
      <c r="C484" s="266"/>
      <c r="D484" s="141"/>
      <c r="E484" s="141"/>
      <c r="F484" s="141"/>
      <c r="G484" s="141"/>
      <c r="H484" s="141"/>
      <c r="I484" s="141"/>
      <c r="J484" s="141"/>
      <c r="K484" s="141"/>
      <c r="L484" s="141"/>
      <c r="M484" s="141"/>
      <c r="N484" s="141"/>
      <c r="O484" s="141"/>
      <c r="P484" s="141"/>
      <c r="Q484" s="141"/>
      <c r="R484" s="141"/>
      <c r="S484" s="141"/>
      <c r="T484" s="89"/>
      <c r="U484" s="89"/>
      <c r="V484" s="89"/>
      <c r="W484" s="89"/>
    </row>
    <row r="485" spans="1:23" ht="15.75" customHeight="1">
      <c r="A485" s="266"/>
      <c r="B485" s="4"/>
      <c r="C485" s="266"/>
      <c r="D485" s="141"/>
      <c r="E485" s="141"/>
      <c r="F485" s="141"/>
      <c r="G485" s="141"/>
      <c r="H485" s="141"/>
      <c r="I485" s="141"/>
      <c r="J485" s="141"/>
      <c r="K485" s="141"/>
      <c r="L485" s="141"/>
      <c r="M485" s="141"/>
      <c r="N485" s="141"/>
      <c r="O485" s="141"/>
      <c r="P485" s="141"/>
      <c r="Q485" s="141"/>
      <c r="R485" s="141"/>
      <c r="S485" s="141"/>
      <c r="T485" s="89"/>
      <c r="U485" s="89"/>
      <c r="V485" s="89"/>
      <c r="W485" s="89"/>
    </row>
    <row r="486" spans="1:23" ht="15.75" customHeight="1">
      <c r="A486" s="266"/>
      <c r="B486" s="4"/>
      <c r="C486" s="266"/>
      <c r="D486" s="141"/>
      <c r="E486" s="141"/>
      <c r="F486" s="141"/>
      <c r="G486" s="141"/>
      <c r="H486" s="141"/>
      <c r="I486" s="141"/>
      <c r="J486" s="141"/>
      <c r="K486" s="141"/>
      <c r="L486" s="141"/>
      <c r="M486" s="141"/>
      <c r="N486" s="141"/>
      <c r="O486" s="141"/>
      <c r="P486" s="141"/>
      <c r="Q486" s="141"/>
      <c r="R486" s="141"/>
      <c r="S486" s="141"/>
      <c r="T486" s="89"/>
      <c r="U486" s="89"/>
      <c r="V486" s="89"/>
      <c r="W486" s="89"/>
    </row>
    <row r="487" spans="1:23" ht="15.75" customHeight="1">
      <c r="A487" s="266"/>
      <c r="B487" s="4"/>
      <c r="C487" s="266"/>
      <c r="D487" s="141"/>
      <c r="E487" s="141"/>
      <c r="F487" s="141"/>
      <c r="G487" s="141"/>
      <c r="H487" s="141"/>
      <c r="I487" s="141"/>
      <c r="J487" s="141"/>
      <c r="K487" s="141"/>
      <c r="L487" s="141"/>
      <c r="M487" s="141"/>
      <c r="N487" s="141"/>
      <c r="O487" s="141"/>
      <c r="P487" s="141"/>
      <c r="Q487" s="141"/>
      <c r="R487" s="141"/>
      <c r="S487" s="141"/>
      <c r="T487" s="89"/>
      <c r="U487" s="89"/>
      <c r="V487" s="89"/>
      <c r="W487" s="89"/>
    </row>
    <row r="488" spans="1:23" ht="15.75" customHeight="1">
      <c r="A488" s="266"/>
      <c r="B488" s="66"/>
      <c r="C488" s="266"/>
      <c r="D488" s="141"/>
      <c r="E488" s="141"/>
      <c r="F488" s="141"/>
      <c r="G488" s="141"/>
      <c r="H488" s="141"/>
      <c r="I488" s="141"/>
      <c r="J488" s="141"/>
      <c r="K488" s="141"/>
      <c r="L488" s="141"/>
      <c r="M488" s="141"/>
      <c r="N488" s="141"/>
      <c r="O488" s="141"/>
      <c r="P488" s="141"/>
      <c r="Q488" s="141"/>
      <c r="R488" s="141"/>
      <c r="S488" s="141"/>
      <c r="T488" s="89"/>
      <c r="U488" s="89"/>
      <c r="V488" s="89"/>
      <c r="W488" s="89"/>
    </row>
    <row r="489" spans="1:23" ht="15.75" customHeight="1">
      <c r="A489" s="266"/>
      <c r="B489" s="4"/>
      <c r="C489" s="266"/>
      <c r="D489" s="141"/>
      <c r="E489" s="141"/>
      <c r="F489" s="141"/>
      <c r="G489" s="141"/>
      <c r="H489" s="141"/>
      <c r="I489" s="141"/>
      <c r="J489" s="141"/>
      <c r="K489" s="141"/>
      <c r="L489" s="141"/>
      <c r="M489" s="141"/>
      <c r="N489" s="141"/>
      <c r="O489" s="141"/>
      <c r="P489" s="141"/>
      <c r="Q489" s="141"/>
      <c r="R489" s="141"/>
      <c r="S489" s="141"/>
      <c r="T489" s="89"/>
      <c r="U489" s="89"/>
      <c r="V489" s="89"/>
      <c r="W489" s="89"/>
    </row>
    <row r="490" spans="1:23" ht="15.75" customHeight="1">
      <c r="A490" s="266"/>
      <c r="B490" s="9"/>
      <c r="C490" s="266"/>
      <c r="D490" s="141"/>
      <c r="E490" s="141"/>
      <c r="F490" s="141"/>
      <c r="G490" s="141"/>
      <c r="H490" s="141"/>
      <c r="I490" s="141"/>
      <c r="J490" s="141"/>
      <c r="K490" s="141"/>
      <c r="L490" s="141"/>
      <c r="M490" s="141"/>
      <c r="N490" s="141"/>
      <c r="O490" s="141"/>
      <c r="P490" s="141"/>
      <c r="Q490" s="141"/>
      <c r="R490" s="141"/>
      <c r="S490" s="141"/>
      <c r="T490" s="89"/>
      <c r="U490" s="89"/>
      <c r="V490" s="89"/>
      <c r="W490" s="89"/>
    </row>
    <row r="491" spans="1:23" ht="15.75" customHeight="1">
      <c r="A491" s="266"/>
      <c r="B491" s="7"/>
      <c r="C491" s="266"/>
      <c r="D491" s="141"/>
      <c r="E491" s="141"/>
      <c r="F491" s="141"/>
      <c r="G491" s="141"/>
      <c r="H491" s="141"/>
      <c r="I491" s="141"/>
      <c r="J491" s="141"/>
      <c r="K491" s="141"/>
      <c r="L491" s="141"/>
      <c r="M491" s="141"/>
      <c r="N491" s="141"/>
      <c r="O491" s="141"/>
      <c r="P491" s="141"/>
      <c r="Q491" s="141"/>
      <c r="R491" s="141"/>
      <c r="S491" s="141"/>
      <c r="T491" s="89"/>
      <c r="U491" s="89"/>
      <c r="V491" s="89"/>
      <c r="W491" s="89"/>
    </row>
    <row r="492" spans="1:23" ht="15.75" customHeight="1">
      <c r="A492" s="266"/>
      <c r="B492" s="4"/>
      <c r="C492" s="266"/>
      <c r="D492" s="141"/>
      <c r="E492" s="141"/>
      <c r="F492" s="141"/>
      <c r="G492" s="141"/>
      <c r="H492" s="141"/>
      <c r="I492" s="141"/>
      <c r="J492" s="141"/>
      <c r="K492" s="141"/>
      <c r="L492" s="141"/>
      <c r="M492" s="141"/>
      <c r="N492" s="141"/>
      <c r="O492" s="141"/>
      <c r="P492" s="141"/>
      <c r="Q492" s="141"/>
      <c r="R492" s="141"/>
      <c r="S492" s="141"/>
      <c r="T492" s="89"/>
      <c r="U492" s="89"/>
      <c r="V492" s="89"/>
      <c r="W492" s="89"/>
    </row>
    <row r="493" spans="1:23" ht="15.75" customHeight="1">
      <c r="A493" s="266"/>
      <c r="B493" s="4"/>
      <c r="C493" s="266"/>
      <c r="D493" s="141"/>
      <c r="E493" s="141"/>
      <c r="F493" s="141"/>
      <c r="G493" s="141"/>
      <c r="H493" s="141"/>
      <c r="I493" s="141"/>
      <c r="J493" s="141"/>
      <c r="K493" s="141"/>
      <c r="L493" s="141"/>
      <c r="M493" s="141"/>
      <c r="N493" s="141"/>
      <c r="O493" s="141"/>
      <c r="P493" s="141"/>
      <c r="Q493" s="141"/>
      <c r="R493" s="141"/>
      <c r="S493" s="141"/>
      <c r="T493" s="89"/>
      <c r="U493" s="89"/>
      <c r="V493" s="89"/>
      <c r="W493" s="89"/>
    </row>
    <row r="494" spans="1:23" ht="15.75" customHeight="1">
      <c r="A494" s="266"/>
      <c r="B494" s="4"/>
      <c r="C494" s="266"/>
      <c r="D494" s="141"/>
      <c r="E494" s="141"/>
      <c r="F494" s="141"/>
      <c r="G494" s="141"/>
      <c r="H494" s="141"/>
      <c r="I494" s="141"/>
      <c r="J494" s="141"/>
      <c r="K494" s="141"/>
      <c r="L494" s="141"/>
      <c r="M494" s="141"/>
      <c r="N494" s="141"/>
      <c r="O494" s="141"/>
      <c r="P494" s="141"/>
      <c r="Q494" s="141"/>
      <c r="R494" s="141"/>
      <c r="S494" s="141"/>
      <c r="T494" s="89"/>
      <c r="U494" s="89"/>
      <c r="V494" s="89"/>
      <c r="W494" s="89"/>
    </row>
    <row r="495" spans="1:23" ht="15.75" customHeight="1">
      <c r="A495" s="266"/>
      <c r="B495" s="4"/>
      <c r="C495" s="266"/>
      <c r="D495" s="141"/>
      <c r="E495" s="141"/>
      <c r="F495" s="141"/>
      <c r="G495" s="141"/>
      <c r="H495" s="141"/>
      <c r="I495" s="141"/>
      <c r="J495" s="141"/>
      <c r="K495" s="141"/>
      <c r="L495" s="141"/>
      <c r="M495" s="141"/>
      <c r="N495" s="141"/>
      <c r="O495" s="141"/>
      <c r="P495" s="141"/>
      <c r="Q495" s="141"/>
      <c r="R495" s="141"/>
      <c r="S495" s="141"/>
      <c r="T495" s="89"/>
      <c r="U495" s="89"/>
      <c r="V495" s="89"/>
      <c r="W495" s="89"/>
    </row>
    <row r="496" spans="1:23" ht="15.75" customHeight="1">
      <c r="A496" s="266"/>
      <c r="B496" s="4"/>
      <c r="C496" s="266"/>
      <c r="D496" s="141"/>
      <c r="E496" s="141"/>
      <c r="F496" s="141"/>
      <c r="G496" s="141"/>
      <c r="H496" s="141"/>
      <c r="I496" s="141"/>
      <c r="J496" s="141"/>
      <c r="K496" s="141"/>
      <c r="L496" s="141"/>
      <c r="M496" s="141"/>
      <c r="N496" s="141"/>
      <c r="O496" s="141"/>
      <c r="P496" s="141"/>
      <c r="Q496" s="141"/>
      <c r="R496" s="141"/>
      <c r="S496" s="141"/>
      <c r="T496" s="89"/>
      <c r="U496" s="89"/>
      <c r="V496" s="89"/>
      <c r="W496" s="89"/>
    </row>
    <row r="497" spans="1:23" ht="15.75" customHeight="1">
      <c r="A497" s="266"/>
      <c r="B497" s="4"/>
      <c r="C497" s="266"/>
      <c r="D497" s="141"/>
      <c r="E497" s="141"/>
      <c r="F497" s="141"/>
      <c r="G497" s="141"/>
      <c r="H497" s="141"/>
      <c r="I497" s="141"/>
      <c r="J497" s="141"/>
      <c r="K497" s="141"/>
      <c r="L497" s="141"/>
      <c r="M497" s="141"/>
      <c r="N497" s="141"/>
      <c r="O497" s="141"/>
      <c r="P497" s="141"/>
      <c r="Q497" s="141"/>
      <c r="R497" s="141"/>
      <c r="S497" s="141"/>
      <c r="T497" s="89"/>
      <c r="U497" s="89"/>
      <c r="V497" s="89"/>
      <c r="W497" s="89"/>
    </row>
    <row r="498" spans="1:23" ht="15.75" customHeight="1">
      <c r="A498" s="266"/>
      <c r="B498" s="9"/>
      <c r="C498" s="266"/>
      <c r="D498" s="141"/>
      <c r="E498" s="141"/>
      <c r="F498" s="141"/>
      <c r="G498" s="141"/>
      <c r="H498" s="141"/>
      <c r="I498" s="141"/>
      <c r="J498" s="141"/>
      <c r="K498" s="141"/>
      <c r="L498" s="141"/>
      <c r="M498" s="141"/>
      <c r="N498" s="141"/>
      <c r="O498" s="141"/>
      <c r="P498" s="141"/>
      <c r="Q498" s="141"/>
      <c r="R498" s="141"/>
      <c r="S498" s="141"/>
      <c r="T498" s="89"/>
      <c r="U498" s="89"/>
      <c r="V498" s="89"/>
      <c r="W498" s="89"/>
    </row>
    <row r="499" spans="1:23" ht="15.75" customHeight="1">
      <c r="A499" s="266"/>
      <c r="B499" s="7"/>
      <c r="C499" s="266"/>
      <c r="D499" s="141"/>
      <c r="E499" s="141"/>
      <c r="F499" s="141"/>
      <c r="G499" s="141"/>
      <c r="H499" s="141"/>
      <c r="I499" s="141"/>
      <c r="J499" s="141"/>
      <c r="K499" s="141"/>
      <c r="L499" s="141"/>
      <c r="M499" s="141"/>
      <c r="N499" s="141"/>
      <c r="O499" s="141"/>
      <c r="P499" s="141"/>
      <c r="Q499" s="141"/>
      <c r="R499" s="141"/>
      <c r="S499" s="141"/>
      <c r="T499" s="89"/>
      <c r="U499" s="89"/>
      <c r="V499" s="89"/>
      <c r="W499" s="89"/>
    </row>
    <row r="500" spans="1:23" ht="15.75" customHeight="1">
      <c r="A500" s="266"/>
      <c r="B500" s="4"/>
      <c r="C500" s="266"/>
      <c r="D500" s="141"/>
      <c r="E500" s="141"/>
      <c r="F500" s="141"/>
      <c r="G500" s="141"/>
      <c r="H500" s="141"/>
      <c r="I500" s="141"/>
      <c r="J500" s="141"/>
      <c r="K500" s="141"/>
      <c r="L500" s="141"/>
      <c r="M500" s="141"/>
      <c r="N500" s="141"/>
      <c r="O500" s="141"/>
      <c r="P500" s="141"/>
      <c r="Q500" s="141"/>
      <c r="R500" s="141"/>
      <c r="S500" s="141"/>
      <c r="T500" s="89"/>
      <c r="U500" s="89"/>
      <c r="V500" s="89"/>
      <c r="W500" s="89"/>
    </row>
    <row r="501" spans="1:23" ht="15.75" customHeight="1">
      <c r="A501" s="266"/>
      <c r="B501" s="11"/>
      <c r="C501" s="266"/>
      <c r="D501" s="141"/>
      <c r="E501" s="141"/>
      <c r="F501" s="141"/>
      <c r="G501" s="141"/>
      <c r="H501" s="141"/>
      <c r="I501" s="141"/>
      <c r="J501" s="141"/>
      <c r="K501" s="141"/>
      <c r="L501" s="141"/>
      <c r="M501" s="141"/>
      <c r="N501" s="141"/>
      <c r="O501" s="141"/>
      <c r="P501" s="141"/>
      <c r="Q501" s="141"/>
      <c r="R501" s="141"/>
      <c r="S501" s="141"/>
      <c r="T501" s="89"/>
      <c r="U501" s="89"/>
      <c r="V501" s="89"/>
      <c r="W501" s="89"/>
    </row>
    <row r="502" spans="1:23" ht="15.75" customHeight="1">
      <c r="A502" s="266"/>
      <c r="B502" s="4"/>
      <c r="C502" s="266"/>
      <c r="D502" s="141"/>
      <c r="E502" s="141"/>
      <c r="F502" s="141"/>
      <c r="G502" s="141"/>
      <c r="H502" s="141"/>
      <c r="I502" s="141"/>
      <c r="J502" s="141"/>
      <c r="K502" s="141"/>
      <c r="L502" s="141"/>
      <c r="M502" s="141"/>
      <c r="N502" s="141"/>
      <c r="O502" s="141"/>
      <c r="P502" s="141"/>
      <c r="Q502" s="141"/>
      <c r="R502" s="141"/>
      <c r="S502" s="141"/>
      <c r="T502" s="89"/>
      <c r="U502" s="89"/>
      <c r="V502" s="89"/>
      <c r="W502" s="89"/>
    </row>
    <row r="503" spans="1:23" ht="15.75" customHeight="1">
      <c r="A503" s="266"/>
      <c r="B503" s="12"/>
      <c r="C503" s="266"/>
      <c r="D503" s="141"/>
      <c r="E503" s="141"/>
      <c r="F503" s="141"/>
      <c r="G503" s="141"/>
      <c r="H503" s="141"/>
      <c r="I503" s="141"/>
      <c r="J503" s="141"/>
      <c r="K503" s="141"/>
      <c r="L503" s="141"/>
      <c r="M503" s="141"/>
      <c r="N503" s="141"/>
      <c r="O503" s="141"/>
      <c r="P503" s="141"/>
      <c r="Q503" s="141"/>
      <c r="R503" s="141"/>
      <c r="S503" s="141"/>
      <c r="T503" s="89"/>
      <c r="U503" s="89"/>
      <c r="V503" s="89"/>
      <c r="W503" s="89"/>
    </row>
    <row r="504" spans="1:23" ht="15.75" customHeight="1">
      <c r="A504" s="266"/>
      <c r="B504" s="4"/>
      <c r="C504" s="266"/>
      <c r="D504" s="141"/>
      <c r="E504" s="141"/>
      <c r="F504" s="141"/>
      <c r="G504" s="141"/>
      <c r="H504" s="141"/>
      <c r="I504" s="141"/>
      <c r="J504" s="141"/>
      <c r="K504" s="141"/>
      <c r="L504" s="141"/>
      <c r="M504" s="141"/>
      <c r="N504" s="141"/>
      <c r="O504" s="141"/>
      <c r="P504" s="141"/>
      <c r="Q504" s="141"/>
      <c r="R504" s="141"/>
      <c r="S504" s="141"/>
      <c r="T504" s="89"/>
      <c r="U504" s="89"/>
      <c r="V504" s="89"/>
      <c r="W504" s="89"/>
    </row>
    <row r="505" spans="1:23" ht="15.75" customHeight="1">
      <c r="A505" s="266"/>
      <c r="B505" s="9"/>
      <c r="C505" s="266"/>
      <c r="D505" s="141"/>
      <c r="E505" s="141"/>
      <c r="F505" s="141"/>
      <c r="G505" s="141"/>
      <c r="H505" s="141"/>
      <c r="I505" s="141"/>
      <c r="J505" s="141"/>
      <c r="K505" s="141"/>
      <c r="L505" s="141"/>
      <c r="M505" s="141"/>
      <c r="N505" s="141"/>
      <c r="O505" s="141"/>
      <c r="P505" s="141"/>
      <c r="Q505" s="141"/>
      <c r="R505" s="141"/>
      <c r="S505" s="141"/>
      <c r="T505" s="89"/>
      <c r="U505" s="89"/>
      <c r="V505" s="89"/>
      <c r="W505" s="89"/>
    </row>
    <row r="506" spans="1:23" ht="15.75" customHeight="1">
      <c r="A506" s="266"/>
      <c r="B506" s="7"/>
      <c r="C506" s="266"/>
      <c r="D506" s="141"/>
      <c r="E506" s="141"/>
      <c r="F506" s="141"/>
      <c r="G506" s="141"/>
      <c r="H506" s="141"/>
      <c r="I506" s="141"/>
      <c r="J506" s="141"/>
      <c r="K506" s="141"/>
      <c r="L506" s="141"/>
      <c r="M506" s="141"/>
      <c r="N506" s="141"/>
      <c r="O506" s="141"/>
      <c r="P506" s="141"/>
      <c r="Q506" s="141"/>
      <c r="R506" s="141"/>
      <c r="S506" s="141"/>
      <c r="T506" s="89"/>
      <c r="U506" s="89"/>
      <c r="V506" s="89"/>
      <c r="W506" s="89"/>
    </row>
    <row r="507" spans="1:23" ht="15.75" customHeight="1">
      <c r="A507" s="266"/>
      <c r="B507" s="4"/>
      <c r="C507" s="266"/>
      <c r="D507" s="141"/>
      <c r="E507" s="141"/>
      <c r="F507" s="141"/>
      <c r="G507" s="141"/>
      <c r="H507" s="141"/>
      <c r="I507" s="141"/>
      <c r="J507" s="141"/>
      <c r="K507" s="141"/>
      <c r="L507" s="141"/>
      <c r="M507" s="141"/>
      <c r="N507" s="141"/>
      <c r="O507" s="141"/>
      <c r="P507" s="141"/>
      <c r="Q507" s="141"/>
      <c r="R507" s="141"/>
      <c r="S507" s="141"/>
      <c r="T507" s="89"/>
      <c r="U507" s="89"/>
      <c r="V507" s="89"/>
      <c r="W507" s="89"/>
    </row>
    <row r="508" spans="1:23" ht="15.75" customHeight="1">
      <c r="A508" s="266"/>
      <c r="B508" s="9"/>
      <c r="C508" s="266"/>
      <c r="D508" s="141"/>
      <c r="E508" s="141"/>
      <c r="F508" s="141"/>
      <c r="G508" s="141"/>
      <c r="H508" s="141"/>
      <c r="I508" s="141"/>
      <c r="J508" s="141"/>
      <c r="K508" s="141"/>
      <c r="L508" s="141"/>
      <c r="M508" s="141"/>
      <c r="N508" s="141"/>
      <c r="O508" s="141"/>
      <c r="P508" s="141"/>
      <c r="Q508" s="141"/>
      <c r="R508" s="141"/>
      <c r="S508" s="141"/>
      <c r="T508" s="89"/>
      <c r="U508" s="89"/>
      <c r="V508" s="89"/>
      <c r="W508" s="89"/>
    </row>
    <row r="509" spans="1:23" ht="15.75" customHeight="1">
      <c r="A509" s="266"/>
      <c r="B509" s="7"/>
      <c r="C509" s="266"/>
      <c r="D509" s="141"/>
      <c r="E509" s="141"/>
      <c r="F509" s="141"/>
      <c r="G509" s="141"/>
      <c r="H509" s="141"/>
      <c r="I509" s="141"/>
      <c r="J509" s="141"/>
      <c r="K509" s="141"/>
      <c r="L509" s="141"/>
      <c r="M509" s="141"/>
      <c r="N509" s="141"/>
      <c r="O509" s="141"/>
      <c r="P509" s="141"/>
      <c r="Q509" s="141"/>
      <c r="R509" s="141"/>
      <c r="S509" s="141"/>
      <c r="T509" s="89"/>
      <c r="U509" s="89"/>
      <c r="V509" s="89"/>
      <c r="W509" s="89"/>
    </row>
    <row r="510" spans="1:23" ht="15.75" customHeight="1">
      <c r="A510" s="266"/>
      <c r="B510" s="4"/>
      <c r="C510" s="266"/>
      <c r="D510" s="141"/>
      <c r="E510" s="141"/>
      <c r="F510" s="141"/>
      <c r="G510" s="141"/>
      <c r="H510" s="141"/>
      <c r="I510" s="141"/>
      <c r="J510" s="141"/>
      <c r="K510" s="141"/>
      <c r="L510" s="141"/>
      <c r="M510" s="141"/>
      <c r="N510" s="141"/>
      <c r="O510" s="141"/>
      <c r="P510" s="141"/>
      <c r="Q510" s="141"/>
      <c r="R510" s="141"/>
      <c r="S510" s="141"/>
      <c r="T510" s="89"/>
      <c r="U510" s="89"/>
      <c r="V510" s="89"/>
      <c r="W510" s="89"/>
    </row>
    <row r="511" spans="1:23" ht="15.75" customHeight="1">
      <c r="A511" s="266"/>
      <c r="B511" s="4"/>
      <c r="C511" s="266"/>
      <c r="D511" s="141"/>
      <c r="E511" s="141"/>
      <c r="F511" s="141"/>
      <c r="G511" s="141"/>
      <c r="H511" s="141"/>
      <c r="I511" s="141"/>
      <c r="J511" s="141"/>
      <c r="K511" s="141"/>
      <c r="L511" s="141"/>
      <c r="M511" s="141"/>
      <c r="N511" s="141"/>
      <c r="O511" s="141"/>
      <c r="P511" s="141"/>
      <c r="Q511" s="141"/>
      <c r="R511" s="141"/>
      <c r="S511" s="141"/>
      <c r="T511" s="89"/>
      <c r="U511" s="89"/>
      <c r="V511" s="89"/>
      <c r="W511" s="89"/>
    </row>
    <row r="512" spans="1:23" ht="15.75" customHeight="1">
      <c r="A512" s="266"/>
      <c r="B512" s="4"/>
      <c r="C512" s="266"/>
      <c r="D512" s="141"/>
      <c r="E512" s="141"/>
      <c r="F512" s="141"/>
      <c r="G512" s="141"/>
      <c r="H512" s="141"/>
      <c r="I512" s="141"/>
      <c r="J512" s="141"/>
      <c r="K512" s="141"/>
      <c r="L512" s="141"/>
      <c r="M512" s="141"/>
      <c r="N512" s="141"/>
      <c r="O512" s="141"/>
      <c r="P512" s="141"/>
      <c r="Q512" s="141"/>
      <c r="R512" s="141"/>
      <c r="S512" s="141"/>
      <c r="T512" s="89"/>
      <c r="U512" s="89"/>
      <c r="V512" s="89"/>
      <c r="W512" s="89"/>
    </row>
    <row r="513" spans="1:23" ht="15.75" customHeight="1">
      <c r="A513" s="266"/>
      <c r="B513" s="4"/>
      <c r="C513" s="266"/>
      <c r="D513" s="141"/>
      <c r="E513" s="141"/>
      <c r="F513" s="141"/>
      <c r="G513" s="141"/>
      <c r="H513" s="141"/>
      <c r="I513" s="141"/>
      <c r="J513" s="141"/>
      <c r="K513" s="141"/>
      <c r="L513" s="141"/>
      <c r="M513" s="141"/>
      <c r="N513" s="141"/>
      <c r="O513" s="141"/>
      <c r="P513" s="141"/>
      <c r="Q513" s="141"/>
      <c r="R513" s="141"/>
      <c r="S513" s="141"/>
      <c r="T513" s="89"/>
      <c r="U513" s="89"/>
      <c r="V513" s="89"/>
      <c r="W513" s="89"/>
    </row>
    <row r="514" spans="1:23" ht="15.75" customHeight="1">
      <c r="A514" s="266"/>
      <c r="B514" s="4"/>
      <c r="C514" s="266"/>
      <c r="D514" s="141"/>
      <c r="E514" s="141"/>
      <c r="F514" s="141"/>
      <c r="G514" s="141"/>
      <c r="H514" s="141"/>
      <c r="I514" s="141"/>
      <c r="J514" s="141"/>
      <c r="K514" s="141"/>
      <c r="L514" s="141"/>
      <c r="M514" s="141"/>
      <c r="N514" s="141"/>
      <c r="O514" s="141"/>
      <c r="P514" s="141"/>
      <c r="Q514" s="141"/>
      <c r="R514" s="141"/>
      <c r="S514" s="141"/>
      <c r="T514" s="89"/>
      <c r="U514" s="89"/>
      <c r="V514" s="89"/>
      <c r="W514" s="89"/>
    </row>
    <row r="515" spans="1:23" ht="15.75" customHeight="1">
      <c r="A515" s="266"/>
      <c r="B515" s="9"/>
      <c r="C515" s="266"/>
      <c r="D515" s="141"/>
      <c r="E515" s="141"/>
      <c r="F515" s="141"/>
      <c r="G515" s="141"/>
      <c r="H515" s="141"/>
      <c r="I515" s="141"/>
      <c r="J515" s="141"/>
      <c r="K515" s="141"/>
      <c r="L515" s="141"/>
      <c r="M515" s="141"/>
      <c r="N515" s="141"/>
      <c r="O515" s="141"/>
      <c r="P515" s="141"/>
      <c r="Q515" s="141"/>
      <c r="R515" s="141"/>
      <c r="S515" s="141"/>
      <c r="T515" s="89"/>
      <c r="U515" s="89"/>
      <c r="V515" s="89"/>
      <c r="W515" s="89"/>
    </row>
    <row r="516" spans="1:23" ht="15.75" customHeight="1">
      <c r="A516" s="266"/>
      <c r="B516" s="7"/>
      <c r="C516" s="266"/>
      <c r="D516" s="141"/>
      <c r="E516" s="141"/>
      <c r="F516" s="141"/>
      <c r="G516" s="141"/>
      <c r="H516" s="141"/>
      <c r="I516" s="141"/>
      <c r="J516" s="141"/>
      <c r="K516" s="141"/>
      <c r="L516" s="141"/>
      <c r="M516" s="141"/>
      <c r="N516" s="141"/>
      <c r="O516" s="141"/>
      <c r="P516" s="141"/>
      <c r="Q516" s="141"/>
      <c r="R516" s="141"/>
      <c r="S516" s="141"/>
      <c r="T516" s="89"/>
      <c r="U516" s="89"/>
      <c r="V516" s="89"/>
      <c r="W516" s="89"/>
    </row>
    <row r="517" spans="1:23" ht="15.75" customHeight="1">
      <c r="A517" s="266"/>
      <c r="B517" s="4"/>
      <c r="C517" s="266"/>
      <c r="D517" s="141"/>
      <c r="E517" s="141"/>
      <c r="F517" s="141"/>
      <c r="G517" s="141"/>
      <c r="H517" s="141"/>
      <c r="I517" s="141"/>
      <c r="J517" s="141"/>
      <c r="K517" s="141"/>
      <c r="L517" s="141"/>
      <c r="M517" s="141"/>
      <c r="N517" s="141"/>
      <c r="O517" s="141"/>
      <c r="P517" s="141"/>
      <c r="Q517" s="141"/>
      <c r="R517" s="141"/>
      <c r="S517" s="141"/>
      <c r="T517" s="89"/>
      <c r="U517" s="89"/>
      <c r="V517" s="89"/>
      <c r="W517" s="89"/>
    </row>
    <row r="518" spans="1:23" ht="15.75" customHeight="1">
      <c r="A518" s="266"/>
      <c r="B518" s="4"/>
      <c r="C518" s="266"/>
      <c r="D518" s="141"/>
      <c r="E518" s="141"/>
      <c r="F518" s="141"/>
      <c r="G518" s="141"/>
      <c r="H518" s="141"/>
      <c r="I518" s="141"/>
      <c r="J518" s="141"/>
      <c r="K518" s="141"/>
      <c r="L518" s="141"/>
      <c r="M518" s="141"/>
      <c r="N518" s="141"/>
      <c r="O518" s="141"/>
      <c r="P518" s="141"/>
      <c r="Q518" s="141"/>
      <c r="R518" s="141"/>
      <c r="S518" s="141"/>
      <c r="T518" s="89"/>
      <c r="U518" s="89"/>
      <c r="V518" s="89"/>
      <c r="W518" s="89"/>
    </row>
    <row r="519" spans="1:23" ht="15.75" customHeight="1">
      <c r="A519" s="266"/>
      <c r="B519" s="4"/>
      <c r="C519" s="266"/>
      <c r="D519" s="141"/>
      <c r="E519" s="141"/>
      <c r="F519" s="141"/>
      <c r="G519" s="141"/>
      <c r="H519" s="141"/>
      <c r="I519" s="141"/>
      <c r="J519" s="141"/>
      <c r="K519" s="141"/>
      <c r="L519" s="141"/>
      <c r="M519" s="141"/>
      <c r="N519" s="141"/>
      <c r="O519" s="141"/>
      <c r="P519" s="141"/>
      <c r="Q519" s="141"/>
      <c r="R519" s="141"/>
      <c r="S519" s="141"/>
      <c r="T519" s="89"/>
      <c r="U519" s="89"/>
      <c r="V519" s="89"/>
      <c r="W519" s="89"/>
    </row>
    <row r="520" spans="1:23" ht="15.75" customHeight="1">
      <c r="A520" s="266"/>
      <c r="B520" s="4"/>
      <c r="C520" s="266"/>
      <c r="D520" s="141"/>
      <c r="E520" s="141"/>
      <c r="F520" s="141"/>
      <c r="G520" s="141"/>
      <c r="H520" s="141"/>
      <c r="I520" s="141"/>
      <c r="J520" s="141"/>
      <c r="K520" s="141"/>
      <c r="L520" s="141"/>
      <c r="M520" s="141"/>
      <c r="N520" s="141"/>
      <c r="O520" s="141"/>
      <c r="P520" s="141"/>
      <c r="Q520" s="141"/>
      <c r="R520" s="141"/>
      <c r="S520" s="141"/>
      <c r="T520" s="89"/>
      <c r="U520" s="89"/>
      <c r="V520" s="89"/>
      <c r="W520" s="89"/>
    </row>
    <row r="521" spans="1:23" ht="15.75" customHeight="1">
      <c r="A521" s="266"/>
      <c r="B521" s="66"/>
      <c r="C521" s="266"/>
      <c r="D521" s="141"/>
      <c r="E521" s="141"/>
      <c r="F521" s="141"/>
      <c r="G521" s="141"/>
      <c r="H521" s="141"/>
      <c r="I521" s="141"/>
      <c r="J521" s="141"/>
      <c r="K521" s="141"/>
      <c r="L521" s="141"/>
      <c r="M521" s="141"/>
      <c r="N521" s="141"/>
      <c r="O521" s="141"/>
      <c r="P521" s="141"/>
      <c r="Q521" s="141"/>
      <c r="R521" s="141"/>
      <c r="S521" s="141"/>
      <c r="T521" s="89"/>
      <c r="U521" s="89"/>
      <c r="V521" s="89"/>
      <c r="W521" s="89"/>
    </row>
    <row r="522" spans="1:23" ht="15.75" customHeight="1">
      <c r="A522" s="266"/>
      <c r="B522" s="4"/>
      <c r="C522" s="266"/>
      <c r="D522" s="141"/>
      <c r="E522" s="141"/>
      <c r="F522" s="141"/>
      <c r="G522" s="141"/>
      <c r="H522" s="141"/>
      <c r="I522" s="141"/>
      <c r="J522" s="141"/>
      <c r="K522" s="141"/>
      <c r="L522" s="141"/>
      <c r="M522" s="141"/>
      <c r="N522" s="141"/>
      <c r="O522" s="141"/>
      <c r="P522" s="141"/>
      <c r="Q522" s="141"/>
      <c r="R522" s="141"/>
      <c r="S522" s="141"/>
      <c r="T522" s="89"/>
      <c r="U522" s="89"/>
      <c r="V522" s="89"/>
      <c r="W522" s="89"/>
    </row>
    <row r="523" spans="1:23" ht="15.75" customHeight="1">
      <c r="A523" s="266"/>
      <c r="B523" s="9"/>
      <c r="C523" s="266"/>
      <c r="D523" s="141"/>
      <c r="E523" s="141"/>
      <c r="F523" s="141"/>
      <c r="G523" s="141"/>
      <c r="H523" s="141"/>
      <c r="I523" s="141"/>
      <c r="J523" s="141"/>
      <c r="K523" s="141"/>
      <c r="L523" s="141"/>
      <c r="M523" s="141"/>
      <c r="N523" s="141"/>
      <c r="O523" s="141"/>
      <c r="P523" s="141"/>
      <c r="Q523" s="141"/>
      <c r="R523" s="141"/>
      <c r="S523" s="141"/>
      <c r="T523" s="89"/>
      <c r="U523" s="89"/>
      <c r="V523" s="89"/>
      <c r="W523" s="89"/>
    </row>
    <row r="524" spans="1:23" ht="15.75" customHeight="1">
      <c r="A524" s="266"/>
      <c r="B524" s="7"/>
      <c r="C524" s="266"/>
      <c r="D524" s="141"/>
      <c r="E524" s="141"/>
      <c r="F524" s="141"/>
      <c r="G524" s="141"/>
      <c r="H524" s="141"/>
      <c r="I524" s="141"/>
      <c r="J524" s="141"/>
      <c r="K524" s="141"/>
      <c r="L524" s="141"/>
      <c r="M524" s="141"/>
      <c r="N524" s="141"/>
      <c r="O524" s="141"/>
      <c r="P524" s="141"/>
      <c r="Q524" s="141"/>
      <c r="R524" s="141"/>
      <c r="S524" s="141"/>
      <c r="T524" s="89"/>
      <c r="U524" s="89"/>
      <c r="V524" s="89"/>
      <c r="W524" s="89"/>
    </row>
    <row r="525" spans="1:23" ht="15.75" customHeight="1">
      <c r="A525" s="266"/>
      <c r="B525" s="4"/>
      <c r="C525" s="266"/>
      <c r="D525" s="141"/>
      <c r="E525" s="141"/>
      <c r="F525" s="141"/>
      <c r="G525" s="141"/>
      <c r="H525" s="141"/>
      <c r="I525" s="141"/>
      <c r="J525" s="141"/>
      <c r="K525" s="141"/>
      <c r="L525" s="141"/>
      <c r="M525" s="141"/>
      <c r="N525" s="141"/>
      <c r="O525" s="141"/>
      <c r="P525" s="141"/>
      <c r="Q525" s="141"/>
      <c r="R525" s="141"/>
      <c r="S525" s="141"/>
      <c r="T525" s="89"/>
      <c r="U525" s="89"/>
      <c r="V525" s="89"/>
      <c r="W525" s="89"/>
    </row>
    <row r="526" spans="1:23" ht="15.75" customHeight="1">
      <c r="A526" s="266"/>
      <c r="B526" s="4"/>
      <c r="C526" s="266"/>
      <c r="D526" s="141"/>
      <c r="E526" s="141"/>
      <c r="F526" s="141"/>
      <c r="G526" s="141"/>
      <c r="H526" s="141"/>
      <c r="I526" s="141"/>
      <c r="J526" s="141"/>
      <c r="K526" s="141"/>
      <c r="L526" s="141"/>
      <c r="M526" s="141"/>
      <c r="N526" s="141"/>
      <c r="O526" s="141"/>
      <c r="P526" s="141"/>
      <c r="Q526" s="141"/>
      <c r="R526" s="141"/>
      <c r="S526" s="141"/>
      <c r="T526" s="89"/>
      <c r="U526" s="89"/>
      <c r="V526" s="89"/>
      <c r="W526" s="89"/>
    </row>
    <row r="527" spans="1:23" ht="15.75" customHeight="1">
      <c r="A527" s="266"/>
      <c r="B527" s="4"/>
      <c r="C527" s="266"/>
      <c r="D527" s="141"/>
      <c r="E527" s="141"/>
      <c r="F527" s="141"/>
      <c r="G527" s="141"/>
      <c r="H527" s="141"/>
      <c r="I527" s="141"/>
      <c r="J527" s="141"/>
      <c r="K527" s="141"/>
      <c r="L527" s="141"/>
      <c r="M527" s="141"/>
      <c r="N527" s="141"/>
      <c r="O527" s="141"/>
      <c r="P527" s="141"/>
      <c r="Q527" s="141"/>
      <c r="R527" s="141"/>
      <c r="S527" s="141"/>
      <c r="T527" s="89"/>
      <c r="U527" s="89"/>
      <c r="V527" s="89"/>
      <c r="W527" s="89"/>
    </row>
    <row r="528" spans="1:23" ht="15.75" customHeight="1">
      <c r="A528" s="266"/>
      <c r="B528" s="4"/>
      <c r="C528" s="266"/>
      <c r="D528" s="141"/>
      <c r="E528" s="141"/>
      <c r="F528" s="141"/>
      <c r="G528" s="141"/>
      <c r="H528" s="141"/>
      <c r="I528" s="141"/>
      <c r="J528" s="141"/>
      <c r="K528" s="141"/>
      <c r="L528" s="141"/>
      <c r="M528" s="141"/>
      <c r="N528" s="141"/>
      <c r="O528" s="141"/>
      <c r="P528" s="141"/>
      <c r="Q528" s="141"/>
      <c r="R528" s="141"/>
      <c r="S528" s="141"/>
      <c r="T528" s="89"/>
      <c r="U528" s="89"/>
      <c r="V528" s="89"/>
      <c r="W528" s="89"/>
    </row>
    <row r="529" spans="1:23" ht="15.75" customHeight="1">
      <c r="A529" s="266"/>
      <c r="B529" s="4"/>
      <c r="C529" s="266"/>
      <c r="D529" s="141"/>
      <c r="E529" s="141"/>
      <c r="F529" s="141"/>
      <c r="G529" s="141"/>
      <c r="H529" s="141"/>
      <c r="I529" s="141"/>
      <c r="J529" s="141"/>
      <c r="K529" s="141"/>
      <c r="L529" s="141"/>
      <c r="M529" s="141"/>
      <c r="N529" s="141"/>
      <c r="O529" s="141"/>
      <c r="P529" s="141"/>
      <c r="Q529" s="141"/>
      <c r="R529" s="141"/>
      <c r="S529" s="141"/>
      <c r="T529" s="89"/>
      <c r="U529" s="89"/>
      <c r="V529" s="89"/>
      <c r="W529" s="89"/>
    </row>
    <row r="530" spans="1:23" ht="15.75" customHeight="1">
      <c r="A530" s="266"/>
      <c r="B530" s="4"/>
      <c r="C530" s="266"/>
      <c r="D530" s="141"/>
      <c r="E530" s="141"/>
      <c r="F530" s="141"/>
      <c r="G530" s="141"/>
      <c r="H530" s="141"/>
      <c r="I530" s="141"/>
      <c r="J530" s="141"/>
      <c r="K530" s="141"/>
      <c r="L530" s="141"/>
      <c r="M530" s="141"/>
      <c r="N530" s="141"/>
      <c r="O530" s="141"/>
      <c r="P530" s="141"/>
      <c r="Q530" s="141"/>
      <c r="R530" s="141"/>
      <c r="S530" s="141"/>
      <c r="T530" s="89"/>
      <c r="U530" s="89"/>
      <c r="V530" s="89"/>
      <c r="W530" s="89"/>
    </row>
    <row r="531" spans="1:23" ht="15.75" customHeight="1">
      <c r="A531" s="266"/>
      <c r="B531" s="9"/>
      <c r="C531" s="266"/>
      <c r="D531" s="141"/>
      <c r="E531" s="141"/>
      <c r="F531" s="141"/>
      <c r="G531" s="141"/>
      <c r="H531" s="141"/>
      <c r="I531" s="141"/>
      <c r="J531" s="141"/>
      <c r="K531" s="141"/>
      <c r="L531" s="141"/>
      <c r="M531" s="141"/>
      <c r="N531" s="141"/>
      <c r="O531" s="141"/>
      <c r="P531" s="141"/>
      <c r="Q531" s="141"/>
      <c r="R531" s="141"/>
      <c r="S531" s="141"/>
      <c r="T531" s="89"/>
      <c r="U531" s="89"/>
      <c r="V531" s="89"/>
      <c r="W531" s="89"/>
    </row>
    <row r="532" spans="1:23" ht="15.75" customHeight="1">
      <c r="A532" s="266"/>
      <c r="B532" s="7"/>
      <c r="C532" s="266"/>
      <c r="D532" s="141"/>
      <c r="E532" s="141"/>
      <c r="F532" s="141"/>
      <c r="G532" s="141"/>
      <c r="H532" s="141"/>
      <c r="I532" s="141"/>
      <c r="J532" s="141"/>
      <c r="K532" s="141"/>
      <c r="L532" s="141"/>
      <c r="M532" s="141"/>
      <c r="N532" s="141"/>
      <c r="O532" s="141"/>
      <c r="P532" s="141"/>
      <c r="Q532" s="141"/>
      <c r="R532" s="141"/>
      <c r="S532" s="141"/>
      <c r="T532" s="89"/>
      <c r="U532" s="89"/>
      <c r="V532" s="89"/>
      <c r="W532" s="89"/>
    </row>
    <row r="533" spans="1:23" ht="15.75" customHeight="1">
      <c r="A533" s="266"/>
      <c r="B533" s="4"/>
      <c r="C533" s="266"/>
      <c r="D533" s="141"/>
      <c r="E533" s="141"/>
      <c r="F533" s="141"/>
      <c r="G533" s="141"/>
      <c r="H533" s="141"/>
      <c r="I533" s="141"/>
      <c r="J533" s="141"/>
      <c r="K533" s="141"/>
      <c r="L533" s="141"/>
      <c r="M533" s="141"/>
      <c r="N533" s="141"/>
      <c r="O533" s="141"/>
      <c r="P533" s="141"/>
      <c r="Q533" s="141"/>
      <c r="R533" s="141"/>
      <c r="S533" s="141"/>
      <c r="T533" s="89"/>
      <c r="U533" s="89"/>
      <c r="V533" s="89"/>
      <c r="W533" s="89"/>
    </row>
    <row r="534" spans="1:23" ht="15.75" customHeight="1">
      <c r="A534" s="266"/>
      <c r="B534" s="11"/>
      <c r="C534" s="266"/>
      <c r="D534" s="141"/>
      <c r="E534" s="141"/>
      <c r="F534" s="141"/>
      <c r="G534" s="141"/>
      <c r="H534" s="141"/>
      <c r="I534" s="141"/>
      <c r="J534" s="141"/>
      <c r="K534" s="141"/>
      <c r="L534" s="141"/>
      <c r="M534" s="141"/>
      <c r="N534" s="141"/>
      <c r="O534" s="141"/>
      <c r="P534" s="141"/>
      <c r="Q534" s="141"/>
      <c r="R534" s="141"/>
      <c r="S534" s="141"/>
      <c r="T534" s="89"/>
      <c r="U534" s="89"/>
      <c r="V534" s="89"/>
      <c r="W534" s="89"/>
    </row>
    <row r="535" spans="1:23" ht="15.75" customHeight="1">
      <c r="A535" s="266"/>
      <c r="B535" s="4"/>
      <c r="C535" s="266"/>
      <c r="D535" s="141"/>
      <c r="E535" s="141"/>
      <c r="F535" s="141"/>
      <c r="G535" s="141"/>
      <c r="H535" s="141"/>
      <c r="I535" s="141"/>
      <c r="J535" s="141"/>
      <c r="K535" s="141"/>
      <c r="L535" s="141"/>
      <c r="M535" s="141"/>
      <c r="N535" s="141"/>
      <c r="O535" s="141"/>
      <c r="P535" s="141"/>
      <c r="Q535" s="141"/>
      <c r="R535" s="141"/>
      <c r="S535" s="141"/>
      <c r="T535" s="89"/>
      <c r="U535" s="89"/>
      <c r="V535" s="89"/>
      <c r="W535" s="89"/>
    </row>
    <row r="536" spans="1:23" ht="15.75" customHeight="1">
      <c r="A536" s="266"/>
      <c r="B536" s="12"/>
      <c r="C536" s="266"/>
      <c r="D536" s="141"/>
      <c r="E536" s="141"/>
      <c r="F536" s="141"/>
      <c r="G536" s="141"/>
      <c r="H536" s="141"/>
      <c r="I536" s="141"/>
      <c r="J536" s="141"/>
      <c r="K536" s="141"/>
      <c r="L536" s="141"/>
      <c r="M536" s="141"/>
      <c r="N536" s="141"/>
      <c r="O536" s="141"/>
      <c r="P536" s="141"/>
      <c r="Q536" s="141"/>
      <c r="R536" s="141"/>
      <c r="S536" s="141"/>
      <c r="T536" s="89"/>
      <c r="U536" s="89"/>
      <c r="V536" s="89"/>
      <c r="W536" s="89"/>
    </row>
    <row r="537" spans="1:23" ht="15.75" customHeight="1">
      <c r="A537" s="266"/>
      <c r="B537" s="4"/>
      <c r="C537" s="266"/>
      <c r="D537" s="141"/>
      <c r="E537" s="141"/>
      <c r="F537" s="141"/>
      <c r="G537" s="141"/>
      <c r="H537" s="141"/>
      <c r="I537" s="141"/>
      <c r="J537" s="141"/>
      <c r="K537" s="141"/>
      <c r="L537" s="141"/>
      <c r="M537" s="141"/>
      <c r="N537" s="141"/>
      <c r="O537" s="141"/>
      <c r="P537" s="141"/>
      <c r="Q537" s="141"/>
      <c r="R537" s="141"/>
      <c r="S537" s="141"/>
      <c r="T537" s="89"/>
      <c r="U537" s="89"/>
      <c r="V537" s="89"/>
      <c r="W537" s="89"/>
    </row>
    <row r="538" spans="1:23" ht="15.75" customHeight="1">
      <c r="A538" s="266"/>
      <c r="B538" s="9"/>
      <c r="C538" s="266"/>
      <c r="D538" s="141"/>
      <c r="E538" s="141"/>
      <c r="F538" s="141"/>
      <c r="G538" s="141"/>
      <c r="H538" s="141"/>
      <c r="I538" s="141"/>
      <c r="J538" s="141"/>
      <c r="K538" s="141"/>
      <c r="L538" s="141"/>
      <c r="M538" s="141"/>
      <c r="N538" s="141"/>
      <c r="O538" s="141"/>
      <c r="P538" s="141"/>
      <c r="Q538" s="141"/>
      <c r="R538" s="141"/>
      <c r="S538" s="141"/>
      <c r="T538" s="89"/>
      <c r="U538" s="89"/>
      <c r="V538" s="89"/>
      <c r="W538" s="89"/>
    </row>
    <row r="539" spans="1:23" ht="15.75" customHeight="1">
      <c r="A539" s="266"/>
      <c r="B539" s="7"/>
      <c r="C539" s="266"/>
      <c r="D539" s="141"/>
      <c r="E539" s="141"/>
      <c r="F539" s="141"/>
      <c r="G539" s="141"/>
      <c r="H539" s="141"/>
      <c r="I539" s="141"/>
      <c r="J539" s="141"/>
      <c r="K539" s="141"/>
      <c r="L539" s="141"/>
      <c r="M539" s="141"/>
      <c r="N539" s="141"/>
      <c r="O539" s="141"/>
      <c r="P539" s="141"/>
      <c r="Q539" s="141"/>
      <c r="R539" s="141"/>
      <c r="S539" s="141"/>
      <c r="T539" s="89"/>
      <c r="U539" s="89"/>
      <c r="V539" s="89"/>
      <c r="W539" s="89"/>
    </row>
    <row r="540" spans="1:23" ht="15.75" customHeight="1">
      <c r="A540" s="266"/>
      <c r="B540" s="4"/>
      <c r="C540" s="266"/>
      <c r="D540" s="141"/>
      <c r="E540" s="141"/>
      <c r="F540" s="141"/>
      <c r="G540" s="141"/>
      <c r="H540" s="141"/>
      <c r="I540" s="141"/>
      <c r="J540" s="141"/>
      <c r="K540" s="141"/>
      <c r="L540" s="141"/>
      <c r="M540" s="141"/>
      <c r="N540" s="141"/>
      <c r="O540" s="141"/>
      <c r="P540" s="141"/>
      <c r="Q540" s="141"/>
      <c r="R540" s="141"/>
      <c r="S540" s="141"/>
      <c r="T540" s="89"/>
      <c r="U540" s="89"/>
      <c r="V540" s="89"/>
      <c r="W540" s="89"/>
    </row>
    <row r="541" spans="1:23" ht="15.75" customHeight="1">
      <c r="A541" s="266"/>
      <c r="B541" s="9"/>
      <c r="C541" s="266"/>
      <c r="D541" s="141"/>
      <c r="E541" s="141"/>
      <c r="F541" s="141"/>
      <c r="G541" s="141"/>
      <c r="H541" s="141"/>
      <c r="I541" s="141"/>
      <c r="J541" s="141"/>
      <c r="K541" s="141"/>
      <c r="L541" s="141"/>
      <c r="M541" s="141"/>
      <c r="N541" s="141"/>
      <c r="O541" s="141"/>
      <c r="P541" s="141"/>
      <c r="Q541" s="141"/>
      <c r="R541" s="141"/>
      <c r="S541" s="141"/>
      <c r="T541" s="89"/>
      <c r="U541" s="89"/>
      <c r="V541" s="89"/>
      <c r="W541" s="89"/>
    </row>
    <row r="542" spans="1:23" ht="15.75" customHeight="1">
      <c r="A542" s="266"/>
      <c r="B542" s="7"/>
      <c r="C542" s="266"/>
      <c r="D542" s="141"/>
      <c r="E542" s="141"/>
      <c r="F542" s="141"/>
      <c r="G542" s="141"/>
      <c r="H542" s="141"/>
      <c r="I542" s="141"/>
      <c r="J542" s="141"/>
      <c r="K542" s="141"/>
      <c r="L542" s="141"/>
      <c r="M542" s="141"/>
      <c r="N542" s="141"/>
      <c r="O542" s="141"/>
      <c r="P542" s="141"/>
      <c r="Q542" s="141"/>
      <c r="R542" s="141"/>
      <c r="S542" s="141"/>
      <c r="T542" s="89"/>
      <c r="U542" s="89"/>
      <c r="V542" s="89"/>
      <c r="W542" s="89"/>
    </row>
    <row r="543" spans="1:23" ht="15.75" customHeight="1">
      <c r="A543" s="266"/>
      <c r="B543" s="4"/>
      <c r="C543" s="266"/>
      <c r="D543" s="141"/>
      <c r="E543" s="141"/>
      <c r="F543" s="141"/>
      <c r="G543" s="141"/>
      <c r="H543" s="141"/>
      <c r="I543" s="141"/>
      <c r="J543" s="141"/>
      <c r="K543" s="141"/>
      <c r="L543" s="141"/>
      <c r="M543" s="141"/>
      <c r="N543" s="141"/>
      <c r="O543" s="141"/>
      <c r="P543" s="141"/>
      <c r="Q543" s="141"/>
      <c r="R543" s="141"/>
      <c r="S543" s="141"/>
      <c r="T543" s="89"/>
      <c r="U543" s="89"/>
      <c r="V543" s="89"/>
      <c r="W543" s="89"/>
    </row>
    <row r="544" spans="1:23" ht="15.75" customHeight="1">
      <c r="A544" s="266"/>
      <c r="B544" s="4"/>
      <c r="C544" s="266"/>
      <c r="D544" s="141"/>
      <c r="E544" s="141"/>
      <c r="F544" s="141"/>
      <c r="G544" s="141"/>
      <c r="H544" s="141"/>
      <c r="I544" s="141"/>
      <c r="J544" s="141"/>
      <c r="K544" s="141"/>
      <c r="L544" s="141"/>
      <c r="M544" s="141"/>
      <c r="N544" s="141"/>
      <c r="O544" s="141"/>
      <c r="P544" s="141"/>
      <c r="Q544" s="141"/>
      <c r="R544" s="141"/>
      <c r="S544" s="141"/>
      <c r="T544" s="89"/>
      <c r="U544" s="89"/>
      <c r="V544" s="89"/>
      <c r="W544" s="89"/>
    </row>
    <row r="545" spans="1:23" ht="15.75" customHeight="1">
      <c r="A545" s="266"/>
      <c r="B545" s="4"/>
      <c r="C545" s="266"/>
      <c r="D545" s="141"/>
      <c r="E545" s="141"/>
      <c r="F545" s="141"/>
      <c r="G545" s="141"/>
      <c r="H545" s="141"/>
      <c r="I545" s="141"/>
      <c r="J545" s="141"/>
      <c r="K545" s="141"/>
      <c r="L545" s="141"/>
      <c r="M545" s="141"/>
      <c r="N545" s="141"/>
      <c r="O545" s="141"/>
      <c r="P545" s="141"/>
      <c r="Q545" s="141"/>
      <c r="R545" s="141"/>
      <c r="S545" s="141"/>
      <c r="T545" s="89"/>
      <c r="U545" s="89"/>
      <c r="V545" s="89"/>
      <c r="W545" s="89"/>
    </row>
    <row r="546" spans="1:23" ht="15.75" customHeight="1">
      <c r="A546" s="266"/>
      <c r="B546" s="4"/>
      <c r="C546" s="266"/>
      <c r="D546" s="141"/>
      <c r="E546" s="141"/>
      <c r="F546" s="141"/>
      <c r="G546" s="141"/>
      <c r="H546" s="141"/>
      <c r="I546" s="141"/>
      <c r="J546" s="141"/>
      <c r="K546" s="141"/>
      <c r="L546" s="141"/>
      <c r="M546" s="141"/>
      <c r="N546" s="141"/>
      <c r="O546" s="141"/>
      <c r="P546" s="141"/>
      <c r="Q546" s="141"/>
      <c r="R546" s="141"/>
      <c r="S546" s="141"/>
      <c r="T546" s="89"/>
      <c r="U546" s="89"/>
      <c r="V546" s="89"/>
      <c r="W546" s="89"/>
    </row>
    <row r="547" spans="1:23" ht="15.75" customHeight="1">
      <c r="A547" s="266"/>
      <c r="B547" s="4"/>
      <c r="C547" s="266"/>
      <c r="D547" s="141"/>
      <c r="E547" s="141"/>
      <c r="F547" s="141"/>
      <c r="G547" s="141"/>
      <c r="H547" s="141"/>
      <c r="I547" s="141"/>
      <c r="J547" s="141"/>
      <c r="K547" s="141"/>
      <c r="L547" s="141"/>
      <c r="M547" s="141"/>
      <c r="N547" s="141"/>
      <c r="O547" s="141"/>
      <c r="P547" s="141"/>
      <c r="Q547" s="141"/>
      <c r="R547" s="141"/>
      <c r="S547" s="141"/>
      <c r="T547" s="89"/>
      <c r="U547" s="89"/>
      <c r="V547" s="89"/>
      <c r="W547" s="89"/>
    </row>
    <row r="548" spans="1:23" ht="15.75" customHeight="1">
      <c r="A548" s="266"/>
      <c r="B548" s="9"/>
      <c r="C548" s="266"/>
      <c r="D548" s="141"/>
      <c r="E548" s="141"/>
      <c r="F548" s="141"/>
      <c r="G548" s="141"/>
      <c r="H548" s="141"/>
      <c r="I548" s="141"/>
      <c r="J548" s="141"/>
      <c r="K548" s="141"/>
      <c r="L548" s="141"/>
      <c r="M548" s="141"/>
      <c r="N548" s="141"/>
      <c r="O548" s="141"/>
      <c r="P548" s="141"/>
      <c r="Q548" s="141"/>
      <c r="R548" s="141"/>
      <c r="S548" s="141"/>
      <c r="T548" s="89"/>
      <c r="U548" s="89"/>
      <c r="V548" s="89"/>
      <c r="W548" s="89"/>
    </row>
    <row r="549" spans="1:23" ht="15.75" customHeight="1">
      <c r="A549" s="266"/>
      <c r="B549" s="7"/>
      <c r="C549" s="266"/>
      <c r="D549" s="141"/>
      <c r="E549" s="141"/>
      <c r="F549" s="141"/>
      <c r="G549" s="141"/>
      <c r="H549" s="141"/>
      <c r="I549" s="141"/>
      <c r="J549" s="141"/>
      <c r="K549" s="141"/>
      <c r="L549" s="141"/>
      <c r="M549" s="141"/>
      <c r="N549" s="141"/>
      <c r="O549" s="141"/>
      <c r="P549" s="141"/>
      <c r="Q549" s="141"/>
      <c r="R549" s="141"/>
      <c r="S549" s="141"/>
      <c r="T549" s="89"/>
      <c r="U549" s="89"/>
      <c r="V549" s="89"/>
      <c r="W549" s="89"/>
    </row>
    <row r="550" spans="1:23" ht="15.75" customHeight="1">
      <c r="A550" s="266"/>
      <c r="B550" s="4"/>
      <c r="C550" s="266"/>
      <c r="D550" s="141"/>
      <c r="E550" s="141"/>
      <c r="F550" s="141"/>
      <c r="G550" s="141"/>
      <c r="H550" s="141"/>
      <c r="I550" s="141"/>
      <c r="J550" s="141"/>
      <c r="K550" s="141"/>
      <c r="L550" s="141"/>
      <c r="M550" s="141"/>
      <c r="N550" s="141"/>
      <c r="O550" s="141"/>
      <c r="P550" s="141"/>
      <c r="Q550" s="141"/>
      <c r="R550" s="141"/>
      <c r="S550" s="141"/>
      <c r="T550" s="89"/>
      <c r="U550" s="89"/>
      <c r="V550" s="89"/>
      <c r="W550" s="89"/>
    </row>
    <row r="551" spans="1:23" ht="15.75" customHeight="1">
      <c r="A551" s="266"/>
      <c r="B551" s="4"/>
      <c r="C551" s="266"/>
      <c r="D551" s="141"/>
      <c r="E551" s="141"/>
      <c r="F551" s="141"/>
      <c r="G551" s="141"/>
      <c r="H551" s="141"/>
      <c r="I551" s="141"/>
      <c r="J551" s="141"/>
      <c r="K551" s="141"/>
      <c r="L551" s="141"/>
      <c r="M551" s="141"/>
      <c r="N551" s="141"/>
      <c r="O551" s="141"/>
      <c r="P551" s="141"/>
      <c r="Q551" s="141"/>
      <c r="R551" s="141"/>
      <c r="S551" s="141"/>
      <c r="T551" s="89"/>
      <c r="U551" s="89"/>
      <c r="V551" s="89"/>
      <c r="W551" s="89"/>
    </row>
    <row r="552" spans="1:23" ht="15.75" customHeight="1">
      <c r="A552" s="266"/>
      <c r="B552" s="4"/>
      <c r="C552" s="266"/>
      <c r="D552" s="141"/>
      <c r="E552" s="141"/>
      <c r="F552" s="141"/>
      <c r="G552" s="141"/>
      <c r="H552" s="141"/>
      <c r="I552" s="141"/>
      <c r="J552" s="141"/>
      <c r="K552" s="141"/>
      <c r="L552" s="141"/>
      <c r="M552" s="141"/>
      <c r="N552" s="141"/>
      <c r="O552" s="141"/>
      <c r="P552" s="141"/>
      <c r="Q552" s="141"/>
      <c r="R552" s="141"/>
      <c r="S552" s="141"/>
      <c r="T552" s="89"/>
      <c r="U552" s="89"/>
      <c r="V552" s="89"/>
      <c r="W552" s="89"/>
    </row>
    <row r="553" spans="1:23" ht="15.75" customHeight="1">
      <c r="A553" s="266"/>
      <c r="B553" s="4"/>
      <c r="C553" s="266"/>
      <c r="D553" s="141"/>
      <c r="E553" s="141"/>
      <c r="F553" s="141"/>
      <c r="G553" s="141"/>
      <c r="H553" s="141"/>
      <c r="I553" s="141"/>
      <c r="J553" s="141"/>
      <c r="K553" s="141"/>
      <c r="L553" s="141"/>
      <c r="M553" s="141"/>
      <c r="N553" s="141"/>
      <c r="O553" s="141"/>
      <c r="P553" s="141"/>
      <c r="Q553" s="141"/>
      <c r="R553" s="141"/>
      <c r="S553" s="141"/>
      <c r="T553" s="89"/>
      <c r="U553" s="89"/>
      <c r="V553" s="89"/>
      <c r="W553" s="89"/>
    </row>
    <row r="554" spans="1:23" ht="15.75" customHeight="1">
      <c r="A554" s="266"/>
      <c r="B554" s="66"/>
      <c r="C554" s="266"/>
      <c r="D554" s="141"/>
      <c r="E554" s="141"/>
      <c r="F554" s="141"/>
      <c r="G554" s="141"/>
      <c r="H554" s="141"/>
      <c r="I554" s="141"/>
      <c r="J554" s="141"/>
      <c r="K554" s="141"/>
      <c r="L554" s="141"/>
      <c r="M554" s="141"/>
      <c r="N554" s="141"/>
      <c r="O554" s="141"/>
      <c r="P554" s="141"/>
      <c r="Q554" s="141"/>
      <c r="R554" s="141"/>
      <c r="S554" s="141"/>
      <c r="T554" s="89"/>
      <c r="U554" s="89"/>
      <c r="V554" s="89"/>
      <c r="W554" s="89"/>
    </row>
    <row r="555" spans="1:23" ht="15.75" customHeight="1">
      <c r="A555" s="266"/>
      <c r="B555" s="4"/>
      <c r="C555" s="266"/>
      <c r="D555" s="141"/>
      <c r="E555" s="141"/>
      <c r="F555" s="141"/>
      <c r="G555" s="141"/>
      <c r="H555" s="141"/>
      <c r="I555" s="141"/>
      <c r="J555" s="141"/>
      <c r="K555" s="141"/>
      <c r="L555" s="141"/>
      <c r="M555" s="141"/>
      <c r="N555" s="141"/>
      <c r="O555" s="141"/>
      <c r="P555" s="141"/>
      <c r="Q555" s="141"/>
      <c r="R555" s="141"/>
      <c r="S555" s="141"/>
      <c r="T555" s="89"/>
      <c r="U555" s="89"/>
      <c r="V555" s="89"/>
      <c r="W555" s="89"/>
    </row>
    <row r="556" spans="1:23" ht="15.75" customHeight="1">
      <c r="A556" s="266"/>
      <c r="B556" s="9"/>
      <c r="C556" s="266"/>
      <c r="D556" s="141"/>
      <c r="E556" s="141"/>
      <c r="F556" s="141"/>
      <c r="G556" s="141"/>
      <c r="H556" s="141"/>
      <c r="I556" s="141"/>
      <c r="J556" s="141"/>
      <c r="K556" s="141"/>
      <c r="L556" s="141"/>
      <c r="M556" s="141"/>
      <c r="N556" s="141"/>
      <c r="O556" s="141"/>
      <c r="P556" s="141"/>
      <c r="Q556" s="141"/>
      <c r="R556" s="141"/>
      <c r="S556" s="141"/>
      <c r="T556" s="89"/>
      <c r="U556" s="89"/>
      <c r="V556" s="89"/>
      <c r="W556" s="89"/>
    </row>
    <row r="557" spans="1:23" ht="15.75" customHeight="1">
      <c r="A557" s="266"/>
      <c r="B557" s="7"/>
      <c r="C557" s="266"/>
      <c r="D557" s="141"/>
      <c r="E557" s="141"/>
      <c r="F557" s="141"/>
      <c r="G557" s="141"/>
      <c r="H557" s="141"/>
      <c r="I557" s="141"/>
      <c r="J557" s="141"/>
      <c r="K557" s="141"/>
      <c r="L557" s="141"/>
      <c r="M557" s="141"/>
      <c r="N557" s="141"/>
      <c r="O557" s="141"/>
      <c r="P557" s="141"/>
      <c r="Q557" s="141"/>
      <c r="R557" s="141"/>
      <c r="S557" s="141"/>
      <c r="T557" s="89"/>
      <c r="U557" s="89"/>
      <c r="V557" s="89"/>
      <c r="W557" s="89"/>
    </row>
    <row r="558" spans="1:23" ht="15.75" customHeight="1">
      <c r="A558" s="266"/>
      <c r="B558" s="4"/>
      <c r="C558" s="266"/>
      <c r="D558" s="141"/>
      <c r="E558" s="141"/>
      <c r="F558" s="141"/>
      <c r="G558" s="141"/>
      <c r="H558" s="141"/>
      <c r="I558" s="141"/>
      <c r="J558" s="141"/>
      <c r="K558" s="141"/>
      <c r="L558" s="141"/>
      <c r="M558" s="141"/>
      <c r="N558" s="141"/>
      <c r="O558" s="141"/>
      <c r="P558" s="141"/>
      <c r="Q558" s="141"/>
      <c r="R558" s="141"/>
      <c r="S558" s="141"/>
      <c r="T558" s="89"/>
      <c r="U558" s="89"/>
      <c r="V558" s="89"/>
      <c r="W558" s="89"/>
    </row>
    <row r="559" spans="1:23" ht="15.75" customHeight="1">
      <c r="A559" s="266"/>
      <c r="B559" s="4"/>
      <c r="C559" s="266"/>
      <c r="D559" s="141"/>
      <c r="E559" s="141"/>
      <c r="F559" s="141"/>
      <c r="G559" s="141"/>
      <c r="H559" s="141"/>
      <c r="I559" s="141"/>
      <c r="J559" s="141"/>
      <c r="K559" s="141"/>
      <c r="L559" s="141"/>
      <c r="M559" s="141"/>
      <c r="N559" s="141"/>
      <c r="O559" s="141"/>
      <c r="P559" s="141"/>
      <c r="Q559" s="141"/>
      <c r="R559" s="141"/>
      <c r="S559" s="141"/>
      <c r="T559" s="89"/>
      <c r="U559" s="89"/>
      <c r="V559" s="89"/>
      <c r="W559" s="89"/>
    </row>
    <row r="560" spans="1:23" ht="15.75" customHeight="1">
      <c r="A560" s="266"/>
      <c r="B560" s="4"/>
      <c r="C560" s="266"/>
      <c r="D560" s="141"/>
      <c r="E560" s="141"/>
      <c r="F560" s="141"/>
      <c r="G560" s="141"/>
      <c r="H560" s="141"/>
      <c r="I560" s="141"/>
      <c r="J560" s="141"/>
      <c r="K560" s="141"/>
      <c r="L560" s="141"/>
      <c r="M560" s="141"/>
      <c r="N560" s="141"/>
      <c r="O560" s="141"/>
      <c r="P560" s="141"/>
      <c r="Q560" s="141"/>
      <c r="R560" s="141"/>
      <c r="S560" s="141"/>
      <c r="T560" s="89"/>
      <c r="U560" s="89"/>
      <c r="V560" s="89"/>
      <c r="W560" s="89"/>
    </row>
    <row r="561" spans="1:23" ht="15.75" customHeight="1">
      <c r="A561" s="266"/>
      <c r="B561" s="4"/>
      <c r="C561" s="266"/>
      <c r="D561" s="141"/>
      <c r="E561" s="141"/>
      <c r="F561" s="141"/>
      <c r="G561" s="141"/>
      <c r="H561" s="141"/>
      <c r="I561" s="141"/>
      <c r="J561" s="141"/>
      <c r="K561" s="141"/>
      <c r="L561" s="141"/>
      <c r="M561" s="141"/>
      <c r="N561" s="141"/>
      <c r="O561" s="141"/>
      <c r="P561" s="141"/>
      <c r="Q561" s="141"/>
      <c r="R561" s="141"/>
      <c r="S561" s="141"/>
      <c r="T561" s="89"/>
      <c r="U561" s="89"/>
      <c r="V561" s="89"/>
      <c r="W561" s="89"/>
    </row>
    <row r="562" spans="1:23" ht="15.75" customHeight="1">
      <c r="A562" s="266"/>
      <c r="B562" s="4"/>
      <c r="C562" s="266"/>
      <c r="D562" s="141"/>
      <c r="E562" s="141"/>
      <c r="F562" s="141"/>
      <c r="G562" s="141"/>
      <c r="H562" s="141"/>
      <c r="I562" s="141"/>
      <c r="J562" s="141"/>
      <c r="K562" s="141"/>
      <c r="L562" s="141"/>
      <c r="M562" s="141"/>
      <c r="N562" s="141"/>
      <c r="O562" s="141"/>
      <c r="P562" s="141"/>
      <c r="Q562" s="141"/>
      <c r="R562" s="141"/>
      <c r="S562" s="141"/>
      <c r="T562" s="89"/>
      <c r="U562" s="89"/>
      <c r="V562" s="89"/>
      <c r="W562" s="89"/>
    </row>
    <row r="563" spans="1:23" ht="15.75" customHeight="1">
      <c r="A563" s="266"/>
      <c r="B563" s="4"/>
      <c r="C563" s="266"/>
      <c r="D563" s="141"/>
      <c r="E563" s="141"/>
      <c r="F563" s="141"/>
      <c r="G563" s="141"/>
      <c r="H563" s="141"/>
      <c r="I563" s="141"/>
      <c r="J563" s="141"/>
      <c r="K563" s="141"/>
      <c r="L563" s="141"/>
      <c r="M563" s="141"/>
      <c r="N563" s="141"/>
      <c r="O563" s="141"/>
      <c r="P563" s="141"/>
      <c r="Q563" s="141"/>
      <c r="R563" s="141"/>
      <c r="S563" s="141"/>
      <c r="T563" s="89"/>
      <c r="U563" s="89"/>
      <c r="V563" s="89"/>
      <c r="W563" s="89"/>
    </row>
    <row r="564" spans="1:23" ht="15.75" customHeight="1">
      <c r="A564" s="266"/>
      <c r="B564" s="9"/>
      <c r="C564" s="266"/>
      <c r="D564" s="141"/>
      <c r="E564" s="141"/>
      <c r="F564" s="141"/>
      <c r="G564" s="141"/>
      <c r="H564" s="141"/>
      <c r="I564" s="141"/>
      <c r="J564" s="141"/>
      <c r="K564" s="141"/>
      <c r="L564" s="141"/>
      <c r="M564" s="141"/>
      <c r="N564" s="141"/>
      <c r="O564" s="141"/>
      <c r="P564" s="141"/>
      <c r="Q564" s="141"/>
      <c r="R564" s="141"/>
      <c r="S564" s="141"/>
      <c r="T564" s="89"/>
      <c r="U564" s="89"/>
      <c r="V564" s="89"/>
      <c r="W564" s="89"/>
    </row>
    <row r="565" spans="1:23" ht="15.75" customHeight="1">
      <c r="A565" s="266"/>
      <c r="B565" s="7"/>
      <c r="C565" s="266"/>
      <c r="D565" s="141"/>
      <c r="E565" s="141"/>
      <c r="F565" s="141"/>
      <c r="G565" s="141"/>
      <c r="H565" s="141"/>
      <c r="I565" s="141"/>
      <c r="J565" s="141"/>
      <c r="K565" s="141"/>
      <c r="L565" s="141"/>
      <c r="M565" s="141"/>
      <c r="N565" s="141"/>
      <c r="O565" s="141"/>
      <c r="P565" s="141"/>
      <c r="Q565" s="141"/>
      <c r="R565" s="141"/>
      <c r="S565" s="141"/>
      <c r="T565" s="89"/>
      <c r="U565" s="89"/>
      <c r="V565" s="89"/>
      <c r="W565" s="89"/>
    </row>
    <row r="566" spans="1:23" ht="15.75" customHeight="1">
      <c r="A566" s="266"/>
      <c r="B566" s="4"/>
      <c r="C566" s="266"/>
      <c r="D566" s="141"/>
      <c r="E566" s="141"/>
      <c r="F566" s="141"/>
      <c r="G566" s="141"/>
      <c r="H566" s="141"/>
      <c r="I566" s="141"/>
      <c r="J566" s="141"/>
      <c r="K566" s="141"/>
      <c r="L566" s="141"/>
      <c r="M566" s="141"/>
      <c r="N566" s="141"/>
      <c r="O566" s="141"/>
      <c r="P566" s="141"/>
      <c r="Q566" s="141"/>
      <c r="R566" s="141"/>
      <c r="S566" s="141"/>
      <c r="T566" s="89"/>
      <c r="U566" s="89"/>
      <c r="V566" s="89"/>
      <c r="W566" s="89"/>
    </row>
    <row r="567" spans="1:23" ht="15.75" customHeight="1">
      <c r="A567" s="266"/>
      <c r="B567" s="11"/>
      <c r="C567" s="266"/>
      <c r="D567" s="141"/>
      <c r="E567" s="141"/>
      <c r="F567" s="141"/>
      <c r="G567" s="141"/>
      <c r="H567" s="141"/>
      <c r="I567" s="141"/>
      <c r="J567" s="141"/>
      <c r="K567" s="141"/>
      <c r="L567" s="141"/>
      <c r="M567" s="141"/>
      <c r="N567" s="141"/>
      <c r="O567" s="141"/>
      <c r="P567" s="141"/>
      <c r="Q567" s="141"/>
      <c r="R567" s="141"/>
      <c r="S567" s="141"/>
      <c r="T567" s="89"/>
      <c r="U567" s="89"/>
      <c r="V567" s="89"/>
      <c r="W567" s="89"/>
    </row>
    <row r="568" spans="1:23" ht="15.75" customHeight="1">
      <c r="A568" s="266"/>
      <c r="B568" s="4"/>
      <c r="C568" s="266"/>
      <c r="D568" s="141"/>
      <c r="E568" s="141"/>
      <c r="F568" s="141"/>
      <c r="G568" s="141"/>
      <c r="H568" s="141"/>
      <c r="I568" s="141"/>
      <c r="J568" s="141"/>
      <c r="K568" s="141"/>
      <c r="L568" s="141"/>
      <c r="M568" s="141"/>
      <c r="N568" s="141"/>
      <c r="O568" s="141"/>
      <c r="P568" s="141"/>
      <c r="Q568" s="141"/>
      <c r="R568" s="141"/>
      <c r="S568" s="141"/>
      <c r="T568" s="89"/>
      <c r="U568" s="89"/>
      <c r="V568" s="89"/>
      <c r="W568" s="89"/>
    </row>
    <row r="569" spans="1:23" ht="15.75" customHeight="1">
      <c r="A569" s="266"/>
      <c r="B569" s="12"/>
      <c r="C569" s="266"/>
      <c r="D569" s="141"/>
      <c r="E569" s="141"/>
      <c r="F569" s="141"/>
      <c r="G569" s="141"/>
      <c r="H569" s="141"/>
      <c r="I569" s="141"/>
      <c r="J569" s="141"/>
      <c r="K569" s="141"/>
      <c r="L569" s="141"/>
      <c r="M569" s="141"/>
      <c r="N569" s="141"/>
      <c r="O569" s="141"/>
      <c r="P569" s="141"/>
      <c r="Q569" s="141"/>
      <c r="R569" s="141"/>
      <c r="S569" s="141"/>
      <c r="T569" s="89"/>
      <c r="U569" s="89"/>
      <c r="V569" s="89"/>
      <c r="W569" s="89"/>
    </row>
    <row r="570" spans="1:23" ht="15.75" customHeight="1">
      <c r="A570" s="266"/>
      <c r="B570" s="4"/>
      <c r="C570" s="266"/>
      <c r="D570" s="141"/>
      <c r="E570" s="141"/>
      <c r="F570" s="141"/>
      <c r="G570" s="141"/>
      <c r="H570" s="141"/>
      <c r="I570" s="141"/>
      <c r="J570" s="141"/>
      <c r="K570" s="141"/>
      <c r="L570" s="141"/>
      <c r="M570" s="141"/>
      <c r="N570" s="141"/>
      <c r="O570" s="141"/>
      <c r="P570" s="141"/>
      <c r="Q570" s="141"/>
      <c r="R570" s="141"/>
      <c r="S570" s="141"/>
      <c r="T570" s="89"/>
      <c r="U570" s="89"/>
      <c r="V570" s="89"/>
      <c r="W570" s="89"/>
    </row>
    <row r="571" spans="1:23" ht="15.75" customHeight="1">
      <c r="A571" s="266"/>
      <c r="B571" s="9"/>
      <c r="C571" s="266"/>
      <c r="D571" s="141"/>
      <c r="E571" s="141"/>
      <c r="F571" s="141"/>
      <c r="G571" s="141"/>
      <c r="H571" s="141"/>
      <c r="I571" s="141"/>
      <c r="J571" s="141"/>
      <c r="K571" s="141"/>
      <c r="L571" s="141"/>
      <c r="M571" s="141"/>
      <c r="N571" s="141"/>
      <c r="O571" s="141"/>
      <c r="P571" s="141"/>
      <c r="Q571" s="141"/>
      <c r="R571" s="141"/>
      <c r="S571" s="141"/>
      <c r="T571" s="89"/>
      <c r="U571" s="89"/>
      <c r="V571" s="89"/>
      <c r="W571" s="89"/>
    </row>
    <row r="572" spans="1:23" ht="15.75" customHeight="1">
      <c r="A572" s="266"/>
      <c r="B572" s="7"/>
      <c r="C572" s="266"/>
      <c r="D572" s="141"/>
      <c r="E572" s="141"/>
      <c r="F572" s="141"/>
      <c r="G572" s="141"/>
      <c r="H572" s="141"/>
      <c r="I572" s="141"/>
      <c r="J572" s="141"/>
      <c r="K572" s="141"/>
      <c r="L572" s="141"/>
      <c r="M572" s="141"/>
      <c r="N572" s="141"/>
      <c r="O572" s="141"/>
      <c r="P572" s="141"/>
      <c r="Q572" s="141"/>
      <c r="R572" s="141"/>
      <c r="S572" s="141"/>
      <c r="T572" s="89"/>
      <c r="U572" s="89"/>
      <c r="V572" s="89"/>
      <c r="W572" s="89"/>
    </row>
    <row r="573" spans="1:23" ht="15.75" customHeight="1">
      <c r="A573" s="266"/>
      <c r="B573" s="4"/>
      <c r="C573" s="266"/>
      <c r="D573" s="141"/>
      <c r="E573" s="141"/>
      <c r="F573" s="141"/>
      <c r="G573" s="141"/>
      <c r="H573" s="141"/>
      <c r="I573" s="141"/>
      <c r="J573" s="141"/>
      <c r="K573" s="141"/>
      <c r="L573" s="141"/>
      <c r="M573" s="141"/>
      <c r="N573" s="141"/>
      <c r="O573" s="141"/>
      <c r="P573" s="141"/>
      <c r="Q573" s="141"/>
      <c r="R573" s="141"/>
      <c r="S573" s="141"/>
      <c r="T573" s="89"/>
      <c r="U573" s="89"/>
      <c r="V573" s="89"/>
      <c r="W573" s="89"/>
    </row>
    <row r="574" spans="1:23" ht="15.75" customHeight="1">
      <c r="A574" s="266"/>
      <c r="B574" s="9"/>
      <c r="C574" s="266"/>
      <c r="D574" s="141"/>
      <c r="E574" s="141"/>
      <c r="F574" s="141"/>
      <c r="G574" s="141"/>
      <c r="H574" s="141"/>
      <c r="I574" s="141"/>
      <c r="J574" s="141"/>
      <c r="K574" s="141"/>
      <c r="L574" s="141"/>
      <c r="M574" s="141"/>
      <c r="N574" s="141"/>
      <c r="O574" s="141"/>
      <c r="P574" s="141"/>
      <c r="Q574" s="141"/>
      <c r="R574" s="141"/>
      <c r="S574" s="141"/>
      <c r="T574" s="89"/>
      <c r="U574" s="89"/>
      <c r="V574" s="89"/>
      <c r="W574" s="89"/>
    </row>
    <row r="575" spans="1:23" ht="15.75" customHeight="1">
      <c r="A575" s="266"/>
      <c r="B575" s="7"/>
      <c r="C575" s="266"/>
      <c r="D575" s="141"/>
      <c r="E575" s="141"/>
      <c r="F575" s="141"/>
      <c r="G575" s="141"/>
      <c r="H575" s="141"/>
      <c r="I575" s="141"/>
      <c r="J575" s="141"/>
      <c r="K575" s="141"/>
      <c r="L575" s="141"/>
      <c r="M575" s="141"/>
      <c r="N575" s="141"/>
      <c r="O575" s="141"/>
      <c r="P575" s="141"/>
      <c r="Q575" s="141"/>
      <c r="R575" s="141"/>
      <c r="S575" s="141"/>
      <c r="T575" s="89"/>
      <c r="U575" s="89"/>
      <c r="V575" s="89"/>
      <c r="W575" s="89"/>
    </row>
    <row r="576" spans="1:23" ht="15.75" customHeight="1">
      <c r="A576" s="266"/>
      <c r="B576" s="4"/>
      <c r="C576" s="266"/>
      <c r="D576" s="141"/>
      <c r="E576" s="141"/>
      <c r="F576" s="141"/>
      <c r="G576" s="141"/>
      <c r="H576" s="141"/>
      <c r="I576" s="141"/>
      <c r="J576" s="141"/>
      <c r="K576" s="141"/>
      <c r="L576" s="141"/>
      <c r="M576" s="141"/>
      <c r="N576" s="141"/>
      <c r="O576" s="141"/>
      <c r="P576" s="141"/>
      <c r="Q576" s="141"/>
      <c r="R576" s="141"/>
      <c r="S576" s="141"/>
      <c r="T576" s="89"/>
      <c r="U576" s="89"/>
      <c r="V576" s="89"/>
      <c r="W576" s="89"/>
    </row>
    <row r="577" spans="1:23" ht="15.75" customHeight="1">
      <c r="A577" s="266"/>
      <c r="B577" s="4"/>
      <c r="C577" s="266"/>
      <c r="D577" s="141"/>
      <c r="E577" s="141"/>
      <c r="F577" s="141"/>
      <c r="G577" s="141"/>
      <c r="H577" s="141"/>
      <c r="I577" s="141"/>
      <c r="J577" s="141"/>
      <c r="K577" s="141"/>
      <c r="L577" s="141"/>
      <c r="M577" s="141"/>
      <c r="N577" s="141"/>
      <c r="O577" s="141"/>
      <c r="P577" s="141"/>
      <c r="Q577" s="141"/>
      <c r="R577" s="141"/>
      <c r="S577" s="141"/>
      <c r="T577" s="89"/>
      <c r="U577" s="89"/>
      <c r="V577" s="89"/>
      <c r="W577" s="89"/>
    </row>
    <row r="578" spans="1:23" ht="15.75" customHeight="1">
      <c r="A578" s="266"/>
      <c r="B578" s="4"/>
      <c r="C578" s="266"/>
      <c r="D578" s="141"/>
      <c r="E578" s="141"/>
      <c r="F578" s="141"/>
      <c r="G578" s="141"/>
      <c r="H578" s="141"/>
      <c r="I578" s="141"/>
      <c r="J578" s="141"/>
      <c r="K578" s="141"/>
      <c r="L578" s="141"/>
      <c r="M578" s="141"/>
      <c r="N578" s="141"/>
      <c r="O578" s="141"/>
      <c r="P578" s="141"/>
      <c r="Q578" s="141"/>
      <c r="R578" s="141"/>
      <c r="S578" s="141"/>
      <c r="T578" s="89"/>
      <c r="U578" s="89"/>
      <c r="V578" s="89"/>
      <c r="W578" s="89"/>
    </row>
    <row r="579" spans="1:23" ht="15.75" customHeight="1">
      <c r="A579" s="266"/>
      <c r="B579" s="4"/>
      <c r="C579" s="266"/>
      <c r="D579" s="141"/>
      <c r="E579" s="141"/>
      <c r="F579" s="141"/>
      <c r="G579" s="141"/>
      <c r="H579" s="141"/>
      <c r="I579" s="141"/>
      <c r="J579" s="141"/>
      <c r="K579" s="141"/>
      <c r="L579" s="141"/>
      <c r="M579" s="141"/>
      <c r="N579" s="141"/>
      <c r="O579" s="141"/>
      <c r="P579" s="141"/>
      <c r="Q579" s="141"/>
      <c r="R579" s="141"/>
      <c r="S579" s="141"/>
      <c r="T579" s="89"/>
      <c r="U579" s="89"/>
      <c r="V579" s="89"/>
      <c r="W579" s="89"/>
    </row>
    <row r="580" spans="1:23" ht="15.75" customHeight="1">
      <c r="A580" s="266"/>
      <c r="B580" s="4"/>
      <c r="C580" s="266"/>
      <c r="D580" s="141"/>
      <c r="E580" s="141"/>
      <c r="F580" s="141"/>
      <c r="G580" s="141"/>
      <c r="H580" s="141"/>
      <c r="I580" s="141"/>
      <c r="J580" s="141"/>
      <c r="K580" s="141"/>
      <c r="L580" s="141"/>
      <c r="M580" s="141"/>
      <c r="N580" s="141"/>
      <c r="O580" s="141"/>
      <c r="P580" s="141"/>
      <c r="Q580" s="141"/>
      <c r="R580" s="141"/>
      <c r="S580" s="141"/>
      <c r="T580" s="89"/>
      <c r="U580" s="89"/>
      <c r="V580" s="89"/>
      <c r="W580" s="89"/>
    </row>
    <row r="581" spans="1:23" ht="15.75" customHeight="1">
      <c r="A581" s="266"/>
      <c r="B581" s="9"/>
      <c r="C581" s="266"/>
      <c r="D581" s="141"/>
      <c r="E581" s="141"/>
      <c r="F581" s="141"/>
      <c r="G581" s="141"/>
      <c r="H581" s="141"/>
      <c r="I581" s="141"/>
      <c r="J581" s="141"/>
      <c r="K581" s="141"/>
      <c r="L581" s="141"/>
      <c r="M581" s="141"/>
      <c r="N581" s="141"/>
      <c r="O581" s="141"/>
      <c r="P581" s="141"/>
      <c r="Q581" s="141"/>
      <c r="R581" s="141"/>
      <c r="S581" s="141"/>
      <c r="T581" s="89"/>
      <c r="U581" s="89"/>
      <c r="V581" s="89"/>
      <c r="W581" s="89"/>
    </row>
    <row r="582" spans="1:23" ht="15.75" customHeight="1">
      <c r="A582" s="266"/>
      <c r="B582" s="7"/>
      <c r="C582" s="266"/>
      <c r="D582" s="141"/>
      <c r="E582" s="141"/>
      <c r="F582" s="141"/>
      <c r="G582" s="141"/>
      <c r="H582" s="141"/>
      <c r="I582" s="141"/>
      <c r="J582" s="141"/>
      <c r="K582" s="141"/>
      <c r="L582" s="141"/>
      <c r="M582" s="141"/>
      <c r="N582" s="141"/>
      <c r="O582" s="141"/>
      <c r="P582" s="141"/>
      <c r="Q582" s="141"/>
      <c r="R582" s="141"/>
      <c r="S582" s="141"/>
      <c r="T582" s="89"/>
      <c r="U582" s="89"/>
      <c r="V582" s="89"/>
      <c r="W582" s="89"/>
    </row>
    <row r="583" spans="1:23" ht="15.75" customHeight="1">
      <c r="A583" s="266"/>
      <c r="B583" s="4"/>
      <c r="C583" s="266"/>
      <c r="D583" s="141"/>
      <c r="E583" s="141"/>
      <c r="F583" s="141"/>
      <c r="G583" s="141"/>
      <c r="H583" s="141"/>
      <c r="I583" s="141"/>
      <c r="J583" s="141"/>
      <c r="K583" s="141"/>
      <c r="L583" s="141"/>
      <c r="M583" s="141"/>
      <c r="N583" s="141"/>
      <c r="O583" s="141"/>
      <c r="P583" s="141"/>
      <c r="Q583" s="141"/>
      <c r="R583" s="141"/>
      <c r="S583" s="141"/>
      <c r="T583" s="89"/>
      <c r="U583" s="89"/>
      <c r="V583" s="89"/>
      <c r="W583" s="89"/>
    </row>
    <row r="584" spans="1:23" ht="15.75" customHeight="1">
      <c r="A584" s="266"/>
      <c r="B584" s="4"/>
      <c r="C584" s="266"/>
      <c r="D584" s="141"/>
      <c r="E584" s="141"/>
      <c r="F584" s="141"/>
      <c r="G584" s="141"/>
      <c r="H584" s="141"/>
      <c r="I584" s="141"/>
      <c r="J584" s="141"/>
      <c r="K584" s="141"/>
      <c r="L584" s="141"/>
      <c r="M584" s="141"/>
      <c r="N584" s="141"/>
      <c r="O584" s="141"/>
      <c r="P584" s="141"/>
      <c r="Q584" s="141"/>
      <c r="R584" s="141"/>
      <c r="S584" s="141"/>
      <c r="T584" s="89"/>
      <c r="U584" s="89"/>
      <c r="V584" s="89"/>
      <c r="W584" s="89"/>
    </row>
    <row r="585" spans="1:23" ht="15.75" customHeight="1">
      <c r="A585" s="266"/>
      <c r="B585" s="4"/>
      <c r="C585" s="266"/>
      <c r="D585" s="141"/>
      <c r="E585" s="141"/>
      <c r="F585" s="141"/>
      <c r="G585" s="141"/>
      <c r="H585" s="141"/>
      <c r="I585" s="141"/>
      <c r="J585" s="141"/>
      <c r="K585" s="141"/>
      <c r="L585" s="141"/>
      <c r="M585" s="141"/>
      <c r="N585" s="141"/>
      <c r="O585" s="141"/>
      <c r="P585" s="141"/>
      <c r="Q585" s="141"/>
      <c r="R585" s="141"/>
      <c r="S585" s="141"/>
      <c r="T585" s="89"/>
      <c r="U585" s="89"/>
      <c r="V585" s="89"/>
      <c r="W585" s="89"/>
    </row>
    <row r="586" spans="1:23" ht="15.75" customHeight="1">
      <c r="A586" s="266"/>
      <c r="B586" s="4"/>
      <c r="C586" s="266"/>
      <c r="D586" s="141"/>
      <c r="E586" s="141"/>
      <c r="F586" s="141"/>
      <c r="G586" s="141"/>
      <c r="H586" s="141"/>
      <c r="I586" s="141"/>
      <c r="J586" s="141"/>
      <c r="K586" s="141"/>
      <c r="L586" s="141"/>
      <c r="M586" s="141"/>
      <c r="N586" s="141"/>
      <c r="O586" s="141"/>
      <c r="P586" s="141"/>
      <c r="Q586" s="141"/>
      <c r="R586" s="141"/>
      <c r="S586" s="141"/>
      <c r="T586" s="89"/>
      <c r="U586" s="89"/>
      <c r="V586" s="89"/>
      <c r="W586" s="89"/>
    </row>
    <row r="587" spans="1:23" ht="15.75" customHeight="1">
      <c r="A587" s="266"/>
      <c r="B587" s="66"/>
      <c r="C587" s="266"/>
      <c r="D587" s="141"/>
      <c r="E587" s="141"/>
      <c r="F587" s="141"/>
      <c r="G587" s="141"/>
      <c r="H587" s="141"/>
      <c r="I587" s="141"/>
      <c r="J587" s="141"/>
      <c r="K587" s="141"/>
      <c r="L587" s="141"/>
      <c r="M587" s="141"/>
      <c r="N587" s="141"/>
      <c r="O587" s="141"/>
      <c r="P587" s="141"/>
      <c r="Q587" s="141"/>
      <c r="R587" s="141"/>
      <c r="S587" s="141"/>
      <c r="T587" s="89"/>
      <c r="U587" s="89"/>
      <c r="V587" s="89"/>
      <c r="W587" s="89"/>
    </row>
    <row r="588" spans="1:23" ht="15.75" customHeight="1">
      <c r="A588" s="266"/>
      <c r="B588" s="4"/>
      <c r="C588" s="266"/>
      <c r="D588" s="141"/>
      <c r="E588" s="141"/>
      <c r="F588" s="141"/>
      <c r="G588" s="141"/>
      <c r="H588" s="141"/>
      <c r="I588" s="141"/>
      <c r="J588" s="141"/>
      <c r="K588" s="141"/>
      <c r="L588" s="141"/>
      <c r="M588" s="141"/>
      <c r="N588" s="141"/>
      <c r="O588" s="141"/>
      <c r="P588" s="141"/>
      <c r="Q588" s="141"/>
      <c r="R588" s="141"/>
      <c r="S588" s="141"/>
      <c r="T588" s="89"/>
      <c r="U588" s="89"/>
      <c r="V588" s="89"/>
      <c r="W588" s="89"/>
    </row>
    <row r="589" spans="1:23" ht="15.75" customHeight="1">
      <c r="A589" s="266"/>
      <c r="B589" s="9"/>
      <c r="C589" s="266"/>
      <c r="D589" s="141"/>
      <c r="E589" s="141"/>
      <c r="F589" s="141"/>
      <c r="G589" s="141"/>
      <c r="H589" s="141"/>
      <c r="I589" s="141"/>
      <c r="J589" s="141"/>
      <c r="K589" s="141"/>
      <c r="L589" s="141"/>
      <c r="M589" s="141"/>
      <c r="N589" s="141"/>
      <c r="O589" s="141"/>
      <c r="P589" s="141"/>
      <c r="Q589" s="141"/>
      <c r="R589" s="141"/>
      <c r="S589" s="141"/>
      <c r="T589" s="89"/>
      <c r="U589" s="89"/>
      <c r="V589" s="89"/>
      <c r="W589" s="89"/>
    </row>
    <row r="590" spans="1:23" ht="15.75" customHeight="1">
      <c r="A590" s="266"/>
      <c r="B590" s="7"/>
      <c r="C590" s="266"/>
      <c r="D590" s="141"/>
      <c r="E590" s="141"/>
      <c r="F590" s="141"/>
      <c r="G590" s="141"/>
      <c r="H590" s="141"/>
      <c r="I590" s="141"/>
      <c r="J590" s="141"/>
      <c r="K590" s="141"/>
      <c r="L590" s="141"/>
      <c r="M590" s="141"/>
      <c r="N590" s="141"/>
      <c r="O590" s="141"/>
      <c r="P590" s="141"/>
      <c r="Q590" s="141"/>
      <c r="R590" s="141"/>
      <c r="S590" s="141"/>
      <c r="T590" s="89"/>
      <c r="U590" s="89"/>
      <c r="V590" s="89"/>
      <c r="W590" s="89"/>
    </row>
    <row r="591" spans="1:23" ht="15.75" customHeight="1">
      <c r="A591" s="266"/>
      <c r="B591" s="4"/>
      <c r="C591" s="266"/>
      <c r="D591" s="141"/>
      <c r="E591" s="141"/>
      <c r="F591" s="141"/>
      <c r="G591" s="141"/>
      <c r="H591" s="141"/>
      <c r="I591" s="141"/>
      <c r="J591" s="141"/>
      <c r="K591" s="141"/>
      <c r="L591" s="141"/>
      <c r="M591" s="141"/>
      <c r="N591" s="141"/>
      <c r="O591" s="141"/>
      <c r="P591" s="141"/>
      <c r="Q591" s="141"/>
      <c r="R591" s="141"/>
      <c r="S591" s="141"/>
      <c r="T591" s="89"/>
      <c r="U591" s="89"/>
      <c r="V591" s="89"/>
      <c r="W591" s="89"/>
    </row>
    <row r="592" spans="1:23" ht="15.75" customHeight="1">
      <c r="A592" s="266"/>
      <c r="B592" s="4"/>
      <c r="C592" s="266"/>
      <c r="D592" s="141"/>
      <c r="E592" s="141"/>
      <c r="F592" s="141"/>
      <c r="G592" s="141"/>
      <c r="H592" s="141"/>
      <c r="I592" s="141"/>
      <c r="J592" s="141"/>
      <c r="K592" s="141"/>
      <c r="L592" s="141"/>
      <c r="M592" s="141"/>
      <c r="N592" s="141"/>
      <c r="O592" s="141"/>
      <c r="P592" s="141"/>
      <c r="Q592" s="141"/>
      <c r="R592" s="141"/>
      <c r="S592" s="141"/>
      <c r="T592" s="89"/>
      <c r="U592" s="89"/>
      <c r="V592" s="89"/>
      <c r="W592" s="89"/>
    </row>
    <row r="593" spans="1:23" ht="15.75" customHeight="1">
      <c r="A593" s="266"/>
      <c r="B593" s="4"/>
      <c r="C593" s="266"/>
      <c r="D593" s="141"/>
      <c r="E593" s="141"/>
      <c r="F593" s="141"/>
      <c r="G593" s="141"/>
      <c r="H593" s="141"/>
      <c r="I593" s="141"/>
      <c r="J593" s="141"/>
      <c r="K593" s="141"/>
      <c r="L593" s="141"/>
      <c r="M593" s="141"/>
      <c r="N593" s="141"/>
      <c r="O593" s="141"/>
      <c r="P593" s="141"/>
      <c r="Q593" s="141"/>
      <c r="R593" s="141"/>
      <c r="S593" s="141"/>
      <c r="T593" s="89"/>
      <c r="U593" s="89"/>
      <c r="V593" s="89"/>
      <c r="W593" s="89"/>
    </row>
    <row r="594" spans="1:23" ht="15.75" customHeight="1">
      <c r="A594" s="266"/>
      <c r="B594" s="4"/>
      <c r="C594" s="266"/>
      <c r="D594" s="141"/>
      <c r="E594" s="141"/>
      <c r="F594" s="141"/>
      <c r="G594" s="141"/>
      <c r="H594" s="141"/>
      <c r="I594" s="141"/>
      <c r="J594" s="141"/>
      <c r="K594" s="141"/>
      <c r="L594" s="141"/>
      <c r="M594" s="141"/>
      <c r="N594" s="141"/>
      <c r="O594" s="141"/>
      <c r="P594" s="141"/>
      <c r="Q594" s="141"/>
      <c r="R594" s="141"/>
      <c r="S594" s="141"/>
      <c r="T594" s="89"/>
      <c r="U594" s="89"/>
      <c r="V594" s="89"/>
      <c r="W594" s="89"/>
    </row>
    <row r="595" spans="1:23" ht="15.75" customHeight="1">
      <c r="A595" s="266"/>
      <c r="B595" s="4"/>
      <c r="C595" s="266"/>
      <c r="D595" s="141"/>
      <c r="E595" s="141"/>
      <c r="F595" s="141"/>
      <c r="G595" s="141"/>
      <c r="H595" s="141"/>
      <c r="I595" s="141"/>
      <c r="J595" s="141"/>
      <c r="K595" s="141"/>
      <c r="L595" s="141"/>
      <c r="M595" s="141"/>
      <c r="N595" s="141"/>
      <c r="O595" s="141"/>
      <c r="P595" s="141"/>
      <c r="Q595" s="141"/>
      <c r="R595" s="141"/>
      <c r="S595" s="141"/>
      <c r="T595" s="89"/>
      <c r="U595" s="89"/>
      <c r="V595" s="89"/>
      <c r="W595" s="89"/>
    </row>
    <row r="596" spans="1:23" ht="15.75" customHeight="1">
      <c r="A596" s="266"/>
      <c r="B596" s="4"/>
      <c r="C596" s="266"/>
      <c r="D596" s="141"/>
      <c r="E596" s="141"/>
      <c r="F596" s="141"/>
      <c r="G596" s="141"/>
      <c r="H596" s="141"/>
      <c r="I596" s="141"/>
      <c r="J596" s="141"/>
      <c r="K596" s="141"/>
      <c r="L596" s="141"/>
      <c r="M596" s="141"/>
      <c r="N596" s="141"/>
      <c r="O596" s="141"/>
      <c r="P596" s="141"/>
      <c r="Q596" s="141"/>
      <c r="R596" s="141"/>
      <c r="S596" s="141"/>
      <c r="T596" s="89"/>
      <c r="U596" s="89"/>
      <c r="V596" s="89"/>
      <c r="W596" s="89"/>
    </row>
    <row r="597" spans="1:23" ht="15.75" customHeight="1">
      <c r="A597" s="266"/>
      <c r="B597" s="9"/>
      <c r="C597" s="266"/>
      <c r="D597" s="141"/>
      <c r="E597" s="141"/>
      <c r="F597" s="141"/>
      <c r="G597" s="141"/>
      <c r="H597" s="141"/>
      <c r="I597" s="141"/>
      <c r="J597" s="141"/>
      <c r="K597" s="141"/>
      <c r="L597" s="141"/>
      <c r="M597" s="141"/>
      <c r="N597" s="141"/>
      <c r="O597" s="141"/>
      <c r="P597" s="141"/>
      <c r="Q597" s="141"/>
      <c r="R597" s="141"/>
      <c r="S597" s="141"/>
      <c r="T597" s="89"/>
      <c r="U597" s="89"/>
      <c r="V597" s="89"/>
      <c r="W597" s="89"/>
    </row>
    <row r="598" spans="1:23" ht="15.75" customHeight="1">
      <c r="A598" s="266"/>
      <c r="B598" s="7"/>
      <c r="C598" s="266"/>
      <c r="D598" s="141"/>
      <c r="E598" s="141"/>
      <c r="F598" s="141"/>
      <c r="G598" s="141"/>
      <c r="H598" s="141"/>
      <c r="I598" s="141"/>
      <c r="J598" s="141"/>
      <c r="K598" s="141"/>
      <c r="L598" s="141"/>
      <c r="M598" s="141"/>
      <c r="N598" s="141"/>
      <c r="O598" s="141"/>
      <c r="P598" s="141"/>
      <c r="Q598" s="141"/>
      <c r="R598" s="141"/>
      <c r="S598" s="141"/>
      <c r="T598" s="89"/>
      <c r="U598" s="89"/>
      <c r="V598" s="89"/>
      <c r="W598" s="89"/>
    </row>
    <row r="599" spans="1:23" ht="15.75" customHeight="1">
      <c r="A599" s="266"/>
      <c r="B599" s="4"/>
      <c r="C599" s="266"/>
      <c r="D599" s="141"/>
      <c r="E599" s="141"/>
      <c r="F599" s="141"/>
      <c r="G599" s="141"/>
      <c r="H599" s="141"/>
      <c r="I599" s="141"/>
      <c r="J599" s="141"/>
      <c r="K599" s="141"/>
      <c r="L599" s="141"/>
      <c r="M599" s="141"/>
      <c r="N599" s="141"/>
      <c r="O599" s="141"/>
      <c r="P599" s="141"/>
      <c r="Q599" s="141"/>
      <c r="R599" s="141"/>
      <c r="S599" s="141"/>
      <c r="T599" s="89"/>
      <c r="U599" s="89"/>
      <c r="V599" s="89"/>
      <c r="W599" s="89"/>
    </row>
    <row r="600" spans="1:23" ht="15.75" customHeight="1">
      <c r="A600" s="266"/>
      <c r="B600" s="11"/>
      <c r="C600" s="266"/>
      <c r="D600" s="141"/>
      <c r="E600" s="141"/>
      <c r="F600" s="141"/>
      <c r="G600" s="141"/>
      <c r="H600" s="141"/>
      <c r="I600" s="141"/>
      <c r="J600" s="141"/>
      <c r="K600" s="141"/>
      <c r="L600" s="141"/>
      <c r="M600" s="141"/>
      <c r="N600" s="141"/>
      <c r="O600" s="141"/>
      <c r="P600" s="141"/>
      <c r="Q600" s="141"/>
      <c r="R600" s="141"/>
      <c r="S600" s="141"/>
      <c r="T600" s="89"/>
      <c r="U600" s="89"/>
      <c r="V600" s="89"/>
      <c r="W600" s="89"/>
    </row>
    <row r="601" spans="1:23" ht="15.75" customHeight="1">
      <c r="A601" s="266"/>
      <c r="B601" s="4"/>
      <c r="C601" s="266"/>
      <c r="D601" s="141"/>
      <c r="E601" s="141"/>
      <c r="F601" s="141"/>
      <c r="G601" s="141"/>
      <c r="H601" s="141"/>
      <c r="I601" s="141"/>
      <c r="J601" s="141"/>
      <c r="K601" s="141"/>
      <c r="L601" s="141"/>
      <c r="M601" s="141"/>
      <c r="N601" s="141"/>
      <c r="O601" s="141"/>
      <c r="P601" s="141"/>
      <c r="Q601" s="141"/>
      <c r="R601" s="141"/>
      <c r="S601" s="141"/>
      <c r="T601" s="89"/>
      <c r="U601" s="89"/>
      <c r="V601" s="89"/>
      <c r="W601" s="89"/>
    </row>
    <row r="602" spans="1:23" ht="15.75" customHeight="1">
      <c r="A602" s="266"/>
      <c r="B602" s="12"/>
      <c r="C602" s="266"/>
      <c r="D602" s="141"/>
      <c r="E602" s="141"/>
      <c r="F602" s="141"/>
      <c r="G602" s="141"/>
      <c r="H602" s="141"/>
      <c r="I602" s="141"/>
      <c r="J602" s="141"/>
      <c r="K602" s="141"/>
      <c r="L602" s="141"/>
      <c r="M602" s="141"/>
      <c r="N602" s="141"/>
      <c r="O602" s="141"/>
      <c r="P602" s="141"/>
      <c r="Q602" s="141"/>
      <c r="R602" s="141"/>
      <c r="S602" s="141"/>
      <c r="T602" s="89"/>
      <c r="U602" s="89"/>
      <c r="V602" s="89"/>
      <c r="W602" s="89"/>
    </row>
    <row r="603" spans="1:23" ht="15.75" customHeight="1">
      <c r="A603" s="266"/>
      <c r="B603" s="4"/>
      <c r="C603" s="266"/>
      <c r="D603" s="141"/>
      <c r="E603" s="141"/>
      <c r="F603" s="141"/>
      <c r="G603" s="141"/>
      <c r="H603" s="141"/>
      <c r="I603" s="141"/>
      <c r="J603" s="141"/>
      <c r="K603" s="141"/>
      <c r="L603" s="141"/>
      <c r="M603" s="141"/>
      <c r="N603" s="141"/>
      <c r="O603" s="141"/>
      <c r="P603" s="141"/>
      <c r="Q603" s="141"/>
      <c r="R603" s="141"/>
      <c r="S603" s="141"/>
      <c r="T603" s="89"/>
      <c r="U603" s="89"/>
      <c r="V603" s="89"/>
      <c r="W603" s="89"/>
    </row>
    <row r="604" spans="1:23" ht="15.75" customHeight="1">
      <c r="A604" s="266"/>
      <c r="B604" s="9"/>
      <c r="C604" s="266"/>
      <c r="D604" s="141"/>
      <c r="E604" s="141"/>
      <c r="F604" s="141"/>
      <c r="G604" s="141"/>
      <c r="H604" s="141"/>
      <c r="I604" s="141"/>
      <c r="J604" s="141"/>
      <c r="K604" s="141"/>
      <c r="L604" s="141"/>
      <c r="M604" s="141"/>
      <c r="N604" s="141"/>
      <c r="O604" s="141"/>
      <c r="P604" s="141"/>
      <c r="Q604" s="141"/>
      <c r="R604" s="141"/>
      <c r="S604" s="141"/>
      <c r="T604" s="89"/>
      <c r="U604" s="89"/>
      <c r="V604" s="89"/>
      <c r="W604" s="89"/>
    </row>
    <row r="605" spans="1:23" ht="15.75" customHeight="1">
      <c r="A605" s="266"/>
      <c r="B605" s="7"/>
      <c r="C605" s="266"/>
      <c r="D605" s="141"/>
      <c r="E605" s="141"/>
      <c r="F605" s="141"/>
      <c r="G605" s="141"/>
      <c r="H605" s="141"/>
      <c r="I605" s="141"/>
      <c r="J605" s="141"/>
      <c r="K605" s="141"/>
      <c r="L605" s="141"/>
      <c r="M605" s="141"/>
      <c r="N605" s="141"/>
      <c r="O605" s="141"/>
      <c r="P605" s="141"/>
      <c r="Q605" s="141"/>
      <c r="R605" s="141"/>
      <c r="S605" s="141"/>
      <c r="T605" s="89"/>
      <c r="U605" s="89"/>
      <c r="V605" s="89"/>
      <c r="W605" s="89"/>
    </row>
    <row r="606" spans="1:23" ht="15.75" customHeight="1">
      <c r="A606" s="266"/>
      <c r="B606" s="4"/>
      <c r="C606" s="266"/>
      <c r="D606" s="141"/>
      <c r="E606" s="141"/>
      <c r="F606" s="141"/>
      <c r="G606" s="141"/>
      <c r="H606" s="141"/>
      <c r="I606" s="141"/>
      <c r="J606" s="141"/>
      <c r="K606" s="141"/>
      <c r="L606" s="141"/>
      <c r="M606" s="141"/>
      <c r="N606" s="141"/>
      <c r="O606" s="141"/>
      <c r="P606" s="141"/>
      <c r="Q606" s="141"/>
      <c r="R606" s="141"/>
      <c r="S606" s="141"/>
      <c r="T606" s="89"/>
      <c r="U606" s="89"/>
      <c r="V606" s="89"/>
      <c r="W606" s="89"/>
    </row>
    <row r="607" spans="1:23" ht="15.75" customHeight="1">
      <c r="A607" s="266"/>
      <c r="B607" s="9"/>
      <c r="C607" s="266"/>
      <c r="D607" s="141"/>
      <c r="E607" s="141"/>
      <c r="F607" s="141"/>
      <c r="G607" s="141"/>
      <c r="H607" s="141"/>
      <c r="I607" s="141"/>
      <c r="J607" s="141"/>
      <c r="K607" s="141"/>
      <c r="L607" s="141"/>
      <c r="M607" s="141"/>
      <c r="N607" s="141"/>
      <c r="O607" s="141"/>
      <c r="P607" s="141"/>
      <c r="Q607" s="141"/>
      <c r="R607" s="141"/>
      <c r="S607" s="141"/>
      <c r="T607" s="89"/>
      <c r="U607" s="89"/>
      <c r="V607" s="89"/>
      <c r="W607" s="89"/>
    </row>
    <row r="608" spans="1:23" ht="15.75" customHeight="1">
      <c r="A608" s="266"/>
      <c r="B608" s="7"/>
      <c r="C608" s="266"/>
      <c r="D608" s="141"/>
      <c r="E608" s="141"/>
      <c r="F608" s="141"/>
      <c r="G608" s="141"/>
      <c r="H608" s="141"/>
      <c r="I608" s="141"/>
      <c r="J608" s="141"/>
      <c r="K608" s="141"/>
      <c r="L608" s="141"/>
      <c r="M608" s="141"/>
      <c r="N608" s="141"/>
      <c r="O608" s="141"/>
      <c r="P608" s="141"/>
      <c r="Q608" s="141"/>
      <c r="R608" s="141"/>
      <c r="S608" s="141"/>
      <c r="T608" s="89"/>
      <c r="U608" s="89"/>
      <c r="V608" s="89"/>
      <c r="W608" s="89"/>
    </row>
    <row r="609" spans="1:23" ht="15.75" customHeight="1">
      <c r="A609" s="266"/>
      <c r="B609" s="4"/>
      <c r="C609" s="266"/>
      <c r="D609" s="141"/>
      <c r="E609" s="141"/>
      <c r="F609" s="141"/>
      <c r="G609" s="141"/>
      <c r="H609" s="141"/>
      <c r="I609" s="141"/>
      <c r="J609" s="141"/>
      <c r="K609" s="141"/>
      <c r="L609" s="141"/>
      <c r="M609" s="141"/>
      <c r="N609" s="141"/>
      <c r="O609" s="141"/>
      <c r="P609" s="141"/>
      <c r="Q609" s="141"/>
      <c r="R609" s="141"/>
      <c r="S609" s="141"/>
      <c r="T609" s="89"/>
      <c r="U609" s="89"/>
      <c r="V609" s="89"/>
      <c r="W609" s="89"/>
    </row>
    <row r="610" spans="1:23" ht="15.75" customHeight="1">
      <c r="A610" s="266"/>
      <c r="B610" s="4"/>
      <c r="C610" s="266"/>
      <c r="D610" s="141"/>
      <c r="E610" s="141"/>
      <c r="F610" s="141"/>
      <c r="G610" s="141"/>
      <c r="H610" s="141"/>
      <c r="I610" s="141"/>
      <c r="J610" s="141"/>
      <c r="K610" s="141"/>
      <c r="L610" s="141"/>
      <c r="M610" s="141"/>
      <c r="N610" s="141"/>
      <c r="O610" s="141"/>
      <c r="P610" s="141"/>
      <c r="Q610" s="141"/>
      <c r="R610" s="141"/>
      <c r="S610" s="141"/>
      <c r="T610" s="89"/>
      <c r="U610" s="89"/>
      <c r="V610" s="89"/>
      <c r="W610" s="89"/>
    </row>
    <row r="611" spans="1:23" ht="15.75" customHeight="1">
      <c r="A611" s="266"/>
      <c r="B611" s="4"/>
      <c r="C611" s="266"/>
      <c r="D611" s="141"/>
      <c r="E611" s="141"/>
      <c r="F611" s="141"/>
      <c r="G611" s="141"/>
      <c r="H611" s="141"/>
      <c r="I611" s="141"/>
      <c r="J611" s="141"/>
      <c r="K611" s="141"/>
      <c r="L611" s="141"/>
      <c r="M611" s="141"/>
      <c r="N611" s="141"/>
      <c r="O611" s="141"/>
      <c r="P611" s="141"/>
      <c r="Q611" s="141"/>
      <c r="R611" s="141"/>
      <c r="S611" s="141"/>
      <c r="T611" s="89"/>
      <c r="U611" s="89"/>
      <c r="V611" s="89"/>
      <c r="W611" s="89"/>
    </row>
    <row r="612" spans="1:23" ht="15.75" customHeight="1">
      <c r="A612" s="266"/>
      <c r="B612" s="4"/>
      <c r="C612" s="266"/>
      <c r="D612" s="141"/>
      <c r="E612" s="141"/>
      <c r="F612" s="141"/>
      <c r="G612" s="141"/>
      <c r="H612" s="141"/>
      <c r="I612" s="141"/>
      <c r="J612" s="141"/>
      <c r="K612" s="141"/>
      <c r="L612" s="141"/>
      <c r="M612" s="141"/>
      <c r="N612" s="141"/>
      <c r="O612" s="141"/>
      <c r="P612" s="141"/>
      <c r="Q612" s="141"/>
      <c r="R612" s="141"/>
      <c r="S612" s="141"/>
      <c r="T612" s="89"/>
      <c r="U612" s="89"/>
      <c r="V612" s="89"/>
      <c r="W612" s="89"/>
    </row>
    <row r="613" spans="1:23" ht="15.75" customHeight="1">
      <c r="A613" s="266"/>
      <c r="B613" s="4"/>
      <c r="C613" s="266"/>
      <c r="D613" s="141"/>
      <c r="E613" s="141"/>
      <c r="F613" s="141"/>
      <c r="G613" s="141"/>
      <c r="H613" s="141"/>
      <c r="I613" s="141"/>
      <c r="J613" s="141"/>
      <c r="K613" s="141"/>
      <c r="L613" s="141"/>
      <c r="M613" s="141"/>
      <c r="N613" s="141"/>
      <c r="O613" s="141"/>
      <c r="P613" s="141"/>
      <c r="Q613" s="141"/>
      <c r="R613" s="141"/>
      <c r="S613" s="141"/>
      <c r="T613" s="89"/>
      <c r="U613" s="89"/>
      <c r="V613" s="89"/>
      <c r="W613" s="89"/>
    </row>
    <row r="614" spans="1:23" ht="15.75" customHeight="1">
      <c r="A614" s="266"/>
      <c r="B614" s="9"/>
      <c r="C614" s="266"/>
      <c r="D614" s="141"/>
      <c r="E614" s="141"/>
      <c r="F614" s="141"/>
      <c r="G614" s="141"/>
      <c r="H614" s="141"/>
      <c r="I614" s="141"/>
      <c r="J614" s="141"/>
      <c r="K614" s="141"/>
      <c r="L614" s="141"/>
      <c r="M614" s="141"/>
      <c r="N614" s="141"/>
      <c r="O614" s="141"/>
      <c r="P614" s="141"/>
      <c r="Q614" s="141"/>
      <c r="R614" s="141"/>
      <c r="S614" s="141"/>
      <c r="T614" s="89"/>
      <c r="U614" s="89"/>
      <c r="V614" s="89"/>
      <c r="W614" s="89"/>
    </row>
    <row r="615" spans="1:23" ht="15.75" customHeight="1">
      <c r="A615" s="266"/>
      <c r="B615" s="7"/>
      <c r="C615" s="266"/>
      <c r="D615" s="141"/>
      <c r="E615" s="141"/>
      <c r="F615" s="141"/>
      <c r="G615" s="141"/>
      <c r="H615" s="141"/>
      <c r="I615" s="141"/>
      <c r="J615" s="141"/>
      <c r="K615" s="141"/>
      <c r="L615" s="141"/>
      <c r="M615" s="141"/>
      <c r="N615" s="141"/>
      <c r="O615" s="141"/>
      <c r="P615" s="141"/>
      <c r="Q615" s="141"/>
      <c r="R615" s="141"/>
      <c r="S615" s="141"/>
      <c r="T615" s="89"/>
      <c r="U615" s="89"/>
      <c r="V615" s="89"/>
      <c r="W615" s="89"/>
    </row>
    <row r="616" spans="1:23" ht="15.75" customHeight="1">
      <c r="A616" s="266"/>
      <c r="B616" s="4"/>
      <c r="C616" s="266"/>
      <c r="D616" s="141"/>
      <c r="E616" s="141"/>
      <c r="F616" s="141"/>
      <c r="G616" s="141"/>
      <c r="H616" s="141"/>
      <c r="I616" s="141"/>
      <c r="J616" s="141"/>
      <c r="K616" s="141"/>
      <c r="L616" s="141"/>
      <c r="M616" s="141"/>
      <c r="N616" s="141"/>
      <c r="O616" s="141"/>
      <c r="P616" s="141"/>
      <c r="Q616" s="141"/>
      <c r="R616" s="141"/>
      <c r="S616" s="141"/>
      <c r="T616" s="89"/>
      <c r="U616" s="89"/>
      <c r="V616" s="89"/>
      <c r="W616" s="89"/>
    </row>
    <row r="617" spans="1:23" ht="15.75" customHeight="1">
      <c r="A617" s="266"/>
      <c r="B617" s="4"/>
      <c r="C617" s="266"/>
      <c r="D617" s="141"/>
      <c r="E617" s="141"/>
      <c r="F617" s="141"/>
      <c r="G617" s="141"/>
      <c r="H617" s="141"/>
      <c r="I617" s="141"/>
      <c r="J617" s="141"/>
      <c r="K617" s="141"/>
      <c r="L617" s="141"/>
      <c r="M617" s="141"/>
      <c r="N617" s="141"/>
      <c r="O617" s="141"/>
      <c r="P617" s="141"/>
      <c r="Q617" s="141"/>
      <c r="R617" s="141"/>
      <c r="S617" s="141"/>
      <c r="T617" s="89"/>
      <c r="U617" s="89"/>
      <c r="V617" s="89"/>
      <c r="W617" s="89"/>
    </row>
    <row r="618" spans="1:23" ht="15.75" customHeight="1">
      <c r="A618" s="266"/>
      <c r="B618" s="4"/>
      <c r="C618" s="266"/>
      <c r="D618" s="141"/>
      <c r="E618" s="141"/>
      <c r="F618" s="141"/>
      <c r="G618" s="141"/>
      <c r="H618" s="141"/>
      <c r="I618" s="141"/>
      <c r="J618" s="141"/>
      <c r="K618" s="141"/>
      <c r="L618" s="141"/>
      <c r="M618" s="141"/>
      <c r="N618" s="141"/>
      <c r="O618" s="141"/>
      <c r="P618" s="141"/>
      <c r="Q618" s="141"/>
      <c r="R618" s="141"/>
      <c r="S618" s="141"/>
      <c r="T618" s="89"/>
      <c r="U618" s="89"/>
      <c r="V618" s="89"/>
      <c r="W618" s="89"/>
    </row>
    <row r="619" spans="1:23" ht="15.75" customHeight="1">
      <c r="A619" s="266"/>
      <c r="B619" s="4"/>
      <c r="C619" s="266"/>
      <c r="D619" s="141"/>
      <c r="E619" s="141"/>
      <c r="F619" s="141"/>
      <c r="G619" s="141"/>
      <c r="H619" s="141"/>
      <c r="I619" s="141"/>
      <c r="J619" s="141"/>
      <c r="K619" s="141"/>
      <c r="L619" s="141"/>
      <c r="M619" s="141"/>
      <c r="N619" s="141"/>
      <c r="O619" s="141"/>
      <c r="P619" s="141"/>
      <c r="Q619" s="141"/>
      <c r="R619" s="141"/>
      <c r="S619" s="141"/>
      <c r="T619" s="89"/>
      <c r="U619" s="89"/>
      <c r="V619" s="89"/>
      <c r="W619" s="89"/>
    </row>
    <row r="620" spans="1:23" ht="15.75" customHeight="1">
      <c r="A620" s="266"/>
      <c r="B620" s="66"/>
      <c r="C620" s="266"/>
      <c r="D620" s="141"/>
      <c r="E620" s="141"/>
      <c r="F620" s="141"/>
      <c r="G620" s="141"/>
      <c r="H620" s="141"/>
      <c r="I620" s="141"/>
      <c r="J620" s="141"/>
      <c r="K620" s="141"/>
      <c r="L620" s="141"/>
      <c r="M620" s="141"/>
      <c r="N620" s="141"/>
      <c r="O620" s="141"/>
      <c r="P620" s="141"/>
      <c r="Q620" s="141"/>
      <c r="R620" s="141"/>
      <c r="S620" s="141"/>
      <c r="T620" s="89"/>
      <c r="U620" s="89"/>
      <c r="V620" s="89"/>
      <c r="W620" s="89"/>
    </row>
    <row r="621" spans="1:23" ht="15.75" customHeight="1">
      <c r="A621" s="266"/>
      <c r="B621" s="4"/>
      <c r="C621" s="266"/>
      <c r="D621" s="141"/>
      <c r="E621" s="141"/>
      <c r="F621" s="141"/>
      <c r="G621" s="141"/>
      <c r="H621" s="141"/>
      <c r="I621" s="141"/>
      <c r="J621" s="141"/>
      <c r="K621" s="141"/>
      <c r="L621" s="141"/>
      <c r="M621" s="141"/>
      <c r="N621" s="141"/>
      <c r="O621" s="141"/>
      <c r="P621" s="141"/>
      <c r="Q621" s="141"/>
      <c r="R621" s="141"/>
      <c r="S621" s="141"/>
      <c r="T621" s="89"/>
      <c r="U621" s="89"/>
      <c r="V621" s="89"/>
      <c r="W621" s="89"/>
    </row>
    <row r="622" spans="1:23" ht="15.75" customHeight="1">
      <c r="A622" s="266"/>
      <c r="B622" s="9"/>
      <c r="C622" s="266"/>
      <c r="D622" s="141"/>
      <c r="E622" s="141"/>
      <c r="F622" s="141"/>
      <c r="G622" s="141"/>
      <c r="H622" s="141"/>
      <c r="I622" s="141"/>
      <c r="J622" s="141"/>
      <c r="K622" s="141"/>
      <c r="L622" s="141"/>
      <c r="M622" s="141"/>
      <c r="N622" s="141"/>
      <c r="O622" s="141"/>
      <c r="P622" s="141"/>
      <c r="Q622" s="141"/>
      <c r="R622" s="141"/>
      <c r="S622" s="141"/>
      <c r="T622" s="89"/>
      <c r="U622" s="89"/>
      <c r="V622" s="89"/>
      <c r="W622" s="89"/>
    </row>
    <row r="623" spans="1:23" ht="15.75" customHeight="1">
      <c r="A623" s="266"/>
      <c r="B623" s="7"/>
      <c r="C623" s="266"/>
      <c r="D623" s="141"/>
      <c r="E623" s="141"/>
      <c r="F623" s="141"/>
      <c r="G623" s="141"/>
      <c r="H623" s="141"/>
      <c r="I623" s="141"/>
      <c r="J623" s="141"/>
      <c r="K623" s="141"/>
      <c r="L623" s="141"/>
      <c r="M623" s="141"/>
      <c r="N623" s="141"/>
      <c r="O623" s="141"/>
      <c r="P623" s="141"/>
      <c r="Q623" s="141"/>
      <c r="R623" s="141"/>
      <c r="S623" s="141"/>
      <c r="T623" s="89"/>
      <c r="U623" s="89"/>
      <c r="V623" s="89"/>
      <c r="W623" s="89"/>
    </row>
    <row r="624" spans="1:23" ht="15.75" customHeight="1">
      <c r="A624" s="266"/>
      <c r="B624" s="4"/>
      <c r="C624" s="266"/>
      <c r="D624" s="141"/>
      <c r="E624" s="141"/>
      <c r="F624" s="141"/>
      <c r="G624" s="141"/>
      <c r="H624" s="141"/>
      <c r="I624" s="141"/>
      <c r="J624" s="141"/>
      <c r="K624" s="141"/>
      <c r="L624" s="141"/>
      <c r="M624" s="141"/>
      <c r="N624" s="141"/>
      <c r="O624" s="141"/>
      <c r="P624" s="141"/>
      <c r="Q624" s="141"/>
      <c r="R624" s="141"/>
      <c r="S624" s="141"/>
      <c r="T624" s="89"/>
      <c r="U624" s="89"/>
      <c r="V624" s="89"/>
      <c r="W624" s="89"/>
    </row>
    <row r="625" spans="1:23" ht="15.75" customHeight="1">
      <c r="A625" s="266"/>
      <c r="B625" s="4"/>
      <c r="C625" s="266"/>
      <c r="D625" s="141"/>
      <c r="E625" s="141"/>
      <c r="F625" s="141"/>
      <c r="G625" s="141"/>
      <c r="H625" s="141"/>
      <c r="I625" s="141"/>
      <c r="J625" s="141"/>
      <c r="K625" s="141"/>
      <c r="L625" s="141"/>
      <c r="M625" s="141"/>
      <c r="N625" s="141"/>
      <c r="O625" s="141"/>
      <c r="P625" s="141"/>
      <c r="Q625" s="141"/>
      <c r="R625" s="141"/>
      <c r="S625" s="141"/>
      <c r="T625" s="89"/>
      <c r="U625" s="89"/>
      <c r="V625" s="89"/>
      <c r="W625" s="89"/>
    </row>
    <row r="626" spans="1:23" ht="15.75" customHeight="1">
      <c r="A626" s="266"/>
      <c r="B626" s="4"/>
      <c r="C626" s="266"/>
      <c r="D626" s="141"/>
      <c r="E626" s="141"/>
      <c r="F626" s="141"/>
      <c r="G626" s="141"/>
      <c r="H626" s="141"/>
      <c r="I626" s="141"/>
      <c r="J626" s="141"/>
      <c r="K626" s="141"/>
      <c r="L626" s="141"/>
      <c r="M626" s="141"/>
      <c r="N626" s="141"/>
      <c r="O626" s="141"/>
      <c r="P626" s="141"/>
      <c r="Q626" s="141"/>
      <c r="R626" s="141"/>
      <c r="S626" s="141"/>
      <c r="T626" s="89"/>
      <c r="U626" s="89"/>
      <c r="V626" s="89"/>
      <c r="W626" s="89"/>
    </row>
    <row r="627" spans="1:23" ht="15.75" customHeight="1">
      <c r="A627" s="266"/>
      <c r="B627" s="4"/>
      <c r="C627" s="266"/>
      <c r="D627" s="141"/>
      <c r="E627" s="141"/>
      <c r="F627" s="141"/>
      <c r="G627" s="141"/>
      <c r="H627" s="141"/>
      <c r="I627" s="141"/>
      <c r="J627" s="141"/>
      <c r="K627" s="141"/>
      <c r="L627" s="141"/>
      <c r="M627" s="141"/>
      <c r="N627" s="141"/>
      <c r="O627" s="141"/>
      <c r="P627" s="141"/>
      <c r="Q627" s="141"/>
      <c r="R627" s="141"/>
      <c r="S627" s="141"/>
      <c r="T627" s="89"/>
      <c r="U627" s="89"/>
      <c r="V627" s="89"/>
      <c r="W627" s="89"/>
    </row>
    <row r="628" spans="1:23" ht="15.75" customHeight="1">
      <c r="A628" s="266"/>
      <c r="B628" s="4"/>
      <c r="C628" s="266"/>
      <c r="D628" s="141"/>
      <c r="E628" s="141"/>
      <c r="F628" s="141"/>
      <c r="G628" s="141"/>
      <c r="H628" s="141"/>
      <c r="I628" s="141"/>
      <c r="J628" s="141"/>
      <c r="K628" s="141"/>
      <c r="L628" s="141"/>
      <c r="M628" s="141"/>
      <c r="N628" s="141"/>
      <c r="O628" s="141"/>
      <c r="P628" s="141"/>
      <c r="Q628" s="141"/>
      <c r="R628" s="141"/>
      <c r="S628" s="141"/>
      <c r="T628" s="89"/>
      <c r="U628" s="89"/>
      <c r="V628" s="89"/>
      <c r="W628" s="89"/>
    </row>
    <row r="629" spans="1:23" ht="15.75" customHeight="1">
      <c r="A629" s="266"/>
      <c r="B629" s="4"/>
      <c r="C629" s="266"/>
      <c r="D629" s="141"/>
      <c r="E629" s="141"/>
      <c r="F629" s="141"/>
      <c r="G629" s="141"/>
      <c r="H629" s="141"/>
      <c r="I629" s="141"/>
      <c r="J629" s="141"/>
      <c r="K629" s="141"/>
      <c r="L629" s="141"/>
      <c r="M629" s="141"/>
      <c r="N629" s="141"/>
      <c r="O629" s="141"/>
      <c r="P629" s="141"/>
      <c r="Q629" s="141"/>
      <c r="R629" s="141"/>
      <c r="S629" s="141"/>
      <c r="T629" s="89"/>
      <c r="U629" s="89"/>
      <c r="V629" s="89"/>
      <c r="W629" s="89"/>
    </row>
    <row r="630" spans="1:23" ht="15.75" customHeight="1">
      <c r="A630" s="266"/>
      <c r="B630" s="9"/>
      <c r="C630" s="266"/>
      <c r="D630" s="141"/>
      <c r="E630" s="141"/>
      <c r="F630" s="141"/>
      <c r="G630" s="141"/>
      <c r="H630" s="141"/>
      <c r="I630" s="141"/>
      <c r="J630" s="141"/>
      <c r="K630" s="141"/>
      <c r="L630" s="141"/>
      <c r="M630" s="141"/>
      <c r="N630" s="141"/>
      <c r="O630" s="141"/>
      <c r="P630" s="141"/>
      <c r="Q630" s="141"/>
      <c r="R630" s="141"/>
      <c r="S630" s="141"/>
      <c r="T630" s="89"/>
      <c r="U630" s="89"/>
      <c r="V630" s="89"/>
      <c r="W630" s="89"/>
    </row>
    <row r="631" spans="1:23" ht="15.75" customHeight="1">
      <c r="A631" s="266"/>
      <c r="B631" s="7"/>
      <c r="C631" s="266"/>
      <c r="D631" s="141"/>
      <c r="E631" s="141"/>
      <c r="F631" s="141"/>
      <c r="G631" s="141"/>
      <c r="H631" s="141"/>
      <c r="I631" s="141"/>
      <c r="J631" s="141"/>
      <c r="K631" s="141"/>
      <c r="L631" s="141"/>
      <c r="M631" s="141"/>
      <c r="N631" s="141"/>
      <c r="O631" s="141"/>
      <c r="P631" s="141"/>
      <c r="Q631" s="141"/>
      <c r="R631" s="141"/>
      <c r="S631" s="141"/>
      <c r="T631" s="89"/>
      <c r="U631" s="89"/>
      <c r="V631" s="89"/>
      <c r="W631" s="89"/>
    </row>
    <row r="632" spans="1:23" ht="15.75" customHeight="1">
      <c r="A632" s="266"/>
      <c r="B632" s="4"/>
      <c r="C632" s="266"/>
      <c r="D632" s="141"/>
      <c r="E632" s="141"/>
      <c r="F632" s="141"/>
      <c r="G632" s="141"/>
      <c r="H632" s="141"/>
      <c r="I632" s="141"/>
      <c r="J632" s="141"/>
      <c r="K632" s="141"/>
      <c r="L632" s="141"/>
      <c r="M632" s="141"/>
      <c r="N632" s="141"/>
      <c r="O632" s="141"/>
      <c r="P632" s="141"/>
      <c r="Q632" s="141"/>
      <c r="R632" s="141"/>
      <c r="S632" s="141"/>
      <c r="T632" s="89"/>
      <c r="U632" s="89"/>
      <c r="V632" s="89"/>
      <c r="W632" s="89"/>
    </row>
    <row r="633" spans="1:23" ht="15.75" customHeight="1">
      <c r="A633" s="266"/>
      <c r="B633" s="11"/>
      <c r="C633" s="266"/>
      <c r="D633" s="141"/>
      <c r="E633" s="141"/>
      <c r="F633" s="141"/>
      <c r="G633" s="141"/>
      <c r="H633" s="141"/>
      <c r="I633" s="141"/>
      <c r="J633" s="141"/>
      <c r="K633" s="141"/>
      <c r="L633" s="141"/>
      <c r="M633" s="141"/>
      <c r="N633" s="141"/>
      <c r="O633" s="141"/>
      <c r="P633" s="141"/>
      <c r="Q633" s="141"/>
      <c r="R633" s="141"/>
      <c r="S633" s="141"/>
      <c r="T633" s="89"/>
      <c r="U633" s="89"/>
      <c r="V633" s="89"/>
      <c r="W633" s="89"/>
    </row>
    <row r="634" spans="1:23" ht="15.75" customHeight="1">
      <c r="A634" s="266"/>
      <c r="B634" s="4"/>
      <c r="C634" s="266"/>
      <c r="D634" s="141"/>
      <c r="E634" s="141"/>
      <c r="F634" s="141"/>
      <c r="G634" s="141"/>
      <c r="H634" s="141"/>
      <c r="I634" s="141"/>
      <c r="J634" s="141"/>
      <c r="K634" s="141"/>
      <c r="L634" s="141"/>
      <c r="M634" s="141"/>
      <c r="N634" s="141"/>
      <c r="O634" s="141"/>
      <c r="P634" s="141"/>
      <c r="Q634" s="141"/>
      <c r="R634" s="141"/>
      <c r="S634" s="141"/>
      <c r="T634" s="89"/>
      <c r="U634" s="89"/>
      <c r="V634" s="89"/>
      <c r="W634" s="89"/>
    </row>
    <row r="635" spans="1:23" ht="15.75" customHeight="1">
      <c r="A635" s="266"/>
      <c r="B635" s="12"/>
      <c r="C635" s="266"/>
      <c r="D635" s="141"/>
      <c r="E635" s="141"/>
      <c r="F635" s="141"/>
      <c r="G635" s="141"/>
      <c r="H635" s="141"/>
      <c r="I635" s="141"/>
      <c r="J635" s="141"/>
      <c r="K635" s="141"/>
      <c r="L635" s="141"/>
      <c r="M635" s="141"/>
      <c r="N635" s="141"/>
      <c r="O635" s="141"/>
      <c r="P635" s="141"/>
      <c r="Q635" s="141"/>
      <c r="R635" s="141"/>
      <c r="S635" s="141"/>
      <c r="T635" s="89"/>
      <c r="U635" s="89"/>
      <c r="V635" s="89"/>
      <c r="W635" s="89"/>
    </row>
    <row r="636" spans="1:23" ht="15.75" customHeight="1">
      <c r="A636" s="266"/>
      <c r="B636" s="4"/>
      <c r="C636" s="266"/>
      <c r="D636" s="141"/>
      <c r="E636" s="141"/>
      <c r="F636" s="141"/>
      <c r="G636" s="141"/>
      <c r="H636" s="141"/>
      <c r="I636" s="141"/>
      <c r="J636" s="141"/>
      <c r="K636" s="141"/>
      <c r="L636" s="141"/>
      <c r="M636" s="141"/>
      <c r="N636" s="141"/>
      <c r="O636" s="141"/>
      <c r="P636" s="141"/>
      <c r="Q636" s="141"/>
      <c r="R636" s="141"/>
      <c r="S636" s="141"/>
      <c r="T636" s="89"/>
      <c r="U636" s="89"/>
      <c r="V636" s="89"/>
      <c r="W636" s="89"/>
    </row>
    <row r="637" spans="1:23" ht="15.75" customHeight="1">
      <c r="A637" s="266"/>
      <c r="B637" s="9"/>
      <c r="C637" s="266"/>
      <c r="D637" s="141"/>
      <c r="E637" s="141"/>
      <c r="F637" s="141"/>
      <c r="G637" s="141"/>
      <c r="H637" s="141"/>
      <c r="I637" s="141"/>
      <c r="J637" s="141"/>
      <c r="K637" s="141"/>
      <c r="L637" s="141"/>
      <c r="M637" s="141"/>
      <c r="N637" s="141"/>
      <c r="O637" s="141"/>
      <c r="P637" s="141"/>
      <c r="Q637" s="141"/>
      <c r="R637" s="141"/>
      <c r="S637" s="141"/>
      <c r="T637" s="89"/>
      <c r="U637" s="89"/>
      <c r="V637" s="89"/>
      <c r="W637" s="89"/>
    </row>
    <row r="638" spans="1:23" ht="15.75" customHeight="1">
      <c r="A638" s="266"/>
      <c r="B638" s="7"/>
      <c r="C638" s="266"/>
      <c r="D638" s="141"/>
      <c r="E638" s="141"/>
      <c r="F638" s="141"/>
      <c r="G638" s="141"/>
      <c r="H638" s="141"/>
      <c r="I638" s="141"/>
      <c r="J638" s="141"/>
      <c r="K638" s="141"/>
      <c r="L638" s="141"/>
      <c r="M638" s="141"/>
      <c r="N638" s="141"/>
      <c r="O638" s="141"/>
      <c r="P638" s="141"/>
      <c r="Q638" s="141"/>
      <c r="R638" s="141"/>
      <c r="S638" s="141"/>
      <c r="T638" s="89"/>
      <c r="U638" s="89"/>
      <c r="V638" s="89"/>
      <c r="W638" s="89"/>
    </row>
    <row r="639" spans="1:23" ht="15.75" customHeight="1">
      <c r="A639" s="266"/>
      <c r="B639" s="4"/>
      <c r="C639" s="266"/>
      <c r="D639" s="141"/>
      <c r="E639" s="141"/>
      <c r="F639" s="141"/>
      <c r="G639" s="141"/>
      <c r="H639" s="141"/>
      <c r="I639" s="141"/>
      <c r="J639" s="141"/>
      <c r="K639" s="141"/>
      <c r="L639" s="141"/>
      <c r="M639" s="141"/>
      <c r="N639" s="141"/>
      <c r="O639" s="141"/>
      <c r="P639" s="141"/>
      <c r="Q639" s="141"/>
      <c r="R639" s="141"/>
      <c r="S639" s="141"/>
      <c r="T639" s="89"/>
      <c r="U639" s="89"/>
      <c r="V639" s="89"/>
      <c r="W639" s="89"/>
    </row>
    <row r="640" spans="1:23" ht="15.75" customHeight="1">
      <c r="A640" s="266"/>
      <c r="B640" s="9"/>
      <c r="C640" s="266"/>
      <c r="D640" s="141"/>
      <c r="E640" s="141"/>
      <c r="F640" s="141"/>
      <c r="G640" s="141"/>
      <c r="H640" s="141"/>
      <c r="I640" s="141"/>
      <c r="J640" s="141"/>
      <c r="K640" s="141"/>
      <c r="L640" s="141"/>
      <c r="M640" s="141"/>
      <c r="N640" s="141"/>
      <c r="O640" s="141"/>
      <c r="P640" s="141"/>
      <c r="Q640" s="141"/>
      <c r="R640" s="141"/>
      <c r="S640" s="141"/>
      <c r="T640" s="89"/>
      <c r="U640" s="89"/>
      <c r="V640" s="89"/>
      <c r="W640" s="89"/>
    </row>
    <row r="641" spans="1:23" ht="15.75" customHeight="1">
      <c r="A641" s="266"/>
      <c r="B641" s="7"/>
      <c r="C641" s="266"/>
      <c r="D641" s="141"/>
      <c r="E641" s="141"/>
      <c r="F641" s="141"/>
      <c r="G641" s="141"/>
      <c r="H641" s="141"/>
      <c r="I641" s="141"/>
      <c r="J641" s="141"/>
      <c r="K641" s="141"/>
      <c r="L641" s="141"/>
      <c r="M641" s="141"/>
      <c r="N641" s="141"/>
      <c r="O641" s="141"/>
      <c r="P641" s="141"/>
      <c r="Q641" s="141"/>
      <c r="R641" s="141"/>
      <c r="S641" s="141"/>
      <c r="T641" s="89"/>
      <c r="U641" s="89"/>
      <c r="V641" s="89"/>
      <c r="W641" s="89"/>
    </row>
    <row r="642" spans="1:23" ht="15.75" customHeight="1">
      <c r="A642" s="266"/>
      <c r="B642" s="4"/>
      <c r="C642" s="266"/>
      <c r="D642" s="141"/>
      <c r="E642" s="141"/>
      <c r="F642" s="141"/>
      <c r="G642" s="141"/>
      <c r="H642" s="141"/>
      <c r="I642" s="141"/>
      <c r="J642" s="141"/>
      <c r="K642" s="141"/>
      <c r="L642" s="141"/>
      <c r="M642" s="141"/>
      <c r="N642" s="141"/>
      <c r="O642" s="141"/>
      <c r="P642" s="141"/>
      <c r="Q642" s="141"/>
      <c r="R642" s="141"/>
      <c r="S642" s="141"/>
      <c r="T642" s="89"/>
      <c r="U642" s="89"/>
      <c r="V642" s="89"/>
      <c r="W642" s="89"/>
    </row>
    <row r="643" spans="1:23" ht="15.75" customHeight="1">
      <c r="A643" s="266"/>
      <c r="B643" s="4"/>
      <c r="C643" s="266"/>
      <c r="D643" s="141"/>
      <c r="E643" s="141"/>
      <c r="F643" s="141"/>
      <c r="G643" s="141"/>
      <c r="H643" s="141"/>
      <c r="I643" s="141"/>
      <c r="J643" s="141"/>
      <c r="K643" s="141"/>
      <c r="L643" s="141"/>
      <c r="M643" s="141"/>
      <c r="N643" s="141"/>
      <c r="O643" s="141"/>
      <c r="P643" s="141"/>
      <c r="Q643" s="141"/>
      <c r="R643" s="141"/>
      <c r="S643" s="141"/>
      <c r="T643" s="89"/>
      <c r="U643" s="89"/>
      <c r="V643" s="89"/>
      <c r="W643" s="89"/>
    </row>
    <row r="644" spans="1:23" ht="15.75" customHeight="1">
      <c r="A644" s="266"/>
      <c r="B644" s="4"/>
      <c r="C644" s="266"/>
      <c r="D644" s="141"/>
      <c r="E644" s="141"/>
      <c r="F644" s="141"/>
      <c r="G644" s="141"/>
      <c r="H644" s="141"/>
      <c r="I644" s="141"/>
      <c r="J644" s="141"/>
      <c r="K644" s="141"/>
      <c r="L644" s="141"/>
      <c r="M644" s="141"/>
      <c r="N644" s="141"/>
      <c r="O644" s="141"/>
      <c r="P644" s="141"/>
      <c r="Q644" s="141"/>
      <c r="R644" s="141"/>
      <c r="S644" s="141"/>
      <c r="T644" s="89"/>
      <c r="U644" s="89"/>
      <c r="V644" s="89"/>
      <c r="W644" s="89"/>
    </row>
    <row r="645" spans="1:23" ht="15.75" customHeight="1">
      <c r="A645" s="266"/>
      <c r="B645" s="4"/>
      <c r="C645" s="266"/>
      <c r="D645" s="141"/>
      <c r="E645" s="141"/>
      <c r="F645" s="141"/>
      <c r="G645" s="141"/>
      <c r="H645" s="141"/>
      <c r="I645" s="141"/>
      <c r="J645" s="141"/>
      <c r="K645" s="141"/>
      <c r="L645" s="141"/>
      <c r="M645" s="141"/>
      <c r="N645" s="141"/>
      <c r="O645" s="141"/>
      <c r="P645" s="141"/>
      <c r="Q645" s="141"/>
      <c r="R645" s="141"/>
      <c r="S645" s="141"/>
      <c r="T645" s="89"/>
      <c r="U645" s="89"/>
      <c r="V645" s="89"/>
      <c r="W645" s="89"/>
    </row>
    <row r="646" spans="1:23" ht="15.75" customHeight="1">
      <c r="A646" s="266"/>
      <c r="B646" s="4"/>
      <c r="C646" s="266"/>
      <c r="D646" s="141"/>
      <c r="E646" s="141"/>
      <c r="F646" s="141"/>
      <c r="G646" s="141"/>
      <c r="H646" s="141"/>
      <c r="I646" s="141"/>
      <c r="J646" s="141"/>
      <c r="K646" s="141"/>
      <c r="L646" s="141"/>
      <c r="M646" s="141"/>
      <c r="N646" s="141"/>
      <c r="O646" s="141"/>
      <c r="P646" s="141"/>
      <c r="Q646" s="141"/>
      <c r="R646" s="141"/>
      <c r="S646" s="141"/>
      <c r="T646" s="89"/>
      <c r="U646" s="89"/>
      <c r="V646" s="89"/>
      <c r="W646" s="89"/>
    </row>
    <row r="647" spans="1:23" ht="15.75" customHeight="1">
      <c r="A647" s="266"/>
      <c r="B647" s="9"/>
      <c r="C647" s="266"/>
      <c r="D647" s="141"/>
      <c r="E647" s="141"/>
      <c r="F647" s="141"/>
      <c r="G647" s="141"/>
      <c r="H647" s="141"/>
      <c r="I647" s="141"/>
      <c r="J647" s="141"/>
      <c r="K647" s="141"/>
      <c r="L647" s="141"/>
      <c r="M647" s="141"/>
      <c r="N647" s="141"/>
      <c r="O647" s="141"/>
      <c r="P647" s="141"/>
      <c r="Q647" s="141"/>
      <c r="R647" s="141"/>
      <c r="S647" s="141"/>
      <c r="T647" s="89"/>
      <c r="U647" s="89"/>
      <c r="V647" s="89"/>
      <c r="W647" s="89"/>
    </row>
    <row r="648" spans="1:23" ht="15.75" customHeight="1">
      <c r="A648" s="266"/>
      <c r="B648" s="7"/>
      <c r="C648" s="266"/>
      <c r="D648" s="141"/>
      <c r="E648" s="141"/>
      <c r="F648" s="141"/>
      <c r="G648" s="141"/>
      <c r="H648" s="141"/>
      <c r="I648" s="141"/>
      <c r="J648" s="141"/>
      <c r="K648" s="141"/>
      <c r="L648" s="141"/>
      <c r="M648" s="141"/>
      <c r="N648" s="141"/>
      <c r="O648" s="141"/>
      <c r="P648" s="141"/>
      <c r="Q648" s="141"/>
      <c r="R648" s="141"/>
      <c r="S648" s="141"/>
      <c r="T648" s="89"/>
      <c r="U648" s="89"/>
      <c r="V648" s="89"/>
      <c r="W648" s="89"/>
    </row>
    <row r="649" spans="1:23" ht="15.75" customHeight="1">
      <c r="A649" s="266"/>
      <c r="B649" s="4"/>
      <c r="C649" s="266"/>
      <c r="D649" s="141"/>
      <c r="E649" s="141"/>
      <c r="F649" s="141"/>
      <c r="G649" s="141"/>
      <c r="H649" s="141"/>
      <c r="I649" s="141"/>
      <c r="J649" s="141"/>
      <c r="K649" s="141"/>
      <c r="L649" s="141"/>
      <c r="M649" s="141"/>
      <c r="N649" s="141"/>
      <c r="O649" s="141"/>
      <c r="P649" s="141"/>
      <c r="Q649" s="141"/>
      <c r="R649" s="141"/>
      <c r="S649" s="141"/>
      <c r="T649" s="89"/>
      <c r="U649" s="89"/>
      <c r="V649" s="89"/>
      <c r="W649" s="89"/>
    </row>
    <row r="650" spans="1:23" ht="15.75" customHeight="1">
      <c r="A650" s="266"/>
      <c r="B650" s="4"/>
      <c r="C650" s="266"/>
      <c r="D650" s="141"/>
      <c r="E650" s="141"/>
      <c r="F650" s="141"/>
      <c r="G650" s="141"/>
      <c r="H650" s="141"/>
      <c r="I650" s="141"/>
      <c r="J650" s="141"/>
      <c r="K650" s="141"/>
      <c r="L650" s="141"/>
      <c r="M650" s="141"/>
      <c r="N650" s="141"/>
      <c r="O650" s="141"/>
      <c r="P650" s="141"/>
      <c r="Q650" s="141"/>
      <c r="R650" s="141"/>
      <c r="S650" s="141"/>
      <c r="T650" s="89"/>
      <c r="U650" s="89"/>
      <c r="V650" s="89"/>
      <c r="W650" s="89"/>
    </row>
    <row r="651" spans="1:23" ht="15.75" customHeight="1">
      <c r="A651" s="266"/>
      <c r="B651" s="4"/>
      <c r="C651" s="266"/>
      <c r="D651" s="141"/>
      <c r="E651" s="141"/>
      <c r="F651" s="141"/>
      <c r="G651" s="141"/>
      <c r="H651" s="141"/>
      <c r="I651" s="141"/>
      <c r="J651" s="141"/>
      <c r="K651" s="141"/>
      <c r="L651" s="141"/>
      <c r="M651" s="141"/>
      <c r="N651" s="141"/>
      <c r="O651" s="141"/>
      <c r="P651" s="141"/>
      <c r="Q651" s="141"/>
      <c r="R651" s="141"/>
      <c r="S651" s="141"/>
      <c r="T651" s="89"/>
      <c r="U651" s="89"/>
      <c r="V651" s="89"/>
      <c r="W651" s="89"/>
    </row>
    <row r="652" spans="1:23" ht="15.75" customHeight="1">
      <c r="A652" s="266"/>
      <c r="B652" s="4"/>
      <c r="C652" s="266"/>
      <c r="D652" s="141"/>
      <c r="E652" s="141"/>
      <c r="F652" s="141"/>
      <c r="G652" s="141"/>
      <c r="H652" s="141"/>
      <c r="I652" s="141"/>
      <c r="J652" s="141"/>
      <c r="K652" s="141"/>
      <c r="L652" s="141"/>
      <c r="M652" s="141"/>
      <c r="N652" s="141"/>
      <c r="O652" s="141"/>
      <c r="P652" s="141"/>
      <c r="Q652" s="141"/>
      <c r="R652" s="141"/>
      <c r="S652" s="141"/>
      <c r="T652" s="89"/>
      <c r="U652" s="89"/>
      <c r="V652" s="89"/>
      <c r="W652" s="89"/>
    </row>
    <row r="653" spans="1:23" ht="15.75" customHeight="1">
      <c r="A653" s="266"/>
      <c r="B653" s="66"/>
      <c r="C653" s="266"/>
      <c r="D653" s="141"/>
      <c r="E653" s="141"/>
      <c r="F653" s="141"/>
      <c r="G653" s="141"/>
      <c r="H653" s="141"/>
      <c r="I653" s="141"/>
      <c r="J653" s="141"/>
      <c r="K653" s="141"/>
      <c r="L653" s="141"/>
      <c r="M653" s="141"/>
      <c r="N653" s="141"/>
      <c r="O653" s="141"/>
      <c r="P653" s="141"/>
      <c r="Q653" s="141"/>
      <c r="R653" s="141"/>
      <c r="S653" s="141"/>
      <c r="T653" s="89"/>
      <c r="U653" s="89"/>
      <c r="V653" s="89"/>
      <c r="W653" s="89"/>
    </row>
    <row r="654" spans="1:23" ht="15.75" customHeight="1">
      <c r="A654" s="266"/>
      <c r="B654" s="4"/>
      <c r="C654" s="266"/>
      <c r="D654" s="141"/>
      <c r="E654" s="141"/>
      <c r="F654" s="141"/>
      <c r="G654" s="141"/>
      <c r="H654" s="141"/>
      <c r="I654" s="141"/>
      <c r="J654" s="141"/>
      <c r="K654" s="141"/>
      <c r="L654" s="141"/>
      <c r="M654" s="141"/>
      <c r="N654" s="141"/>
      <c r="O654" s="141"/>
      <c r="P654" s="141"/>
      <c r="Q654" s="141"/>
      <c r="R654" s="141"/>
      <c r="S654" s="141"/>
      <c r="T654" s="89"/>
      <c r="U654" s="89"/>
      <c r="V654" s="89"/>
      <c r="W654" s="89"/>
    </row>
    <row r="655" spans="1:23" ht="15.75" customHeight="1">
      <c r="A655" s="266"/>
      <c r="B655" s="9"/>
      <c r="C655" s="266"/>
      <c r="D655" s="141"/>
      <c r="E655" s="141"/>
      <c r="F655" s="141"/>
      <c r="G655" s="141"/>
      <c r="H655" s="141"/>
      <c r="I655" s="141"/>
      <c r="J655" s="141"/>
      <c r="K655" s="141"/>
      <c r="L655" s="141"/>
      <c r="M655" s="141"/>
      <c r="N655" s="141"/>
      <c r="O655" s="141"/>
      <c r="P655" s="141"/>
      <c r="Q655" s="141"/>
      <c r="R655" s="141"/>
      <c r="S655" s="141"/>
      <c r="T655" s="89"/>
      <c r="U655" s="89"/>
      <c r="V655" s="89"/>
      <c r="W655" s="89"/>
    </row>
    <row r="656" spans="1:23" ht="15.75" customHeight="1">
      <c r="A656" s="266"/>
      <c r="B656" s="7"/>
      <c r="C656" s="266"/>
      <c r="D656" s="141"/>
      <c r="E656" s="141"/>
      <c r="F656" s="141"/>
      <c r="G656" s="141"/>
      <c r="H656" s="141"/>
      <c r="I656" s="141"/>
      <c r="J656" s="141"/>
      <c r="K656" s="141"/>
      <c r="L656" s="141"/>
      <c r="M656" s="141"/>
      <c r="N656" s="141"/>
      <c r="O656" s="141"/>
      <c r="P656" s="141"/>
      <c r="Q656" s="141"/>
      <c r="R656" s="141"/>
      <c r="S656" s="141"/>
      <c r="T656" s="89"/>
      <c r="U656" s="89"/>
      <c r="V656" s="89"/>
      <c r="W656" s="89"/>
    </row>
    <row r="657" spans="1:23" ht="15.75" customHeight="1">
      <c r="A657" s="266"/>
      <c r="B657" s="4"/>
      <c r="C657" s="266"/>
      <c r="D657" s="141"/>
      <c r="E657" s="141"/>
      <c r="F657" s="141"/>
      <c r="G657" s="141"/>
      <c r="H657" s="141"/>
      <c r="I657" s="141"/>
      <c r="J657" s="141"/>
      <c r="K657" s="141"/>
      <c r="L657" s="141"/>
      <c r="M657" s="141"/>
      <c r="N657" s="141"/>
      <c r="O657" s="141"/>
      <c r="P657" s="141"/>
      <c r="Q657" s="141"/>
      <c r="R657" s="141"/>
      <c r="S657" s="141"/>
      <c r="T657" s="89"/>
      <c r="U657" s="89"/>
      <c r="V657" s="89"/>
      <c r="W657" s="89"/>
    </row>
    <row r="658" spans="1:23" ht="15.75" customHeight="1">
      <c r="A658" s="266"/>
      <c r="B658" s="4"/>
      <c r="C658" s="266"/>
      <c r="D658" s="141"/>
      <c r="E658" s="141"/>
      <c r="F658" s="141"/>
      <c r="G658" s="141"/>
      <c r="H658" s="141"/>
      <c r="I658" s="141"/>
      <c r="J658" s="141"/>
      <c r="K658" s="141"/>
      <c r="L658" s="141"/>
      <c r="M658" s="141"/>
      <c r="N658" s="141"/>
      <c r="O658" s="141"/>
      <c r="P658" s="141"/>
      <c r="Q658" s="141"/>
      <c r="R658" s="141"/>
      <c r="S658" s="141"/>
      <c r="T658" s="89"/>
      <c r="U658" s="89"/>
      <c r="V658" s="89"/>
      <c r="W658" s="89"/>
    </row>
    <row r="659" spans="1:23" ht="15.75" customHeight="1">
      <c r="A659" s="266"/>
      <c r="B659" s="4"/>
      <c r="C659" s="266"/>
      <c r="D659" s="141"/>
      <c r="E659" s="141"/>
      <c r="F659" s="141"/>
      <c r="G659" s="141"/>
      <c r="H659" s="141"/>
      <c r="I659" s="141"/>
      <c r="J659" s="141"/>
      <c r="K659" s="141"/>
      <c r="L659" s="141"/>
      <c r="M659" s="141"/>
      <c r="N659" s="141"/>
      <c r="O659" s="141"/>
      <c r="P659" s="141"/>
      <c r="Q659" s="141"/>
      <c r="R659" s="141"/>
      <c r="S659" s="141"/>
      <c r="T659" s="89"/>
      <c r="U659" s="89"/>
      <c r="V659" s="89"/>
      <c r="W659" s="89"/>
    </row>
    <row r="660" spans="1:23" ht="15.75" customHeight="1">
      <c r="A660" s="266"/>
      <c r="B660" s="4"/>
      <c r="C660" s="266"/>
      <c r="D660" s="141"/>
      <c r="E660" s="141"/>
      <c r="F660" s="141"/>
      <c r="G660" s="141"/>
      <c r="H660" s="141"/>
      <c r="I660" s="141"/>
      <c r="J660" s="141"/>
      <c r="K660" s="141"/>
      <c r="L660" s="141"/>
      <c r="M660" s="141"/>
      <c r="N660" s="141"/>
      <c r="O660" s="141"/>
      <c r="P660" s="141"/>
      <c r="Q660" s="141"/>
      <c r="R660" s="141"/>
      <c r="S660" s="141"/>
      <c r="T660" s="89"/>
      <c r="U660" s="89"/>
      <c r="V660" s="89"/>
      <c r="W660" s="89"/>
    </row>
    <row r="661" spans="1:23" ht="15.75" customHeight="1">
      <c r="A661" s="266"/>
      <c r="B661" s="4"/>
      <c r="C661" s="266"/>
      <c r="D661" s="141"/>
      <c r="E661" s="141"/>
      <c r="F661" s="141"/>
      <c r="G661" s="141"/>
      <c r="H661" s="141"/>
      <c r="I661" s="141"/>
      <c r="J661" s="141"/>
      <c r="K661" s="141"/>
      <c r="L661" s="141"/>
      <c r="M661" s="141"/>
      <c r="N661" s="141"/>
      <c r="O661" s="141"/>
      <c r="P661" s="141"/>
      <c r="Q661" s="141"/>
      <c r="R661" s="141"/>
      <c r="S661" s="141"/>
      <c r="T661" s="89"/>
      <c r="U661" s="89"/>
      <c r="V661" s="89"/>
      <c r="W661" s="89"/>
    </row>
    <row r="662" spans="1:23" ht="15.75" customHeight="1">
      <c r="A662" s="266"/>
      <c r="B662" s="4"/>
      <c r="C662" s="266"/>
      <c r="D662" s="141"/>
      <c r="E662" s="141"/>
      <c r="F662" s="141"/>
      <c r="G662" s="141"/>
      <c r="H662" s="141"/>
      <c r="I662" s="141"/>
      <c r="J662" s="141"/>
      <c r="K662" s="141"/>
      <c r="L662" s="141"/>
      <c r="M662" s="141"/>
      <c r="N662" s="141"/>
      <c r="O662" s="141"/>
      <c r="P662" s="141"/>
      <c r="Q662" s="141"/>
      <c r="R662" s="141"/>
      <c r="S662" s="141"/>
      <c r="T662" s="89"/>
      <c r="U662" s="89"/>
      <c r="V662" s="89"/>
      <c r="W662" s="89"/>
    </row>
    <row r="663" spans="1:23" ht="15.75" customHeight="1">
      <c r="A663" s="266"/>
      <c r="B663" s="9"/>
      <c r="C663" s="266"/>
      <c r="D663" s="141"/>
      <c r="E663" s="141"/>
      <c r="F663" s="141"/>
      <c r="G663" s="141"/>
      <c r="H663" s="141"/>
      <c r="I663" s="141"/>
      <c r="J663" s="141"/>
      <c r="K663" s="141"/>
      <c r="L663" s="141"/>
      <c r="M663" s="141"/>
      <c r="N663" s="141"/>
      <c r="O663" s="141"/>
      <c r="P663" s="141"/>
      <c r="Q663" s="141"/>
      <c r="R663" s="141"/>
      <c r="S663" s="141"/>
      <c r="T663" s="89"/>
      <c r="U663" s="89"/>
      <c r="V663" s="89"/>
      <c r="W663" s="89"/>
    </row>
    <row r="664" spans="1:23" ht="15.75" customHeight="1">
      <c r="A664" s="266"/>
      <c r="B664" s="7"/>
      <c r="C664" s="266"/>
      <c r="D664" s="141"/>
      <c r="E664" s="141"/>
      <c r="F664" s="141"/>
      <c r="G664" s="141"/>
      <c r="H664" s="141"/>
      <c r="I664" s="141"/>
      <c r="J664" s="141"/>
      <c r="K664" s="141"/>
      <c r="L664" s="141"/>
      <c r="M664" s="141"/>
      <c r="N664" s="141"/>
      <c r="O664" s="141"/>
      <c r="P664" s="141"/>
      <c r="Q664" s="141"/>
      <c r="R664" s="141"/>
      <c r="S664" s="141"/>
      <c r="T664" s="89"/>
      <c r="U664" s="89"/>
      <c r="V664" s="89"/>
      <c r="W664" s="89"/>
    </row>
    <row r="665" spans="1:23" ht="15.75" customHeight="1">
      <c r="A665" s="266"/>
      <c r="B665" s="4"/>
      <c r="C665" s="266"/>
      <c r="D665" s="141"/>
      <c r="E665" s="141"/>
      <c r="F665" s="141"/>
      <c r="G665" s="141"/>
      <c r="H665" s="141"/>
      <c r="I665" s="141"/>
      <c r="J665" s="141"/>
      <c r="K665" s="141"/>
      <c r="L665" s="141"/>
      <c r="M665" s="141"/>
      <c r="N665" s="141"/>
      <c r="O665" s="141"/>
      <c r="P665" s="141"/>
      <c r="Q665" s="141"/>
      <c r="R665" s="141"/>
      <c r="S665" s="141"/>
      <c r="T665" s="89"/>
      <c r="U665" s="89"/>
      <c r="V665" s="89"/>
      <c r="W665" s="89"/>
    </row>
    <row r="666" spans="1:23" ht="15.75" customHeight="1">
      <c r="A666" s="266"/>
      <c r="B666" s="11"/>
      <c r="C666" s="266"/>
      <c r="D666" s="141"/>
      <c r="E666" s="141"/>
      <c r="F666" s="141"/>
      <c r="G666" s="141"/>
      <c r="H666" s="141"/>
      <c r="I666" s="141"/>
      <c r="J666" s="141"/>
      <c r="K666" s="141"/>
      <c r="L666" s="141"/>
      <c r="M666" s="141"/>
      <c r="N666" s="141"/>
      <c r="O666" s="141"/>
      <c r="P666" s="141"/>
      <c r="Q666" s="141"/>
      <c r="R666" s="141"/>
      <c r="S666" s="141"/>
      <c r="T666" s="89"/>
      <c r="U666" s="89"/>
      <c r="V666" s="89"/>
      <c r="W666" s="89"/>
    </row>
    <row r="667" spans="1:23" ht="15.75" customHeight="1">
      <c r="A667" s="266"/>
      <c r="B667" s="4"/>
      <c r="C667" s="266"/>
      <c r="D667" s="141"/>
      <c r="E667" s="141"/>
      <c r="F667" s="141"/>
      <c r="G667" s="141"/>
      <c r="H667" s="141"/>
      <c r="I667" s="141"/>
      <c r="J667" s="141"/>
      <c r="K667" s="141"/>
      <c r="L667" s="141"/>
      <c r="M667" s="141"/>
      <c r="N667" s="141"/>
      <c r="O667" s="141"/>
      <c r="P667" s="141"/>
      <c r="Q667" s="141"/>
      <c r="R667" s="141"/>
      <c r="S667" s="141"/>
      <c r="T667" s="89"/>
      <c r="U667" s="89"/>
      <c r="V667" s="89"/>
      <c r="W667" s="89"/>
    </row>
    <row r="668" spans="1:23" ht="15.75" customHeight="1">
      <c r="A668" s="266"/>
      <c r="B668" s="12"/>
      <c r="C668" s="266"/>
      <c r="D668" s="141"/>
      <c r="E668" s="141"/>
      <c r="F668" s="141"/>
      <c r="G668" s="141"/>
      <c r="H668" s="141"/>
      <c r="I668" s="141"/>
      <c r="J668" s="141"/>
      <c r="K668" s="141"/>
      <c r="L668" s="141"/>
      <c r="M668" s="141"/>
      <c r="N668" s="141"/>
      <c r="O668" s="141"/>
      <c r="P668" s="141"/>
      <c r="Q668" s="141"/>
      <c r="R668" s="141"/>
      <c r="S668" s="141"/>
      <c r="T668" s="89"/>
      <c r="U668" s="89"/>
      <c r="V668" s="89"/>
      <c r="W668" s="89"/>
    </row>
    <row r="669" spans="1:23" ht="15.75" customHeight="1">
      <c r="A669" s="266"/>
      <c r="B669" s="4"/>
      <c r="C669" s="266"/>
      <c r="D669" s="141"/>
      <c r="E669" s="141"/>
      <c r="F669" s="141"/>
      <c r="G669" s="141"/>
      <c r="H669" s="141"/>
      <c r="I669" s="141"/>
      <c r="J669" s="141"/>
      <c r="K669" s="141"/>
      <c r="L669" s="141"/>
      <c r="M669" s="141"/>
      <c r="N669" s="141"/>
      <c r="O669" s="141"/>
      <c r="P669" s="141"/>
      <c r="Q669" s="141"/>
      <c r="R669" s="141"/>
      <c r="S669" s="141"/>
      <c r="T669" s="89"/>
      <c r="U669" s="89"/>
      <c r="V669" s="89"/>
      <c r="W669" s="89"/>
    </row>
    <row r="670" spans="1:23" ht="15.75" customHeight="1">
      <c r="A670" s="266"/>
      <c r="B670" s="9"/>
      <c r="C670" s="266"/>
      <c r="D670" s="141"/>
      <c r="E670" s="141"/>
      <c r="F670" s="141"/>
      <c r="G670" s="141"/>
      <c r="H670" s="141"/>
      <c r="I670" s="141"/>
      <c r="J670" s="141"/>
      <c r="K670" s="141"/>
      <c r="L670" s="141"/>
      <c r="M670" s="141"/>
      <c r="N670" s="141"/>
      <c r="O670" s="141"/>
      <c r="P670" s="141"/>
      <c r="Q670" s="141"/>
      <c r="R670" s="141"/>
      <c r="S670" s="141"/>
      <c r="T670" s="89"/>
      <c r="U670" s="89"/>
      <c r="V670" s="89"/>
      <c r="W670" s="89"/>
    </row>
    <row r="671" spans="1:23" ht="15.75" customHeight="1">
      <c r="A671" s="266"/>
      <c r="B671" s="7"/>
      <c r="C671" s="266"/>
      <c r="D671" s="141"/>
      <c r="E671" s="141"/>
      <c r="F671" s="141"/>
      <c r="G671" s="141"/>
      <c r="H671" s="141"/>
      <c r="I671" s="141"/>
      <c r="J671" s="141"/>
      <c r="K671" s="141"/>
      <c r="L671" s="141"/>
      <c r="M671" s="141"/>
      <c r="N671" s="141"/>
      <c r="O671" s="141"/>
      <c r="P671" s="141"/>
      <c r="Q671" s="141"/>
      <c r="R671" s="141"/>
      <c r="S671" s="141"/>
      <c r="T671" s="89"/>
      <c r="U671" s="89"/>
      <c r="V671" s="89"/>
      <c r="W671" s="89"/>
    </row>
    <row r="672" spans="1:23" ht="15.75" customHeight="1">
      <c r="A672" s="266"/>
      <c r="B672" s="4"/>
      <c r="C672" s="266"/>
      <c r="D672" s="141"/>
      <c r="E672" s="141"/>
      <c r="F672" s="141"/>
      <c r="G672" s="141"/>
      <c r="H672" s="141"/>
      <c r="I672" s="141"/>
      <c r="J672" s="141"/>
      <c r="K672" s="141"/>
      <c r="L672" s="141"/>
      <c r="M672" s="141"/>
      <c r="N672" s="141"/>
      <c r="O672" s="141"/>
      <c r="P672" s="141"/>
      <c r="Q672" s="141"/>
      <c r="R672" s="141"/>
      <c r="S672" s="141"/>
      <c r="T672" s="89"/>
      <c r="U672" s="89"/>
      <c r="V672" s="89"/>
      <c r="W672" s="89"/>
    </row>
    <row r="673" spans="1:23" ht="15.75" customHeight="1">
      <c r="A673" s="266"/>
      <c r="B673" s="9"/>
      <c r="C673" s="266"/>
      <c r="D673" s="141"/>
      <c r="E673" s="141"/>
      <c r="F673" s="141"/>
      <c r="G673" s="141"/>
      <c r="H673" s="141"/>
      <c r="I673" s="141"/>
      <c r="J673" s="141"/>
      <c r="K673" s="141"/>
      <c r="L673" s="141"/>
      <c r="M673" s="141"/>
      <c r="N673" s="141"/>
      <c r="O673" s="141"/>
      <c r="P673" s="141"/>
      <c r="Q673" s="141"/>
      <c r="R673" s="141"/>
      <c r="S673" s="141"/>
      <c r="T673" s="89"/>
      <c r="U673" s="89"/>
      <c r="V673" s="89"/>
      <c r="W673" s="89"/>
    </row>
    <row r="674" spans="1:23" ht="15.75" customHeight="1">
      <c r="A674" s="266"/>
      <c r="B674" s="7"/>
      <c r="C674" s="266"/>
      <c r="D674" s="141"/>
      <c r="E674" s="141"/>
      <c r="F674" s="141"/>
      <c r="G674" s="141"/>
      <c r="H674" s="141"/>
      <c r="I674" s="141"/>
      <c r="J674" s="141"/>
      <c r="K674" s="141"/>
      <c r="L674" s="141"/>
      <c r="M674" s="141"/>
      <c r="N674" s="141"/>
      <c r="O674" s="141"/>
      <c r="P674" s="141"/>
      <c r="Q674" s="141"/>
      <c r="R674" s="141"/>
      <c r="S674" s="141"/>
      <c r="T674" s="89"/>
      <c r="U674" s="89"/>
      <c r="V674" s="89"/>
      <c r="W674" s="89"/>
    </row>
    <row r="675" spans="1:23" ht="15.75" customHeight="1">
      <c r="A675" s="266"/>
      <c r="B675" s="4"/>
      <c r="C675" s="266"/>
      <c r="D675" s="141"/>
      <c r="E675" s="141"/>
      <c r="F675" s="141"/>
      <c r="G675" s="141"/>
      <c r="H675" s="141"/>
      <c r="I675" s="141"/>
      <c r="J675" s="141"/>
      <c r="K675" s="141"/>
      <c r="L675" s="141"/>
      <c r="M675" s="141"/>
      <c r="N675" s="141"/>
      <c r="O675" s="141"/>
      <c r="P675" s="141"/>
      <c r="Q675" s="141"/>
      <c r="R675" s="141"/>
      <c r="S675" s="141"/>
      <c r="T675" s="89"/>
      <c r="U675" s="89"/>
      <c r="V675" s="89"/>
      <c r="W675" s="89"/>
    </row>
    <row r="676" spans="1:23" ht="15.75" customHeight="1">
      <c r="A676" s="266"/>
      <c r="B676" s="4"/>
      <c r="C676" s="266"/>
      <c r="D676" s="141"/>
      <c r="E676" s="141"/>
      <c r="F676" s="141"/>
      <c r="G676" s="141"/>
      <c r="H676" s="141"/>
      <c r="I676" s="141"/>
      <c r="J676" s="141"/>
      <c r="K676" s="141"/>
      <c r="L676" s="141"/>
      <c r="M676" s="141"/>
      <c r="N676" s="141"/>
      <c r="O676" s="141"/>
      <c r="P676" s="141"/>
      <c r="Q676" s="141"/>
      <c r="R676" s="141"/>
      <c r="S676" s="141"/>
      <c r="T676" s="89"/>
      <c r="U676" s="89"/>
      <c r="V676" s="89"/>
      <c r="W676" s="89"/>
    </row>
    <row r="677" spans="1:23" ht="15.75" customHeight="1">
      <c r="A677" s="266"/>
      <c r="B677" s="4"/>
      <c r="C677" s="266"/>
      <c r="D677" s="141"/>
      <c r="E677" s="141"/>
      <c r="F677" s="141"/>
      <c r="G677" s="141"/>
      <c r="H677" s="141"/>
      <c r="I677" s="141"/>
      <c r="J677" s="141"/>
      <c r="K677" s="141"/>
      <c r="L677" s="141"/>
      <c r="M677" s="141"/>
      <c r="N677" s="141"/>
      <c r="O677" s="141"/>
      <c r="P677" s="141"/>
      <c r="Q677" s="141"/>
      <c r="R677" s="141"/>
      <c r="S677" s="141"/>
      <c r="T677" s="89"/>
      <c r="U677" s="89"/>
      <c r="V677" s="89"/>
      <c r="W677" s="89"/>
    </row>
    <row r="678" spans="1:23" ht="15.75" customHeight="1">
      <c r="A678" s="266"/>
      <c r="B678" s="4"/>
      <c r="C678" s="266"/>
      <c r="D678" s="141"/>
      <c r="E678" s="141"/>
      <c r="F678" s="141"/>
      <c r="G678" s="141"/>
      <c r="H678" s="141"/>
      <c r="I678" s="141"/>
      <c r="J678" s="141"/>
      <c r="K678" s="141"/>
      <c r="L678" s="141"/>
      <c r="M678" s="141"/>
      <c r="N678" s="141"/>
      <c r="O678" s="141"/>
      <c r="P678" s="141"/>
      <c r="Q678" s="141"/>
      <c r="R678" s="141"/>
      <c r="S678" s="141"/>
      <c r="T678" s="89"/>
      <c r="U678" s="89"/>
      <c r="V678" s="89"/>
      <c r="W678" s="89"/>
    </row>
    <row r="679" spans="1:23" ht="15.75" customHeight="1">
      <c r="A679" s="266"/>
      <c r="B679" s="4"/>
      <c r="C679" s="266"/>
      <c r="D679" s="141"/>
      <c r="E679" s="141"/>
      <c r="F679" s="141"/>
      <c r="G679" s="141"/>
      <c r="H679" s="141"/>
      <c r="I679" s="141"/>
      <c r="J679" s="141"/>
      <c r="K679" s="141"/>
      <c r="L679" s="141"/>
      <c r="M679" s="141"/>
      <c r="N679" s="141"/>
      <c r="O679" s="141"/>
      <c r="P679" s="141"/>
      <c r="Q679" s="141"/>
      <c r="R679" s="141"/>
      <c r="S679" s="141"/>
      <c r="T679" s="89"/>
      <c r="U679" s="89"/>
      <c r="V679" s="89"/>
      <c r="W679" s="89"/>
    </row>
    <row r="680" spans="1:23" ht="15.75" customHeight="1">
      <c r="A680" s="266"/>
      <c r="B680" s="9"/>
      <c r="C680" s="266"/>
      <c r="D680" s="141"/>
      <c r="E680" s="141"/>
      <c r="F680" s="141"/>
      <c r="G680" s="141"/>
      <c r="H680" s="141"/>
      <c r="I680" s="141"/>
      <c r="J680" s="141"/>
      <c r="K680" s="141"/>
      <c r="L680" s="141"/>
      <c r="M680" s="141"/>
      <c r="N680" s="141"/>
      <c r="O680" s="141"/>
      <c r="P680" s="141"/>
      <c r="Q680" s="141"/>
      <c r="R680" s="141"/>
      <c r="S680" s="141"/>
      <c r="T680" s="89"/>
      <c r="U680" s="89"/>
      <c r="V680" s="89"/>
      <c r="W680" s="89"/>
    </row>
    <row r="681" spans="1:23" ht="15.75" customHeight="1">
      <c r="A681" s="266"/>
      <c r="B681" s="7"/>
      <c r="C681" s="266"/>
      <c r="D681" s="141"/>
      <c r="E681" s="141"/>
      <c r="F681" s="141"/>
      <c r="G681" s="141"/>
      <c r="H681" s="141"/>
      <c r="I681" s="141"/>
      <c r="J681" s="141"/>
      <c r="K681" s="141"/>
      <c r="L681" s="141"/>
      <c r="M681" s="141"/>
      <c r="N681" s="141"/>
      <c r="O681" s="141"/>
      <c r="P681" s="141"/>
      <c r="Q681" s="141"/>
      <c r="R681" s="141"/>
      <c r="S681" s="141"/>
      <c r="T681" s="89"/>
      <c r="U681" s="89"/>
      <c r="V681" s="89"/>
      <c r="W681" s="89"/>
    </row>
    <row r="682" spans="1:23" ht="15.75" customHeight="1">
      <c r="A682" s="266"/>
      <c r="B682" s="4"/>
      <c r="C682" s="266"/>
      <c r="D682" s="141"/>
      <c r="E682" s="141"/>
      <c r="F682" s="141"/>
      <c r="G682" s="141"/>
      <c r="H682" s="141"/>
      <c r="I682" s="141"/>
      <c r="J682" s="141"/>
      <c r="K682" s="141"/>
      <c r="L682" s="141"/>
      <c r="M682" s="141"/>
      <c r="N682" s="141"/>
      <c r="O682" s="141"/>
      <c r="P682" s="141"/>
      <c r="Q682" s="141"/>
      <c r="R682" s="141"/>
      <c r="S682" s="141"/>
      <c r="T682" s="89"/>
      <c r="U682" s="89"/>
      <c r="V682" s="89"/>
      <c r="W682" s="89"/>
    </row>
    <row r="683" spans="1:23" ht="15.75" customHeight="1">
      <c r="A683" s="266"/>
      <c r="B683" s="4"/>
      <c r="C683" s="266"/>
      <c r="D683" s="141"/>
      <c r="E683" s="141"/>
      <c r="F683" s="141"/>
      <c r="G683" s="141"/>
      <c r="H683" s="141"/>
      <c r="I683" s="141"/>
      <c r="J683" s="141"/>
      <c r="K683" s="141"/>
      <c r="L683" s="141"/>
      <c r="M683" s="141"/>
      <c r="N683" s="141"/>
      <c r="O683" s="141"/>
      <c r="P683" s="141"/>
      <c r="Q683" s="141"/>
      <c r="R683" s="141"/>
      <c r="S683" s="141"/>
      <c r="T683" s="89"/>
      <c r="U683" s="89"/>
      <c r="V683" s="89"/>
      <c r="W683" s="89"/>
    </row>
    <row r="684" spans="1:23" ht="15.75" customHeight="1">
      <c r="A684" s="266"/>
      <c r="B684" s="4"/>
      <c r="C684" s="266"/>
      <c r="D684" s="141"/>
      <c r="E684" s="141"/>
      <c r="F684" s="141"/>
      <c r="G684" s="141"/>
      <c r="H684" s="141"/>
      <c r="I684" s="141"/>
      <c r="J684" s="141"/>
      <c r="K684" s="141"/>
      <c r="L684" s="141"/>
      <c r="M684" s="141"/>
      <c r="N684" s="141"/>
      <c r="O684" s="141"/>
      <c r="P684" s="141"/>
      <c r="Q684" s="141"/>
      <c r="R684" s="141"/>
      <c r="S684" s="141"/>
      <c r="T684" s="89"/>
      <c r="U684" s="89"/>
      <c r="V684" s="89"/>
      <c r="W684" s="89"/>
    </row>
    <row r="685" spans="1:23" ht="15.75" customHeight="1">
      <c r="A685" s="266"/>
      <c r="B685" s="4"/>
      <c r="C685" s="266"/>
      <c r="D685" s="141"/>
      <c r="E685" s="141"/>
      <c r="F685" s="141"/>
      <c r="G685" s="141"/>
      <c r="H685" s="141"/>
      <c r="I685" s="141"/>
      <c r="J685" s="141"/>
      <c r="K685" s="141"/>
      <c r="L685" s="141"/>
      <c r="M685" s="141"/>
      <c r="N685" s="141"/>
      <c r="O685" s="141"/>
      <c r="P685" s="141"/>
      <c r="Q685" s="141"/>
      <c r="R685" s="141"/>
      <c r="S685" s="141"/>
      <c r="T685" s="89"/>
      <c r="U685" s="89"/>
      <c r="V685" s="89"/>
      <c r="W685" s="89"/>
    </row>
    <row r="686" spans="1:23" ht="15.75" customHeight="1">
      <c r="A686" s="266"/>
      <c r="B686" s="66"/>
      <c r="C686" s="266"/>
      <c r="D686" s="141"/>
      <c r="E686" s="141"/>
      <c r="F686" s="141"/>
      <c r="G686" s="141"/>
      <c r="H686" s="141"/>
      <c r="I686" s="141"/>
      <c r="J686" s="141"/>
      <c r="K686" s="141"/>
      <c r="L686" s="141"/>
      <c r="M686" s="141"/>
      <c r="N686" s="141"/>
      <c r="O686" s="141"/>
      <c r="P686" s="141"/>
      <c r="Q686" s="141"/>
      <c r="R686" s="141"/>
      <c r="S686" s="141"/>
      <c r="T686" s="89"/>
      <c r="U686" s="89"/>
      <c r="V686" s="89"/>
      <c r="W686" s="89"/>
    </row>
    <row r="687" spans="1:23" ht="15.75" customHeight="1">
      <c r="A687" s="266"/>
      <c r="B687" s="4"/>
      <c r="C687" s="266"/>
      <c r="D687" s="141"/>
      <c r="E687" s="141"/>
      <c r="F687" s="141"/>
      <c r="G687" s="141"/>
      <c r="H687" s="141"/>
      <c r="I687" s="141"/>
      <c r="J687" s="141"/>
      <c r="K687" s="141"/>
      <c r="L687" s="141"/>
      <c r="M687" s="141"/>
      <c r="N687" s="141"/>
      <c r="O687" s="141"/>
      <c r="P687" s="141"/>
      <c r="Q687" s="141"/>
      <c r="R687" s="141"/>
      <c r="S687" s="141"/>
      <c r="T687" s="89"/>
      <c r="U687" s="89"/>
      <c r="V687" s="89"/>
      <c r="W687" s="89"/>
    </row>
    <row r="688" spans="1:23" ht="15.75" customHeight="1">
      <c r="A688" s="266"/>
      <c r="B688" s="9"/>
      <c r="C688" s="266"/>
      <c r="D688" s="141"/>
      <c r="E688" s="141"/>
      <c r="F688" s="141"/>
      <c r="G688" s="141"/>
      <c r="H688" s="141"/>
      <c r="I688" s="141"/>
      <c r="J688" s="141"/>
      <c r="K688" s="141"/>
      <c r="L688" s="141"/>
      <c r="M688" s="141"/>
      <c r="N688" s="141"/>
      <c r="O688" s="141"/>
      <c r="P688" s="141"/>
      <c r="Q688" s="141"/>
      <c r="R688" s="141"/>
      <c r="S688" s="141"/>
      <c r="T688" s="89"/>
      <c r="U688" s="89"/>
      <c r="V688" s="89"/>
      <c r="W688" s="89"/>
    </row>
    <row r="689" spans="1:23" ht="15.75" customHeight="1">
      <c r="A689" s="266"/>
      <c r="B689" s="7"/>
      <c r="C689" s="266"/>
      <c r="D689" s="141"/>
      <c r="E689" s="141"/>
      <c r="F689" s="141"/>
      <c r="G689" s="141"/>
      <c r="H689" s="141"/>
      <c r="I689" s="141"/>
      <c r="J689" s="141"/>
      <c r="K689" s="141"/>
      <c r="L689" s="141"/>
      <c r="M689" s="141"/>
      <c r="N689" s="141"/>
      <c r="O689" s="141"/>
      <c r="P689" s="141"/>
      <c r="Q689" s="141"/>
      <c r="R689" s="141"/>
      <c r="S689" s="141"/>
      <c r="T689" s="89"/>
      <c r="U689" s="89"/>
      <c r="V689" s="89"/>
      <c r="W689" s="89"/>
    </row>
    <row r="690" spans="1:23" ht="15.75" customHeight="1">
      <c r="A690" s="266"/>
      <c r="B690" s="4"/>
      <c r="C690" s="266"/>
      <c r="D690" s="141"/>
      <c r="E690" s="141"/>
      <c r="F690" s="141"/>
      <c r="G690" s="141"/>
      <c r="H690" s="141"/>
      <c r="I690" s="141"/>
      <c r="J690" s="141"/>
      <c r="K690" s="141"/>
      <c r="L690" s="141"/>
      <c r="M690" s="141"/>
      <c r="N690" s="141"/>
      <c r="O690" s="141"/>
      <c r="P690" s="141"/>
      <c r="Q690" s="141"/>
      <c r="R690" s="141"/>
      <c r="S690" s="141"/>
      <c r="T690" s="89"/>
      <c r="U690" s="89"/>
      <c r="V690" s="89"/>
      <c r="W690" s="89"/>
    </row>
    <row r="691" spans="1:23" ht="15.75" customHeight="1">
      <c r="A691" s="266"/>
      <c r="B691" s="4"/>
      <c r="C691" s="266"/>
      <c r="D691" s="141"/>
      <c r="E691" s="141"/>
      <c r="F691" s="141"/>
      <c r="G691" s="141"/>
      <c r="H691" s="141"/>
      <c r="I691" s="141"/>
      <c r="J691" s="141"/>
      <c r="K691" s="141"/>
      <c r="L691" s="141"/>
      <c r="M691" s="141"/>
      <c r="N691" s="141"/>
      <c r="O691" s="141"/>
      <c r="P691" s="141"/>
      <c r="Q691" s="141"/>
      <c r="R691" s="141"/>
      <c r="S691" s="141"/>
      <c r="T691" s="89"/>
      <c r="U691" s="89"/>
      <c r="V691" s="89"/>
      <c r="W691" s="89"/>
    </row>
    <row r="692" spans="1:23" ht="15.75" customHeight="1">
      <c r="A692" s="266"/>
      <c r="B692" s="4"/>
      <c r="C692" s="266"/>
      <c r="D692" s="141"/>
      <c r="E692" s="141"/>
      <c r="F692" s="141"/>
      <c r="G692" s="141"/>
      <c r="H692" s="141"/>
      <c r="I692" s="141"/>
      <c r="J692" s="141"/>
      <c r="K692" s="141"/>
      <c r="L692" s="141"/>
      <c r="M692" s="141"/>
      <c r="N692" s="141"/>
      <c r="O692" s="141"/>
      <c r="P692" s="141"/>
      <c r="Q692" s="141"/>
      <c r="R692" s="141"/>
      <c r="S692" s="141"/>
      <c r="T692" s="89"/>
      <c r="U692" s="89"/>
      <c r="V692" s="89"/>
      <c r="W692" s="89"/>
    </row>
    <row r="693" spans="1:23" ht="15.75" customHeight="1">
      <c r="A693" s="266"/>
      <c r="B693" s="4"/>
      <c r="C693" s="266"/>
      <c r="D693" s="141"/>
      <c r="E693" s="141"/>
      <c r="F693" s="141"/>
      <c r="G693" s="141"/>
      <c r="H693" s="141"/>
      <c r="I693" s="141"/>
      <c r="J693" s="141"/>
      <c r="K693" s="141"/>
      <c r="L693" s="141"/>
      <c r="M693" s="141"/>
      <c r="N693" s="141"/>
      <c r="O693" s="141"/>
      <c r="P693" s="141"/>
      <c r="Q693" s="141"/>
      <c r="R693" s="141"/>
      <c r="S693" s="141"/>
      <c r="T693" s="89"/>
      <c r="U693" s="89"/>
      <c r="V693" s="89"/>
      <c r="W693" s="89"/>
    </row>
    <row r="694" spans="1:23" ht="15.75" customHeight="1">
      <c r="A694" s="266"/>
      <c r="B694" s="4"/>
      <c r="C694" s="266"/>
      <c r="D694" s="141"/>
      <c r="E694" s="141"/>
      <c r="F694" s="141"/>
      <c r="G694" s="141"/>
      <c r="H694" s="141"/>
      <c r="I694" s="141"/>
      <c r="J694" s="141"/>
      <c r="K694" s="141"/>
      <c r="L694" s="141"/>
      <c r="M694" s="141"/>
      <c r="N694" s="141"/>
      <c r="O694" s="141"/>
      <c r="P694" s="141"/>
      <c r="Q694" s="141"/>
      <c r="R694" s="141"/>
      <c r="S694" s="141"/>
      <c r="T694" s="89"/>
      <c r="U694" s="89"/>
      <c r="V694" s="89"/>
      <c r="W694" s="89"/>
    </row>
    <row r="695" spans="1:23" ht="15.75" customHeight="1">
      <c r="A695" s="266"/>
      <c r="B695" s="4"/>
      <c r="C695" s="266"/>
      <c r="D695" s="141"/>
      <c r="E695" s="141"/>
      <c r="F695" s="141"/>
      <c r="G695" s="141"/>
      <c r="H695" s="141"/>
      <c r="I695" s="141"/>
      <c r="J695" s="141"/>
      <c r="K695" s="141"/>
      <c r="L695" s="141"/>
      <c r="M695" s="141"/>
      <c r="N695" s="141"/>
      <c r="O695" s="141"/>
      <c r="P695" s="141"/>
      <c r="Q695" s="141"/>
      <c r="R695" s="141"/>
      <c r="S695" s="141"/>
      <c r="T695" s="89"/>
      <c r="U695" s="89"/>
      <c r="V695" s="89"/>
      <c r="W695" s="89"/>
    </row>
    <row r="696" spans="1:23" ht="15.75" customHeight="1">
      <c r="A696" s="266"/>
      <c r="B696" s="9"/>
      <c r="C696" s="266"/>
      <c r="D696" s="141"/>
      <c r="E696" s="141"/>
      <c r="F696" s="141"/>
      <c r="G696" s="141"/>
      <c r="H696" s="141"/>
      <c r="I696" s="141"/>
      <c r="J696" s="141"/>
      <c r="K696" s="141"/>
      <c r="L696" s="141"/>
      <c r="M696" s="141"/>
      <c r="N696" s="141"/>
      <c r="O696" s="141"/>
      <c r="P696" s="141"/>
      <c r="Q696" s="141"/>
      <c r="R696" s="141"/>
      <c r="S696" s="141"/>
      <c r="T696" s="89"/>
      <c r="U696" s="89"/>
      <c r="V696" s="89"/>
      <c r="W696" s="89"/>
    </row>
    <row r="697" spans="1:23" ht="15.75" customHeight="1">
      <c r="A697" s="266"/>
      <c r="B697" s="7"/>
      <c r="C697" s="266"/>
      <c r="D697" s="141"/>
      <c r="E697" s="141"/>
      <c r="F697" s="141"/>
      <c r="G697" s="141"/>
      <c r="H697" s="141"/>
      <c r="I697" s="141"/>
      <c r="J697" s="141"/>
      <c r="K697" s="141"/>
      <c r="L697" s="141"/>
      <c r="M697" s="141"/>
      <c r="N697" s="141"/>
      <c r="O697" s="141"/>
      <c r="P697" s="141"/>
      <c r="Q697" s="141"/>
      <c r="R697" s="141"/>
      <c r="S697" s="141"/>
      <c r="T697" s="89"/>
      <c r="U697" s="89"/>
      <c r="V697" s="89"/>
      <c r="W697" s="89"/>
    </row>
    <row r="698" spans="1:23" ht="15.75" customHeight="1">
      <c r="A698" s="266"/>
      <c r="B698" s="4"/>
      <c r="C698" s="266"/>
      <c r="D698" s="141"/>
      <c r="E698" s="141"/>
      <c r="F698" s="141"/>
      <c r="G698" s="141"/>
      <c r="H698" s="141"/>
      <c r="I698" s="141"/>
      <c r="J698" s="141"/>
      <c r="K698" s="141"/>
      <c r="L698" s="141"/>
      <c r="M698" s="141"/>
      <c r="N698" s="141"/>
      <c r="O698" s="141"/>
      <c r="P698" s="141"/>
      <c r="Q698" s="141"/>
      <c r="R698" s="141"/>
      <c r="S698" s="141"/>
      <c r="T698" s="89"/>
      <c r="U698" s="89"/>
      <c r="V698" s="89"/>
      <c r="W698" s="89"/>
    </row>
    <row r="699" spans="1:23" ht="15.75" customHeight="1">
      <c r="A699" s="266"/>
      <c r="B699" s="11"/>
      <c r="C699" s="266"/>
      <c r="D699" s="141"/>
      <c r="E699" s="141"/>
      <c r="F699" s="141"/>
      <c r="G699" s="141"/>
      <c r="H699" s="141"/>
      <c r="I699" s="141"/>
      <c r="J699" s="141"/>
      <c r="K699" s="141"/>
      <c r="L699" s="141"/>
      <c r="M699" s="141"/>
      <c r="N699" s="141"/>
      <c r="O699" s="141"/>
      <c r="P699" s="141"/>
      <c r="Q699" s="141"/>
      <c r="R699" s="141"/>
      <c r="S699" s="141"/>
      <c r="T699" s="89"/>
      <c r="U699" s="89"/>
      <c r="V699" s="89"/>
      <c r="W699" s="89"/>
    </row>
    <row r="700" spans="1:23" ht="15.75" customHeight="1">
      <c r="A700" s="266"/>
      <c r="B700" s="4"/>
      <c r="C700" s="266"/>
      <c r="D700" s="141"/>
      <c r="E700" s="141"/>
      <c r="F700" s="141"/>
      <c r="G700" s="141"/>
      <c r="H700" s="141"/>
      <c r="I700" s="141"/>
      <c r="J700" s="141"/>
      <c r="K700" s="141"/>
      <c r="L700" s="141"/>
      <c r="M700" s="141"/>
      <c r="N700" s="141"/>
      <c r="O700" s="141"/>
      <c r="P700" s="141"/>
      <c r="Q700" s="141"/>
      <c r="R700" s="141"/>
      <c r="S700" s="141"/>
      <c r="T700" s="89"/>
      <c r="U700" s="89"/>
      <c r="V700" s="89"/>
      <c r="W700" s="89"/>
    </row>
    <row r="701" spans="1:23" ht="15.75" customHeight="1">
      <c r="A701" s="266"/>
      <c r="B701" s="12"/>
      <c r="C701" s="266"/>
      <c r="D701" s="141"/>
      <c r="E701" s="141"/>
      <c r="F701" s="141"/>
      <c r="G701" s="141"/>
      <c r="H701" s="141"/>
      <c r="I701" s="141"/>
      <c r="J701" s="141"/>
      <c r="K701" s="141"/>
      <c r="L701" s="141"/>
      <c r="M701" s="141"/>
      <c r="N701" s="141"/>
      <c r="O701" s="141"/>
      <c r="P701" s="141"/>
      <c r="Q701" s="141"/>
      <c r="R701" s="141"/>
      <c r="S701" s="141"/>
      <c r="T701" s="89"/>
      <c r="U701" s="89"/>
      <c r="V701" s="89"/>
      <c r="W701" s="89"/>
    </row>
    <row r="702" spans="1:23" ht="15.75" customHeight="1">
      <c r="A702" s="266"/>
      <c r="B702" s="4"/>
      <c r="C702" s="266"/>
      <c r="D702" s="141"/>
      <c r="E702" s="141"/>
      <c r="F702" s="141"/>
      <c r="G702" s="141"/>
      <c r="H702" s="141"/>
      <c r="I702" s="141"/>
      <c r="J702" s="141"/>
      <c r="K702" s="141"/>
      <c r="L702" s="141"/>
      <c r="M702" s="141"/>
      <c r="N702" s="141"/>
      <c r="O702" s="141"/>
      <c r="P702" s="141"/>
      <c r="Q702" s="141"/>
      <c r="R702" s="141"/>
      <c r="S702" s="141"/>
      <c r="T702" s="89"/>
      <c r="U702" s="89"/>
      <c r="V702" s="89"/>
      <c r="W702" s="89"/>
    </row>
    <row r="703" spans="1:23" ht="15.75" customHeight="1">
      <c r="A703" s="266"/>
      <c r="B703" s="9"/>
      <c r="C703" s="266"/>
      <c r="D703" s="141"/>
      <c r="E703" s="141"/>
      <c r="F703" s="141"/>
      <c r="G703" s="141"/>
      <c r="H703" s="141"/>
      <c r="I703" s="141"/>
      <c r="J703" s="141"/>
      <c r="K703" s="141"/>
      <c r="L703" s="141"/>
      <c r="M703" s="141"/>
      <c r="N703" s="141"/>
      <c r="O703" s="141"/>
      <c r="P703" s="141"/>
      <c r="Q703" s="141"/>
      <c r="R703" s="141"/>
      <c r="S703" s="141"/>
      <c r="T703" s="89"/>
      <c r="U703" s="89"/>
      <c r="V703" s="89"/>
      <c r="W703" s="89"/>
    </row>
    <row r="704" spans="1:23" ht="15.75" customHeight="1">
      <c r="A704" s="266"/>
      <c r="B704" s="7"/>
      <c r="C704" s="266"/>
      <c r="D704" s="141"/>
      <c r="E704" s="141"/>
      <c r="F704" s="141"/>
      <c r="G704" s="141"/>
      <c r="H704" s="141"/>
      <c r="I704" s="141"/>
      <c r="J704" s="141"/>
      <c r="K704" s="141"/>
      <c r="L704" s="141"/>
      <c r="M704" s="141"/>
      <c r="N704" s="141"/>
      <c r="O704" s="141"/>
      <c r="P704" s="141"/>
      <c r="Q704" s="141"/>
      <c r="R704" s="141"/>
      <c r="S704" s="141"/>
      <c r="T704" s="89"/>
      <c r="U704" s="89"/>
      <c r="V704" s="89"/>
      <c r="W704" s="89"/>
    </row>
    <row r="705" spans="1:23" ht="15.75" customHeight="1">
      <c r="A705" s="266"/>
      <c r="B705" s="4"/>
      <c r="C705" s="266"/>
      <c r="D705" s="141"/>
      <c r="E705" s="141"/>
      <c r="F705" s="141"/>
      <c r="G705" s="141"/>
      <c r="H705" s="141"/>
      <c r="I705" s="141"/>
      <c r="J705" s="141"/>
      <c r="K705" s="141"/>
      <c r="L705" s="141"/>
      <c r="M705" s="141"/>
      <c r="N705" s="141"/>
      <c r="O705" s="141"/>
      <c r="P705" s="141"/>
      <c r="Q705" s="141"/>
      <c r="R705" s="141"/>
      <c r="S705" s="141"/>
      <c r="T705" s="89"/>
      <c r="U705" s="89"/>
      <c r="V705" s="89"/>
      <c r="W705" s="89"/>
    </row>
    <row r="706" spans="1:23" ht="15.75" customHeight="1">
      <c r="A706" s="266"/>
      <c r="B706" s="9"/>
      <c r="C706" s="266"/>
      <c r="D706" s="141"/>
      <c r="E706" s="141"/>
      <c r="F706" s="141"/>
      <c r="G706" s="141"/>
      <c r="H706" s="141"/>
      <c r="I706" s="141"/>
      <c r="J706" s="141"/>
      <c r="K706" s="141"/>
      <c r="L706" s="141"/>
      <c r="M706" s="141"/>
      <c r="N706" s="141"/>
      <c r="O706" s="141"/>
      <c r="P706" s="141"/>
      <c r="Q706" s="141"/>
      <c r="R706" s="141"/>
      <c r="S706" s="141"/>
      <c r="T706" s="89"/>
      <c r="U706" s="89"/>
      <c r="V706" s="89"/>
      <c r="W706" s="89"/>
    </row>
    <row r="707" spans="1:23" ht="15.75" customHeight="1">
      <c r="A707" s="266"/>
      <c r="B707" s="7"/>
      <c r="C707" s="266"/>
      <c r="D707" s="141"/>
      <c r="E707" s="141"/>
      <c r="F707" s="141"/>
      <c r="G707" s="141"/>
      <c r="H707" s="141"/>
      <c r="I707" s="141"/>
      <c r="J707" s="141"/>
      <c r="K707" s="141"/>
      <c r="L707" s="141"/>
      <c r="M707" s="141"/>
      <c r="N707" s="141"/>
      <c r="O707" s="141"/>
      <c r="P707" s="141"/>
      <c r="Q707" s="141"/>
      <c r="R707" s="141"/>
      <c r="S707" s="141"/>
      <c r="T707" s="89"/>
      <c r="U707" s="89"/>
      <c r="V707" s="89"/>
      <c r="W707" s="89"/>
    </row>
    <row r="708" spans="1:23" ht="15.75" customHeight="1">
      <c r="A708" s="266"/>
      <c r="B708" s="4"/>
      <c r="C708" s="266"/>
      <c r="D708" s="141"/>
      <c r="E708" s="141"/>
      <c r="F708" s="141"/>
      <c r="G708" s="141"/>
      <c r="H708" s="141"/>
      <c r="I708" s="141"/>
      <c r="J708" s="141"/>
      <c r="K708" s="141"/>
      <c r="L708" s="141"/>
      <c r="M708" s="141"/>
      <c r="N708" s="141"/>
      <c r="O708" s="141"/>
      <c r="P708" s="141"/>
      <c r="Q708" s="141"/>
      <c r="R708" s="141"/>
      <c r="S708" s="141"/>
      <c r="T708" s="89"/>
      <c r="U708" s="89"/>
      <c r="V708" s="89"/>
      <c r="W708" s="89"/>
    </row>
    <row r="709" spans="1:23" ht="15.75" customHeight="1">
      <c r="A709" s="266"/>
      <c r="B709" s="4"/>
      <c r="C709" s="266"/>
      <c r="D709" s="141"/>
      <c r="E709" s="141"/>
      <c r="F709" s="141"/>
      <c r="G709" s="141"/>
      <c r="H709" s="141"/>
      <c r="I709" s="141"/>
      <c r="J709" s="141"/>
      <c r="K709" s="141"/>
      <c r="L709" s="141"/>
      <c r="M709" s="141"/>
      <c r="N709" s="141"/>
      <c r="O709" s="141"/>
      <c r="P709" s="141"/>
      <c r="Q709" s="141"/>
      <c r="R709" s="141"/>
      <c r="S709" s="141"/>
      <c r="T709" s="89"/>
      <c r="U709" s="89"/>
      <c r="V709" s="89"/>
      <c r="W709" s="89"/>
    </row>
    <row r="710" spans="1:23" ht="15.75" customHeight="1">
      <c r="A710" s="266"/>
      <c r="B710" s="4"/>
      <c r="C710" s="266"/>
      <c r="D710" s="141"/>
      <c r="E710" s="141"/>
      <c r="F710" s="141"/>
      <c r="G710" s="141"/>
      <c r="H710" s="141"/>
      <c r="I710" s="141"/>
      <c r="J710" s="141"/>
      <c r="K710" s="141"/>
      <c r="L710" s="141"/>
      <c r="M710" s="141"/>
      <c r="N710" s="141"/>
      <c r="O710" s="141"/>
      <c r="P710" s="141"/>
      <c r="Q710" s="141"/>
      <c r="R710" s="141"/>
      <c r="S710" s="141"/>
      <c r="T710" s="89"/>
      <c r="U710" s="89"/>
      <c r="V710" s="89"/>
      <c r="W710" s="89"/>
    </row>
    <row r="711" spans="1:23" ht="15.75" customHeight="1">
      <c r="A711" s="266"/>
      <c r="B711" s="4"/>
      <c r="C711" s="266"/>
      <c r="D711" s="141"/>
      <c r="E711" s="141"/>
      <c r="F711" s="141"/>
      <c r="G711" s="141"/>
      <c r="H711" s="141"/>
      <c r="I711" s="141"/>
      <c r="J711" s="141"/>
      <c r="K711" s="141"/>
      <c r="L711" s="141"/>
      <c r="M711" s="141"/>
      <c r="N711" s="141"/>
      <c r="O711" s="141"/>
      <c r="P711" s="141"/>
      <c r="Q711" s="141"/>
      <c r="R711" s="141"/>
      <c r="S711" s="141"/>
      <c r="T711" s="89"/>
      <c r="U711" s="89"/>
      <c r="V711" s="89"/>
      <c r="W711" s="89"/>
    </row>
    <row r="712" spans="1:23" ht="15.75" customHeight="1">
      <c r="A712" s="266"/>
      <c r="B712" s="4"/>
      <c r="C712" s="266"/>
      <c r="D712" s="141"/>
      <c r="E712" s="141"/>
      <c r="F712" s="141"/>
      <c r="G712" s="141"/>
      <c r="H712" s="141"/>
      <c r="I712" s="141"/>
      <c r="J712" s="141"/>
      <c r="K712" s="141"/>
      <c r="L712" s="141"/>
      <c r="M712" s="141"/>
      <c r="N712" s="141"/>
      <c r="O712" s="141"/>
      <c r="P712" s="141"/>
      <c r="Q712" s="141"/>
      <c r="R712" s="141"/>
      <c r="S712" s="141"/>
      <c r="T712" s="89"/>
      <c r="U712" s="89"/>
      <c r="V712" s="89"/>
      <c r="W712" s="89"/>
    </row>
    <row r="713" spans="1:23" ht="15.75" customHeight="1">
      <c r="A713" s="266"/>
      <c r="B713" s="9"/>
      <c r="C713" s="266"/>
      <c r="D713" s="141"/>
      <c r="E713" s="141"/>
      <c r="F713" s="141"/>
      <c r="G713" s="141"/>
      <c r="H713" s="141"/>
      <c r="I713" s="141"/>
      <c r="J713" s="141"/>
      <c r="K713" s="141"/>
      <c r="L713" s="141"/>
      <c r="M713" s="141"/>
      <c r="N713" s="141"/>
      <c r="O713" s="141"/>
      <c r="P713" s="141"/>
      <c r="Q713" s="141"/>
      <c r="R713" s="141"/>
      <c r="S713" s="141"/>
      <c r="T713" s="89"/>
      <c r="U713" s="89"/>
      <c r="V713" s="89"/>
      <c r="W713" s="89"/>
    </row>
    <row r="714" spans="1:23" ht="15.75" customHeight="1">
      <c r="A714" s="266"/>
      <c r="B714" s="7"/>
      <c r="C714" s="266"/>
      <c r="D714" s="141"/>
      <c r="E714" s="141"/>
      <c r="F714" s="141"/>
      <c r="G714" s="141"/>
      <c r="H714" s="141"/>
      <c r="I714" s="141"/>
      <c r="J714" s="141"/>
      <c r="K714" s="141"/>
      <c r="L714" s="141"/>
      <c r="M714" s="141"/>
      <c r="N714" s="141"/>
      <c r="O714" s="141"/>
      <c r="P714" s="141"/>
      <c r="Q714" s="141"/>
      <c r="R714" s="141"/>
      <c r="S714" s="141"/>
      <c r="T714" s="89"/>
      <c r="U714" s="89"/>
      <c r="V714" s="89"/>
      <c r="W714" s="89"/>
    </row>
    <row r="715" spans="1:23" ht="15.75" customHeight="1">
      <c r="A715" s="266"/>
      <c r="B715" s="4"/>
      <c r="C715" s="266"/>
      <c r="D715" s="141"/>
      <c r="E715" s="141"/>
      <c r="F715" s="141"/>
      <c r="G715" s="141"/>
      <c r="H715" s="141"/>
      <c r="I715" s="141"/>
      <c r="J715" s="141"/>
      <c r="K715" s="141"/>
      <c r="L715" s="141"/>
      <c r="M715" s="141"/>
      <c r="N715" s="141"/>
      <c r="O715" s="141"/>
      <c r="P715" s="141"/>
      <c r="Q715" s="141"/>
      <c r="R715" s="141"/>
      <c r="S715" s="141"/>
      <c r="T715" s="89"/>
      <c r="U715" s="89"/>
      <c r="V715" s="89"/>
      <c r="W715" s="89"/>
    </row>
    <row r="716" spans="1:23" ht="15.75" customHeight="1">
      <c r="A716" s="266"/>
      <c r="B716" s="4"/>
      <c r="C716" s="266"/>
      <c r="D716" s="141"/>
      <c r="E716" s="141"/>
      <c r="F716" s="141"/>
      <c r="G716" s="141"/>
      <c r="H716" s="141"/>
      <c r="I716" s="141"/>
      <c r="J716" s="141"/>
      <c r="K716" s="141"/>
      <c r="L716" s="141"/>
      <c r="M716" s="141"/>
      <c r="N716" s="141"/>
      <c r="O716" s="141"/>
      <c r="P716" s="141"/>
      <c r="Q716" s="141"/>
      <c r="R716" s="141"/>
      <c r="S716" s="141"/>
      <c r="T716" s="89"/>
      <c r="U716" s="89"/>
      <c r="V716" s="89"/>
      <c r="W716" s="89"/>
    </row>
    <row r="717" spans="1:23" ht="15.75" customHeight="1">
      <c r="A717" s="266"/>
      <c r="B717" s="4"/>
      <c r="C717" s="266"/>
      <c r="D717" s="141"/>
      <c r="E717" s="141"/>
      <c r="F717" s="141"/>
      <c r="G717" s="141"/>
      <c r="H717" s="141"/>
      <c r="I717" s="141"/>
      <c r="J717" s="141"/>
      <c r="K717" s="141"/>
      <c r="L717" s="141"/>
      <c r="M717" s="141"/>
      <c r="N717" s="141"/>
      <c r="O717" s="141"/>
      <c r="P717" s="141"/>
      <c r="Q717" s="141"/>
      <c r="R717" s="141"/>
      <c r="S717" s="141"/>
      <c r="T717" s="89"/>
      <c r="U717" s="89"/>
      <c r="V717" s="89"/>
      <c r="W717" s="89"/>
    </row>
    <row r="718" spans="1:23" ht="15.75" customHeight="1">
      <c r="A718" s="266"/>
      <c r="B718" s="4"/>
      <c r="C718" s="266"/>
      <c r="D718" s="141"/>
      <c r="E718" s="141"/>
      <c r="F718" s="141"/>
      <c r="G718" s="141"/>
      <c r="H718" s="141"/>
      <c r="I718" s="141"/>
      <c r="J718" s="141"/>
      <c r="K718" s="141"/>
      <c r="L718" s="141"/>
      <c r="M718" s="141"/>
      <c r="N718" s="141"/>
      <c r="O718" s="141"/>
      <c r="P718" s="141"/>
      <c r="Q718" s="141"/>
      <c r="R718" s="141"/>
      <c r="S718" s="141"/>
      <c r="T718" s="89"/>
      <c r="U718" s="89"/>
      <c r="V718" s="89"/>
      <c r="W718" s="89"/>
    </row>
    <row r="719" spans="1:23" ht="15.75" customHeight="1">
      <c r="A719" s="266"/>
      <c r="B719" s="66"/>
      <c r="C719" s="266"/>
      <c r="D719" s="141"/>
      <c r="E719" s="141"/>
      <c r="F719" s="141"/>
      <c r="G719" s="141"/>
      <c r="H719" s="141"/>
      <c r="I719" s="141"/>
      <c r="J719" s="141"/>
      <c r="K719" s="141"/>
      <c r="L719" s="141"/>
      <c r="M719" s="141"/>
      <c r="N719" s="141"/>
      <c r="O719" s="141"/>
      <c r="P719" s="141"/>
      <c r="Q719" s="141"/>
      <c r="R719" s="141"/>
      <c r="S719" s="141"/>
      <c r="T719" s="89"/>
      <c r="U719" s="89"/>
      <c r="V719" s="89"/>
      <c r="W719" s="89"/>
    </row>
    <row r="720" spans="1:23" ht="15.75" customHeight="1">
      <c r="A720" s="266"/>
      <c r="B720" s="4"/>
      <c r="C720" s="266"/>
      <c r="D720" s="141"/>
      <c r="E720" s="141"/>
      <c r="F720" s="141"/>
      <c r="G720" s="141"/>
      <c r="H720" s="141"/>
      <c r="I720" s="141"/>
      <c r="J720" s="141"/>
      <c r="K720" s="141"/>
      <c r="L720" s="141"/>
      <c r="M720" s="141"/>
      <c r="N720" s="141"/>
      <c r="O720" s="141"/>
      <c r="P720" s="141"/>
      <c r="Q720" s="141"/>
      <c r="R720" s="141"/>
      <c r="S720" s="141"/>
      <c r="T720" s="89"/>
      <c r="U720" s="89"/>
      <c r="V720" s="89"/>
      <c r="W720" s="89"/>
    </row>
    <row r="721" spans="1:23" ht="15.75" customHeight="1">
      <c r="A721" s="266"/>
      <c r="B721" s="9"/>
      <c r="C721" s="266"/>
      <c r="D721" s="141"/>
      <c r="E721" s="141"/>
      <c r="F721" s="141"/>
      <c r="G721" s="141"/>
      <c r="H721" s="141"/>
      <c r="I721" s="141"/>
      <c r="J721" s="141"/>
      <c r="K721" s="141"/>
      <c r="L721" s="141"/>
      <c r="M721" s="141"/>
      <c r="N721" s="141"/>
      <c r="O721" s="141"/>
      <c r="P721" s="141"/>
      <c r="Q721" s="141"/>
      <c r="R721" s="141"/>
      <c r="S721" s="141"/>
      <c r="T721" s="89"/>
      <c r="U721" s="89"/>
      <c r="V721" s="89"/>
      <c r="W721" s="89"/>
    </row>
    <row r="722" spans="1:23" ht="15.75" customHeight="1">
      <c r="A722" s="266"/>
      <c r="B722" s="7"/>
      <c r="C722" s="266"/>
      <c r="D722" s="141"/>
      <c r="E722" s="141"/>
      <c r="F722" s="141"/>
      <c r="G722" s="141"/>
      <c r="H722" s="141"/>
      <c r="I722" s="141"/>
      <c r="J722" s="141"/>
      <c r="K722" s="141"/>
      <c r="L722" s="141"/>
      <c r="M722" s="141"/>
      <c r="N722" s="141"/>
      <c r="O722" s="141"/>
      <c r="P722" s="141"/>
      <c r="Q722" s="141"/>
      <c r="R722" s="141"/>
      <c r="S722" s="141"/>
      <c r="T722" s="89"/>
      <c r="U722" s="89"/>
      <c r="V722" s="89"/>
      <c r="W722" s="89"/>
    </row>
    <row r="723" spans="1:23" ht="15.75" customHeight="1">
      <c r="A723" s="266"/>
      <c r="B723" s="4"/>
      <c r="C723" s="266"/>
      <c r="D723" s="141"/>
      <c r="E723" s="141"/>
      <c r="F723" s="141"/>
      <c r="G723" s="141"/>
      <c r="H723" s="141"/>
      <c r="I723" s="141"/>
      <c r="J723" s="141"/>
      <c r="K723" s="141"/>
      <c r="L723" s="141"/>
      <c r="M723" s="141"/>
      <c r="N723" s="141"/>
      <c r="O723" s="141"/>
      <c r="P723" s="141"/>
      <c r="Q723" s="141"/>
      <c r="R723" s="141"/>
      <c r="S723" s="141"/>
      <c r="T723" s="89"/>
      <c r="U723" s="89"/>
      <c r="V723" s="89"/>
      <c r="W723" s="89"/>
    </row>
    <row r="724" spans="1:23" ht="15.75" customHeight="1">
      <c r="A724" s="266"/>
      <c r="B724" s="4"/>
      <c r="C724" s="266"/>
      <c r="D724" s="141"/>
      <c r="E724" s="141"/>
      <c r="F724" s="141"/>
      <c r="G724" s="141"/>
      <c r="H724" s="141"/>
      <c r="I724" s="141"/>
      <c r="J724" s="141"/>
      <c r="K724" s="141"/>
      <c r="L724" s="141"/>
      <c r="M724" s="141"/>
      <c r="N724" s="141"/>
      <c r="O724" s="141"/>
      <c r="P724" s="141"/>
      <c r="Q724" s="141"/>
      <c r="R724" s="141"/>
      <c r="S724" s="141"/>
      <c r="T724" s="89"/>
      <c r="U724" s="89"/>
      <c r="V724" s="89"/>
      <c r="W724" s="89"/>
    </row>
    <row r="725" spans="1:23" ht="15.75" customHeight="1">
      <c r="A725" s="266"/>
      <c r="B725" s="4"/>
      <c r="C725" s="266"/>
      <c r="D725" s="141"/>
      <c r="E725" s="141"/>
      <c r="F725" s="141"/>
      <c r="G725" s="141"/>
      <c r="H725" s="141"/>
      <c r="I725" s="141"/>
      <c r="J725" s="141"/>
      <c r="K725" s="141"/>
      <c r="L725" s="141"/>
      <c r="M725" s="141"/>
      <c r="N725" s="141"/>
      <c r="O725" s="141"/>
      <c r="P725" s="141"/>
      <c r="Q725" s="141"/>
      <c r="R725" s="141"/>
      <c r="S725" s="141"/>
      <c r="T725" s="89"/>
      <c r="U725" s="89"/>
      <c r="V725" s="89"/>
      <c r="W725" s="89"/>
    </row>
    <row r="726" spans="1:23" ht="15.75" customHeight="1">
      <c r="A726" s="266"/>
      <c r="B726" s="4"/>
      <c r="C726" s="266"/>
      <c r="D726" s="141"/>
      <c r="E726" s="141"/>
      <c r="F726" s="141"/>
      <c r="G726" s="141"/>
      <c r="H726" s="141"/>
      <c r="I726" s="141"/>
      <c r="J726" s="141"/>
      <c r="K726" s="141"/>
      <c r="L726" s="141"/>
      <c r="M726" s="141"/>
      <c r="N726" s="141"/>
      <c r="O726" s="141"/>
      <c r="P726" s="141"/>
      <c r="Q726" s="141"/>
      <c r="R726" s="141"/>
      <c r="S726" s="141"/>
      <c r="T726" s="89"/>
      <c r="U726" s="89"/>
      <c r="V726" s="89"/>
      <c r="W726" s="89"/>
    </row>
    <row r="727" spans="1:23" ht="15.75" customHeight="1">
      <c r="A727" s="266"/>
      <c r="B727" s="4"/>
      <c r="C727" s="266"/>
      <c r="D727" s="141"/>
      <c r="E727" s="141"/>
      <c r="F727" s="141"/>
      <c r="G727" s="141"/>
      <c r="H727" s="141"/>
      <c r="I727" s="141"/>
      <c r="J727" s="141"/>
      <c r="K727" s="141"/>
      <c r="L727" s="141"/>
      <c r="M727" s="141"/>
      <c r="N727" s="141"/>
      <c r="O727" s="141"/>
      <c r="P727" s="141"/>
      <c r="Q727" s="141"/>
      <c r="R727" s="141"/>
      <c r="S727" s="141"/>
      <c r="T727" s="89"/>
      <c r="U727" s="89"/>
      <c r="V727" s="89"/>
      <c r="W727" s="89"/>
    </row>
    <row r="728" spans="1:23" ht="15.75" customHeight="1">
      <c r="A728" s="266"/>
      <c r="B728" s="4"/>
      <c r="C728" s="266"/>
      <c r="D728" s="141"/>
      <c r="E728" s="141"/>
      <c r="F728" s="141"/>
      <c r="G728" s="141"/>
      <c r="H728" s="141"/>
      <c r="I728" s="141"/>
      <c r="J728" s="141"/>
      <c r="K728" s="141"/>
      <c r="L728" s="141"/>
      <c r="M728" s="141"/>
      <c r="N728" s="141"/>
      <c r="O728" s="141"/>
      <c r="P728" s="141"/>
      <c r="Q728" s="141"/>
      <c r="R728" s="141"/>
      <c r="S728" s="141"/>
      <c r="T728" s="89"/>
      <c r="U728" s="89"/>
      <c r="V728" s="89"/>
      <c r="W728" s="89"/>
    </row>
    <row r="729" spans="1:23" ht="15.75" customHeight="1">
      <c r="A729" s="266"/>
      <c r="B729" s="9"/>
      <c r="C729" s="266"/>
      <c r="D729" s="141"/>
      <c r="E729" s="141"/>
      <c r="F729" s="141"/>
      <c r="G729" s="141"/>
      <c r="H729" s="141"/>
      <c r="I729" s="141"/>
      <c r="J729" s="141"/>
      <c r="K729" s="141"/>
      <c r="L729" s="141"/>
      <c r="M729" s="141"/>
      <c r="N729" s="141"/>
      <c r="O729" s="141"/>
      <c r="P729" s="141"/>
      <c r="Q729" s="141"/>
      <c r="R729" s="141"/>
      <c r="S729" s="141"/>
      <c r="T729" s="89"/>
      <c r="U729" s="89"/>
      <c r="V729" s="89"/>
      <c r="W729" s="89"/>
    </row>
    <row r="730" spans="1:23" ht="15.75" customHeight="1">
      <c r="A730" s="266"/>
      <c r="B730" s="7"/>
      <c r="C730" s="266"/>
      <c r="D730" s="141"/>
      <c r="E730" s="141"/>
      <c r="F730" s="141"/>
      <c r="G730" s="141"/>
      <c r="H730" s="141"/>
      <c r="I730" s="141"/>
      <c r="J730" s="141"/>
      <c r="K730" s="141"/>
      <c r="L730" s="141"/>
      <c r="M730" s="141"/>
      <c r="N730" s="141"/>
      <c r="O730" s="141"/>
      <c r="P730" s="141"/>
      <c r="Q730" s="141"/>
      <c r="R730" s="141"/>
      <c r="S730" s="141"/>
      <c r="T730" s="89"/>
      <c r="U730" s="89"/>
      <c r="V730" s="89"/>
      <c r="W730" s="89"/>
    </row>
    <row r="731" spans="1:23" ht="15.75" customHeight="1">
      <c r="A731" s="266"/>
      <c r="B731" s="4"/>
      <c r="C731" s="266"/>
      <c r="D731" s="141"/>
      <c r="E731" s="141"/>
      <c r="F731" s="141"/>
      <c r="G731" s="141"/>
      <c r="H731" s="141"/>
      <c r="I731" s="141"/>
      <c r="J731" s="141"/>
      <c r="K731" s="141"/>
      <c r="L731" s="141"/>
      <c r="M731" s="141"/>
      <c r="N731" s="141"/>
      <c r="O731" s="141"/>
      <c r="P731" s="141"/>
      <c r="Q731" s="141"/>
      <c r="R731" s="141"/>
      <c r="S731" s="141"/>
      <c r="T731" s="89"/>
      <c r="U731" s="89"/>
      <c r="V731" s="89"/>
      <c r="W731" s="89"/>
    </row>
    <row r="732" spans="1:23" ht="15.75" customHeight="1">
      <c r="A732" s="266"/>
      <c r="B732" s="11"/>
      <c r="C732" s="266"/>
      <c r="D732" s="141"/>
      <c r="E732" s="141"/>
      <c r="F732" s="141"/>
      <c r="G732" s="141"/>
      <c r="H732" s="141"/>
      <c r="I732" s="141"/>
      <c r="J732" s="141"/>
      <c r="K732" s="141"/>
      <c r="L732" s="141"/>
      <c r="M732" s="141"/>
      <c r="N732" s="141"/>
      <c r="O732" s="141"/>
      <c r="P732" s="141"/>
      <c r="Q732" s="141"/>
      <c r="R732" s="141"/>
      <c r="S732" s="141"/>
      <c r="T732" s="89"/>
      <c r="U732" s="89"/>
      <c r="V732" s="89"/>
      <c r="W732" s="89"/>
    </row>
    <row r="733" spans="1:23" ht="15.75" customHeight="1">
      <c r="A733" s="266"/>
      <c r="B733" s="4"/>
      <c r="C733" s="266"/>
      <c r="D733" s="141"/>
      <c r="E733" s="141"/>
      <c r="F733" s="141"/>
      <c r="G733" s="141"/>
      <c r="H733" s="141"/>
      <c r="I733" s="141"/>
      <c r="J733" s="141"/>
      <c r="K733" s="141"/>
      <c r="L733" s="141"/>
      <c r="M733" s="141"/>
      <c r="N733" s="141"/>
      <c r="O733" s="141"/>
      <c r="P733" s="141"/>
      <c r="Q733" s="141"/>
      <c r="R733" s="141"/>
      <c r="S733" s="141"/>
      <c r="T733" s="89"/>
      <c r="U733" s="89"/>
      <c r="V733" s="89"/>
      <c r="W733" s="89"/>
    </row>
    <row r="734" spans="1:23" ht="15.75" customHeight="1">
      <c r="A734" s="266"/>
      <c r="B734" s="12"/>
      <c r="C734" s="266"/>
      <c r="D734" s="141"/>
      <c r="E734" s="141"/>
      <c r="F734" s="141"/>
      <c r="G734" s="141"/>
      <c r="H734" s="141"/>
      <c r="I734" s="141"/>
      <c r="J734" s="141"/>
      <c r="K734" s="141"/>
      <c r="L734" s="141"/>
      <c r="M734" s="141"/>
      <c r="N734" s="141"/>
      <c r="O734" s="141"/>
      <c r="P734" s="141"/>
      <c r="Q734" s="141"/>
      <c r="R734" s="141"/>
      <c r="S734" s="141"/>
      <c r="T734" s="89"/>
      <c r="U734" s="89"/>
      <c r="V734" s="89"/>
      <c r="W734" s="89"/>
    </row>
    <row r="735" spans="1:23" ht="15.75" customHeight="1">
      <c r="A735" s="266"/>
      <c r="B735" s="4"/>
      <c r="C735" s="266"/>
      <c r="D735" s="141"/>
      <c r="E735" s="141"/>
      <c r="F735" s="141"/>
      <c r="G735" s="141"/>
      <c r="H735" s="141"/>
      <c r="I735" s="141"/>
      <c r="J735" s="141"/>
      <c r="K735" s="141"/>
      <c r="L735" s="141"/>
      <c r="M735" s="141"/>
      <c r="N735" s="141"/>
      <c r="O735" s="141"/>
      <c r="P735" s="141"/>
      <c r="Q735" s="141"/>
      <c r="R735" s="141"/>
      <c r="S735" s="141"/>
      <c r="T735" s="89"/>
      <c r="U735" s="89"/>
      <c r="V735" s="89"/>
      <c r="W735" s="89"/>
    </row>
    <row r="736" spans="1:23" ht="15.75" customHeight="1">
      <c r="A736" s="266"/>
      <c r="B736" s="9"/>
      <c r="C736" s="266"/>
      <c r="D736" s="141"/>
      <c r="E736" s="141"/>
      <c r="F736" s="141"/>
      <c r="G736" s="141"/>
      <c r="H736" s="141"/>
      <c r="I736" s="141"/>
      <c r="J736" s="141"/>
      <c r="K736" s="141"/>
      <c r="L736" s="141"/>
      <c r="M736" s="141"/>
      <c r="N736" s="141"/>
      <c r="O736" s="141"/>
      <c r="P736" s="141"/>
      <c r="Q736" s="141"/>
      <c r="R736" s="141"/>
      <c r="S736" s="141"/>
      <c r="T736" s="89"/>
      <c r="U736" s="89"/>
      <c r="V736" s="89"/>
      <c r="W736" s="89"/>
    </row>
    <row r="737" spans="1:23" ht="15.75" customHeight="1">
      <c r="A737" s="266"/>
      <c r="B737" s="7"/>
      <c r="C737" s="266"/>
      <c r="D737" s="141"/>
      <c r="E737" s="141"/>
      <c r="F737" s="141"/>
      <c r="G737" s="141"/>
      <c r="H737" s="141"/>
      <c r="I737" s="141"/>
      <c r="J737" s="141"/>
      <c r="K737" s="141"/>
      <c r="L737" s="141"/>
      <c r="M737" s="141"/>
      <c r="N737" s="141"/>
      <c r="O737" s="141"/>
      <c r="P737" s="141"/>
      <c r="Q737" s="141"/>
      <c r="R737" s="141"/>
      <c r="S737" s="141"/>
      <c r="T737" s="89"/>
      <c r="U737" s="89"/>
      <c r="V737" s="89"/>
      <c r="W737" s="89"/>
    </row>
    <row r="738" spans="1:23" ht="15.75" customHeight="1">
      <c r="A738" s="266"/>
      <c r="B738" s="4"/>
      <c r="C738" s="266"/>
      <c r="D738" s="141"/>
      <c r="E738" s="141"/>
      <c r="F738" s="141"/>
      <c r="G738" s="141"/>
      <c r="H738" s="141"/>
      <c r="I738" s="141"/>
      <c r="J738" s="141"/>
      <c r="K738" s="141"/>
      <c r="L738" s="141"/>
      <c r="M738" s="141"/>
      <c r="N738" s="141"/>
      <c r="O738" s="141"/>
      <c r="P738" s="141"/>
      <c r="Q738" s="141"/>
      <c r="R738" s="141"/>
      <c r="S738" s="141"/>
      <c r="T738" s="89"/>
      <c r="U738" s="89"/>
      <c r="V738" s="89"/>
      <c r="W738" s="89"/>
    </row>
    <row r="739" spans="1:23" ht="15.75" customHeight="1">
      <c r="A739" s="266"/>
      <c r="B739" s="9"/>
      <c r="C739" s="266"/>
      <c r="D739" s="141"/>
      <c r="E739" s="141"/>
      <c r="F739" s="141"/>
      <c r="G739" s="141"/>
      <c r="H739" s="141"/>
      <c r="I739" s="141"/>
      <c r="J739" s="141"/>
      <c r="K739" s="141"/>
      <c r="L739" s="141"/>
      <c r="M739" s="141"/>
      <c r="N739" s="141"/>
      <c r="O739" s="141"/>
      <c r="P739" s="141"/>
      <c r="Q739" s="141"/>
      <c r="R739" s="141"/>
      <c r="S739" s="141"/>
      <c r="T739" s="89"/>
      <c r="U739" s="89"/>
      <c r="V739" s="89"/>
      <c r="W739" s="89"/>
    </row>
    <row r="740" spans="1:23" ht="15.75" customHeight="1">
      <c r="A740" s="266"/>
      <c r="B740" s="7"/>
      <c r="C740" s="266"/>
      <c r="D740" s="141"/>
      <c r="E740" s="141"/>
      <c r="F740" s="141"/>
      <c r="G740" s="141"/>
      <c r="H740" s="141"/>
      <c r="I740" s="141"/>
      <c r="J740" s="141"/>
      <c r="K740" s="141"/>
      <c r="L740" s="141"/>
      <c r="M740" s="141"/>
      <c r="N740" s="141"/>
      <c r="O740" s="141"/>
      <c r="P740" s="141"/>
      <c r="Q740" s="141"/>
      <c r="R740" s="141"/>
      <c r="S740" s="141"/>
      <c r="T740" s="89"/>
      <c r="U740" s="89"/>
      <c r="V740" s="89"/>
      <c r="W740" s="89"/>
    </row>
    <row r="741" spans="1:23" ht="15.75" customHeight="1">
      <c r="A741" s="266"/>
      <c r="B741" s="4"/>
      <c r="C741" s="266"/>
      <c r="D741" s="141"/>
      <c r="E741" s="141"/>
      <c r="F741" s="141"/>
      <c r="G741" s="141"/>
      <c r="H741" s="141"/>
      <c r="I741" s="141"/>
      <c r="J741" s="141"/>
      <c r="K741" s="141"/>
      <c r="L741" s="141"/>
      <c r="M741" s="141"/>
      <c r="N741" s="141"/>
      <c r="O741" s="141"/>
      <c r="P741" s="141"/>
      <c r="Q741" s="141"/>
      <c r="R741" s="141"/>
      <c r="S741" s="141"/>
      <c r="T741" s="89"/>
      <c r="U741" s="89"/>
      <c r="V741" s="89"/>
      <c r="W741" s="89"/>
    </row>
    <row r="742" spans="1:23" ht="15.75" customHeight="1">
      <c r="A742" s="266"/>
      <c r="B742" s="4"/>
      <c r="C742" s="266"/>
      <c r="D742" s="141"/>
      <c r="E742" s="141"/>
      <c r="F742" s="141"/>
      <c r="G742" s="141"/>
      <c r="H742" s="141"/>
      <c r="I742" s="141"/>
      <c r="J742" s="141"/>
      <c r="K742" s="141"/>
      <c r="L742" s="141"/>
      <c r="M742" s="141"/>
      <c r="N742" s="141"/>
      <c r="O742" s="141"/>
      <c r="P742" s="141"/>
      <c r="Q742" s="141"/>
      <c r="R742" s="141"/>
      <c r="S742" s="141"/>
      <c r="T742" s="89"/>
      <c r="U742" s="89"/>
      <c r="V742" s="89"/>
      <c r="W742" s="89"/>
    </row>
    <row r="743" spans="1:23" ht="15.75" customHeight="1">
      <c r="A743" s="266"/>
      <c r="B743" s="4"/>
      <c r="C743" s="266"/>
      <c r="D743" s="141"/>
      <c r="E743" s="141"/>
      <c r="F743" s="141"/>
      <c r="G743" s="141"/>
      <c r="H743" s="141"/>
      <c r="I743" s="141"/>
      <c r="J743" s="141"/>
      <c r="K743" s="141"/>
      <c r="L743" s="141"/>
      <c r="M743" s="141"/>
      <c r="N743" s="141"/>
      <c r="O743" s="141"/>
      <c r="P743" s="141"/>
      <c r="Q743" s="141"/>
      <c r="R743" s="141"/>
      <c r="S743" s="141"/>
      <c r="T743" s="89"/>
      <c r="U743" s="89"/>
      <c r="V743" s="89"/>
      <c r="W743" s="89"/>
    </row>
    <row r="744" spans="1:23" ht="15.75" customHeight="1">
      <c r="A744" s="266"/>
      <c r="B744" s="4"/>
      <c r="C744" s="266"/>
      <c r="D744" s="141"/>
      <c r="E744" s="141"/>
      <c r="F744" s="141"/>
      <c r="G744" s="141"/>
      <c r="H744" s="141"/>
      <c r="I744" s="141"/>
      <c r="J744" s="141"/>
      <c r="K744" s="141"/>
      <c r="L744" s="141"/>
      <c r="M744" s="141"/>
      <c r="N744" s="141"/>
      <c r="O744" s="141"/>
      <c r="P744" s="141"/>
      <c r="Q744" s="141"/>
      <c r="R744" s="141"/>
      <c r="S744" s="141"/>
      <c r="T744" s="89"/>
      <c r="U744" s="89"/>
      <c r="V744" s="89"/>
      <c r="W744" s="89"/>
    </row>
    <row r="745" spans="1:23" ht="15.75" customHeight="1">
      <c r="A745" s="266"/>
      <c r="B745" s="4"/>
      <c r="C745" s="266"/>
      <c r="D745" s="141"/>
      <c r="E745" s="141"/>
      <c r="F745" s="141"/>
      <c r="G745" s="141"/>
      <c r="H745" s="141"/>
      <c r="I745" s="141"/>
      <c r="J745" s="141"/>
      <c r="K745" s="141"/>
      <c r="L745" s="141"/>
      <c r="M745" s="141"/>
      <c r="N745" s="141"/>
      <c r="O745" s="141"/>
      <c r="P745" s="141"/>
      <c r="Q745" s="141"/>
      <c r="R745" s="141"/>
      <c r="S745" s="141"/>
      <c r="T745" s="89"/>
      <c r="U745" s="89"/>
      <c r="V745" s="89"/>
      <c r="W745" s="89"/>
    </row>
    <row r="746" spans="1:23" ht="15.75" customHeight="1">
      <c r="A746" s="266"/>
      <c r="B746" s="9"/>
      <c r="C746" s="266"/>
      <c r="D746" s="141"/>
      <c r="E746" s="141"/>
      <c r="F746" s="141"/>
      <c r="G746" s="141"/>
      <c r="H746" s="141"/>
      <c r="I746" s="141"/>
      <c r="J746" s="141"/>
      <c r="K746" s="141"/>
      <c r="L746" s="141"/>
      <c r="M746" s="141"/>
      <c r="N746" s="141"/>
      <c r="O746" s="141"/>
      <c r="P746" s="141"/>
      <c r="Q746" s="141"/>
      <c r="R746" s="141"/>
      <c r="S746" s="141"/>
      <c r="T746" s="89"/>
      <c r="U746" s="89"/>
      <c r="V746" s="89"/>
      <c r="W746" s="89"/>
    </row>
    <row r="747" spans="1:23" ht="15.75" customHeight="1">
      <c r="A747" s="266"/>
      <c r="B747" s="7"/>
      <c r="C747" s="266"/>
      <c r="D747" s="141"/>
      <c r="E747" s="141"/>
      <c r="F747" s="141"/>
      <c r="G747" s="141"/>
      <c r="H747" s="141"/>
      <c r="I747" s="141"/>
      <c r="J747" s="141"/>
      <c r="K747" s="141"/>
      <c r="L747" s="141"/>
      <c r="M747" s="141"/>
      <c r="N747" s="141"/>
      <c r="O747" s="141"/>
      <c r="P747" s="141"/>
      <c r="Q747" s="141"/>
      <c r="R747" s="141"/>
      <c r="S747" s="141"/>
      <c r="T747" s="89"/>
      <c r="U747" s="89"/>
      <c r="V747" s="89"/>
      <c r="W747" s="89"/>
    </row>
    <row r="748" spans="1:23" ht="15.75" customHeight="1">
      <c r="A748" s="266"/>
      <c r="B748" s="4"/>
      <c r="C748" s="266"/>
      <c r="D748" s="141"/>
      <c r="E748" s="141"/>
      <c r="F748" s="141"/>
      <c r="G748" s="141"/>
      <c r="H748" s="141"/>
      <c r="I748" s="141"/>
      <c r="J748" s="141"/>
      <c r="K748" s="141"/>
      <c r="L748" s="141"/>
      <c r="M748" s="141"/>
      <c r="N748" s="141"/>
      <c r="O748" s="141"/>
      <c r="P748" s="141"/>
      <c r="Q748" s="141"/>
      <c r="R748" s="141"/>
      <c r="S748" s="141"/>
      <c r="T748" s="89"/>
      <c r="U748" s="89"/>
      <c r="V748" s="89"/>
      <c r="W748" s="89"/>
    </row>
    <row r="749" spans="1:23" ht="15.75" customHeight="1">
      <c r="A749" s="266"/>
      <c r="B749" s="4"/>
      <c r="C749" s="266"/>
      <c r="D749" s="141"/>
      <c r="E749" s="141"/>
      <c r="F749" s="141"/>
      <c r="G749" s="141"/>
      <c r="H749" s="141"/>
      <c r="I749" s="141"/>
      <c r="J749" s="141"/>
      <c r="K749" s="141"/>
      <c r="L749" s="141"/>
      <c r="M749" s="141"/>
      <c r="N749" s="141"/>
      <c r="O749" s="141"/>
      <c r="P749" s="141"/>
      <c r="Q749" s="141"/>
      <c r="R749" s="141"/>
      <c r="S749" s="141"/>
      <c r="T749" s="89"/>
      <c r="U749" s="89"/>
      <c r="V749" s="89"/>
      <c r="W749" s="89"/>
    </row>
    <row r="750" spans="1:23" ht="15.75" customHeight="1">
      <c r="A750" s="266"/>
      <c r="B750" s="4"/>
      <c r="C750" s="266"/>
      <c r="D750" s="141"/>
      <c r="E750" s="141"/>
      <c r="F750" s="141"/>
      <c r="G750" s="141"/>
      <c r="H750" s="141"/>
      <c r="I750" s="141"/>
      <c r="J750" s="141"/>
      <c r="K750" s="141"/>
      <c r="L750" s="141"/>
      <c r="M750" s="141"/>
      <c r="N750" s="141"/>
      <c r="O750" s="141"/>
      <c r="P750" s="141"/>
      <c r="Q750" s="141"/>
      <c r="R750" s="141"/>
      <c r="S750" s="141"/>
      <c r="T750" s="89"/>
      <c r="U750" s="89"/>
      <c r="V750" s="89"/>
      <c r="W750" s="89"/>
    </row>
    <row r="751" spans="1:23" ht="15.75" customHeight="1">
      <c r="A751" s="266"/>
      <c r="B751" s="4"/>
      <c r="C751" s="266"/>
      <c r="D751" s="141"/>
      <c r="E751" s="141"/>
      <c r="F751" s="141"/>
      <c r="G751" s="141"/>
      <c r="H751" s="141"/>
      <c r="I751" s="141"/>
      <c r="J751" s="141"/>
      <c r="K751" s="141"/>
      <c r="L751" s="141"/>
      <c r="M751" s="141"/>
      <c r="N751" s="141"/>
      <c r="O751" s="141"/>
      <c r="P751" s="141"/>
      <c r="Q751" s="141"/>
      <c r="R751" s="141"/>
      <c r="S751" s="141"/>
      <c r="T751" s="89"/>
      <c r="U751" s="89"/>
      <c r="V751" s="89"/>
      <c r="W751" s="89"/>
    </row>
    <row r="752" spans="1:23" ht="15.75" customHeight="1">
      <c r="A752" s="266"/>
      <c r="B752" s="66"/>
      <c r="C752" s="266"/>
      <c r="D752" s="141"/>
      <c r="E752" s="141"/>
      <c r="F752" s="141"/>
      <c r="G752" s="141"/>
      <c r="H752" s="141"/>
      <c r="I752" s="141"/>
      <c r="J752" s="141"/>
      <c r="K752" s="141"/>
      <c r="L752" s="141"/>
      <c r="M752" s="141"/>
      <c r="N752" s="141"/>
      <c r="O752" s="141"/>
      <c r="P752" s="141"/>
      <c r="Q752" s="141"/>
      <c r="R752" s="141"/>
      <c r="S752" s="141"/>
      <c r="T752" s="89"/>
      <c r="U752" s="89"/>
      <c r="V752" s="89"/>
      <c r="W752" s="89"/>
    </row>
    <row r="753" spans="1:23" ht="15.75" customHeight="1">
      <c r="A753" s="266"/>
      <c r="B753" s="4"/>
      <c r="C753" s="266"/>
      <c r="D753" s="141"/>
      <c r="E753" s="141"/>
      <c r="F753" s="141"/>
      <c r="G753" s="141"/>
      <c r="H753" s="141"/>
      <c r="I753" s="141"/>
      <c r="J753" s="141"/>
      <c r="K753" s="141"/>
      <c r="L753" s="141"/>
      <c r="M753" s="141"/>
      <c r="N753" s="141"/>
      <c r="O753" s="141"/>
      <c r="P753" s="141"/>
      <c r="Q753" s="141"/>
      <c r="R753" s="141"/>
      <c r="S753" s="141"/>
      <c r="T753" s="89"/>
      <c r="U753" s="89"/>
      <c r="V753" s="89"/>
      <c r="W753" s="89"/>
    </row>
    <row r="754" spans="1:23" ht="15.75" customHeight="1">
      <c r="A754" s="266"/>
      <c r="B754" s="9"/>
      <c r="C754" s="266"/>
      <c r="D754" s="141"/>
      <c r="E754" s="141"/>
      <c r="F754" s="141"/>
      <c r="G754" s="141"/>
      <c r="H754" s="141"/>
      <c r="I754" s="141"/>
      <c r="J754" s="141"/>
      <c r="K754" s="141"/>
      <c r="L754" s="141"/>
      <c r="M754" s="141"/>
      <c r="N754" s="141"/>
      <c r="O754" s="141"/>
      <c r="P754" s="141"/>
      <c r="Q754" s="141"/>
      <c r="R754" s="141"/>
      <c r="S754" s="141"/>
      <c r="T754" s="89"/>
      <c r="U754" s="89"/>
      <c r="V754" s="89"/>
      <c r="W754" s="89"/>
    </row>
    <row r="755" spans="1:23" ht="15.75" customHeight="1">
      <c r="A755" s="266"/>
      <c r="B755" s="7"/>
      <c r="C755" s="266"/>
      <c r="D755" s="141"/>
      <c r="E755" s="141"/>
      <c r="F755" s="141"/>
      <c r="G755" s="141"/>
      <c r="H755" s="141"/>
      <c r="I755" s="141"/>
      <c r="J755" s="141"/>
      <c r="K755" s="141"/>
      <c r="L755" s="141"/>
      <c r="M755" s="141"/>
      <c r="N755" s="141"/>
      <c r="O755" s="141"/>
      <c r="P755" s="141"/>
      <c r="Q755" s="141"/>
      <c r="R755" s="141"/>
      <c r="S755" s="141"/>
      <c r="T755" s="89"/>
      <c r="U755" s="89"/>
      <c r="V755" s="89"/>
      <c r="W755" s="89"/>
    </row>
    <row r="756" spans="1:23" ht="15.75" customHeight="1">
      <c r="A756" s="266"/>
      <c r="B756" s="4"/>
      <c r="C756" s="266"/>
      <c r="D756" s="141"/>
      <c r="E756" s="141"/>
      <c r="F756" s="141"/>
      <c r="G756" s="141"/>
      <c r="H756" s="141"/>
      <c r="I756" s="141"/>
      <c r="J756" s="141"/>
      <c r="K756" s="141"/>
      <c r="L756" s="141"/>
      <c r="M756" s="141"/>
      <c r="N756" s="141"/>
      <c r="O756" s="141"/>
      <c r="P756" s="141"/>
      <c r="Q756" s="141"/>
      <c r="R756" s="141"/>
      <c r="S756" s="141"/>
      <c r="T756" s="89"/>
      <c r="U756" s="89"/>
      <c r="V756" s="89"/>
      <c r="W756" s="89"/>
    </row>
    <row r="757" spans="1:23" ht="15.75" customHeight="1">
      <c r="A757" s="266"/>
      <c r="B757" s="4"/>
      <c r="C757" s="266"/>
      <c r="D757" s="141"/>
      <c r="E757" s="141"/>
      <c r="F757" s="141"/>
      <c r="G757" s="141"/>
      <c r="H757" s="141"/>
      <c r="I757" s="141"/>
      <c r="J757" s="141"/>
      <c r="K757" s="141"/>
      <c r="L757" s="141"/>
      <c r="M757" s="141"/>
      <c r="N757" s="141"/>
      <c r="O757" s="141"/>
      <c r="P757" s="141"/>
      <c r="Q757" s="141"/>
      <c r="R757" s="141"/>
      <c r="S757" s="141"/>
      <c r="T757" s="89"/>
      <c r="U757" s="89"/>
      <c r="V757" s="89"/>
      <c r="W757" s="89"/>
    </row>
    <row r="758" spans="1:23" ht="15.75" customHeight="1">
      <c r="A758" s="266"/>
      <c r="B758" s="4"/>
      <c r="C758" s="266"/>
      <c r="D758" s="141"/>
      <c r="E758" s="141"/>
      <c r="F758" s="141"/>
      <c r="G758" s="141"/>
      <c r="H758" s="141"/>
      <c r="I758" s="141"/>
      <c r="J758" s="141"/>
      <c r="K758" s="141"/>
      <c r="L758" s="141"/>
      <c r="M758" s="141"/>
      <c r="N758" s="141"/>
      <c r="O758" s="141"/>
      <c r="P758" s="141"/>
      <c r="Q758" s="141"/>
      <c r="R758" s="141"/>
      <c r="S758" s="141"/>
      <c r="T758" s="89"/>
      <c r="U758" s="89"/>
      <c r="V758" s="89"/>
      <c r="W758" s="89"/>
    </row>
    <row r="759" spans="1:23" ht="15.75" customHeight="1">
      <c r="A759" s="266"/>
      <c r="B759" s="4"/>
      <c r="C759" s="266"/>
      <c r="D759" s="141"/>
      <c r="E759" s="141"/>
      <c r="F759" s="141"/>
      <c r="G759" s="141"/>
      <c r="H759" s="141"/>
      <c r="I759" s="141"/>
      <c r="J759" s="141"/>
      <c r="K759" s="141"/>
      <c r="L759" s="141"/>
      <c r="M759" s="141"/>
      <c r="N759" s="141"/>
      <c r="O759" s="141"/>
      <c r="P759" s="141"/>
      <c r="Q759" s="141"/>
      <c r="R759" s="141"/>
      <c r="S759" s="141"/>
      <c r="T759" s="89"/>
      <c r="U759" s="89"/>
      <c r="V759" s="89"/>
      <c r="W759" s="89"/>
    </row>
    <row r="760" spans="1:23" ht="15.75" customHeight="1">
      <c r="A760" s="266"/>
      <c r="B760" s="4"/>
      <c r="C760" s="266"/>
      <c r="D760" s="141"/>
      <c r="E760" s="141"/>
      <c r="F760" s="141"/>
      <c r="G760" s="141"/>
      <c r="H760" s="141"/>
      <c r="I760" s="141"/>
      <c r="J760" s="141"/>
      <c r="K760" s="141"/>
      <c r="L760" s="141"/>
      <c r="M760" s="141"/>
      <c r="N760" s="141"/>
      <c r="O760" s="141"/>
      <c r="P760" s="141"/>
      <c r="Q760" s="141"/>
      <c r="R760" s="141"/>
      <c r="S760" s="141"/>
      <c r="T760" s="89"/>
      <c r="U760" s="89"/>
      <c r="V760" s="89"/>
      <c r="W760" s="89"/>
    </row>
    <row r="761" spans="1:23" ht="15.75" customHeight="1">
      <c r="A761" s="266"/>
      <c r="B761" s="4"/>
      <c r="C761" s="266"/>
      <c r="D761" s="141"/>
      <c r="E761" s="141"/>
      <c r="F761" s="141"/>
      <c r="G761" s="141"/>
      <c r="H761" s="141"/>
      <c r="I761" s="141"/>
      <c r="J761" s="141"/>
      <c r="K761" s="141"/>
      <c r="L761" s="141"/>
      <c r="M761" s="141"/>
      <c r="N761" s="141"/>
      <c r="O761" s="141"/>
      <c r="P761" s="141"/>
      <c r="Q761" s="141"/>
      <c r="R761" s="141"/>
      <c r="S761" s="141"/>
      <c r="T761" s="89"/>
      <c r="U761" s="89"/>
      <c r="V761" s="89"/>
      <c r="W761" s="89"/>
    </row>
    <row r="762" spans="1:23" ht="15.75" customHeight="1">
      <c r="A762" s="266"/>
      <c r="B762" s="9"/>
      <c r="C762" s="266"/>
      <c r="D762" s="141"/>
      <c r="E762" s="141"/>
      <c r="F762" s="141"/>
      <c r="G762" s="141"/>
      <c r="H762" s="141"/>
      <c r="I762" s="141"/>
      <c r="J762" s="141"/>
      <c r="K762" s="141"/>
      <c r="L762" s="141"/>
      <c r="M762" s="141"/>
      <c r="N762" s="141"/>
      <c r="O762" s="141"/>
      <c r="P762" s="141"/>
      <c r="Q762" s="141"/>
      <c r="R762" s="141"/>
      <c r="S762" s="141"/>
      <c r="T762" s="89"/>
      <c r="U762" s="89"/>
      <c r="V762" s="89"/>
      <c r="W762" s="89"/>
    </row>
    <row r="763" spans="1:23" ht="15.75" customHeight="1">
      <c r="A763" s="266"/>
      <c r="B763" s="7"/>
      <c r="C763" s="266"/>
      <c r="D763" s="141"/>
      <c r="E763" s="141"/>
      <c r="F763" s="141"/>
      <c r="G763" s="141"/>
      <c r="H763" s="141"/>
      <c r="I763" s="141"/>
      <c r="J763" s="141"/>
      <c r="K763" s="141"/>
      <c r="L763" s="141"/>
      <c r="M763" s="141"/>
      <c r="N763" s="141"/>
      <c r="O763" s="141"/>
      <c r="P763" s="141"/>
      <c r="Q763" s="141"/>
      <c r="R763" s="141"/>
      <c r="S763" s="141"/>
      <c r="T763" s="89"/>
      <c r="U763" s="89"/>
      <c r="V763" s="89"/>
      <c r="W763" s="89"/>
    </row>
    <row r="764" spans="1:23" ht="15.75" customHeight="1">
      <c r="A764" s="266"/>
      <c r="B764" s="4"/>
      <c r="C764" s="266"/>
      <c r="D764" s="141"/>
      <c r="E764" s="141"/>
      <c r="F764" s="141"/>
      <c r="G764" s="141"/>
      <c r="H764" s="141"/>
      <c r="I764" s="141"/>
      <c r="J764" s="141"/>
      <c r="K764" s="141"/>
      <c r="L764" s="141"/>
      <c r="M764" s="141"/>
      <c r="N764" s="141"/>
      <c r="O764" s="141"/>
      <c r="P764" s="141"/>
      <c r="Q764" s="141"/>
      <c r="R764" s="141"/>
      <c r="S764" s="141"/>
      <c r="T764" s="89"/>
      <c r="U764" s="89"/>
      <c r="V764" s="89"/>
      <c r="W764" s="89"/>
    </row>
    <row r="765" spans="1:23" ht="15.75" customHeight="1">
      <c r="A765" s="266"/>
      <c r="B765" s="11"/>
      <c r="C765" s="266"/>
      <c r="D765" s="141"/>
      <c r="E765" s="141"/>
      <c r="F765" s="141"/>
      <c r="G765" s="141"/>
      <c r="H765" s="141"/>
      <c r="I765" s="141"/>
      <c r="J765" s="141"/>
      <c r="K765" s="141"/>
      <c r="L765" s="141"/>
      <c r="M765" s="141"/>
      <c r="N765" s="141"/>
      <c r="O765" s="141"/>
      <c r="P765" s="141"/>
      <c r="Q765" s="141"/>
      <c r="R765" s="141"/>
      <c r="S765" s="141"/>
      <c r="T765" s="89"/>
      <c r="U765" s="89"/>
      <c r="V765" s="89"/>
      <c r="W765" s="89"/>
    </row>
    <row r="766" spans="1:23" ht="15.75" customHeight="1">
      <c r="A766" s="266"/>
      <c r="B766" s="4"/>
      <c r="C766" s="266"/>
      <c r="D766" s="141"/>
      <c r="E766" s="141"/>
      <c r="F766" s="141"/>
      <c r="G766" s="141"/>
      <c r="H766" s="141"/>
      <c r="I766" s="141"/>
      <c r="J766" s="141"/>
      <c r="K766" s="141"/>
      <c r="L766" s="141"/>
      <c r="M766" s="141"/>
      <c r="N766" s="141"/>
      <c r="O766" s="141"/>
      <c r="P766" s="141"/>
      <c r="Q766" s="141"/>
      <c r="R766" s="141"/>
      <c r="S766" s="141"/>
      <c r="T766" s="89"/>
      <c r="U766" s="89"/>
      <c r="V766" s="89"/>
      <c r="W766" s="89"/>
    </row>
    <row r="767" spans="1:23" ht="15.75" customHeight="1">
      <c r="A767" s="266"/>
      <c r="B767" s="12"/>
      <c r="C767" s="266"/>
      <c r="D767" s="141"/>
      <c r="E767" s="141"/>
      <c r="F767" s="141"/>
      <c r="G767" s="141"/>
      <c r="H767" s="141"/>
      <c r="I767" s="141"/>
      <c r="J767" s="141"/>
      <c r="K767" s="141"/>
      <c r="L767" s="141"/>
      <c r="M767" s="141"/>
      <c r="N767" s="141"/>
      <c r="O767" s="141"/>
      <c r="P767" s="141"/>
      <c r="Q767" s="141"/>
      <c r="R767" s="141"/>
      <c r="S767" s="141"/>
      <c r="T767" s="89"/>
      <c r="U767" s="89"/>
      <c r="V767" s="89"/>
      <c r="W767" s="89"/>
    </row>
    <row r="768" spans="1:23" ht="15.75" customHeight="1">
      <c r="A768" s="266"/>
      <c r="B768" s="4"/>
      <c r="C768" s="266"/>
      <c r="D768" s="141"/>
      <c r="E768" s="141"/>
      <c r="F768" s="141"/>
      <c r="G768" s="141"/>
      <c r="H768" s="141"/>
      <c r="I768" s="141"/>
      <c r="J768" s="141"/>
      <c r="K768" s="141"/>
      <c r="L768" s="141"/>
      <c r="M768" s="141"/>
      <c r="N768" s="141"/>
      <c r="O768" s="141"/>
      <c r="P768" s="141"/>
      <c r="Q768" s="141"/>
      <c r="R768" s="141"/>
      <c r="S768" s="141"/>
      <c r="T768" s="89"/>
      <c r="U768" s="89"/>
      <c r="V768" s="89"/>
      <c r="W768" s="89"/>
    </row>
    <row r="769" spans="1:23" ht="15.75" customHeight="1">
      <c r="A769" s="266"/>
      <c r="B769" s="9"/>
      <c r="C769" s="266"/>
      <c r="D769" s="141"/>
      <c r="E769" s="141"/>
      <c r="F769" s="141"/>
      <c r="G769" s="141"/>
      <c r="H769" s="141"/>
      <c r="I769" s="141"/>
      <c r="J769" s="141"/>
      <c r="K769" s="141"/>
      <c r="L769" s="141"/>
      <c r="M769" s="141"/>
      <c r="N769" s="141"/>
      <c r="O769" s="141"/>
      <c r="P769" s="141"/>
      <c r="Q769" s="141"/>
      <c r="R769" s="141"/>
      <c r="S769" s="141"/>
      <c r="T769" s="89"/>
      <c r="U769" s="89"/>
      <c r="V769" s="89"/>
      <c r="W769" s="89"/>
    </row>
    <row r="770" spans="1:23" ht="15.75" customHeight="1">
      <c r="A770" s="266"/>
      <c r="B770" s="7"/>
      <c r="C770" s="266"/>
      <c r="D770" s="141"/>
      <c r="E770" s="141"/>
      <c r="F770" s="141"/>
      <c r="G770" s="141"/>
      <c r="H770" s="141"/>
      <c r="I770" s="141"/>
      <c r="J770" s="141"/>
      <c r="K770" s="141"/>
      <c r="L770" s="141"/>
      <c r="M770" s="141"/>
      <c r="N770" s="141"/>
      <c r="O770" s="141"/>
      <c r="P770" s="141"/>
      <c r="Q770" s="141"/>
      <c r="R770" s="141"/>
      <c r="S770" s="141"/>
      <c r="T770" s="89"/>
      <c r="U770" s="89"/>
      <c r="V770" s="89"/>
      <c r="W770" s="89"/>
    </row>
    <row r="771" spans="1:23" ht="15.75" customHeight="1">
      <c r="A771" s="266"/>
      <c r="B771" s="4"/>
      <c r="C771" s="266"/>
      <c r="D771" s="141"/>
      <c r="E771" s="141"/>
      <c r="F771" s="141"/>
      <c r="G771" s="141"/>
      <c r="H771" s="141"/>
      <c r="I771" s="141"/>
      <c r="J771" s="141"/>
      <c r="K771" s="141"/>
      <c r="L771" s="141"/>
      <c r="M771" s="141"/>
      <c r="N771" s="141"/>
      <c r="O771" s="141"/>
      <c r="P771" s="141"/>
      <c r="Q771" s="141"/>
      <c r="R771" s="141"/>
      <c r="S771" s="141"/>
      <c r="T771" s="89"/>
      <c r="U771" s="89"/>
      <c r="V771" s="89"/>
      <c r="W771" s="89"/>
    </row>
    <row r="772" spans="1:23" ht="15.75" customHeight="1">
      <c r="A772" s="266"/>
      <c r="B772" s="9"/>
      <c r="C772" s="266"/>
      <c r="D772" s="141"/>
      <c r="E772" s="141"/>
      <c r="F772" s="141"/>
      <c r="G772" s="141"/>
      <c r="H772" s="141"/>
      <c r="I772" s="141"/>
      <c r="J772" s="141"/>
      <c r="K772" s="141"/>
      <c r="L772" s="141"/>
      <c r="M772" s="141"/>
      <c r="N772" s="141"/>
      <c r="O772" s="141"/>
      <c r="P772" s="141"/>
      <c r="Q772" s="141"/>
      <c r="R772" s="141"/>
      <c r="S772" s="141"/>
      <c r="T772" s="89"/>
      <c r="U772" s="89"/>
      <c r="V772" s="89"/>
      <c r="W772" s="89"/>
    </row>
    <row r="773" spans="1:23" ht="15.75" customHeight="1">
      <c r="A773" s="266"/>
      <c r="B773" s="7"/>
      <c r="C773" s="266"/>
      <c r="D773" s="141"/>
      <c r="E773" s="141"/>
      <c r="F773" s="141"/>
      <c r="G773" s="141"/>
      <c r="H773" s="141"/>
      <c r="I773" s="141"/>
      <c r="J773" s="141"/>
      <c r="K773" s="141"/>
      <c r="L773" s="141"/>
      <c r="M773" s="141"/>
      <c r="N773" s="141"/>
      <c r="O773" s="141"/>
      <c r="P773" s="141"/>
      <c r="Q773" s="141"/>
      <c r="R773" s="141"/>
      <c r="S773" s="141"/>
      <c r="T773" s="89"/>
      <c r="U773" s="89"/>
      <c r="V773" s="89"/>
      <c r="W773" s="89"/>
    </row>
    <row r="774" spans="1:23" ht="15.75" customHeight="1">
      <c r="A774" s="266"/>
      <c r="B774" s="4"/>
      <c r="C774" s="266"/>
      <c r="D774" s="141"/>
      <c r="E774" s="141"/>
      <c r="F774" s="141"/>
      <c r="G774" s="141"/>
      <c r="H774" s="141"/>
      <c r="I774" s="141"/>
      <c r="J774" s="141"/>
      <c r="K774" s="141"/>
      <c r="L774" s="141"/>
      <c r="M774" s="141"/>
      <c r="N774" s="141"/>
      <c r="O774" s="141"/>
      <c r="P774" s="141"/>
      <c r="Q774" s="141"/>
      <c r="R774" s="141"/>
      <c r="S774" s="141"/>
      <c r="T774" s="89"/>
      <c r="U774" s="89"/>
      <c r="V774" s="89"/>
      <c r="W774" s="89"/>
    </row>
    <row r="775" spans="1:23" ht="15.75" customHeight="1">
      <c r="A775" s="266"/>
      <c r="B775" s="4"/>
      <c r="C775" s="266"/>
      <c r="D775" s="141"/>
      <c r="E775" s="141"/>
      <c r="F775" s="141"/>
      <c r="G775" s="141"/>
      <c r="H775" s="141"/>
      <c r="I775" s="141"/>
      <c r="J775" s="141"/>
      <c r="K775" s="141"/>
      <c r="L775" s="141"/>
      <c r="M775" s="141"/>
      <c r="N775" s="141"/>
      <c r="O775" s="141"/>
      <c r="P775" s="141"/>
      <c r="Q775" s="141"/>
      <c r="R775" s="141"/>
      <c r="S775" s="141"/>
      <c r="T775" s="89"/>
      <c r="U775" s="89"/>
      <c r="V775" s="89"/>
      <c r="W775" s="89"/>
    </row>
    <row r="776" spans="1:23" ht="15.75" customHeight="1">
      <c r="A776" s="266"/>
      <c r="B776" s="4"/>
      <c r="C776" s="266"/>
      <c r="D776" s="141"/>
      <c r="E776" s="141"/>
      <c r="F776" s="141"/>
      <c r="G776" s="141"/>
      <c r="H776" s="141"/>
      <c r="I776" s="141"/>
      <c r="J776" s="141"/>
      <c r="K776" s="141"/>
      <c r="L776" s="141"/>
      <c r="M776" s="141"/>
      <c r="N776" s="141"/>
      <c r="O776" s="141"/>
      <c r="P776" s="141"/>
      <c r="Q776" s="141"/>
      <c r="R776" s="141"/>
      <c r="S776" s="141"/>
      <c r="T776" s="89"/>
      <c r="U776" s="89"/>
      <c r="V776" s="89"/>
      <c r="W776" s="89"/>
    </row>
    <row r="777" spans="1:23" ht="15.75" customHeight="1">
      <c r="A777" s="266"/>
      <c r="B777" s="4"/>
      <c r="C777" s="266"/>
      <c r="D777" s="141"/>
      <c r="E777" s="141"/>
      <c r="F777" s="141"/>
      <c r="G777" s="141"/>
      <c r="H777" s="141"/>
      <c r="I777" s="141"/>
      <c r="J777" s="141"/>
      <c r="K777" s="141"/>
      <c r="L777" s="141"/>
      <c r="M777" s="141"/>
      <c r="N777" s="141"/>
      <c r="O777" s="141"/>
      <c r="P777" s="141"/>
      <c r="Q777" s="141"/>
      <c r="R777" s="141"/>
      <c r="S777" s="141"/>
      <c r="T777" s="89"/>
      <c r="U777" s="89"/>
      <c r="V777" s="89"/>
      <c r="W777" s="89"/>
    </row>
    <row r="778" spans="1:23" ht="15.75" customHeight="1">
      <c r="A778" s="266"/>
      <c r="B778" s="4"/>
      <c r="C778" s="266"/>
      <c r="D778" s="141"/>
      <c r="E778" s="141"/>
      <c r="F778" s="141"/>
      <c r="G778" s="141"/>
      <c r="H778" s="141"/>
      <c r="I778" s="141"/>
      <c r="J778" s="141"/>
      <c r="K778" s="141"/>
      <c r="L778" s="141"/>
      <c r="M778" s="141"/>
      <c r="N778" s="141"/>
      <c r="O778" s="141"/>
      <c r="P778" s="141"/>
      <c r="Q778" s="141"/>
      <c r="R778" s="141"/>
      <c r="S778" s="141"/>
      <c r="T778" s="89"/>
      <c r="U778" s="89"/>
      <c r="V778" s="89"/>
      <c r="W778" s="89"/>
    </row>
    <row r="779" spans="1:23" ht="15.75" customHeight="1">
      <c r="A779" s="266"/>
      <c r="B779" s="9"/>
      <c r="C779" s="266"/>
      <c r="D779" s="141"/>
      <c r="E779" s="141"/>
      <c r="F779" s="141"/>
      <c r="G779" s="141"/>
      <c r="H779" s="141"/>
      <c r="I779" s="141"/>
      <c r="J779" s="141"/>
      <c r="K779" s="141"/>
      <c r="L779" s="141"/>
      <c r="M779" s="141"/>
      <c r="N779" s="141"/>
      <c r="O779" s="141"/>
      <c r="P779" s="141"/>
      <c r="Q779" s="141"/>
      <c r="R779" s="141"/>
      <c r="S779" s="141"/>
      <c r="T779" s="89"/>
      <c r="U779" s="89"/>
      <c r="V779" s="89"/>
      <c r="W779" s="89"/>
    </row>
    <row r="780" spans="1:23" ht="15.75" customHeight="1">
      <c r="A780" s="266"/>
      <c r="B780" s="7"/>
      <c r="C780" s="266"/>
      <c r="D780" s="141"/>
      <c r="E780" s="141"/>
      <c r="F780" s="141"/>
      <c r="G780" s="141"/>
      <c r="H780" s="141"/>
      <c r="I780" s="141"/>
      <c r="J780" s="141"/>
      <c r="K780" s="141"/>
      <c r="L780" s="141"/>
      <c r="M780" s="141"/>
      <c r="N780" s="141"/>
      <c r="O780" s="141"/>
      <c r="P780" s="141"/>
      <c r="Q780" s="141"/>
      <c r="R780" s="141"/>
      <c r="S780" s="141"/>
      <c r="T780" s="89"/>
      <c r="U780" s="89"/>
      <c r="V780" s="89"/>
      <c r="W780" s="89"/>
    </row>
    <row r="781" spans="1:23" ht="15.75" customHeight="1">
      <c r="A781" s="266"/>
      <c r="B781" s="4"/>
      <c r="C781" s="266"/>
      <c r="D781" s="141"/>
      <c r="E781" s="141"/>
      <c r="F781" s="141"/>
      <c r="G781" s="141"/>
      <c r="H781" s="141"/>
      <c r="I781" s="141"/>
      <c r="J781" s="141"/>
      <c r="K781" s="141"/>
      <c r="L781" s="141"/>
      <c r="M781" s="141"/>
      <c r="N781" s="141"/>
      <c r="O781" s="141"/>
      <c r="P781" s="141"/>
      <c r="Q781" s="141"/>
      <c r="R781" s="141"/>
      <c r="S781" s="141"/>
      <c r="T781" s="89"/>
      <c r="U781" s="89"/>
      <c r="V781" s="89"/>
      <c r="W781" s="89"/>
    </row>
    <row r="782" spans="1:23" ht="15.75" customHeight="1">
      <c r="A782" s="266"/>
      <c r="B782" s="4"/>
      <c r="C782" s="266"/>
      <c r="D782" s="141"/>
      <c r="E782" s="141"/>
      <c r="F782" s="141"/>
      <c r="G782" s="141"/>
      <c r="H782" s="141"/>
      <c r="I782" s="141"/>
      <c r="J782" s="141"/>
      <c r="K782" s="141"/>
      <c r="L782" s="141"/>
      <c r="M782" s="141"/>
      <c r="N782" s="141"/>
      <c r="O782" s="141"/>
      <c r="P782" s="141"/>
      <c r="Q782" s="141"/>
      <c r="R782" s="141"/>
      <c r="S782" s="141"/>
      <c r="T782" s="89"/>
      <c r="U782" s="89"/>
      <c r="V782" s="89"/>
      <c r="W782" s="89"/>
    </row>
    <row r="783" spans="1:23" ht="15.75" customHeight="1">
      <c r="A783" s="266"/>
      <c r="B783" s="4"/>
      <c r="C783" s="266"/>
      <c r="D783" s="141"/>
      <c r="E783" s="141"/>
      <c r="F783" s="141"/>
      <c r="G783" s="141"/>
      <c r="H783" s="141"/>
      <c r="I783" s="141"/>
      <c r="J783" s="141"/>
      <c r="K783" s="141"/>
      <c r="L783" s="141"/>
      <c r="M783" s="141"/>
      <c r="N783" s="141"/>
      <c r="O783" s="141"/>
      <c r="P783" s="141"/>
      <c r="Q783" s="141"/>
      <c r="R783" s="141"/>
      <c r="S783" s="141"/>
      <c r="T783" s="89"/>
      <c r="U783" s="89"/>
      <c r="V783" s="89"/>
      <c r="W783" s="89"/>
    </row>
    <row r="784" spans="1:23" ht="15.75" customHeight="1">
      <c r="A784" s="266"/>
      <c r="B784" s="4"/>
      <c r="C784" s="266"/>
      <c r="D784" s="141"/>
      <c r="E784" s="141"/>
      <c r="F784" s="141"/>
      <c r="G784" s="141"/>
      <c r="H784" s="141"/>
      <c r="I784" s="141"/>
      <c r="J784" s="141"/>
      <c r="K784" s="141"/>
      <c r="L784" s="141"/>
      <c r="M784" s="141"/>
      <c r="N784" s="141"/>
      <c r="O784" s="141"/>
      <c r="P784" s="141"/>
      <c r="Q784" s="141"/>
      <c r="R784" s="141"/>
      <c r="S784" s="141"/>
      <c r="T784" s="89"/>
      <c r="U784" s="89"/>
      <c r="V784" s="89"/>
      <c r="W784" s="89"/>
    </row>
    <row r="785" spans="1:23" ht="15.75" customHeight="1">
      <c r="A785" s="266"/>
      <c r="B785" s="66"/>
      <c r="C785" s="266"/>
      <c r="D785" s="141"/>
      <c r="E785" s="141"/>
      <c r="F785" s="141"/>
      <c r="G785" s="141"/>
      <c r="H785" s="141"/>
      <c r="I785" s="141"/>
      <c r="J785" s="141"/>
      <c r="K785" s="141"/>
      <c r="L785" s="141"/>
      <c r="M785" s="141"/>
      <c r="N785" s="141"/>
      <c r="O785" s="141"/>
      <c r="P785" s="141"/>
      <c r="Q785" s="141"/>
      <c r="R785" s="141"/>
      <c r="S785" s="141"/>
      <c r="T785" s="89"/>
      <c r="U785" s="89"/>
      <c r="V785" s="89"/>
      <c r="W785" s="89"/>
    </row>
    <row r="786" spans="1:23" ht="15.75" customHeight="1">
      <c r="A786" s="266"/>
      <c r="B786" s="4"/>
      <c r="C786" s="266"/>
      <c r="D786" s="141"/>
      <c r="E786" s="141"/>
      <c r="F786" s="141"/>
      <c r="G786" s="141"/>
      <c r="H786" s="141"/>
      <c r="I786" s="141"/>
      <c r="J786" s="141"/>
      <c r="K786" s="141"/>
      <c r="L786" s="141"/>
      <c r="M786" s="141"/>
      <c r="N786" s="141"/>
      <c r="O786" s="141"/>
      <c r="P786" s="141"/>
      <c r="Q786" s="141"/>
      <c r="R786" s="141"/>
      <c r="S786" s="141"/>
      <c r="T786" s="89"/>
      <c r="U786" s="89"/>
      <c r="V786" s="89"/>
      <c r="W786" s="89"/>
    </row>
    <row r="787" spans="1:23" ht="15.75" customHeight="1">
      <c r="A787" s="266"/>
      <c r="B787" s="9"/>
      <c r="C787" s="266"/>
      <c r="D787" s="141"/>
      <c r="E787" s="141"/>
      <c r="F787" s="141"/>
      <c r="G787" s="141"/>
      <c r="H787" s="141"/>
      <c r="I787" s="141"/>
      <c r="J787" s="141"/>
      <c r="K787" s="141"/>
      <c r="L787" s="141"/>
      <c r="M787" s="141"/>
      <c r="N787" s="141"/>
      <c r="O787" s="141"/>
      <c r="P787" s="141"/>
      <c r="Q787" s="141"/>
      <c r="R787" s="141"/>
      <c r="S787" s="141"/>
      <c r="T787" s="89"/>
      <c r="U787" s="89"/>
      <c r="V787" s="89"/>
      <c r="W787" s="89"/>
    </row>
    <row r="788" spans="1:23" ht="15.75" customHeight="1">
      <c r="A788" s="266"/>
      <c r="B788" s="7"/>
      <c r="C788" s="266"/>
      <c r="D788" s="141"/>
      <c r="E788" s="141"/>
      <c r="F788" s="141"/>
      <c r="G788" s="141"/>
      <c r="H788" s="141"/>
      <c r="I788" s="141"/>
      <c r="J788" s="141"/>
      <c r="K788" s="141"/>
      <c r="L788" s="141"/>
      <c r="M788" s="141"/>
      <c r="N788" s="141"/>
      <c r="O788" s="141"/>
      <c r="P788" s="141"/>
      <c r="Q788" s="141"/>
      <c r="R788" s="141"/>
      <c r="S788" s="141"/>
      <c r="T788" s="89"/>
      <c r="U788" s="89"/>
      <c r="V788" s="89"/>
      <c r="W788" s="89"/>
    </row>
    <row r="789" spans="1:23" ht="15.75" customHeight="1">
      <c r="A789" s="266"/>
      <c r="B789" s="4"/>
      <c r="C789" s="266"/>
      <c r="D789" s="141"/>
      <c r="E789" s="141"/>
      <c r="F789" s="141"/>
      <c r="G789" s="141"/>
      <c r="H789" s="141"/>
      <c r="I789" s="141"/>
      <c r="J789" s="141"/>
      <c r="K789" s="141"/>
      <c r="L789" s="141"/>
      <c r="M789" s="141"/>
      <c r="N789" s="141"/>
      <c r="O789" s="141"/>
      <c r="P789" s="141"/>
      <c r="Q789" s="141"/>
      <c r="R789" s="141"/>
      <c r="S789" s="141"/>
      <c r="T789" s="89"/>
      <c r="U789" s="89"/>
      <c r="V789" s="89"/>
      <c r="W789" s="89"/>
    </row>
    <row r="790" spans="1:23" ht="15.75" customHeight="1">
      <c r="A790" s="266"/>
      <c r="B790" s="4"/>
      <c r="C790" s="266"/>
      <c r="D790" s="141"/>
      <c r="E790" s="141"/>
      <c r="F790" s="141"/>
      <c r="G790" s="141"/>
      <c r="H790" s="141"/>
      <c r="I790" s="141"/>
      <c r="J790" s="141"/>
      <c r="K790" s="141"/>
      <c r="L790" s="141"/>
      <c r="M790" s="141"/>
      <c r="N790" s="141"/>
      <c r="O790" s="141"/>
      <c r="P790" s="141"/>
      <c r="Q790" s="141"/>
      <c r="R790" s="141"/>
      <c r="S790" s="141"/>
      <c r="T790" s="89"/>
      <c r="U790" s="89"/>
      <c r="V790" s="89"/>
      <c r="W790" s="89"/>
    </row>
    <row r="791" spans="1:23" ht="15.75" customHeight="1">
      <c r="A791" s="266"/>
      <c r="B791" s="4"/>
      <c r="C791" s="266"/>
      <c r="D791" s="141"/>
      <c r="E791" s="141"/>
      <c r="F791" s="141"/>
      <c r="G791" s="141"/>
      <c r="H791" s="141"/>
      <c r="I791" s="141"/>
      <c r="J791" s="141"/>
      <c r="K791" s="141"/>
      <c r="L791" s="141"/>
      <c r="M791" s="141"/>
      <c r="N791" s="141"/>
      <c r="O791" s="141"/>
      <c r="P791" s="141"/>
      <c r="Q791" s="141"/>
      <c r="R791" s="141"/>
      <c r="S791" s="141"/>
      <c r="T791" s="89"/>
      <c r="U791" s="89"/>
      <c r="V791" s="89"/>
      <c r="W791" s="89"/>
    </row>
    <row r="792" spans="1:23" ht="15.75" customHeight="1">
      <c r="A792" s="266"/>
      <c r="B792" s="4"/>
      <c r="C792" s="266"/>
      <c r="D792" s="141"/>
      <c r="E792" s="141"/>
      <c r="F792" s="141"/>
      <c r="G792" s="141"/>
      <c r="H792" s="141"/>
      <c r="I792" s="141"/>
      <c r="J792" s="141"/>
      <c r="K792" s="141"/>
      <c r="L792" s="141"/>
      <c r="M792" s="141"/>
      <c r="N792" s="141"/>
      <c r="O792" s="141"/>
      <c r="P792" s="141"/>
      <c r="Q792" s="141"/>
      <c r="R792" s="141"/>
      <c r="S792" s="141"/>
      <c r="T792" s="89"/>
      <c r="U792" s="89"/>
      <c r="V792" s="89"/>
      <c r="W792" s="89"/>
    </row>
    <row r="793" spans="1:23" ht="15.75" customHeight="1">
      <c r="A793" s="266"/>
      <c r="B793" s="4"/>
      <c r="C793" s="266"/>
      <c r="D793" s="141"/>
      <c r="E793" s="141"/>
      <c r="F793" s="141"/>
      <c r="G793" s="141"/>
      <c r="H793" s="141"/>
      <c r="I793" s="141"/>
      <c r="J793" s="141"/>
      <c r="K793" s="141"/>
      <c r="L793" s="141"/>
      <c r="M793" s="141"/>
      <c r="N793" s="141"/>
      <c r="O793" s="141"/>
      <c r="P793" s="141"/>
      <c r="Q793" s="141"/>
      <c r="R793" s="141"/>
      <c r="S793" s="141"/>
      <c r="T793" s="89"/>
      <c r="U793" s="89"/>
      <c r="V793" s="89"/>
      <c r="W793" s="89"/>
    </row>
    <row r="794" spans="1:23" ht="15.75" customHeight="1">
      <c r="A794" s="266"/>
      <c r="B794" s="4"/>
      <c r="C794" s="266"/>
      <c r="D794" s="141"/>
      <c r="E794" s="141"/>
      <c r="F794" s="141"/>
      <c r="G794" s="141"/>
      <c r="H794" s="141"/>
      <c r="I794" s="141"/>
      <c r="J794" s="141"/>
      <c r="K794" s="141"/>
      <c r="L794" s="141"/>
      <c r="M794" s="141"/>
      <c r="N794" s="141"/>
      <c r="O794" s="141"/>
      <c r="P794" s="141"/>
      <c r="Q794" s="141"/>
      <c r="R794" s="141"/>
      <c r="S794" s="141"/>
      <c r="T794" s="89"/>
      <c r="U794" s="89"/>
      <c r="V794" s="89"/>
      <c r="W794" s="89"/>
    </row>
    <row r="795" spans="1:23" ht="15.75" customHeight="1">
      <c r="A795" s="266"/>
      <c r="B795" s="9"/>
      <c r="C795" s="266"/>
      <c r="D795" s="141"/>
      <c r="E795" s="141"/>
      <c r="F795" s="141"/>
      <c r="G795" s="141"/>
      <c r="H795" s="141"/>
      <c r="I795" s="141"/>
      <c r="J795" s="141"/>
      <c r="K795" s="141"/>
      <c r="L795" s="141"/>
      <c r="M795" s="141"/>
      <c r="N795" s="141"/>
      <c r="O795" s="141"/>
      <c r="P795" s="141"/>
      <c r="Q795" s="141"/>
      <c r="R795" s="141"/>
      <c r="S795" s="141"/>
      <c r="T795" s="89"/>
      <c r="U795" s="89"/>
      <c r="V795" s="89"/>
      <c r="W795" s="89"/>
    </row>
    <row r="796" spans="1:23" ht="15.75" customHeight="1">
      <c r="A796" s="266"/>
      <c r="B796" s="7"/>
      <c r="C796" s="266"/>
      <c r="D796" s="141"/>
      <c r="E796" s="141"/>
      <c r="F796" s="141"/>
      <c r="G796" s="141"/>
      <c r="H796" s="141"/>
      <c r="I796" s="141"/>
      <c r="J796" s="141"/>
      <c r="K796" s="141"/>
      <c r="L796" s="141"/>
      <c r="M796" s="141"/>
      <c r="N796" s="141"/>
      <c r="O796" s="141"/>
      <c r="P796" s="141"/>
      <c r="Q796" s="141"/>
      <c r="R796" s="141"/>
      <c r="S796" s="141"/>
      <c r="T796" s="89"/>
      <c r="U796" s="89"/>
      <c r="V796" s="89"/>
      <c r="W796" s="89"/>
    </row>
    <row r="797" spans="1:23" ht="15.75" customHeight="1">
      <c r="A797" s="266"/>
      <c r="B797" s="4"/>
      <c r="C797" s="266"/>
      <c r="D797" s="141"/>
      <c r="E797" s="141"/>
      <c r="F797" s="141"/>
      <c r="G797" s="141"/>
      <c r="H797" s="141"/>
      <c r="I797" s="141"/>
      <c r="J797" s="141"/>
      <c r="K797" s="141"/>
      <c r="L797" s="141"/>
      <c r="M797" s="141"/>
      <c r="N797" s="141"/>
      <c r="O797" s="141"/>
      <c r="P797" s="141"/>
      <c r="Q797" s="141"/>
      <c r="R797" s="141"/>
      <c r="S797" s="141"/>
      <c r="T797" s="89"/>
      <c r="U797" s="89"/>
      <c r="V797" s="89"/>
      <c r="W797" s="89"/>
    </row>
    <row r="798" spans="1:23" ht="15.75" customHeight="1">
      <c r="A798" s="266"/>
      <c r="B798" s="11"/>
      <c r="C798" s="266"/>
      <c r="D798" s="141"/>
      <c r="E798" s="141"/>
      <c r="F798" s="141"/>
      <c r="G798" s="141"/>
      <c r="H798" s="141"/>
      <c r="I798" s="141"/>
      <c r="J798" s="141"/>
      <c r="K798" s="141"/>
      <c r="L798" s="141"/>
      <c r="M798" s="141"/>
      <c r="N798" s="141"/>
      <c r="O798" s="141"/>
      <c r="P798" s="141"/>
      <c r="Q798" s="141"/>
      <c r="R798" s="141"/>
      <c r="S798" s="141"/>
      <c r="T798" s="89"/>
      <c r="U798" s="89"/>
      <c r="V798" s="89"/>
      <c r="W798" s="89"/>
    </row>
    <row r="799" spans="1:23" ht="15.75" customHeight="1">
      <c r="A799" s="266"/>
      <c r="B799" s="4"/>
      <c r="C799" s="266"/>
      <c r="D799" s="141"/>
      <c r="E799" s="141"/>
      <c r="F799" s="141"/>
      <c r="G799" s="141"/>
      <c r="H799" s="141"/>
      <c r="I799" s="141"/>
      <c r="J799" s="141"/>
      <c r="K799" s="141"/>
      <c r="L799" s="141"/>
      <c r="M799" s="141"/>
      <c r="N799" s="141"/>
      <c r="O799" s="141"/>
      <c r="P799" s="141"/>
      <c r="Q799" s="141"/>
      <c r="R799" s="141"/>
      <c r="S799" s="141"/>
      <c r="T799" s="89"/>
      <c r="U799" s="89"/>
      <c r="V799" s="89"/>
      <c r="W799" s="89"/>
    </row>
    <row r="800" spans="1:23" ht="15.75" customHeight="1">
      <c r="A800" s="266"/>
      <c r="B800" s="12"/>
      <c r="C800" s="266"/>
      <c r="D800" s="141"/>
      <c r="E800" s="141"/>
      <c r="F800" s="141"/>
      <c r="G800" s="141"/>
      <c r="H800" s="141"/>
      <c r="I800" s="141"/>
      <c r="J800" s="141"/>
      <c r="K800" s="141"/>
      <c r="L800" s="141"/>
      <c r="M800" s="141"/>
      <c r="N800" s="141"/>
      <c r="O800" s="141"/>
      <c r="P800" s="141"/>
      <c r="Q800" s="141"/>
      <c r="R800" s="141"/>
      <c r="S800" s="141"/>
      <c r="T800" s="89"/>
      <c r="U800" s="89"/>
      <c r="V800" s="89"/>
      <c r="W800" s="89"/>
    </row>
    <row r="801" spans="1:23" ht="15.75" customHeight="1">
      <c r="A801" s="266"/>
      <c r="B801" s="4"/>
      <c r="C801" s="266"/>
      <c r="D801" s="141"/>
      <c r="E801" s="141"/>
      <c r="F801" s="141"/>
      <c r="G801" s="141"/>
      <c r="H801" s="141"/>
      <c r="I801" s="141"/>
      <c r="J801" s="141"/>
      <c r="K801" s="141"/>
      <c r="L801" s="141"/>
      <c r="M801" s="141"/>
      <c r="N801" s="141"/>
      <c r="O801" s="141"/>
      <c r="P801" s="141"/>
      <c r="Q801" s="141"/>
      <c r="R801" s="141"/>
      <c r="S801" s="141"/>
      <c r="T801" s="89"/>
      <c r="U801" s="89"/>
      <c r="V801" s="89"/>
      <c r="W801" s="89"/>
    </row>
    <row r="802" spans="1:23" ht="15.75" customHeight="1">
      <c r="A802" s="266"/>
      <c r="B802" s="9"/>
      <c r="C802" s="266"/>
      <c r="D802" s="141"/>
      <c r="E802" s="141"/>
      <c r="F802" s="141"/>
      <c r="G802" s="141"/>
      <c r="H802" s="141"/>
      <c r="I802" s="141"/>
      <c r="J802" s="141"/>
      <c r="K802" s="141"/>
      <c r="L802" s="141"/>
      <c r="M802" s="141"/>
      <c r="N802" s="141"/>
      <c r="O802" s="141"/>
      <c r="P802" s="141"/>
      <c r="Q802" s="141"/>
      <c r="R802" s="141"/>
      <c r="S802" s="141"/>
      <c r="T802" s="89"/>
      <c r="U802" s="89"/>
      <c r="V802" s="89"/>
      <c r="W802" s="89"/>
    </row>
    <row r="803" spans="1:23" ht="15.75" customHeight="1">
      <c r="A803" s="266"/>
      <c r="B803" s="7"/>
      <c r="C803" s="266"/>
      <c r="D803" s="141"/>
      <c r="E803" s="141"/>
      <c r="F803" s="141"/>
      <c r="G803" s="141"/>
      <c r="H803" s="141"/>
      <c r="I803" s="141"/>
      <c r="J803" s="141"/>
      <c r="K803" s="141"/>
      <c r="L803" s="141"/>
      <c r="M803" s="141"/>
      <c r="N803" s="141"/>
      <c r="O803" s="141"/>
      <c r="P803" s="141"/>
      <c r="Q803" s="141"/>
      <c r="R803" s="141"/>
      <c r="S803" s="141"/>
      <c r="T803" s="89"/>
      <c r="U803" s="89"/>
      <c r="V803" s="89"/>
      <c r="W803" s="89"/>
    </row>
    <row r="804" spans="1:23" ht="15.75" customHeight="1">
      <c r="A804" s="266"/>
      <c r="B804" s="4"/>
      <c r="C804" s="266"/>
      <c r="D804" s="141"/>
      <c r="E804" s="141"/>
      <c r="F804" s="141"/>
      <c r="G804" s="141"/>
      <c r="H804" s="141"/>
      <c r="I804" s="141"/>
      <c r="J804" s="141"/>
      <c r="K804" s="141"/>
      <c r="L804" s="141"/>
      <c r="M804" s="141"/>
      <c r="N804" s="141"/>
      <c r="O804" s="141"/>
      <c r="P804" s="141"/>
      <c r="Q804" s="141"/>
      <c r="R804" s="141"/>
      <c r="S804" s="141"/>
      <c r="T804" s="89"/>
      <c r="U804" s="89"/>
      <c r="V804" s="89"/>
      <c r="W804" s="89"/>
    </row>
    <row r="805" spans="1:23" ht="15.75" customHeight="1">
      <c r="A805" s="266"/>
      <c r="B805" s="9"/>
      <c r="C805" s="266"/>
      <c r="D805" s="141"/>
      <c r="E805" s="141"/>
      <c r="F805" s="141"/>
      <c r="G805" s="141"/>
      <c r="H805" s="141"/>
      <c r="I805" s="141"/>
      <c r="J805" s="141"/>
      <c r="K805" s="141"/>
      <c r="L805" s="141"/>
      <c r="M805" s="141"/>
      <c r="N805" s="141"/>
      <c r="O805" s="141"/>
      <c r="P805" s="141"/>
      <c r="Q805" s="141"/>
      <c r="R805" s="141"/>
      <c r="S805" s="141"/>
      <c r="T805" s="89"/>
      <c r="U805" s="89"/>
      <c r="V805" s="89"/>
      <c r="W805" s="89"/>
    </row>
    <row r="806" spans="1:23" ht="15.75" customHeight="1">
      <c r="A806" s="266"/>
      <c r="B806" s="7"/>
      <c r="C806" s="266"/>
      <c r="D806" s="141"/>
      <c r="E806" s="141"/>
      <c r="F806" s="141"/>
      <c r="G806" s="141"/>
      <c r="H806" s="141"/>
      <c r="I806" s="141"/>
      <c r="J806" s="141"/>
      <c r="K806" s="141"/>
      <c r="L806" s="141"/>
      <c r="M806" s="141"/>
      <c r="N806" s="141"/>
      <c r="O806" s="141"/>
      <c r="P806" s="141"/>
      <c r="Q806" s="141"/>
      <c r="R806" s="141"/>
      <c r="S806" s="141"/>
      <c r="T806" s="89"/>
      <c r="U806" s="89"/>
      <c r="V806" s="89"/>
      <c r="W806" s="89"/>
    </row>
    <row r="807" spans="1:23" ht="15.75" customHeight="1">
      <c r="A807" s="266"/>
      <c r="B807" s="4"/>
      <c r="C807" s="266"/>
      <c r="D807" s="141"/>
      <c r="E807" s="141"/>
      <c r="F807" s="141"/>
      <c r="G807" s="141"/>
      <c r="H807" s="141"/>
      <c r="I807" s="141"/>
      <c r="J807" s="141"/>
      <c r="K807" s="141"/>
      <c r="L807" s="141"/>
      <c r="M807" s="141"/>
      <c r="N807" s="141"/>
      <c r="O807" s="141"/>
      <c r="P807" s="141"/>
      <c r="Q807" s="141"/>
      <c r="R807" s="141"/>
      <c r="S807" s="141"/>
      <c r="T807" s="89"/>
      <c r="U807" s="89"/>
      <c r="V807" s="89"/>
      <c r="W807" s="89"/>
    </row>
    <row r="808" spans="1:23" ht="15.75" customHeight="1">
      <c r="A808" s="266"/>
      <c r="B808" s="4"/>
      <c r="C808" s="266"/>
      <c r="D808" s="141"/>
      <c r="E808" s="141"/>
      <c r="F808" s="141"/>
      <c r="G808" s="141"/>
      <c r="H808" s="141"/>
      <c r="I808" s="141"/>
      <c r="J808" s="141"/>
      <c r="K808" s="141"/>
      <c r="L808" s="141"/>
      <c r="M808" s="141"/>
      <c r="N808" s="141"/>
      <c r="O808" s="141"/>
      <c r="P808" s="141"/>
      <c r="Q808" s="141"/>
      <c r="R808" s="141"/>
      <c r="S808" s="141"/>
      <c r="T808" s="89"/>
      <c r="U808" s="89"/>
      <c r="V808" s="89"/>
      <c r="W808" s="89"/>
    </row>
    <row r="809" spans="1:23" ht="15.75" customHeight="1">
      <c r="A809" s="266"/>
      <c r="B809" s="4"/>
      <c r="C809" s="266"/>
      <c r="D809" s="141"/>
      <c r="E809" s="141"/>
      <c r="F809" s="141"/>
      <c r="G809" s="141"/>
      <c r="H809" s="141"/>
      <c r="I809" s="141"/>
      <c r="J809" s="141"/>
      <c r="K809" s="141"/>
      <c r="L809" s="141"/>
      <c r="M809" s="141"/>
      <c r="N809" s="141"/>
      <c r="O809" s="141"/>
      <c r="P809" s="141"/>
      <c r="Q809" s="141"/>
      <c r="R809" s="141"/>
      <c r="S809" s="141"/>
      <c r="T809" s="89"/>
      <c r="U809" s="89"/>
      <c r="V809" s="89"/>
      <c r="W809" s="89"/>
    </row>
    <row r="810" spans="1:23" ht="15.75" customHeight="1">
      <c r="A810" s="266"/>
      <c r="B810" s="4"/>
      <c r="C810" s="266"/>
      <c r="D810" s="141"/>
      <c r="E810" s="141"/>
      <c r="F810" s="141"/>
      <c r="G810" s="141"/>
      <c r="H810" s="141"/>
      <c r="I810" s="141"/>
      <c r="J810" s="141"/>
      <c r="K810" s="141"/>
      <c r="L810" s="141"/>
      <c r="M810" s="141"/>
      <c r="N810" s="141"/>
      <c r="O810" s="141"/>
      <c r="P810" s="141"/>
      <c r="Q810" s="141"/>
      <c r="R810" s="141"/>
      <c r="S810" s="141"/>
      <c r="T810" s="89"/>
      <c r="U810" s="89"/>
      <c r="V810" s="89"/>
      <c r="W810" s="89"/>
    </row>
    <row r="811" spans="1:23" ht="15.75" customHeight="1">
      <c r="A811" s="266"/>
      <c r="B811" s="4"/>
      <c r="C811" s="266"/>
      <c r="D811" s="141"/>
      <c r="E811" s="141"/>
      <c r="F811" s="141"/>
      <c r="G811" s="141"/>
      <c r="H811" s="141"/>
      <c r="I811" s="141"/>
      <c r="J811" s="141"/>
      <c r="K811" s="141"/>
      <c r="L811" s="141"/>
      <c r="M811" s="141"/>
      <c r="N811" s="141"/>
      <c r="O811" s="141"/>
      <c r="P811" s="141"/>
      <c r="Q811" s="141"/>
      <c r="R811" s="141"/>
      <c r="S811" s="141"/>
      <c r="T811" s="89"/>
      <c r="U811" s="89"/>
      <c r="V811" s="89"/>
      <c r="W811" s="89"/>
    </row>
    <row r="812" spans="1:23" ht="15.75" customHeight="1">
      <c r="A812" s="266"/>
      <c r="B812" s="9"/>
      <c r="C812" s="266"/>
      <c r="D812" s="141"/>
      <c r="E812" s="141"/>
      <c r="F812" s="141"/>
      <c r="G812" s="141"/>
      <c r="H812" s="141"/>
      <c r="I812" s="141"/>
      <c r="J812" s="141"/>
      <c r="K812" s="141"/>
      <c r="L812" s="141"/>
      <c r="M812" s="141"/>
      <c r="N812" s="141"/>
      <c r="O812" s="141"/>
      <c r="P812" s="141"/>
      <c r="Q812" s="141"/>
      <c r="R812" s="141"/>
      <c r="S812" s="141"/>
      <c r="T812" s="89"/>
      <c r="U812" s="89"/>
      <c r="V812" s="89"/>
      <c r="W812" s="89"/>
    </row>
    <row r="813" spans="1:23" ht="15.75" customHeight="1">
      <c r="A813" s="266"/>
      <c r="B813" s="7"/>
      <c r="C813" s="266"/>
      <c r="D813" s="141"/>
      <c r="E813" s="141"/>
      <c r="F813" s="141"/>
      <c r="G813" s="141"/>
      <c r="H813" s="141"/>
      <c r="I813" s="141"/>
      <c r="J813" s="141"/>
      <c r="K813" s="141"/>
      <c r="L813" s="141"/>
      <c r="M813" s="141"/>
      <c r="N813" s="141"/>
      <c r="O813" s="141"/>
      <c r="P813" s="141"/>
      <c r="Q813" s="141"/>
      <c r="R813" s="141"/>
      <c r="S813" s="141"/>
      <c r="T813" s="89"/>
      <c r="U813" s="89"/>
      <c r="V813" s="89"/>
      <c r="W813" s="89"/>
    </row>
    <row r="814" spans="1:23" ht="15.75" customHeight="1">
      <c r="A814" s="266"/>
      <c r="B814" s="4"/>
      <c r="C814" s="266"/>
      <c r="D814" s="141"/>
      <c r="E814" s="141"/>
      <c r="F814" s="141"/>
      <c r="G814" s="141"/>
      <c r="H814" s="141"/>
      <c r="I814" s="141"/>
      <c r="J814" s="141"/>
      <c r="K814" s="141"/>
      <c r="L814" s="141"/>
      <c r="M814" s="141"/>
      <c r="N814" s="141"/>
      <c r="O814" s="141"/>
      <c r="P814" s="141"/>
      <c r="Q814" s="141"/>
      <c r="R814" s="141"/>
      <c r="S814" s="141"/>
      <c r="T814" s="89"/>
      <c r="U814" s="89"/>
      <c r="V814" s="89"/>
      <c r="W814" s="89"/>
    </row>
    <row r="815" spans="1:23" ht="15.75" customHeight="1">
      <c r="A815" s="266"/>
      <c r="B815" s="4"/>
      <c r="C815" s="266"/>
      <c r="D815" s="141"/>
      <c r="E815" s="141"/>
      <c r="F815" s="141"/>
      <c r="G815" s="141"/>
      <c r="H815" s="141"/>
      <c r="I815" s="141"/>
      <c r="J815" s="141"/>
      <c r="K815" s="141"/>
      <c r="L815" s="141"/>
      <c r="M815" s="141"/>
      <c r="N815" s="141"/>
      <c r="O815" s="141"/>
      <c r="P815" s="141"/>
      <c r="Q815" s="141"/>
      <c r="R815" s="141"/>
      <c r="S815" s="141"/>
      <c r="T815" s="89"/>
      <c r="U815" s="89"/>
      <c r="V815" s="89"/>
      <c r="W815" s="89"/>
    </row>
    <row r="816" spans="1:23" ht="15.75" customHeight="1">
      <c r="A816" s="266"/>
      <c r="B816" s="4"/>
      <c r="C816" s="266"/>
      <c r="D816" s="141"/>
      <c r="E816" s="141"/>
      <c r="F816" s="141"/>
      <c r="G816" s="141"/>
      <c r="H816" s="141"/>
      <c r="I816" s="141"/>
      <c r="J816" s="141"/>
      <c r="K816" s="141"/>
      <c r="L816" s="141"/>
      <c r="M816" s="141"/>
      <c r="N816" s="141"/>
      <c r="O816" s="141"/>
      <c r="P816" s="141"/>
      <c r="Q816" s="141"/>
      <c r="R816" s="141"/>
      <c r="S816" s="141"/>
      <c r="T816" s="89"/>
      <c r="U816" s="89"/>
      <c r="V816" s="89"/>
      <c r="W816" s="89"/>
    </row>
    <row r="817" spans="1:23" ht="15.75" customHeight="1">
      <c r="A817" s="266"/>
      <c r="B817" s="4"/>
      <c r="C817" s="266"/>
      <c r="D817" s="141"/>
      <c r="E817" s="141"/>
      <c r="F817" s="141"/>
      <c r="G817" s="141"/>
      <c r="H817" s="141"/>
      <c r="I817" s="141"/>
      <c r="J817" s="141"/>
      <c r="K817" s="141"/>
      <c r="L817" s="141"/>
      <c r="M817" s="141"/>
      <c r="N817" s="141"/>
      <c r="O817" s="141"/>
      <c r="P817" s="141"/>
      <c r="Q817" s="141"/>
      <c r="R817" s="141"/>
      <c r="S817" s="141"/>
      <c r="T817" s="89"/>
      <c r="U817" s="89"/>
      <c r="V817" s="89"/>
      <c r="W817" s="89"/>
    </row>
    <row r="818" spans="1:23" ht="15.75" customHeight="1">
      <c r="A818" s="266"/>
      <c r="B818" s="66"/>
      <c r="C818" s="266"/>
      <c r="D818" s="141"/>
      <c r="E818" s="141"/>
      <c r="F818" s="141"/>
      <c r="G818" s="141"/>
      <c r="H818" s="141"/>
      <c r="I818" s="141"/>
      <c r="J818" s="141"/>
      <c r="K818" s="141"/>
      <c r="L818" s="141"/>
      <c r="M818" s="141"/>
      <c r="N818" s="141"/>
      <c r="O818" s="141"/>
      <c r="P818" s="141"/>
      <c r="Q818" s="141"/>
      <c r="R818" s="141"/>
      <c r="S818" s="141"/>
      <c r="T818" s="89"/>
      <c r="U818" s="89"/>
      <c r="V818" s="89"/>
      <c r="W818" s="89"/>
    </row>
    <row r="819" spans="1:23" ht="15.75" customHeight="1">
      <c r="A819" s="266"/>
      <c r="B819" s="4"/>
      <c r="C819" s="266"/>
      <c r="D819" s="141"/>
      <c r="E819" s="141"/>
      <c r="F819" s="141"/>
      <c r="G819" s="141"/>
      <c r="H819" s="141"/>
      <c r="I819" s="141"/>
      <c r="J819" s="141"/>
      <c r="K819" s="141"/>
      <c r="L819" s="141"/>
      <c r="M819" s="141"/>
      <c r="N819" s="141"/>
      <c r="O819" s="141"/>
      <c r="P819" s="141"/>
      <c r="Q819" s="141"/>
      <c r="R819" s="141"/>
      <c r="S819" s="141"/>
      <c r="T819" s="89"/>
      <c r="U819" s="89"/>
      <c r="V819" s="89"/>
      <c r="W819" s="89"/>
    </row>
    <row r="820" spans="1:23" ht="15.75" customHeight="1">
      <c r="A820" s="266"/>
      <c r="B820" s="9"/>
      <c r="C820" s="266"/>
      <c r="D820" s="141"/>
      <c r="E820" s="141"/>
      <c r="F820" s="141"/>
      <c r="G820" s="141"/>
      <c r="H820" s="141"/>
      <c r="I820" s="141"/>
      <c r="J820" s="141"/>
      <c r="K820" s="141"/>
      <c r="L820" s="141"/>
      <c r="M820" s="141"/>
      <c r="N820" s="141"/>
      <c r="O820" s="141"/>
      <c r="P820" s="141"/>
      <c r="Q820" s="141"/>
      <c r="R820" s="141"/>
      <c r="S820" s="141"/>
      <c r="T820" s="89"/>
      <c r="U820" s="89"/>
      <c r="V820" s="89"/>
      <c r="W820" s="89"/>
    </row>
    <row r="821" spans="1:23" ht="15.75" customHeight="1">
      <c r="A821" s="266"/>
      <c r="B821" s="7"/>
      <c r="C821" s="266"/>
      <c r="D821" s="141"/>
      <c r="E821" s="141"/>
      <c r="F821" s="141"/>
      <c r="G821" s="141"/>
      <c r="H821" s="141"/>
      <c r="I821" s="141"/>
      <c r="J821" s="141"/>
      <c r="K821" s="141"/>
      <c r="L821" s="141"/>
      <c r="M821" s="141"/>
      <c r="N821" s="141"/>
      <c r="O821" s="141"/>
      <c r="P821" s="141"/>
      <c r="Q821" s="141"/>
      <c r="R821" s="141"/>
      <c r="S821" s="141"/>
      <c r="T821" s="89"/>
      <c r="U821" s="89"/>
      <c r="V821" s="89"/>
      <c r="W821" s="89"/>
    </row>
    <row r="822" spans="1:23" ht="15.75" customHeight="1">
      <c r="A822" s="266"/>
      <c r="B822" s="4"/>
      <c r="C822" s="266"/>
      <c r="D822" s="141"/>
      <c r="E822" s="141"/>
      <c r="F822" s="141"/>
      <c r="G822" s="141"/>
      <c r="H822" s="141"/>
      <c r="I822" s="141"/>
      <c r="J822" s="141"/>
      <c r="K822" s="141"/>
      <c r="L822" s="141"/>
      <c r="M822" s="141"/>
      <c r="N822" s="141"/>
      <c r="O822" s="141"/>
      <c r="P822" s="141"/>
      <c r="Q822" s="141"/>
      <c r="R822" s="141"/>
      <c r="S822" s="141"/>
      <c r="T822" s="89"/>
      <c r="U822" s="89"/>
      <c r="V822" s="89"/>
      <c r="W822" s="89"/>
    </row>
    <row r="823" spans="1:23" ht="15.75" customHeight="1">
      <c r="A823" s="266"/>
      <c r="B823" s="4"/>
      <c r="C823" s="266"/>
      <c r="D823" s="141"/>
      <c r="E823" s="141"/>
      <c r="F823" s="141"/>
      <c r="G823" s="141"/>
      <c r="H823" s="141"/>
      <c r="I823" s="141"/>
      <c r="J823" s="141"/>
      <c r="K823" s="141"/>
      <c r="L823" s="141"/>
      <c r="M823" s="141"/>
      <c r="N823" s="141"/>
      <c r="O823" s="141"/>
      <c r="P823" s="141"/>
      <c r="Q823" s="141"/>
      <c r="R823" s="141"/>
      <c r="S823" s="141"/>
      <c r="T823" s="89"/>
      <c r="U823" s="89"/>
      <c r="V823" s="89"/>
      <c r="W823" s="89"/>
    </row>
    <row r="824" spans="1:23" ht="15.75" customHeight="1">
      <c r="A824" s="266"/>
      <c r="B824" s="4"/>
      <c r="C824" s="266"/>
      <c r="D824" s="141"/>
      <c r="E824" s="141"/>
      <c r="F824" s="141"/>
      <c r="G824" s="141"/>
      <c r="H824" s="141"/>
      <c r="I824" s="141"/>
      <c r="J824" s="141"/>
      <c r="K824" s="141"/>
      <c r="L824" s="141"/>
      <c r="M824" s="141"/>
      <c r="N824" s="141"/>
      <c r="O824" s="141"/>
      <c r="P824" s="141"/>
      <c r="Q824" s="141"/>
      <c r="R824" s="141"/>
      <c r="S824" s="141"/>
      <c r="T824" s="89"/>
      <c r="U824" s="89"/>
      <c r="V824" s="89"/>
      <c r="W824" s="89"/>
    </row>
    <row r="825" spans="1:23" ht="15.75" customHeight="1">
      <c r="A825" s="266"/>
      <c r="B825" s="4"/>
      <c r="C825" s="266"/>
      <c r="D825" s="141"/>
      <c r="E825" s="141"/>
      <c r="F825" s="141"/>
      <c r="G825" s="141"/>
      <c r="H825" s="141"/>
      <c r="I825" s="141"/>
      <c r="J825" s="141"/>
      <c r="K825" s="141"/>
      <c r="L825" s="141"/>
      <c r="M825" s="141"/>
      <c r="N825" s="141"/>
      <c r="O825" s="141"/>
      <c r="P825" s="141"/>
      <c r="Q825" s="141"/>
      <c r="R825" s="141"/>
      <c r="S825" s="141"/>
      <c r="T825" s="89"/>
      <c r="U825" s="89"/>
      <c r="V825" s="89"/>
      <c r="W825" s="89"/>
    </row>
    <row r="826" spans="1:23" ht="15.75" customHeight="1">
      <c r="A826" s="266"/>
      <c r="B826" s="4"/>
      <c r="C826" s="266"/>
      <c r="D826" s="141"/>
      <c r="E826" s="141"/>
      <c r="F826" s="141"/>
      <c r="G826" s="141"/>
      <c r="H826" s="141"/>
      <c r="I826" s="141"/>
      <c r="J826" s="141"/>
      <c r="K826" s="141"/>
      <c r="L826" s="141"/>
      <c r="M826" s="141"/>
      <c r="N826" s="141"/>
      <c r="O826" s="141"/>
      <c r="P826" s="141"/>
      <c r="Q826" s="141"/>
      <c r="R826" s="141"/>
      <c r="S826" s="141"/>
      <c r="T826" s="89"/>
      <c r="U826" s="89"/>
      <c r="V826" s="89"/>
      <c r="W826" s="89"/>
    </row>
    <row r="827" spans="1:23" ht="15.75" customHeight="1">
      <c r="A827" s="266"/>
      <c r="B827" s="4"/>
      <c r="C827" s="266"/>
      <c r="D827" s="141"/>
      <c r="E827" s="141"/>
      <c r="F827" s="141"/>
      <c r="G827" s="141"/>
      <c r="H827" s="141"/>
      <c r="I827" s="141"/>
      <c r="J827" s="141"/>
      <c r="K827" s="141"/>
      <c r="L827" s="141"/>
      <c r="M827" s="141"/>
      <c r="N827" s="141"/>
      <c r="O827" s="141"/>
      <c r="P827" s="141"/>
      <c r="Q827" s="141"/>
      <c r="R827" s="141"/>
      <c r="S827" s="141"/>
      <c r="T827" s="89"/>
      <c r="U827" s="89"/>
      <c r="V827" s="89"/>
      <c r="W827" s="89"/>
    </row>
    <row r="828" spans="1:23" ht="15.75" customHeight="1">
      <c r="A828" s="266"/>
      <c r="B828" s="9"/>
      <c r="C828" s="266"/>
      <c r="D828" s="141"/>
      <c r="E828" s="141"/>
      <c r="F828" s="141"/>
      <c r="G828" s="141"/>
      <c r="H828" s="141"/>
      <c r="I828" s="141"/>
      <c r="J828" s="141"/>
      <c r="K828" s="141"/>
      <c r="L828" s="141"/>
      <c r="M828" s="141"/>
      <c r="N828" s="141"/>
      <c r="O828" s="141"/>
      <c r="P828" s="141"/>
      <c r="Q828" s="141"/>
      <c r="R828" s="141"/>
      <c r="S828" s="141"/>
      <c r="T828" s="89"/>
      <c r="U828" s="89"/>
      <c r="V828" s="89"/>
      <c r="W828" s="89"/>
    </row>
    <row r="829" spans="1:23" ht="15.75" customHeight="1">
      <c r="A829" s="266"/>
      <c r="B829" s="7"/>
      <c r="C829" s="266"/>
      <c r="D829" s="141"/>
      <c r="E829" s="141"/>
      <c r="F829" s="141"/>
      <c r="G829" s="141"/>
      <c r="H829" s="141"/>
      <c r="I829" s="141"/>
      <c r="J829" s="141"/>
      <c r="K829" s="141"/>
      <c r="L829" s="141"/>
      <c r="M829" s="141"/>
      <c r="N829" s="141"/>
      <c r="O829" s="141"/>
      <c r="P829" s="141"/>
      <c r="Q829" s="141"/>
      <c r="R829" s="141"/>
      <c r="S829" s="141"/>
      <c r="T829" s="89"/>
      <c r="U829" s="89"/>
      <c r="V829" s="89"/>
      <c r="W829" s="89"/>
    </row>
    <row r="830" spans="1:23" ht="15.75" customHeight="1">
      <c r="A830" s="266"/>
      <c r="B830" s="4"/>
      <c r="C830" s="266"/>
      <c r="D830" s="141"/>
      <c r="E830" s="141"/>
      <c r="F830" s="141"/>
      <c r="G830" s="141"/>
      <c r="H830" s="141"/>
      <c r="I830" s="141"/>
      <c r="J830" s="141"/>
      <c r="K830" s="141"/>
      <c r="L830" s="141"/>
      <c r="M830" s="141"/>
      <c r="N830" s="141"/>
      <c r="O830" s="141"/>
      <c r="P830" s="141"/>
      <c r="Q830" s="141"/>
      <c r="R830" s="141"/>
      <c r="S830" s="141"/>
      <c r="T830" s="89"/>
      <c r="U830" s="89"/>
      <c r="V830" s="89"/>
      <c r="W830" s="89"/>
    </row>
    <row r="831" spans="1:23" ht="15.75" customHeight="1">
      <c r="A831" s="266"/>
      <c r="B831" s="11"/>
      <c r="C831" s="266"/>
      <c r="D831" s="141"/>
      <c r="E831" s="141"/>
      <c r="F831" s="141"/>
      <c r="G831" s="141"/>
      <c r="H831" s="141"/>
      <c r="I831" s="141"/>
      <c r="J831" s="141"/>
      <c r="K831" s="141"/>
      <c r="L831" s="141"/>
      <c r="M831" s="141"/>
      <c r="N831" s="141"/>
      <c r="O831" s="141"/>
      <c r="P831" s="141"/>
      <c r="Q831" s="141"/>
      <c r="R831" s="141"/>
      <c r="S831" s="141"/>
      <c r="T831" s="89"/>
      <c r="U831" s="89"/>
      <c r="V831" s="89"/>
      <c r="W831" s="89"/>
    </row>
    <row r="832" spans="1:23" ht="15.75" customHeight="1">
      <c r="A832" s="266"/>
      <c r="B832" s="4"/>
      <c r="C832" s="266"/>
      <c r="D832" s="141"/>
      <c r="E832" s="141"/>
      <c r="F832" s="141"/>
      <c r="G832" s="141"/>
      <c r="H832" s="141"/>
      <c r="I832" s="141"/>
      <c r="J832" s="141"/>
      <c r="K832" s="141"/>
      <c r="L832" s="141"/>
      <c r="M832" s="141"/>
      <c r="N832" s="141"/>
      <c r="O832" s="141"/>
      <c r="P832" s="141"/>
      <c r="Q832" s="141"/>
      <c r="R832" s="141"/>
      <c r="S832" s="141"/>
      <c r="T832" s="89"/>
      <c r="U832" s="89"/>
      <c r="V832" s="89"/>
      <c r="W832" s="89"/>
    </row>
    <row r="833" spans="1:23" ht="15.75" customHeight="1">
      <c r="A833" s="266"/>
      <c r="B833" s="12"/>
      <c r="C833" s="266"/>
      <c r="D833" s="141"/>
      <c r="E833" s="141"/>
      <c r="F833" s="141"/>
      <c r="G833" s="141"/>
      <c r="H833" s="141"/>
      <c r="I833" s="141"/>
      <c r="J833" s="141"/>
      <c r="K833" s="141"/>
      <c r="L833" s="141"/>
      <c r="M833" s="141"/>
      <c r="N833" s="141"/>
      <c r="O833" s="141"/>
      <c r="P833" s="141"/>
      <c r="Q833" s="141"/>
      <c r="R833" s="141"/>
      <c r="S833" s="141"/>
      <c r="T833" s="89"/>
      <c r="U833" s="89"/>
      <c r="V833" s="89"/>
      <c r="W833" s="89"/>
    </row>
    <row r="834" spans="1:23" ht="15.75" customHeight="1">
      <c r="A834" s="266"/>
      <c r="B834" s="4"/>
      <c r="C834" s="266"/>
      <c r="D834" s="141"/>
      <c r="E834" s="141"/>
      <c r="F834" s="141"/>
      <c r="G834" s="141"/>
      <c r="H834" s="141"/>
      <c r="I834" s="141"/>
      <c r="J834" s="141"/>
      <c r="K834" s="141"/>
      <c r="L834" s="141"/>
      <c r="M834" s="141"/>
      <c r="N834" s="141"/>
      <c r="O834" s="141"/>
      <c r="P834" s="141"/>
      <c r="Q834" s="141"/>
      <c r="R834" s="141"/>
      <c r="S834" s="141"/>
      <c r="T834" s="89"/>
      <c r="U834" s="89"/>
      <c r="V834" s="89"/>
      <c r="W834" s="89"/>
    </row>
    <row r="835" spans="1:23" ht="15.75" customHeight="1">
      <c r="A835" s="266"/>
      <c r="B835" s="9"/>
      <c r="C835" s="266"/>
      <c r="D835" s="141"/>
      <c r="E835" s="141"/>
      <c r="F835" s="141"/>
      <c r="G835" s="141"/>
      <c r="H835" s="141"/>
      <c r="I835" s="141"/>
      <c r="J835" s="141"/>
      <c r="K835" s="141"/>
      <c r="L835" s="141"/>
      <c r="M835" s="141"/>
      <c r="N835" s="141"/>
      <c r="O835" s="141"/>
      <c r="P835" s="141"/>
      <c r="Q835" s="141"/>
      <c r="R835" s="141"/>
      <c r="S835" s="141"/>
      <c r="T835" s="89"/>
      <c r="U835" s="89"/>
      <c r="V835" s="89"/>
      <c r="W835" s="89"/>
    </row>
    <row r="836" spans="1:23" ht="15.75" customHeight="1">
      <c r="A836" s="266"/>
      <c r="B836" s="7"/>
      <c r="C836" s="266"/>
      <c r="D836" s="141"/>
      <c r="E836" s="141"/>
      <c r="F836" s="141"/>
      <c r="G836" s="141"/>
      <c r="H836" s="141"/>
      <c r="I836" s="141"/>
      <c r="J836" s="141"/>
      <c r="K836" s="141"/>
      <c r="L836" s="141"/>
      <c r="M836" s="141"/>
      <c r="N836" s="141"/>
      <c r="O836" s="141"/>
      <c r="P836" s="141"/>
      <c r="Q836" s="141"/>
      <c r="R836" s="141"/>
      <c r="S836" s="141"/>
      <c r="T836" s="89"/>
      <c r="U836" s="89"/>
      <c r="V836" s="89"/>
      <c r="W836" s="89"/>
    </row>
    <row r="837" spans="1:23" ht="15.75" customHeight="1">
      <c r="A837" s="266"/>
      <c r="B837" s="4"/>
      <c r="C837" s="266"/>
      <c r="D837" s="141"/>
      <c r="E837" s="141"/>
      <c r="F837" s="141"/>
      <c r="G837" s="141"/>
      <c r="H837" s="141"/>
      <c r="I837" s="141"/>
      <c r="J837" s="141"/>
      <c r="K837" s="141"/>
      <c r="L837" s="141"/>
      <c r="M837" s="141"/>
      <c r="N837" s="141"/>
      <c r="O837" s="141"/>
      <c r="P837" s="141"/>
      <c r="Q837" s="141"/>
      <c r="R837" s="141"/>
      <c r="S837" s="141"/>
      <c r="T837" s="89"/>
      <c r="U837" s="89"/>
      <c r="V837" s="89"/>
      <c r="W837" s="89"/>
    </row>
    <row r="838" spans="1:23" ht="15.75" customHeight="1">
      <c r="A838" s="266"/>
      <c r="B838" s="9"/>
      <c r="C838" s="266"/>
      <c r="D838" s="141"/>
      <c r="E838" s="141"/>
      <c r="F838" s="141"/>
      <c r="G838" s="141"/>
      <c r="H838" s="141"/>
      <c r="I838" s="141"/>
      <c r="J838" s="141"/>
      <c r="K838" s="141"/>
      <c r="L838" s="141"/>
      <c r="M838" s="141"/>
      <c r="N838" s="141"/>
      <c r="O838" s="141"/>
      <c r="P838" s="141"/>
      <c r="Q838" s="141"/>
      <c r="R838" s="141"/>
      <c r="S838" s="141"/>
      <c r="T838" s="89"/>
      <c r="U838" s="89"/>
      <c r="V838" s="89"/>
      <c r="W838" s="89"/>
    </row>
    <row r="839" spans="1:23" ht="15.75" customHeight="1">
      <c r="A839" s="266"/>
      <c r="B839" s="7"/>
      <c r="C839" s="266"/>
      <c r="D839" s="141"/>
      <c r="E839" s="141"/>
      <c r="F839" s="141"/>
      <c r="G839" s="141"/>
      <c r="H839" s="141"/>
      <c r="I839" s="141"/>
      <c r="J839" s="141"/>
      <c r="K839" s="141"/>
      <c r="L839" s="141"/>
      <c r="M839" s="141"/>
      <c r="N839" s="141"/>
      <c r="O839" s="141"/>
      <c r="P839" s="141"/>
      <c r="Q839" s="141"/>
      <c r="R839" s="141"/>
      <c r="S839" s="141"/>
      <c r="T839" s="89"/>
      <c r="U839" s="89"/>
      <c r="V839" s="89"/>
      <c r="W839" s="89"/>
    </row>
    <row r="840" spans="1:23" ht="15.75" customHeight="1">
      <c r="A840" s="266"/>
      <c r="B840" s="4"/>
      <c r="C840" s="266"/>
      <c r="D840" s="141"/>
      <c r="E840" s="141"/>
      <c r="F840" s="141"/>
      <c r="G840" s="141"/>
      <c r="H840" s="141"/>
      <c r="I840" s="141"/>
      <c r="J840" s="141"/>
      <c r="K840" s="141"/>
      <c r="L840" s="141"/>
      <c r="M840" s="141"/>
      <c r="N840" s="141"/>
      <c r="O840" s="141"/>
      <c r="P840" s="141"/>
      <c r="Q840" s="141"/>
      <c r="R840" s="141"/>
      <c r="S840" s="141"/>
      <c r="T840" s="89"/>
      <c r="U840" s="89"/>
      <c r="V840" s="89"/>
      <c r="W840" s="89"/>
    </row>
    <row r="841" spans="1:23" ht="15.75" customHeight="1">
      <c r="A841" s="266"/>
      <c r="B841" s="4"/>
      <c r="C841" s="266"/>
      <c r="D841" s="141"/>
      <c r="E841" s="141"/>
      <c r="F841" s="141"/>
      <c r="G841" s="141"/>
      <c r="H841" s="141"/>
      <c r="I841" s="141"/>
      <c r="J841" s="141"/>
      <c r="K841" s="141"/>
      <c r="L841" s="141"/>
      <c r="M841" s="141"/>
      <c r="N841" s="141"/>
      <c r="O841" s="141"/>
      <c r="P841" s="141"/>
      <c r="Q841" s="141"/>
      <c r="R841" s="141"/>
      <c r="S841" s="141"/>
      <c r="T841" s="89"/>
      <c r="U841" s="89"/>
      <c r="V841" s="89"/>
      <c r="W841" s="89"/>
    </row>
    <row r="842" spans="1:23" ht="15.75" customHeight="1">
      <c r="A842" s="266"/>
      <c r="B842" s="4"/>
      <c r="C842" s="266"/>
      <c r="D842" s="141"/>
      <c r="E842" s="141"/>
      <c r="F842" s="141"/>
      <c r="G842" s="141"/>
      <c r="H842" s="141"/>
      <c r="I842" s="141"/>
      <c r="J842" s="141"/>
      <c r="K842" s="141"/>
      <c r="L842" s="141"/>
      <c r="M842" s="141"/>
      <c r="N842" s="141"/>
      <c r="O842" s="141"/>
      <c r="P842" s="141"/>
      <c r="Q842" s="141"/>
      <c r="R842" s="141"/>
      <c r="S842" s="141"/>
      <c r="T842" s="89"/>
      <c r="U842" s="89"/>
      <c r="V842" s="89"/>
      <c r="W842" s="89"/>
    </row>
    <row r="843" spans="1:23" ht="15.75" customHeight="1">
      <c r="A843" s="266"/>
      <c r="B843" s="4"/>
      <c r="C843" s="266"/>
      <c r="D843" s="141"/>
      <c r="E843" s="141"/>
      <c r="F843" s="141"/>
      <c r="G843" s="141"/>
      <c r="H843" s="141"/>
      <c r="I843" s="141"/>
      <c r="J843" s="141"/>
      <c r="K843" s="141"/>
      <c r="L843" s="141"/>
      <c r="M843" s="141"/>
      <c r="N843" s="141"/>
      <c r="O843" s="141"/>
      <c r="P843" s="141"/>
      <c r="Q843" s="141"/>
      <c r="R843" s="141"/>
      <c r="S843" s="141"/>
      <c r="T843" s="89"/>
      <c r="U843" s="89"/>
      <c r="V843" s="89"/>
      <c r="W843" s="89"/>
    </row>
    <row r="844" spans="1:23" ht="15.75" customHeight="1">
      <c r="A844" s="266"/>
      <c r="B844" s="4"/>
      <c r="C844" s="266"/>
      <c r="D844" s="141"/>
      <c r="E844" s="141"/>
      <c r="F844" s="141"/>
      <c r="G844" s="141"/>
      <c r="H844" s="141"/>
      <c r="I844" s="141"/>
      <c r="J844" s="141"/>
      <c r="K844" s="141"/>
      <c r="L844" s="141"/>
      <c r="M844" s="141"/>
      <c r="N844" s="141"/>
      <c r="O844" s="141"/>
      <c r="P844" s="141"/>
      <c r="Q844" s="141"/>
      <c r="R844" s="141"/>
      <c r="S844" s="141"/>
      <c r="T844" s="89"/>
      <c r="U844" s="89"/>
      <c r="V844" s="89"/>
      <c r="W844" s="89"/>
    </row>
    <row r="845" spans="1:23" ht="15.75" customHeight="1">
      <c r="A845" s="266"/>
      <c r="B845" s="9"/>
      <c r="C845" s="266"/>
      <c r="D845" s="141"/>
      <c r="E845" s="141"/>
      <c r="F845" s="141"/>
      <c r="G845" s="141"/>
      <c r="H845" s="141"/>
      <c r="I845" s="141"/>
      <c r="J845" s="141"/>
      <c r="K845" s="141"/>
      <c r="L845" s="141"/>
      <c r="M845" s="141"/>
      <c r="N845" s="141"/>
      <c r="O845" s="141"/>
      <c r="P845" s="141"/>
      <c r="Q845" s="141"/>
      <c r="R845" s="141"/>
      <c r="S845" s="141"/>
      <c r="T845" s="89"/>
      <c r="U845" s="89"/>
      <c r="V845" s="89"/>
      <c r="W845" s="89"/>
    </row>
    <row r="846" spans="1:23" ht="15.75" customHeight="1">
      <c r="A846" s="266"/>
      <c r="B846" s="7"/>
      <c r="C846" s="266"/>
      <c r="D846" s="141"/>
      <c r="E846" s="141"/>
      <c r="F846" s="141"/>
      <c r="G846" s="141"/>
      <c r="H846" s="141"/>
      <c r="I846" s="141"/>
      <c r="J846" s="141"/>
      <c r="K846" s="141"/>
      <c r="L846" s="141"/>
      <c r="M846" s="141"/>
      <c r="N846" s="141"/>
      <c r="O846" s="141"/>
      <c r="P846" s="141"/>
      <c r="Q846" s="141"/>
      <c r="R846" s="141"/>
      <c r="S846" s="141"/>
      <c r="T846" s="89"/>
      <c r="U846" s="89"/>
      <c r="V846" s="89"/>
      <c r="W846" s="89"/>
    </row>
    <row r="847" spans="1:23" ht="15.75" customHeight="1">
      <c r="A847" s="266"/>
      <c r="B847" s="4"/>
      <c r="C847" s="266"/>
      <c r="D847" s="141"/>
      <c r="E847" s="141"/>
      <c r="F847" s="141"/>
      <c r="G847" s="141"/>
      <c r="H847" s="141"/>
      <c r="I847" s="141"/>
      <c r="J847" s="141"/>
      <c r="K847" s="141"/>
      <c r="L847" s="141"/>
      <c r="M847" s="141"/>
      <c r="N847" s="141"/>
      <c r="O847" s="141"/>
      <c r="P847" s="141"/>
      <c r="Q847" s="141"/>
      <c r="R847" s="141"/>
      <c r="S847" s="141"/>
      <c r="T847" s="89"/>
      <c r="U847" s="89"/>
      <c r="V847" s="89"/>
      <c r="W847" s="89"/>
    </row>
    <row r="848" spans="1:23" ht="15.75" customHeight="1">
      <c r="A848" s="266"/>
      <c r="B848" s="4"/>
      <c r="C848" s="266"/>
      <c r="D848" s="141"/>
      <c r="E848" s="141"/>
      <c r="F848" s="141"/>
      <c r="G848" s="141"/>
      <c r="H848" s="141"/>
      <c r="I848" s="141"/>
      <c r="J848" s="141"/>
      <c r="K848" s="141"/>
      <c r="L848" s="141"/>
      <c r="M848" s="141"/>
      <c r="N848" s="141"/>
      <c r="O848" s="141"/>
      <c r="P848" s="141"/>
      <c r="Q848" s="141"/>
      <c r="R848" s="141"/>
      <c r="S848" s="141"/>
      <c r="T848" s="89"/>
      <c r="U848" s="89"/>
      <c r="V848" s="89"/>
      <c r="W848" s="89"/>
    </row>
    <row r="849" spans="1:23" ht="15.75" customHeight="1">
      <c r="A849" s="266"/>
      <c r="B849" s="4"/>
      <c r="C849" s="266"/>
      <c r="D849" s="141"/>
      <c r="E849" s="141"/>
      <c r="F849" s="141"/>
      <c r="G849" s="141"/>
      <c r="H849" s="141"/>
      <c r="I849" s="141"/>
      <c r="J849" s="141"/>
      <c r="K849" s="141"/>
      <c r="L849" s="141"/>
      <c r="M849" s="141"/>
      <c r="N849" s="141"/>
      <c r="O849" s="141"/>
      <c r="P849" s="141"/>
      <c r="Q849" s="141"/>
      <c r="R849" s="141"/>
      <c r="S849" s="141"/>
      <c r="T849" s="89"/>
      <c r="U849" s="89"/>
      <c r="V849" s="89"/>
      <c r="W849" s="89"/>
    </row>
    <row r="850" spans="1:23" ht="15.75" customHeight="1">
      <c r="A850" s="266"/>
      <c r="B850" s="4"/>
      <c r="C850" s="266"/>
      <c r="D850" s="141"/>
      <c r="E850" s="141"/>
      <c r="F850" s="141"/>
      <c r="G850" s="141"/>
      <c r="H850" s="141"/>
      <c r="I850" s="141"/>
      <c r="J850" s="141"/>
      <c r="K850" s="141"/>
      <c r="L850" s="141"/>
      <c r="M850" s="141"/>
      <c r="N850" s="141"/>
      <c r="O850" s="141"/>
      <c r="P850" s="141"/>
      <c r="Q850" s="141"/>
      <c r="R850" s="141"/>
      <c r="S850" s="141"/>
      <c r="T850" s="89"/>
      <c r="U850" s="89"/>
      <c r="V850" s="89"/>
      <c r="W850" s="89"/>
    </row>
    <row r="851" spans="1:23" ht="15.75" customHeight="1">
      <c r="A851" s="266"/>
      <c r="B851" s="66"/>
      <c r="C851" s="266"/>
      <c r="D851" s="141"/>
      <c r="E851" s="141"/>
      <c r="F851" s="141"/>
      <c r="G851" s="141"/>
      <c r="H851" s="141"/>
      <c r="I851" s="141"/>
      <c r="J851" s="141"/>
      <c r="K851" s="141"/>
      <c r="L851" s="141"/>
      <c r="M851" s="141"/>
      <c r="N851" s="141"/>
      <c r="O851" s="141"/>
      <c r="P851" s="141"/>
      <c r="Q851" s="141"/>
      <c r="R851" s="141"/>
      <c r="S851" s="141"/>
      <c r="T851" s="89"/>
      <c r="U851" s="89"/>
      <c r="V851" s="89"/>
      <c r="W851" s="89"/>
    </row>
    <row r="852" spans="1:23" ht="15.75" customHeight="1">
      <c r="A852" s="266"/>
      <c r="B852" s="4"/>
      <c r="C852" s="266"/>
      <c r="D852" s="141"/>
      <c r="E852" s="141"/>
      <c r="F852" s="141"/>
      <c r="G852" s="141"/>
      <c r="H852" s="141"/>
      <c r="I852" s="141"/>
      <c r="J852" s="141"/>
      <c r="K852" s="141"/>
      <c r="L852" s="141"/>
      <c r="M852" s="141"/>
      <c r="N852" s="141"/>
      <c r="O852" s="141"/>
      <c r="P852" s="141"/>
      <c r="Q852" s="141"/>
      <c r="R852" s="141"/>
      <c r="S852" s="141"/>
      <c r="T852" s="89"/>
      <c r="U852" s="89"/>
      <c r="V852" s="89"/>
      <c r="W852" s="89"/>
    </row>
    <row r="853" spans="1:23" ht="15.75" customHeight="1">
      <c r="A853" s="266"/>
      <c r="B853" s="9"/>
      <c r="C853" s="266"/>
      <c r="D853" s="141"/>
      <c r="E853" s="141"/>
      <c r="F853" s="141"/>
      <c r="G853" s="141"/>
      <c r="H853" s="141"/>
      <c r="I853" s="141"/>
      <c r="J853" s="141"/>
      <c r="K853" s="141"/>
      <c r="L853" s="141"/>
      <c r="M853" s="141"/>
      <c r="N853" s="141"/>
      <c r="O853" s="141"/>
      <c r="P853" s="141"/>
      <c r="Q853" s="141"/>
      <c r="R853" s="141"/>
      <c r="S853" s="141"/>
      <c r="T853" s="89"/>
      <c r="U853" s="89"/>
      <c r="V853" s="89"/>
      <c r="W853" s="89"/>
    </row>
    <row r="854" spans="1:23" ht="15.75" customHeight="1">
      <c r="A854" s="266"/>
      <c r="B854" s="7"/>
      <c r="C854" s="266"/>
      <c r="D854" s="141"/>
      <c r="E854" s="141"/>
      <c r="F854" s="141"/>
      <c r="G854" s="141"/>
      <c r="H854" s="141"/>
      <c r="I854" s="141"/>
      <c r="J854" s="141"/>
      <c r="K854" s="141"/>
      <c r="L854" s="141"/>
      <c r="M854" s="141"/>
      <c r="N854" s="141"/>
      <c r="O854" s="141"/>
      <c r="P854" s="141"/>
      <c r="Q854" s="141"/>
      <c r="R854" s="141"/>
      <c r="S854" s="141"/>
      <c r="T854" s="89"/>
      <c r="U854" s="89"/>
      <c r="V854" s="89"/>
      <c r="W854" s="89"/>
    </row>
    <row r="855" spans="1:23" ht="15.75" customHeight="1">
      <c r="A855" s="266"/>
      <c r="B855" s="4"/>
      <c r="C855" s="266"/>
      <c r="D855" s="141"/>
      <c r="E855" s="141"/>
      <c r="F855" s="141"/>
      <c r="G855" s="141"/>
      <c r="H855" s="141"/>
      <c r="I855" s="141"/>
      <c r="J855" s="141"/>
      <c r="K855" s="141"/>
      <c r="L855" s="141"/>
      <c r="M855" s="141"/>
      <c r="N855" s="141"/>
      <c r="O855" s="141"/>
      <c r="P855" s="141"/>
      <c r="Q855" s="141"/>
      <c r="R855" s="141"/>
      <c r="S855" s="141"/>
      <c r="T855" s="89"/>
      <c r="U855" s="89"/>
      <c r="V855" s="89"/>
      <c r="W855" s="89"/>
    </row>
    <row r="856" spans="1:23" ht="15.75" customHeight="1">
      <c r="A856" s="266"/>
      <c r="B856" s="4"/>
      <c r="C856" s="266"/>
      <c r="D856" s="141"/>
      <c r="E856" s="141"/>
      <c r="F856" s="141"/>
      <c r="G856" s="141"/>
      <c r="H856" s="141"/>
      <c r="I856" s="141"/>
      <c r="J856" s="141"/>
      <c r="K856" s="141"/>
      <c r="L856" s="141"/>
      <c r="M856" s="141"/>
      <c r="N856" s="141"/>
      <c r="O856" s="141"/>
      <c r="P856" s="141"/>
      <c r="Q856" s="141"/>
      <c r="R856" s="141"/>
      <c r="S856" s="141"/>
      <c r="T856" s="89"/>
      <c r="U856" s="89"/>
      <c r="V856" s="89"/>
      <c r="W856" s="89"/>
    </row>
    <row r="857" spans="1:23" ht="15.75" customHeight="1">
      <c r="A857" s="266"/>
      <c r="B857" s="4"/>
      <c r="C857" s="266"/>
      <c r="D857" s="141"/>
      <c r="E857" s="141"/>
      <c r="F857" s="141"/>
      <c r="G857" s="141"/>
      <c r="H857" s="141"/>
      <c r="I857" s="141"/>
      <c r="J857" s="141"/>
      <c r="K857" s="141"/>
      <c r="L857" s="141"/>
      <c r="M857" s="141"/>
      <c r="N857" s="141"/>
      <c r="O857" s="141"/>
      <c r="P857" s="141"/>
      <c r="Q857" s="141"/>
      <c r="R857" s="141"/>
      <c r="S857" s="141"/>
      <c r="T857" s="89"/>
      <c r="U857" s="89"/>
      <c r="V857" s="89"/>
      <c r="W857" s="89"/>
    </row>
    <row r="858" spans="1:23" ht="15.75" customHeight="1">
      <c r="A858" s="266"/>
      <c r="B858" s="4"/>
      <c r="C858" s="266"/>
      <c r="D858" s="141"/>
      <c r="E858" s="141"/>
      <c r="F858" s="141"/>
      <c r="G858" s="141"/>
      <c r="H858" s="141"/>
      <c r="I858" s="141"/>
      <c r="J858" s="141"/>
      <c r="K858" s="141"/>
      <c r="L858" s="141"/>
      <c r="M858" s="141"/>
      <c r="N858" s="141"/>
      <c r="O858" s="141"/>
      <c r="P858" s="141"/>
      <c r="Q858" s="141"/>
      <c r="R858" s="141"/>
      <c r="S858" s="141"/>
      <c r="T858" s="89"/>
      <c r="U858" s="89"/>
      <c r="V858" s="89"/>
      <c r="W858" s="89"/>
    </row>
    <row r="859" spans="1:23" ht="15.75" customHeight="1">
      <c r="A859" s="266"/>
      <c r="B859" s="4"/>
      <c r="C859" s="266"/>
      <c r="D859" s="141"/>
      <c r="E859" s="141"/>
      <c r="F859" s="141"/>
      <c r="G859" s="141"/>
      <c r="H859" s="141"/>
      <c r="I859" s="141"/>
      <c r="J859" s="141"/>
      <c r="K859" s="141"/>
      <c r="L859" s="141"/>
      <c r="M859" s="141"/>
      <c r="N859" s="141"/>
      <c r="O859" s="141"/>
      <c r="P859" s="141"/>
      <c r="Q859" s="141"/>
      <c r="R859" s="141"/>
      <c r="S859" s="141"/>
      <c r="T859" s="89"/>
      <c r="U859" s="89"/>
      <c r="V859" s="89"/>
      <c r="W859" s="89"/>
    </row>
    <row r="860" spans="1:23" ht="15.75" customHeight="1">
      <c r="A860" s="266"/>
      <c r="B860" s="4"/>
      <c r="C860" s="266"/>
      <c r="D860" s="141"/>
      <c r="E860" s="141"/>
      <c r="F860" s="141"/>
      <c r="G860" s="141"/>
      <c r="H860" s="141"/>
      <c r="I860" s="141"/>
      <c r="J860" s="141"/>
      <c r="K860" s="141"/>
      <c r="L860" s="141"/>
      <c r="M860" s="141"/>
      <c r="N860" s="141"/>
      <c r="O860" s="141"/>
      <c r="P860" s="141"/>
      <c r="Q860" s="141"/>
      <c r="R860" s="141"/>
      <c r="S860" s="141"/>
      <c r="T860" s="89"/>
      <c r="U860" s="89"/>
      <c r="V860" s="89"/>
      <c r="W860" s="89"/>
    </row>
    <row r="861" spans="1:23" ht="15.75" customHeight="1">
      <c r="A861" s="266"/>
      <c r="B861" s="9"/>
      <c r="C861" s="266"/>
      <c r="D861" s="141"/>
      <c r="E861" s="141"/>
      <c r="F861" s="141"/>
      <c r="G861" s="141"/>
      <c r="H861" s="141"/>
      <c r="I861" s="141"/>
      <c r="J861" s="141"/>
      <c r="K861" s="141"/>
      <c r="L861" s="141"/>
      <c r="M861" s="141"/>
      <c r="N861" s="141"/>
      <c r="O861" s="141"/>
      <c r="P861" s="141"/>
      <c r="Q861" s="141"/>
      <c r="R861" s="141"/>
      <c r="S861" s="141"/>
      <c r="T861" s="89"/>
      <c r="U861" s="89"/>
      <c r="V861" s="89"/>
      <c r="W861" s="89"/>
    </row>
    <row r="862" spans="1:23" ht="15.75" customHeight="1">
      <c r="A862" s="266"/>
      <c r="B862" s="7"/>
      <c r="C862" s="266"/>
      <c r="D862" s="141"/>
      <c r="E862" s="141"/>
      <c r="F862" s="141"/>
      <c r="G862" s="141"/>
      <c r="H862" s="141"/>
      <c r="I862" s="141"/>
      <c r="J862" s="141"/>
      <c r="K862" s="141"/>
      <c r="L862" s="141"/>
      <c r="M862" s="141"/>
      <c r="N862" s="141"/>
      <c r="O862" s="141"/>
      <c r="P862" s="141"/>
      <c r="Q862" s="141"/>
      <c r="R862" s="141"/>
      <c r="S862" s="141"/>
      <c r="T862" s="89"/>
      <c r="U862" s="89"/>
      <c r="V862" s="89"/>
      <c r="W862" s="89"/>
    </row>
    <row r="863" spans="1:23" ht="15.75" customHeight="1">
      <c r="A863" s="266"/>
      <c r="B863" s="4"/>
      <c r="C863" s="266"/>
      <c r="D863" s="141"/>
      <c r="E863" s="141"/>
      <c r="F863" s="141"/>
      <c r="G863" s="141"/>
      <c r="H863" s="141"/>
      <c r="I863" s="141"/>
      <c r="J863" s="141"/>
      <c r="K863" s="141"/>
      <c r="L863" s="141"/>
      <c r="M863" s="141"/>
      <c r="N863" s="141"/>
      <c r="O863" s="141"/>
      <c r="P863" s="141"/>
      <c r="Q863" s="141"/>
      <c r="R863" s="141"/>
      <c r="S863" s="141"/>
      <c r="T863" s="89"/>
      <c r="U863" s="89"/>
      <c r="V863" s="89"/>
      <c r="W863" s="89"/>
    </row>
    <row r="864" spans="1:23" ht="15.75" customHeight="1">
      <c r="A864" s="266"/>
      <c r="B864" s="11"/>
      <c r="C864" s="266"/>
      <c r="D864" s="141"/>
      <c r="E864" s="141"/>
      <c r="F864" s="141"/>
      <c r="G864" s="141"/>
      <c r="H864" s="141"/>
      <c r="I864" s="141"/>
      <c r="J864" s="141"/>
      <c r="K864" s="141"/>
      <c r="L864" s="141"/>
      <c r="M864" s="141"/>
      <c r="N864" s="141"/>
      <c r="O864" s="141"/>
      <c r="P864" s="141"/>
      <c r="Q864" s="141"/>
      <c r="R864" s="141"/>
      <c r="S864" s="141"/>
      <c r="T864" s="89"/>
      <c r="U864" s="89"/>
      <c r="V864" s="89"/>
      <c r="W864" s="89"/>
    </row>
    <row r="865" spans="1:23" ht="15.75" customHeight="1">
      <c r="A865" s="266"/>
      <c r="B865" s="4"/>
      <c r="C865" s="266"/>
      <c r="D865" s="141"/>
      <c r="E865" s="141"/>
      <c r="F865" s="141"/>
      <c r="G865" s="141"/>
      <c r="H865" s="141"/>
      <c r="I865" s="141"/>
      <c r="J865" s="141"/>
      <c r="K865" s="141"/>
      <c r="L865" s="141"/>
      <c r="M865" s="141"/>
      <c r="N865" s="141"/>
      <c r="O865" s="141"/>
      <c r="P865" s="141"/>
      <c r="Q865" s="141"/>
      <c r="R865" s="141"/>
      <c r="S865" s="141"/>
      <c r="T865" s="89"/>
      <c r="U865" s="89"/>
      <c r="V865" s="89"/>
      <c r="W865" s="89"/>
    </row>
    <row r="866" spans="1:23" ht="15.75" customHeight="1">
      <c r="A866" s="266"/>
      <c r="B866" s="12"/>
      <c r="C866" s="266"/>
      <c r="D866" s="141"/>
      <c r="E866" s="141"/>
      <c r="F866" s="141"/>
      <c r="G866" s="141"/>
      <c r="H866" s="141"/>
      <c r="I866" s="141"/>
      <c r="J866" s="141"/>
      <c r="K866" s="141"/>
      <c r="L866" s="141"/>
      <c r="M866" s="141"/>
      <c r="N866" s="141"/>
      <c r="O866" s="141"/>
      <c r="P866" s="141"/>
      <c r="Q866" s="141"/>
      <c r="R866" s="141"/>
      <c r="S866" s="141"/>
      <c r="T866" s="89"/>
      <c r="U866" s="89"/>
      <c r="V866" s="89"/>
      <c r="W866" s="89"/>
    </row>
    <row r="867" spans="1:23" ht="15.75" customHeight="1">
      <c r="A867" s="266"/>
      <c r="B867" s="4"/>
      <c r="C867" s="266"/>
      <c r="D867" s="141"/>
      <c r="E867" s="141"/>
      <c r="F867" s="141"/>
      <c r="G867" s="141"/>
      <c r="H867" s="141"/>
      <c r="I867" s="141"/>
      <c r="J867" s="141"/>
      <c r="K867" s="141"/>
      <c r="L867" s="141"/>
      <c r="M867" s="141"/>
      <c r="N867" s="141"/>
      <c r="O867" s="141"/>
      <c r="P867" s="141"/>
      <c r="Q867" s="141"/>
      <c r="R867" s="141"/>
      <c r="S867" s="141"/>
      <c r="T867" s="89"/>
      <c r="U867" s="89"/>
      <c r="V867" s="89"/>
      <c r="W867" s="89"/>
    </row>
    <row r="868" spans="1:23" ht="15.75" customHeight="1">
      <c r="A868" s="266"/>
      <c r="B868" s="9"/>
      <c r="C868" s="266"/>
      <c r="D868" s="141"/>
      <c r="E868" s="141"/>
      <c r="F868" s="141"/>
      <c r="G868" s="141"/>
      <c r="H868" s="141"/>
      <c r="I868" s="141"/>
      <c r="J868" s="141"/>
      <c r="K868" s="141"/>
      <c r="L868" s="141"/>
      <c r="M868" s="141"/>
      <c r="N868" s="141"/>
      <c r="O868" s="141"/>
      <c r="P868" s="141"/>
      <c r="Q868" s="141"/>
      <c r="R868" s="141"/>
      <c r="S868" s="141"/>
      <c r="T868" s="89"/>
      <c r="U868" s="89"/>
      <c r="V868" s="89"/>
      <c r="W868" s="89"/>
    </row>
    <row r="869" spans="1:23" ht="15.75" customHeight="1">
      <c r="A869" s="266"/>
      <c r="B869" s="7"/>
      <c r="C869" s="266"/>
      <c r="D869" s="141"/>
      <c r="E869" s="141"/>
      <c r="F869" s="141"/>
      <c r="G869" s="141"/>
      <c r="H869" s="141"/>
      <c r="I869" s="141"/>
      <c r="J869" s="141"/>
      <c r="K869" s="141"/>
      <c r="L869" s="141"/>
      <c r="M869" s="141"/>
      <c r="N869" s="141"/>
      <c r="O869" s="141"/>
      <c r="P869" s="141"/>
      <c r="Q869" s="141"/>
      <c r="R869" s="141"/>
      <c r="S869" s="141"/>
      <c r="T869" s="89"/>
      <c r="U869" s="89"/>
      <c r="V869" s="89"/>
      <c r="W869" s="89"/>
    </row>
    <row r="870" spans="1:23" ht="15.75" customHeight="1">
      <c r="A870" s="266"/>
      <c r="B870" s="4"/>
      <c r="C870" s="266"/>
      <c r="D870" s="141"/>
      <c r="E870" s="141"/>
      <c r="F870" s="141"/>
      <c r="G870" s="141"/>
      <c r="H870" s="141"/>
      <c r="I870" s="141"/>
      <c r="J870" s="141"/>
      <c r="K870" s="141"/>
      <c r="L870" s="141"/>
      <c r="M870" s="141"/>
      <c r="N870" s="141"/>
      <c r="O870" s="141"/>
      <c r="P870" s="141"/>
      <c r="Q870" s="141"/>
      <c r="R870" s="141"/>
      <c r="S870" s="141"/>
      <c r="T870" s="89"/>
      <c r="U870" s="89"/>
      <c r="V870" s="89"/>
      <c r="W870" s="89"/>
    </row>
    <row r="871" spans="1:23" ht="15.75" customHeight="1">
      <c r="A871" s="266"/>
      <c r="B871" s="9"/>
      <c r="C871" s="266"/>
      <c r="D871" s="141"/>
      <c r="E871" s="141"/>
      <c r="F871" s="141"/>
      <c r="G871" s="141"/>
      <c r="H871" s="141"/>
      <c r="I871" s="141"/>
      <c r="J871" s="141"/>
      <c r="K871" s="141"/>
      <c r="L871" s="141"/>
      <c r="M871" s="141"/>
      <c r="N871" s="141"/>
      <c r="O871" s="141"/>
      <c r="P871" s="141"/>
      <c r="Q871" s="141"/>
      <c r="R871" s="141"/>
      <c r="S871" s="141"/>
      <c r="T871" s="89"/>
      <c r="U871" s="89"/>
      <c r="V871" s="89"/>
      <c r="W871" s="89"/>
    </row>
    <row r="872" spans="1:23" ht="15.75" customHeight="1">
      <c r="A872" s="266"/>
      <c r="B872" s="7"/>
      <c r="C872" s="266"/>
      <c r="D872" s="141"/>
      <c r="E872" s="141"/>
      <c r="F872" s="141"/>
      <c r="G872" s="141"/>
      <c r="H872" s="141"/>
      <c r="I872" s="141"/>
      <c r="J872" s="141"/>
      <c r="K872" s="141"/>
      <c r="L872" s="141"/>
      <c r="M872" s="141"/>
      <c r="N872" s="141"/>
      <c r="O872" s="141"/>
      <c r="P872" s="141"/>
      <c r="Q872" s="141"/>
      <c r="R872" s="141"/>
      <c r="S872" s="141"/>
      <c r="T872" s="89"/>
      <c r="U872" s="89"/>
      <c r="V872" s="89"/>
      <c r="W872" s="89"/>
    </row>
    <row r="873" spans="1:23" ht="15.75" customHeight="1">
      <c r="A873" s="266"/>
      <c r="B873" s="4"/>
      <c r="C873" s="266"/>
      <c r="D873" s="141"/>
      <c r="E873" s="141"/>
      <c r="F873" s="141"/>
      <c r="G873" s="141"/>
      <c r="H873" s="141"/>
      <c r="I873" s="141"/>
      <c r="J873" s="141"/>
      <c r="K873" s="141"/>
      <c r="L873" s="141"/>
      <c r="M873" s="141"/>
      <c r="N873" s="141"/>
      <c r="O873" s="141"/>
      <c r="P873" s="141"/>
      <c r="Q873" s="141"/>
      <c r="R873" s="141"/>
      <c r="S873" s="141"/>
      <c r="T873" s="89"/>
      <c r="U873" s="89"/>
      <c r="V873" s="89"/>
      <c r="W873" s="89"/>
    </row>
    <row r="874" spans="1:23" ht="15.75" customHeight="1">
      <c r="A874" s="266"/>
      <c r="B874" s="4"/>
      <c r="C874" s="266"/>
      <c r="D874" s="141"/>
      <c r="E874" s="141"/>
      <c r="F874" s="141"/>
      <c r="G874" s="141"/>
      <c r="H874" s="141"/>
      <c r="I874" s="141"/>
      <c r="J874" s="141"/>
      <c r="K874" s="141"/>
      <c r="L874" s="141"/>
      <c r="M874" s="141"/>
      <c r="N874" s="141"/>
      <c r="O874" s="141"/>
      <c r="P874" s="141"/>
      <c r="Q874" s="141"/>
      <c r="R874" s="141"/>
      <c r="S874" s="141"/>
      <c r="T874" s="89"/>
      <c r="U874" s="89"/>
      <c r="V874" s="89"/>
      <c r="W874" s="89"/>
    </row>
    <row r="875" spans="1:23" ht="15.75" customHeight="1">
      <c r="A875" s="266"/>
      <c r="B875" s="4"/>
      <c r="C875" s="266"/>
      <c r="D875" s="141"/>
      <c r="E875" s="141"/>
      <c r="F875" s="141"/>
      <c r="G875" s="141"/>
      <c r="H875" s="141"/>
      <c r="I875" s="141"/>
      <c r="J875" s="141"/>
      <c r="K875" s="141"/>
      <c r="L875" s="141"/>
      <c r="M875" s="141"/>
      <c r="N875" s="141"/>
      <c r="O875" s="141"/>
      <c r="P875" s="141"/>
      <c r="Q875" s="141"/>
      <c r="R875" s="141"/>
      <c r="S875" s="141"/>
      <c r="T875" s="89"/>
      <c r="U875" s="89"/>
      <c r="V875" s="89"/>
      <c r="W875" s="89"/>
    </row>
    <row r="876" spans="1:23" ht="15.75" customHeight="1">
      <c r="A876" s="266"/>
      <c r="B876" s="4"/>
      <c r="C876" s="266"/>
      <c r="D876" s="141"/>
      <c r="E876" s="141"/>
      <c r="F876" s="141"/>
      <c r="G876" s="141"/>
      <c r="H876" s="141"/>
      <c r="I876" s="141"/>
      <c r="J876" s="141"/>
      <c r="K876" s="141"/>
      <c r="L876" s="141"/>
      <c r="M876" s="141"/>
      <c r="N876" s="141"/>
      <c r="O876" s="141"/>
      <c r="P876" s="141"/>
      <c r="Q876" s="141"/>
      <c r="R876" s="141"/>
      <c r="S876" s="141"/>
      <c r="T876" s="89"/>
      <c r="U876" s="89"/>
      <c r="V876" s="89"/>
      <c r="W876" s="89"/>
    </row>
    <row r="877" spans="1:23" ht="15.75" customHeight="1">
      <c r="A877" s="266"/>
      <c r="B877" s="4"/>
      <c r="C877" s="266"/>
      <c r="D877" s="141"/>
      <c r="E877" s="141"/>
      <c r="F877" s="141"/>
      <c r="G877" s="141"/>
      <c r="H877" s="141"/>
      <c r="I877" s="141"/>
      <c r="J877" s="141"/>
      <c r="K877" s="141"/>
      <c r="L877" s="141"/>
      <c r="M877" s="141"/>
      <c r="N877" s="141"/>
      <c r="O877" s="141"/>
      <c r="P877" s="141"/>
      <c r="Q877" s="141"/>
      <c r="R877" s="141"/>
      <c r="S877" s="141"/>
      <c r="T877" s="89"/>
      <c r="U877" s="89"/>
      <c r="V877" s="89"/>
      <c r="W877" s="89"/>
    </row>
    <row r="878" spans="1:23" ht="15.75" customHeight="1">
      <c r="A878" s="266"/>
      <c r="B878" s="9"/>
      <c r="C878" s="266"/>
      <c r="D878" s="141"/>
      <c r="E878" s="141"/>
      <c r="F878" s="141"/>
      <c r="G878" s="141"/>
      <c r="H878" s="141"/>
      <c r="I878" s="141"/>
      <c r="J878" s="141"/>
      <c r="K878" s="141"/>
      <c r="L878" s="141"/>
      <c r="M878" s="141"/>
      <c r="N878" s="141"/>
      <c r="O878" s="141"/>
      <c r="P878" s="141"/>
      <c r="Q878" s="141"/>
      <c r="R878" s="141"/>
      <c r="S878" s="141"/>
      <c r="T878" s="89"/>
      <c r="U878" s="89"/>
      <c r="V878" s="89"/>
      <c r="W878" s="89"/>
    </row>
    <row r="879" spans="1:23" ht="15.75" customHeight="1">
      <c r="A879" s="266"/>
      <c r="B879" s="7"/>
      <c r="C879" s="266"/>
      <c r="D879" s="141"/>
      <c r="E879" s="141"/>
      <c r="F879" s="141"/>
      <c r="G879" s="141"/>
      <c r="H879" s="141"/>
      <c r="I879" s="141"/>
      <c r="J879" s="141"/>
      <c r="K879" s="141"/>
      <c r="L879" s="141"/>
      <c r="M879" s="141"/>
      <c r="N879" s="141"/>
      <c r="O879" s="141"/>
      <c r="P879" s="141"/>
      <c r="Q879" s="141"/>
      <c r="R879" s="141"/>
      <c r="S879" s="141"/>
      <c r="T879" s="89"/>
      <c r="U879" s="89"/>
      <c r="V879" s="89"/>
      <c r="W879" s="89"/>
    </row>
    <row r="880" spans="1:23" ht="15.75" customHeight="1">
      <c r="A880" s="266"/>
      <c r="B880" s="4"/>
      <c r="C880" s="266"/>
      <c r="D880" s="141"/>
      <c r="E880" s="141"/>
      <c r="F880" s="141"/>
      <c r="G880" s="141"/>
      <c r="H880" s="141"/>
      <c r="I880" s="141"/>
      <c r="J880" s="141"/>
      <c r="K880" s="141"/>
      <c r="L880" s="141"/>
      <c r="M880" s="141"/>
      <c r="N880" s="141"/>
      <c r="O880" s="141"/>
      <c r="P880" s="141"/>
      <c r="Q880" s="141"/>
      <c r="R880" s="141"/>
      <c r="S880" s="141"/>
      <c r="T880" s="89"/>
      <c r="U880" s="89"/>
      <c r="V880" s="89"/>
      <c r="W880" s="89"/>
    </row>
    <row r="881" spans="1:23" ht="15.75" customHeight="1">
      <c r="A881" s="266"/>
      <c r="B881" s="4"/>
      <c r="C881" s="266"/>
      <c r="D881" s="141"/>
      <c r="E881" s="141"/>
      <c r="F881" s="141"/>
      <c r="G881" s="141"/>
      <c r="H881" s="141"/>
      <c r="I881" s="141"/>
      <c r="J881" s="141"/>
      <c r="K881" s="141"/>
      <c r="L881" s="141"/>
      <c r="M881" s="141"/>
      <c r="N881" s="141"/>
      <c r="O881" s="141"/>
      <c r="P881" s="141"/>
      <c r="Q881" s="141"/>
      <c r="R881" s="141"/>
      <c r="S881" s="141"/>
      <c r="T881" s="89"/>
      <c r="U881" s="89"/>
      <c r="V881" s="89"/>
      <c r="W881" s="89"/>
    </row>
    <row r="882" spans="1:23" ht="15.75" customHeight="1">
      <c r="A882" s="266"/>
      <c r="B882" s="4"/>
      <c r="C882" s="266"/>
      <c r="D882" s="141"/>
      <c r="E882" s="141"/>
      <c r="F882" s="141"/>
      <c r="G882" s="141"/>
      <c r="H882" s="141"/>
      <c r="I882" s="141"/>
      <c r="J882" s="141"/>
      <c r="K882" s="141"/>
      <c r="L882" s="141"/>
      <c r="M882" s="141"/>
      <c r="N882" s="141"/>
      <c r="O882" s="141"/>
      <c r="P882" s="141"/>
      <c r="Q882" s="141"/>
      <c r="R882" s="141"/>
      <c r="S882" s="141"/>
      <c r="T882" s="89"/>
      <c r="U882" s="89"/>
      <c r="V882" s="89"/>
      <c r="W882" s="89"/>
    </row>
    <row r="883" spans="1:23" ht="15.75" customHeight="1">
      <c r="A883" s="266"/>
      <c r="B883" s="4"/>
      <c r="C883" s="266"/>
      <c r="D883" s="141"/>
      <c r="E883" s="141"/>
      <c r="F883" s="141"/>
      <c r="G883" s="141"/>
      <c r="H883" s="141"/>
      <c r="I883" s="141"/>
      <c r="J883" s="141"/>
      <c r="K883" s="141"/>
      <c r="L883" s="141"/>
      <c r="M883" s="141"/>
      <c r="N883" s="141"/>
      <c r="O883" s="141"/>
      <c r="P883" s="141"/>
      <c r="Q883" s="141"/>
      <c r="R883" s="141"/>
      <c r="S883" s="141"/>
      <c r="T883" s="89"/>
      <c r="U883" s="89"/>
      <c r="V883" s="89"/>
      <c r="W883" s="89"/>
    </row>
    <row r="884" spans="1:23" ht="15.75" customHeight="1">
      <c r="A884" s="266"/>
      <c r="B884" s="66"/>
      <c r="C884" s="266"/>
      <c r="D884" s="141"/>
      <c r="E884" s="141"/>
      <c r="F884" s="141"/>
      <c r="G884" s="141"/>
      <c r="H884" s="141"/>
      <c r="I884" s="141"/>
      <c r="J884" s="141"/>
      <c r="K884" s="141"/>
      <c r="L884" s="141"/>
      <c r="M884" s="141"/>
      <c r="N884" s="141"/>
      <c r="O884" s="141"/>
      <c r="P884" s="141"/>
      <c r="Q884" s="141"/>
      <c r="R884" s="141"/>
      <c r="S884" s="141"/>
      <c r="T884" s="89"/>
      <c r="U884" s="89"/>
      <c r="V884" s="89"/>
      <c r="W884" s="89"/>
    </row>
    <row r="885" spans="1:23" ht="15.75" customHeight="1">
      <c r="A885" s="266"/>
      <c r="B885" s="4"/>
      <c r="C885" s="266"/>
      <c r="D885" s="141"/>
      <c r="E885" s="141"/>
      <c r="F885" s="141"/>
      <c r="G885" s="141"/>
      <c r="H885" s="141"/>
      <c r="I885" s="141"/>
      <c r="J885" s="141"/>
      <c r="K885" s="141"/>
      <c r="L885" s="141"/>
      <c r="M885" s="141"/>
      <c r="N885" s="141"/>
      <c r="O885" s="141"/>
      <c r="P885" s="141"/>
      <c r="Q885" s="141"/>
      <c r="R885" s="141"/>
      <c r="S885" s="141"/>
      <c r="T885" s="89"/>
      <c r="U885" s="89"/>
      <c r="V885" s="89"/>
      <c r="W885" s="89"/>
    </row>
    <row r="886" spans="1:23" ht="15.75" customHeight="1">
      <c r="A886" s="266"/>
      <c r="B886" s="9"/>
      <c r="C886" s="266"/>
      <c r="D886" s="141"/>
      <c r="E886" s="141"/>
      <c r="F886" s="141"/>
      <c r="G886" s="141"/>
      <c r="H886" s="141"/>
      <c r="I886" s="141"/>
      <c r="J886" s="141"/>
      <c r="K886" s="141"/>
      <c r="L886" s="141"/>
      <c r="M886" s="141"/>
      <c r="N886" s="141"/>
      <c r="O886" s="141"/>
      <c r="P886" s="141"/>
      <c r="Q886" s="141"/>
      <c r="R886" s="141"/>
      <c r="S886" s="141"/>
      <c r="T886" s="89"/>
      <c r="U886" s="89"/>
      <c r="V886" s="89"/>
      <c r="W886" s="89"/>
    </row>
    <row r="887" spans="1:23" ht="15.75" customHeight="1">
      <c r="A887" s="266"/>
      <c r="B887" s="7"/>
      <c r="C887" s="266"/>
      <c r="D887" s="141"/>
      <c r="E887" s="141"/>
      <c r="F887" s="141"/>
      <c r="G887" s="141"/>
      <c r="H887" s="141"/>
      <c r="I887" s="141"/>
      <c r="J887" s="141"/>
      <c r="K887" s="141"/>
      <c r="L887" s="141"/>
      <c r="M887" s="141"/>
      <c r="N887" s="141"/>
      <c r="O887" s="141"/>
      <c r="P887" s="141"/>
      <c r="Q887" s="141"/>
      <c r="R887" s="141"/>
      <c r="S887" s="141"/>
      <c r="T887" s="89"/>
      <c r="U887" s="89"/>
      <c r="V887" s="89"/>
      <c r="W887" s="89"/>
    </row>
    <row r="888" spans="1:23" ht="15.75" customHeight="1">
      <c r="A888" s="266"/>
      <c r="B888" s="4"/>
      <c r="C888" s="266"/>
      <c r="D888" s="141"/>
      <c r="E888" s="141"/>
      <c r="F888" s="141"/>
      <c r="G888" s="141"/>
      <c r="H888" s="141"/>
      <c r="I888" s="141"/>
      <c r="J888" s="141"/>
      <c r="K888" s="141"/>
      <c r="L888" s="141"/>
      <c r="M888" s="141"/>
      <c r="N888" s="141"/>
      <c r="O888" s="141"/>
      <c r="P888" s="141"/>
      <c r="Q888" s="141"/>
      <c r="R888" s="141"/>
      <c r="S888" s="141"/>
      <c r="T888" s="89"/>
      <c r="U888" s="89"/>
      <c r="V888" s="89"/>
      <c r="W888" s="89"/>
    </row>
    <row r="889" spans="1:23" ht="15.75" customHeight="1">
      <c r="A889" s="266"/>
      <c r="B889" s="4"/>
      <c r="C889" s="266"/>
      <c r="D889" s="141"/>
      <c r="E889" s="141"/>
      <c r="F889" s="141"/>
      <c r="G889" s="141"/>
      <c r="H889" s="141"/>
      <c r="I889" s="141"/>
      <c r="J889" s="141"/>
      <c r="K889" s="141"/>
      <c r="L889" s="141"/>
      <c r="M889" s="141"/>
      <c r="N889" s="141"/>
      <c r="O889" s="141"/>
      <c r="P889" s="141"/>
      <c r="Q889" s="141"/>
      <c r="R889" s="141"/>
      <c r="S889" s="141"/>
      <c r="T889" s="89"/>
      <c r="U889" s="89"/>
      <c r="V889" s="89"/>
      <c r="W889" s="89"/>
    </row>
    <row r="890" spans="1:23" ht="15.75" customHeight="1">
      <c r="A890" s="266"/>
      <c r="B890" s="4"/>
      <c r="C890" s="266"/>
      <c r="D890" s="141"/>
      <c r="E890" s="141"/>
      <c r="F890" s="141"/>
      <c r="G890" s="141"/>
      <c r="H890" s="141"/>
      <c r="I890" s="141"/>
      <c r="J890" s="141"/>
      <c r="K890" s="141"/>
      <c r="L890" s="141"/>
      <c r="M890" s="141"/>
      <c r="N890" s="141"/>
      <c r="O890" s="141"/>
      <c r="P890" s="141"/>
      <c r="Q890" s="141"/>
      <c r="R890" s="141"/>
      <c r="S890" s="141"/>
      <c r="T890" s="89"/>
      <c r="U890" s="89"/>
      <c r="V890" s="89"/>
      <c r="W890" s="89"/>
    </row>
    <row r="891" spans="1:23" ht="15.75" customHeight="1">
      <c r="A891" s="266"/>
      <c r="B891" s="4"/>
      <c r="C891" s="266"/>
      <c r="D891" s="141"/>
      <c r="E891" s="141"/>
      <c r="F891" s="141"/>
      <c r="G891" s="141"/>
      <c r="H891" s="141"/>
      <c r="I891" s="141"/>
      <c r="J891" s="141"/>
      <c r="K891" s="141"/>
      <c r="L891" s="141"/>
      <c r="M891" s="141"/>
      <c r="N891" s="141"/>
      <c r="O891" s="141"/>
      <c r="P891" s="141"/>
      <c r="Q891" s="141"/>
      <c r="R891" s="141"/>
      <c r="S891" s="141"/>
      <c r="T891" s="89"/>
      <c r="U891" s="89"/>
      <c r="V891" s="89"/>
      <c r="W891" s="89"/>
    </row>
    <row r="892" spans="1:23" ht="15.75" customHeight="1">
      <c r="A892" s="266"/>
      <c r="B892" s="4"/>
      <c r="C892" s="266"/>
      <c r="D892" s="141"/>
      <c r="E892" s="141"/>
      <c r="F892" s="141"/>
      <c r="G892" s="141"/>
      <c r="H892" s="141"/>
      <c r="I892" s="141"/>
      <c r="J892" s="141"/>
      <c r="K892" s="141"/>
      <c r="L892" s="141"/>
      <c r="M892" s="141"/>
      <c r="N892" s="141"/>
      <c r="O892" s="141"/>
      <c r="P892" s="141"/>
      <c r="Q892" s="141"/>
      <c r="R892" s="141"/>
      <c r="S892" s="141"/>
      <c r="T892" s="89"/>
      <c r="U892" s="89"/>
      <c r="V892" s="89"/>
      <c r="W892" s="89"/>
    </row>
    <row r="893" spans="1:23" ht="15.75" customHeight="1">
      <c r="A893" s="266"/>
      <c r="B893" s="4"/>
      <c r="C893" s="266"/>
      <c r="D893" s="141"/>
      <c r="E893" s="141"/>
      <c r="F893" s="141"/>
      <c r="G893" s="141"/>
      <c r="H893" s="141"/>
      <c r="I893" s="141"/>
      <c r="J893" s="141"/>
      <c r="K893" s="141"/>
      <c r="L893" s="141"/>
      <c r="M893" s="141"/>
      <c r="N893" s="141"/>
      <c r="O893" s="141"/>
      <c r="P893" s="141"/>
      <c r="Q893" s="141"/>
      <c r="R893" s="141"/>
      <c r="S893" s="141"/>
      <c r="T893" s="89"/>
      <c r="U893" s="89"/>
      <c r="V893" s="89"/>
      <c r="W893" s="89"/>
    </row>
    <row r="894" spans="1:23" ht="15.75" customHeight="1">
      <c r="A894" s="266"/>
      <c r="B894" s="9"/>
      <c r="C894" s="266"/>
      <c r="D894" s="141"/>
      <c r="E894" s="141"/>
      <c r="F894" s="141"/>
      <c r="G894" s="141"/>
      <c r="H894" s="141"/>
      <c r="I894" s="141"/>
      <c r="J894" s="141"/>
      <c r="K894" s="141"/>
      <c r="L894" s="141"/>
      <c r="M894" s="141"/>
      <c r="N894" s="141"/>
      <c r="O894" s="141"/>
      <c r="P894" s="141"/>
      <c r="Q894" s="141"/>
      <c r="R894" s="141"/>
      <c r="S894" s="141"/>
      <c r="T894" s="89"/>
      <c r="U894" s="89"/>
      <c r="V894" s="89"/>
      <c r="W894" s="89"/>
    </row>
    <row r="895" spans="1:23" ht="15.75" customHeight="1">
      <c r="A895" s="266"/>
      <c r="B895" s="7"/>
      <c r="C895" s="266"/>
      <c r="D895" s="141"/>
      <c r="E895" s="141"/>
      <c r="F895" s="141"/>
      <c r="G895" s="141"/>
      <c r="H895" s="141"/>
      <c r="I895" s="141"/>
      <c r="J895" s="141"/>
      <c r="K895" s="141"/>
      <c r="L895" s="141"/>
      <c r="M895" s="141"/>
      <c r="N895" s="141"/>
      <c r="O895" s="141"/>
      <c r="P895" s="141"/>
      <c r="Q895" s="141"/>
      <c r="R895" s="141"/>
      <c r="S895" s="141"/>
      <c r="T895" s="89"/>
      <c r="U895" s="89"/>
      <c r="V895" s="89"/>
      <c r="W895" s="89"/>
    </row>
    <row r="896" spans="1:23" ht="15.75" customHeight="1">
      <c r="A896" s="266"/>
      <c r="B896" s="4"/>
      <c r="C896" s="266"/>
      <c r="D896" s="141"/>
      <c r="E896" s="141"/>
      <c r="F896" s="141"/>
      <c r="G896" s="141"/>
      <c r="H896" s="141"/>
      <c r="I896" s="141"/>
      <c r="J896" s="141"/>
      <c r="K896" s="141"/>
      <c r="L896" s="141"/>
      <c r="M896" s="141"/>
      <c r="N896" s="141"/>
      <c r="O896" s="141"/>
      <c r="P896" s="141"/>
      <c r="Q896" s="141"/>
      <c r="R896" s="141"/>
      <c r="S896" s="141"/>
      <c r="T896" s="89"/>
      <c r="U896" s="89"/>
      <c r="V896" s="89"/>
      <c r="W896" s="89"/>
    </row>
    <row r="897" spans="1:23" ht="15.75" customHeight="1">
      <c r="A897" s="266"/>
      <c r="B897" s="11"/>
      <c r="C897" s="266"/>
      <c r="D897" s="141"/>
      <c r="E897" s="141"/>
      <c r="F897" s="141"/>
      <c r="G897" s="141"/>
      <c r="H897" s="141"/>
      <c r="I897" s="141"/>
      <c r="J897" s="141"/>
      <c r="K897" s="141"/>
      <c r="L897" s="141"/>
      <c r="M897" s="141"/>
      <c r="N897" s="141"/>
      <c r="O897" s="141"/>
      <c r="P897" s="141"/>
      <c r="Q897" s="141"/>
      <c r="R897" s="141"/>
      <c r="S897" s="141"/>
      <c r="T897" s="89"/>
      <c r="U897" s="89"/>
      <c r="V897" s="89"/>
      <c r="W897" s="89"/>
    </row>
    <row r="898" spans="1:23" ht="15.75" customHeight="1">
      <c r="A898" s="266"/>
      <c r="B898" s="4"/>
      <c r="C898" s="266"/>
      <c r="D898" s="141"/>
      <c r="E898" s="141"/>
      <c r="F898" s="141"/>
      <c r="G898" s="141"/>
      <c r="H898" s="141"/>
      <c r="I898" s="141"/>
      <c r="J898" s="141"/>
      <c r="K898" s="141"/>
      <c r="L898" s="141"/>
      <c r="M898" s="141"/>
      <c r="N898" s="141"/>
      <c r="O898" s="141"/>
      <c r="P898" s="141"/>
      <c r="Q898" s="141"/>
      <c r="R898" s="141"/>
      <c r="S898" s="141"/>
      <c r="T898" s="89"/>
      <c r="U898" s="89"/>
      <c r="V898" s="89"/>
      <c r="W898" s="89"/>
    </row>
    <row r="899" spans="1:23" ht="15.75" customHeight="1">
      <c r="A899" s="266"/>
      <c r="B899" s="12"/>
      <c r="C899" s="266"/>
      <c r="D899" s="141"/>
      <c r="E899" s="141"/>
      <c r="F899" s="141"/>
      <c r="G899" s="141"/>
      <c r="H899" s="141"/>
      <c r="I899" s="141"/>
      <c r="J899" s="141"/>
      <c r="K899" s="141"/>
      <c r="L899" s="141"/>
      <c r="M899" s="141"/>
      <c r="N899" s="141"/>
      <c r="O899" s="141"/>
      <c r="P899" s="141"/>
      <c r="Q899" s="141"/>
      <c r="R899" s="141"/>
      <c r="S899" s="141"/>
      <c r="T899" s="89"/>
      <c r="U899" s="89"/>
      <c r="V899" s="89"/>
      <c r="W899" s="89"/>
    </row>
    <row r="900" spans="1:23" ht="15.75" customHeight="1">
      <c r="A900" s="266"/>
      <c r="B900" s="4"/>
      <c r="C900" s="266"/>
      <c r="D900" s="141"/>
      <c r="E900" s="141"/>
      <c r="F900" s="141"/>
      <c r="G900" s="141"/>
      <c r="H900" s="141"/>
      <c r="I900" s="141"/>
      <c r="J900" s="141"/>
      <c r="K900" s="141"/>
      <c r="L900" s="141"/>
      <c r="M900" s="141"/>
      <c r="N900" s="141"/>
      <c r="O900" s="141"/>
      <c r="P900" s="141"/>
      <c r="Q900" s="141"/>
      <c r="R900" s="141"/>
      <c r="S900" s="141"/>
      <c r="T900" s="89"/>
      <c r="U900" s="89"/>
      <c r="V900" s="89"/>
      <c r="W900" s="89"/>
    </row>
    <row r="901" spans="1:23" ht="15.75" customHeight="1">
      <c r="A901" s="266"/>
      <c r="B901" s="9"/>
      <c r="C901" s="266"/>
      <c r="D901" s="141"/>
      <c r="E901" s="141"/>
      <c r="F901" s="141"/>
      <c r="G901" s="141"/>
      <c r="H901" s="141"/>
      <c r="I901" s="141"/>
      <c r="J901" s="141"/>
      <c r="K901" s="141"/>
      <c r="L901" s="141"/>
      <c r="M901" s="141"/>
      <c r="N901" s="141"/>
      <c r="O901" s="141"/>
      <c r="P901" s="141"/>
      <c r="Q901" s="141"/>
      <c r="R901" s="141"/>
      <c r="S901" s="141"/>
      <c r="T901" s="89"/>
      <c r="U901" s="89"/>
      <c r="V901" s="89"/>
      <c r="W901" s="89"/>
    </row>
    <row r="902" spans="1:23" ht="15.75" customHeight="1">
      <c r="A902" s="266"/>
      <c r="B902" s="7"/>
      <c r="C902" s="266"/>
      <c r="D902" s="141"/>
      <c r="E902" s="141"/>
      <c r="F902" s="141"/>
      <c r="G902" s="141"/>
      <c r="H902" s="141"/>
      <c r="I902" s="141"/>
      <c r="J902" s="141"/>
      <c r="K902" s="141"/>
      <c r="L902" s="141"/>
      <c r="M902" s="141"/>
      <c r="N902" s="141"/>
      <c r="O902" s="141"/>
      <c r="P902" s="141"/>
      <c r="Q902" s="141"/>
      <c r="R902" s="141"/>
      <c r="S902" s="141"/>
      <c r="T902" s="89"/>
      <c r="U902" s="89"/>
      <c r="V902" s="89"/>
      <c r="W902" s="89"/>
    </row>
    <row r="903" spans="1:23" ht="15.75" customHeight="1">
      <c r="A903" s="266"/>
      <c r="B903" s="4"/>
      <c r="C903" s="266"/>
      <c r="D903" s="141"/>
      <c r="E903" s="141"/>
      <c r="F903" s="141"/>
      <c r="G903" s="141"/>
      <c r="H903" s="141"/>
      <c r="I903" s="141"/>
      <c r="J903" s="141"/>
      <c r="K903" s="141"/>
      <c r="L903" s="141"/>
      <c r="M903" s="141"/>
      <c r="N903" s="141"/>
      <c r="O903" s="141"/>
      <c r="P903" s="141"/>
      <c r="Q903" s="141"/>
      <c r="R903" s="141"/>
      <c r="S903" s="141"/>
      <c r="T903" s="89"/>
      <c r="U903" s="89"/>
      <c r="V903" s="89"/>
      <c r="W903" s="89"/>
    </row>
    <row r="904" spans="1:23" ht="15.75" customHeight="1">
      <c r="A904" s="266"/>
      <c r="B904" s="9"/>
      <c r="C904" s="266"/>
      <c r="D904" s="141"/>
      <c r="E904" s="141"/>
      <c r="F904" s="141"/>
      <c r="G904" s="141"/>
      <c r="H904" s="141"/>
      <c r="I904" s="141"/>
      <c r="J904" s="141"/>
      <c r="K904" s="141"/>
      <c r="L904" s="141"/>
      <c r="M904" s="141"/>
      <c r="N904" s="141"/>
      <c r="O904" s="141"/>
      <c r="P904" s="141"/>
      <c r="Q904" s="141"/>
      <c r="R904" s="141"/>
      <c r="S904" s="141"/>
      <c r="T904" s="89"/>
      <c r="U904" s="89"/>
      <c r="V904" s="89"/>
      <c r="W904" s="89"/>
    </row>
    <row r="905" spans="1:23" ht="15.75" customHeight="1">
      <c r="A905" s="266"/>
      <c r="B905" s="7"/>
      <c r="C905" s="266"/>
      <c r="D905" s="141"/>
      <c r="E905" s="141"/>
      <c r="F905" s="141"/>
      <c r="G905" s="141"/>
      <c r="H905" s="141"/>
      <c r="I905" s="141"/>
      <c r="J905" s="141"/>
      <c r="K905" s="141"/>
      <c r="L905" s="141"/>
      <c r="M905" s="141"/>
      <c r="N905" s="141"/>
      <c r="O905" s="141"/>
      <c r="P905" s="141"/>
      <c r="Q905" s="141"/>
      <c r="R905" s="141"/>
      <c r="S905" s="141"/>
      <c r="T905" s="89"/>
      <c r="U905" s="89"/>
      <c r="V905" s="89"/>
      <c r="W905" s="89"/>
    </row>
    <row r="906" spans="1:23" ht="15.75" customHeight="1">
      <c r="A906" s="266"/>
      <c r="B906" s="4"/>
      <c r="C906" s="266"/>
      <c r="D906" s="141"/>
      <c r="E906" s="141"/>
      <c r="F906" s="141"/>
      <c r="G906" s="141"/>
      <c r="H906" s="141"/>
      <c r="I906" s="141"/>
      <c r="J906" s="141"/>
      <c r="K906" s="141"/>
      <c r="L906" s="141"/>
      <c r="M906" s="141"/>
      <c r="N906" s="141"/>
      <c r="O906" s="141"/>
      <c r="P906" s="141"/>
      <c r="Q906" s="141"/>
      <c r="R906" s="141"/>
      <c r="S906" s="141"/>
      <c r="T906" s="89"/>
      <c r="U906" s="89"/>
      <c r="V906" s="89"/>
      <c r="W906" s="89"/>
    </row>
    <row r="907" spans="1:23" ht="15.75" customHeight="1">
      <c r="A907" s="266"/>
      <c r="B907" s="4"/>
      <c r="C907" s="266"/>
      <c r="D907" s="141"/>
      <c r="E907" s="141"/>
      <c r="F907" s="141"/>
      <c r="G907" s="141"/>
      <c r="H907" s="141"/>
      <c r="I907" s="141"/>
      <c r="J907" s="141"/>
      <c r="K907" s="141"/>
      <c r="L907" s="141"/>
      <c r="M907" s="141"/>
      <c r="N907" s="141"/>
      <c r="O907" s="141"/>
      <c r="P907" s="141"/>
      <c r="Q907" s="141"/>
      <c r="R907" s="141"/>
      <c r="S907" s="141"/>
      <c r="T907" s="89"/>
      <c r="U907" s="89"/>
      <c r="V907" s="89"/>
      <c r="W907" s="89"/>
    </row>
    <row r="908" spans="1:23" ht="15.75" customHeight="1">
      <c r="A908" s="266"/>
      <c r="B908" s="4"/>
      <c r="C908" s="266"/>
      <c r="D908" s="141"/>
      <c r="E908" s="141"/>
      <c r="F908" s="141"/>
      <c r="G908" s="141"/>
      <c r="H908" s="141"/>
      <c r="I908" s="141"/>
      <c r="J908" s="141"/>
      <c r="K908" s="141"/>
      <c r="L908" s="141"/>
      <c r="M908" s="141"/>
      <c r="N908" s="141"/>
      <c r="O908" s="141"/>
      <c r="P908" s="141"/>
      <c r="Q908" s="141"/>
      <c r="R908" s="141"/>
      <c r="S908" s="141"/>
      <c r="T908" s="89"/>
      <c r="U908" s="89"/>
      <c r="V908" s="89"/>
      <c r="W908" s="89"/>
    </row>
    <row r="909" spans="1:23" ht="15.75" customHeight="1">
      <c r="A909" s="266"/>
      <c r="B909" s="4"/>
      <c r="C909" s="266"/>
      <c r="D909" s="141"/>
      <c r="E909" s="141"/>
      <c r="F909" s="141"/>
      <c r="G909" s="141"/>
      <c r="H909" s="141"/>
      <c r="I909" s="141"/>
      <c r="J909" s="141"/>
      <c r="K909" s="141"/>
      <c r="L909" s="141"/>
      <c r="M909" s="141"/>
      <c r="N909" s="141"/>
      <c r="O909" s="141"/>
      <c r="P909" s="141"/>
      <c r="Q909" s="141"/>
      <c r="R909" s="141"/>
      <c r="S909" s="141"/>
      <c r="T909" s="89"/>
      <c r="U909" s="89"/>
      <c r="V909" s="89"/>
      <c r="W909" s="89"/>
    </row>
    <row r="910" spans="1:23" ht="15.75" customHeight="1">
      <c r="A910" s="266"/>
      <c r="B910" s="4"/>
      <c r="C910" s="266"/>
      <c r="D910" s="141"/>
      <c r="E910" s="141"/>
      <c r="F910" s="141"/>
      <c r="G910" s="141"/>
      <c r="H910" s="141"/>
      <c r="I910" s="141"/>
      <c r="J910" s="141"/>
      <c r="K910" s="141"/>
      <c r="L910" s="141"/>
      <c r="M910" s="141"/>
      <c r="N910" s="141"/>
      <c r="O910" s="141"/>
      <c r="P910" s="141"/>
      <c r="Q910" s="141"/>
      <c r="R910" s="141"/>
      <c r="S910" s="141"/>
      <c r="T910" s="89"/>
      <c r="U910" s="89"/>
      <c r="V910" s="89"/>
      <c r="W910" s="89"/>
    </row>
    <row r="911" spans="1:23" ht="15.75" customHeight="1">
      <c r="A911" s="266"/>
      <c r="B911" s="9"/>
      <c r="C911" s="266"/>
      <c r="D911" s="141"/>
      <c r="E911" s="141"/>
      <c r="F911" s="141"/>
      <c r="G911" s="141"/>
      <c r="H911" s="141"/>
      <c r="I911" s="141"/>
      <c r="J911" s="141"/>
      <c r="K911" s="141"/>
      <c r="L911" s="141"/>
      <c r="M911" s="141"/>
      <c r="N911" s="141"/>
      <c r="O911" s="141"/>
      <c r="P911" s="141"/>
      <c r="Q911" s="141"/>
      <c r="R911" s="141"/>
      <c r="S911" s="141"/>
      <c r="T911" s="89"/>
      <c r="U911" s="89"/>
      <c r="V911" s="89"/>
      <c r="W911" s="89"/>
    </row>
    <row r="912" spans="1:23" ht="15.75" customHeight="1">
      <c r="A912" s="266"/>
      <c r="B912" s="7"/>
      <c r="C912" s="266"/>
      <c r="D912" s="141"/>
      <c r="E912" s="141"/>
      <c r="F912" s="141"/>
      <c r="G912" s="141"/>
      <c r="H912" s="141"/>
      <c r="I912" s="141"/>
      <c r="J912" s="141"/>
      <c r="K912" s="141"/>
      <c r="L912" s="141"/>
      <c r="M912" s="141"/>
      <c r="N912" s="141"/>
      <c r="O912" s="141"/>
      <c r="P912" s="141"/>
      <c r="Q912" s="141"/>
      <c r="R912" s="141"/>
      <c r="S912" s="141"/>
      <c r="T912" s="89"/>
      <c r="U912" s="89"/>
      <c r="V912" s="89"/>
      <c r="W912" s="89"/>
    </row>
    <row r="913" spans="1:23" ht="15.75" customHeight="1">
      <c r="A913" s="266"/>
      <c r="B913" s="4"/>
      <c r="C913" s="266"/>
      <c r="D913" s="141"/>
      <c r="E913" s="141"/>
      <c r="F913" s="141"/>
      <c r="G913" s="141"/>
      <c r="H913" s="141"/>
      <c r="I913" s="141"/>
      <c r="J913" s="141"/>
      <c r="K913" s="141"/>
      <c r="L913" s="141"/>
      <c r="M913" s="141"/>
      <c r="N913" s="141"/>
      <c r="O913" s="141"/>
      <c r="P913" s="141"/>
      <c r="Q913" s="141"/>
      <c r="R913" s="141"/>
      <c r="S913" s="141"/>
      <c r="T913" s="89"/>
      <c r="U913" s="89"/>
      <c r="V913" s="89"/>
      <c r="W913" s="89"/>
    </row>
    <row r="914" spans="1:23" ht="15.75" customHeight="1">
      <c r="A914" s="266"/>
      <c r="B914" s="4"/>
      <c r="C914" s="266"/>
      <c r="D914" s="141"/>
      <c r="E914" s="141"/>
      <c r="F914" s="141"/>
      <c r="G914" s="141"/>
      <c r="H914" s="141"/>
      <c r="I914" s="141"/>
      <c r="J914" s="141"/>
      <c r="K914" s="141"/>
      <c r="L914" s="141"/>
      <c r="M914" s="141"/>
      <c r="N914" s="141"/>
      <c r="O914" s="141"/>
      <c r="P914" s="141"/>
      <c r="Q914" s="141"/>
      <c r="R914" s="141"/>
      <c r="S914" s="141"/>
      <c r="T914" s="89"/>
      <c r="U914" s="89"/>
      <c r="V914" s="89"/>
      <c r="W914" s="89"/>
    </row>
    <row r="915" spans="1:23" ht="15.75" customHeight="1">
      <c r="A915" s="266"/>
      <c r="B915" s="4"/>
      <c r="C915" s="266"/>
      <c r="D915" s="141"/>
      <c r="E915" s="141"/>
      <c r="F915" s="141"/>
      <c r="G915" s="141"/>
      <c r="H915" s="141"/>
      <c r="I915" s="141"/>
      <c r="J915" s="141"/>
      <c r="K915" s="141"/>
      <c r="L915" s="141"/>
      <c r="M915" s="141"/>
      <c r="N915" s="141"/>
      <c r="O915" s="141"/>
      <c r="P915" s="141"/>
      <c r="Q915" s="141"/>
      <c r="R915" s="141"/>
      <c r="S915" s="141"/>
      <c r="T915" s="89"/>
      <c r="U915" s="89"/>
      <c r="V915" s="89"/>
      <c r="W915" s="89"/>
    </row>
    <row r="916" spans="1:23" ht="15.75" customHeight="1">
      <c r="A916" s="266"/>
      <c r="B916" s="4"/>
      <c r="C916" s="266"/>
      <c r="D916" s="141"/>
      <c r="E916" s="141"/>
      <c r="F916" s="141"/>
      <c r="G916" s="141"/>
      <c r="H916" s="141"/>
      <c r="I916" s="141"/>
      <c r="J916" s="141"/>
      <c r="K916" s="141"/>
      <c r="L916" s="141"/>
      <c r="M916" s="141"/>
      <c r="N916" s="141"/>
      <c r="O916" s="141"/>
      <c r="P916" s="141"/>
      <c r="Q916" s="141"/>
      <c r="R916" s="141"/>
      <c r="S916" s="141"/>
      <c r="T916" s="89"/>
      <c r="U916" s="89"/>
      <c r="V916" s="89"/>
      <c r="W916" s="89"/>
    </row>
    <row r="917" spans="1:23" ht="15.75" customHeight="1">
      <c r="A917" s="266"/>
      <c r="B917" s="66"/>
      <c r="C917" s="266"/>
      <c r="D917" s="141"/>
      <c r="E917" s="141"/>
      <c r="F917" s="141"/>
      <c r="G917" s="141"/>
      <c r="H917" s="141"/>
      <c r="I917" s="141"/>
      <c r="J917" s="141"/>
      <c r="K917" s="141"/>
      <c r="L917" s="141"/>
      <c r="M917" s="141"/>
      <c r="N917" s="141"/>
      <c r="O917" s="141"/>
      <c r="P917" s="141"/>
      <c r="Q917" s="141"/>
      <c r="R917" s="141"/>
      <c r="S917" s="141"/>
      <c r="T917" s="89"/>
      <c r="U917" s="89"/>
      <c r="V917" s="89"/>
      <c r="W917" s="89"/>
    </row>
    <row r="918" spans="1:23" ht="15.75" customHeight="1">
      <c r="A918" s="266"/>
      <c r="B918" s="4"/>
      <c r="C918" s="266"/>
      <c r="D918" s="141"/>
      <c r="E918" s="141"/>
      <c r="F918" s="141"/>
      <c r="G918" s="141"/>
      <c r="H918" s="141"/>
      <c r="I918" s="141"/>
      <c r="J918" s="141"/>
      <c r="K918" s="141"/>
      <c r="L918" s="141"/>
      <c r="M918" s="141"/>
      <c r="N918" s="141"/>
      <c r="O918" s="141"/>
      <c r="P918" s="141"/>
      <c r="Q918" s="141"/>
      <c r="R918" s="141"/>
      <c r="S918" s="141"/>
      <c r="T918" s="89"/>
      <c r="U918" s="89"/>
      <c r="V918" s="89"/>
      <c r="W918" s="89"/>
    </row>
    <row r="919" spans="1:23" ht="15.75" customHeight="1">
      <c r="A919" s="266"/>
      <c r="B919" s="9"/>
      <c r="C919" s="266"/>
      <c r="D919" s="141"/>
      <c r="E919" s="141"/>
      <c r="F919" s="141"/>
      <c r="G919" s="141"/>
      <c r="H919" s="141"/>
      <c r="I919" s="141"/>
      <c r="J919" s="141"/>
      <c r="K919" s="141"/>
      <c r="L919" s="141"/>
      <c r="M919" s="141"/>
      <c r="N919" s="141"/>
      <c r="O919" s="141"/>
      <c r="P919" s="141"/>
      <c r="Q919" s="141"/>
      <c r="R919" s="141"/>
      <c r="S919" s="141"/>
      <c r="T919" s="89"/>
      <c r="U919" s="89"/>
      <c r="V919" s="89"/>
      <c r="W919" s="89"/>
    </row>
    <row r="920" spans="1:23" ht="15.75" customHeight="1">
      <c r="A920" s="266"/>
      <c r="B920" s="7"/>
      <c r="C920" s="266"/>
      <c r="D920" s="141"/>
      <c r="E920" s="141"/>
      <c r="F920" s="141"/>
      <c r="G920" s="141"/>
      <c r="H920" s="141"/>
      <c r="I920" s="141"/>
      <c r="J920" s="141"/>
      <c r="K920" s="141"/>
      <c r="L920" s="141"/>
      <c r="M920" s="141"/>
      <c r="N920" s="141"/>
      <c r="O920" s="141"/>
      <c r="P920" s="141"/>
      <c r="Q920" s="141"/>
      <c r="R920" s="141"/>
      <c r="S920" s="141"/>
      <c r="T920" s="89"/>
      <c r="U920" s="89"/>
      <c r="V920" s="89"/>
      <c r="W920" s="89"/>
    </row>
    <row r="921" spans="1:23" ht="15.75" customHeight="1">
      <c r="A921" s="266"/>
      <c r="B921" s="4"/>
      <c r="C921" s="266"/>
      <c r="D921" s="141"/>
      <c r="E921" s="141"/>
      <c r="F921" s="141"/>
      <c r="G921" s="141"/>
      <c r="H921" s="141"/>
      <c r="I921" s="141"/>
      <c r="J921" s="141"/>
      <c r="K921" s="141"/>
      <c r="L921" s="141"/>
      <c r="M921" s="141"/>
      <c r="N921" s="141"/>
      <c r="O921" s="141"/>
      <c r="P921" s="141"/>
      <c r="Q921" s="141"/>
      <c r="R921" s="141"/>
      <c r="S921" s="141"/>
      <c r="T921" s="89"/>
      <c r="U921" s="89"/>
      <c r="V921" s="89"/>
      <c r="W921" s="89"/>
    </row>
    <row r="922" spans="1:23" ht="15.75" customHeight="1">
      <c r="A922" s="266"/>
      <c r="B922" s="4"/>
      <c r="C922" s="266"/>
      <c r="D922" s="141"/>
      <c r="E922" s="141"/>
      <c r="F922" s="141"/>
      <c r="G922" s="141"/>
      <c r="H922" s="141"/>
      <c r="I922" s="141"/>
      <c r="J922" s="141"/>
      <c r="K922" s="141"/>
      <c r="L922" s="141"/>
      <c r="M922" s="141"/>
      <c r="N922" s="141"/>
      <c r="O922" s="141"/>
      <c r="P922" s="141"/>
      <c r="Q922" s="141"/>
      <c r="R922" s="141"/>
      <c r="S922" s="141"/>
      <c r="T922" s="89"/>
      <c r="U922" s="89"/>
      <c r="V922" s="89"/>
      <c r="W922" s="89"/>
    </row>
    <row r="923" spans="1:23" ht="15.75" customHeight="1">
      <c r="A923" s="266"/>
      <c r="B923" s="4"/>
      <c r="C923" s="266"/>
      <c r="D923" s="141"/>
      <c r="E923" s="141"/>
      <c r="F923" s="141"/>
      <c r="G923" s="141"/>
      <c r="H923" s="141"/>
      <c r="I923" s="141"/>
      <c r="J923" s="141"/>
      <c r="K923" s="141"/>
      <c r="L923" s="141"/>
      <c r="M923" s="141"/>
      <c r="N923" s="141"/>
      <c r="O923" s="141"/>
      <c r="P923" s="141"/>
      <c r="Q923" s="141"/>
      <c r="R923" s="141"/>
      <c r="S923" s="141"/>
      <c r="T923" s="89"/>
      <c r="U923" s="89"/>
      <c r="V923" s="89"/>
      <c r="W923" s="89"/>
    </row>
    <row r="924" spans="1:23" ht="15.75" customHeight="1">
      <c r="A924" s="266"/>
      <c r="B924" s="4"/>
      <c r="C924" s="266"/>
      <c r="D924" s="141"/>
      <c r="E924" s="141"/>
      <c r="F924" s="141"/>
      <c r="G924" s="141"/>
      <c r="H924" s="141"/>
      <c r="I924" s="141"/>
      <c r="J924" s="141"/>
      <c r="K924" s="141"/>
      <c r="L924" s="141"/>
      <c r="M924" s="141"/>
      <c r="N924" s="141"/>
      <c r="O924" s="141"/>
      <c r="P924" s="141"/>
      <c r="Q924" s="141"/>
      <c r="R924" s="141"/>
      <c r="S924" s="141"/>
      <c r="T924" s="89"/>
      <c r="U924" s="89"/>
      <c r="V924" s="89"/>
      <c r="W924" s="89"/>
    </row>
    <row r="925" spans="1:23" ht="15.75" customHeight="1">
      <c r="A925" s="266"/>
      <c r="B925" s="4"/>
      <c r="C925" s="266"/>
      <c r="D925" s="141"/>
      <c r="E925" s="141"/>
      <c r="F925" s="141"/>
      <c r="G925" s="141"/>
      <c r="H925" s="141"/>
      <c r="I925" s="141"/>
      <c r="J925" s="141"/>
      <c r="K925" s="141"/>
      <c r="L925" s="141"/>
      <c r="M925" s="141"/>
      <c r="N925" s="141"/>
      <c r="O925" s="141"/>
      <c r="P925" s="141"/>
      <c r="Q925" s="141"/>
      <c r="R925" s="141"/>
      <c r="S925" s="141"/>
      <c r="T925" s="89"/>
      <c r="U925" s="89"/>
      <c r="V925" s="89"/>
      <c r="W925" s="89"/>
    </row>
    <row r="926" spans="1:23" ht="15.75" customHeight="1">
      <c r="A926" s="266"/>
      <c r="B926" s="4"/>
      <c r="C926" s="266"/>
      <c r="D926" s="141"/>
      <c r="E926" s="141"/>
      <c r="F926" s="141"/>
      <c r="G926" s="141"/>
      <c r="H926" s="141"/>
      <c r="I926" s="141"/>
      <c r="J926" s="141"/>
      <c r="K926" s="141"/>
      <c r="L926" s="141"/>
      <c r="M926" s="141"/>
      <c r="N926" s="141"/>
      <c r="O926" s="141"/>
      <c r="P926" s="141"/>
      <c r="Q926" s="141"/>
      <c r="R926" s="141"/>
      <c r="S926" s="141"/>
      <c r="T926" s="89"/>
      <c r="U926" s="89"/>
      <c r="V926" s="89"/>
      <c r="W926" s="89"/>
    </row>
    <row r="927" spans="1:23" ht="15.75" customHeight="1">
      <c r="A927" s="266"/>
      <c r="B927" s="9"/>
      <c r="C927" s="266"/>
      <c r="D927" s="141"/>
      <c r="E927" s="141"/>
      <c r="F927" s="141"/>
      <c r="G927" s="141"/>
      <c r="H927" s="141"/>
      <c r="I927" s="141"/>
      <c r="J927" s="141"/>
      <c r="K927" s="141"/>
      <c r="L927" s="141"/>
      <c r="M927" s="141"/>
      <c r="N927" s="141"/>
      <c r="O927" s="141"/>
      <c r="P927" s="141"/>
      <c r="Q927" s="141"/>
      <c r="R927" s="141"/>
      <c r="S927" s="141"/>
      <c r="T927" s="89"/>
      <c r="U927" s="89"/>
      <c r="V927" s="89"/>
      <c r="W927" s="89"/>
    </row>
    <row r="928" spans="1:23" ht="15.75" customHeight="1">
      <c r="A928" s="266"/>
      <c r="B928" s="7"/>
      <c r="C928" s="266"/>
      <c r="D928" s="141"/>
      <c r="E928" s="141"/>
      <c r="F928" s="141"/>
      <c r="G928" s="141"/>
      <c r="H928" s="141"/>
      <c r="I928" s="141"/>
      <c r="J928" s="141"/>
      <c r="K928" s="141"/>
      <c r="L928" s="141"/>
      <c r="M928" s="141"/>
      <c r="N928" s="141"/>
      <c r="O928" s="141"/>
      <c r="P928" s="141"/>
      <c r="Q928" s="141"/>
      <c r="R928" s="141"/>
      <c r="S928" s="141"/>
      <c r="T928" s="89"/>
      <c r="U928" s="89"/>
      <c r="V928" s="89"/>
      <c r="W928" s="89"/>
    </row>
    <row r="929" spans="1:23" ht="15.75" customHeight="1">
      <c r="A929" s="266"/>
      <c r="B929" s="4"/>
      <c r="C929" s="266"/>
      <c r="D929" s="141"/>
      <c r="E929" s="141"/>
      <c r="F929" s="141"/>
      <c r="G929" s="141"/>
      <c r="H929" s="141"/>
      <c r="I929" s="141"/>
      <c r="J929" s="141"/>
      <c r="K929" s="141"/>
      <c r="L929" s="141"/>
      <c r="M929" s="141"/>
      <c r="N929" s="141"/>
      <c r="O929" s="141"/>
      <c r="P929" s="141"/>
      <c r="Q929" s="141"/>
      <c r="R929" s="141"/>
      <c r="S929" s="141"/>
      <c r="T929" s="89"/>
      <c r="U929" s="89"/>
      <c r="V929" s="89"/>
      <c r="W929" s="89"/>
    </row>
    <row r="930" spans="1:23" ht="15.75" customHeight="1">
      <c r="A930" s="266"/>
      <c r="B930" s="11"/>
      <c r="C930" s="266"/>
      <c r="D930" s="141"/>
      <c r="E930" s="141"/>
      <c r="F930" s="141"/>
      <c r="G930" s="141"/>
      <c r="H930" s="141"/>
      <c r="I930" s="141"/>
      <c r="J930" s="141"/>
      <c r="K930" s="141"/>
      <c r="L930" s="141"/>
      <c r="M930" s="141"/>
      <c r="N930" s="141"/>
      <c r="O930" s="141"/>
      <c r="P930" s="141"/>
      <c r="Q930" s="141"/>
      <c r="R930" s="141"/>
      <c r="S930" s="141"/>
      <c r="T930" s="89"/>
      <c r="U930" s="89"/>
      <c r="V930" s="89"/>
      <c r="W930" s="89"/>
    </row>
    <row r="931" spans="1:23" ht="15.75" customHeight="1">
      <c r="A931" s="266"/>
      <c r="B931" s="4"/>
      <c r="C931" s="266"/>
      <c r="D931" s="141"/>
      <c r="E931" s="141"/>
      <c r="F931" s="141"/>
      <c r="G931" s="141"/>
      <c r="H931" s="141"/>
      <c r="I931" s="141"/>
      <c r="J931" s="141"/>
      <c r="K931" s="141"/>
      <c r="L931" s="141"/>
      <c r="M931" s="141"/>
      <c r="N931" s="141"/>
      <c r="O931" s="141"/>
      <c r="P931" s="141"/>
      <c r="Q931" s="141"/>
      <c r="R931" s="141"/>
      <c r="S931" s="141"/>
      <c r="T931" s="89"/>
      <c r="U931" s="89"/>
      <c r="V931" s="89"/>
      <c r="W931" s="89"/>
    </row>
    <row r="932" spans="1:23" ht="15.75" customHeight="1">
      <c r="A932" s="266"/>
      <c r="B932" s="12"/>
      <c r="C932" s="266"/>
      <c r="D932" s="141"/>
      <c r="E932" s="141"/>
      <c r="F932" s="141"/>
      <c r="G932" s="141"/>
      <c r="H932" s="141"/>
      <c r="I932" s="141"/>
      <c r="J932" s="141"/>
      <c r="K932" s="141"/>
      <c r="L932" s="141"/>
      <c r="M932" s="141"/>
      <c r="N932" s="141"/>
      <c r="O932" s="141"/>
      <c r="P932" s="141"/>
      <c r="Q932" s="141"/>
      <c r="R932" s="141"/>
      <c r="S932" s="141"/>
      <c r="T932" s="89"/>
      <c r="U932" s="89"/>
      <c r="V932" s="89"/>
      <c r="W932" s="89"/>
    </row>
    <row r="933" spans="1:23" ht="15.75" customHeight="1">
      <c r="A933" s="266"/>
      <c r="B933" s="4"/>
      <c r="C933" s="266"/>
      <c r="D933" s="141"/>
      <c r="E933" s="141"/>
      <c r="F933" s="141"/>
      <c r="G933" s="141"/>
      <c r="H933" s="141"/>
      <c r="I933" s="141"/>
      <c r="J933" s="141"/>
      <c r="K933" s="141"/>
      <c r="L933" s="141"/>
      <c r="M933" s="141"/>
      <c r="N933" s="141"/>
      <c r="O933" s="141"/>
      <c r="P933" s="141"/>
      <c r="Q933" s="141"/>
      <c r="R933" s="141"/>
      <c r="S933" s="141"/>
      <c r="T933" s="89"/>
      <c r="U933" s="89"/>
      <c r="V933" s="89"/>
      <c r="W933" s="89"/>
    </row>
    <row r="934" spans="1:23" ht="15.75" customHeight="1">
      <c r="A934" s="266"/>
      <c r="B934" s="9"/>
      <c r="C934" s="266"/>
      <c r="D934" s="141"/>
      <c r="E934" s="141"/>
      <c r="F934" s="141"/>
      <c r="G934" s="141"/>
      <c r="H934" s="141"/>
      <c r="I934" s="141"/>
      <c r="J934" s="141"/>
      <c r="K934" s="141"/>
      <c r="L934" s="141"/>
      <c r="M934" s="141"/>
      <c r="N934" s="141"/>
      <c r="O934" s="141"/>
      <c r="P934" s="141"/>
      <c r="Q934" s="141"/>
      <c r="R934" s="141"/>
      <c r="S934" s="141"/>
      <c r="T934" s="89"/>
      <c r="U934" s="89"/>
      <c r="V934" s="89"/>
      <c r="W934" s="89"/>
    </row>
    <row r="935" spans="1:23" ht="15.75" customHeight="1">
      <c r="A935" s="266"/>
      <c r="B935" s="7"/>
      <c r="C935" s="266"/>
      <c r="D935" s="141"/>
      <c r="E935" s="141"/>
      <c r="F935" s="141"/>
      <c r="G935" s="141"/>
      <c r="H935" s="141"/>
      <c r="I935" s="141"/>
      <c r="J935" s="141"/>
      <c r="K935" s="141"/>
      <c r="L935" s="141"/>
      <c r="M935" s="141"/>
      <c r="N935" s="141"/>
      <c r="O935" s="141"/>
      <c r="P935" s="141"/>
      <c r="Q935" s="141"/>
      <c r="R935" s="141"/>
      <c r="S935" s="141"/>
      <c r="T935" s="89"/>
      <c r="U935" s="89"/>
      <c r="V935" s="89"/>
      <c r="W935" s="89"/>
    </row>
    <row r="936" spans="1:23" ht="15.75" customHeight="1">
      <c r="A936" s="266"/>
      <c r="B936" s="4"/>
      <c r="C936" s="266"/>
      <c r="D936" s="141"/>
      <c r="E936" s="141"/>
      <c r="F936" s="141"/>
      <c r="G936" s="141"/>
      <c r="H936" s="141"/>
      <c r="I936" s="141"/>
      <c r="J936" s="141"/>
      <c r="K936" s="141"/>
      <c r="L936" s="141"/>
      <c r="M936" s="141"/>
      <c r="N936" s="141"/>
      <c r="O936" s="141"/>
      <c r="P936" s="141"/>
      <c r="Q936" s="141"/>
      <c r="R936" s="141"/>
      <c r="S936" s="141"/>
      <c r="T936" s="89"/>
      <c r="U936" s="89"/>
      <c r="V936" s="89"/>
      <c r="W936" s="89"/>
    </row>
    <row r="937" spans="1:23" ht="15.75" customHeight="1">
      <c r="A937" s="266"/>
      <c r="B937" s="9"/>
      <c r="C937" s="266"/>
      <c r="D937" s="141"/>
      <c r="E937" s="141"/>
      <c r="F937" s="141"/>
      <c r="G937" s="141"/>
      <c r="H937" s="141"/>
      <c r="I937" s="141"/>
      <c r="J937" s="141"/>
      <c r="K937" s="141"/>
      <c r="L937" s="141"/>
      <c r="M937" s="141"/>
      <c r="N937" s="141"/>
      <c r="O937" s="141"/>
      <c r="P937" s="141"/>
      <c r="Q937" s="141"/>
      <c r="R937" s="141"/>
      <c r="S937" s="141"/>
      <c r="T937" s="89"/>
      <c r="U937" s="89"/>
      <c r="V937" s="89"/>
      <c r="W937" s="89"/>
    </row>
    <row r="938" spans="1:23" ht="15.75" customHeight="1">
      <c r="A938" s="266"/>
      <c r="B938" s="7"/>
      <c r="C938" s="266"/>
      <c r="D938" s="141"/>
      <c r="E938" s="141"/>
      <c r="F938" s="141"/>
      <c r="G938" s="141"/>
      <c r="H938" s="141"/>
      <c r="I938" s="141"/>
      <c r="J938" s="141"/>
      <c r="K938" s="141"/>
      <c r="L938" s="141"/>
      <c r="M938" s="141"/>
      <c r="N938" s="141"/>
      <c r="O938" s="141"/>
      <c r="P938" s="141"/>
      <c r="Q938" s="141"/>
      <c r="R938" s="141"/>
      <c r="S938" s="141"/>
      <c r="T938" s="89"/>
      <c r="U938" s="89"/>
      <c r="V938" s="89"/>
      <c r="W938" s="89"/>
    </row>
    <row r="939" spans="1:23" ht="15.75" customHeight="1">
      <c r="A939" s="266"/>
      <c r="B939" s="4"/>
      <c r="C939" s="266"/>
      <c r="D939" s="141"/>
      <c r="E939" s="141"/>
      <c r="F939" s="141"/>
      <c r="G939" s="141"/>
      <c r="H939" s="141"/>
      <c r="I939" s="141"/>
      <c r="J939" s="141"/>
      <c r="K939" s="141"/>
      <c r="L939" s="141"/>
      <c r="M939" s="141"/>
      <c r="N939" s="141"/>
      <c r="O939" s="141"/>
      <c r="P939" s="141"/>
      <c r="Q939" s="141"/>
      <c r="R939" s="141"/>
      <c r="S939" s="141"/>
      <c r="T939" s="89"/>
      <c r="U939" s="89"/>
      <c r="V939" s="89"/>
      <c r="W939" s="89"/>
    </row>
    <row r="940" spans="1:23" ht="15.75" customHeight="1">
      <c r="A940" s="266"/>
      <c r="B940" s="4"/>
      <c r="C940" s="266"/>
      <c r="D940" s="141"/>
      <c r="E940" s="141"/>
      <c r="F940" s="141"/>
      <c r="G940" s="141"/>
      <c r="H940" s="141"/>
      <c r="I940" s="141"/>
      <c r="J940" s="141"/>
      <c r="K940" s="141"/>
      <c r="L940" s="141"/>
      <c r="M940" s="141"/>
      <c r="N940" s="141"/>
      <c r="O940" s="141"/>
      <c r="P940" s="141"/>
      <c r="Q940" s="141"/>
      <c r="R940" s="141"/>
      <c r="S940" s="141"/>
      <c r="T940" s="89"/>
      <c r="U940" s="89"/>
      <c r="V940" s="89"/>
      <c r="W940" s="89"/>
    </row>
    <row r="941" spans="1:23" ht="15.75" customHeight="1">
      <c r="A941" s="266"/>
      <c r="B941" s="4"/>
      <c r="C941" s="266"/>
      <c r="D941" s="141"/>
      <c r="E941" s="141"/>
      <c r="F941" s="141"/>
      <c r="G941" s="141"/>
      <c r="H941" s="141"/>
      <c r="I941" s="141"/>
      <c r="J941" s="141"/>
      <c r="K941" s="141"/>
      <c r="L941" s="141"/>
      <c r="M941" s="141"/>
      <c r="N941" s="141"/>
      <c r="O941" s="141"/>
      <c r="P941" s="141"/>
      <c r="Q941" s="141"/>
      <c r="R941" s="141"/>
      <c r="S941" s="141"/>
      <c r="T941" s="89"/>
      <c r="U941" s="89"/>
      <c r="V941" s="89"/>
      <c r="W941" s="89"/>
    </row>
    <row r="942" spans="1:23" ht="15.75" customHeight="1">
      <c r="A942" s="266"/>
      <c r="B942" s="4"/>
      <c r="C942" s="266"/>
      <c r="D942" s="141"/>
      <c r="E942" s="141"/>
      <c r="F942" s="141"/>
      <c r="G942" s="141"/>
      <c r="H942" s="141"/>
      <c r="I942" s="141"/>
      <c r="J942" s="141"/>
      <c r="K942" s="141"/>
      <c r="L942" s="141"/>
      <c r="M942" s="141"/>
      <c r="N942" s="141"/>
      <c r="O942" s="141"/>
      <c r="P942" s="141"/>
      <c r="Q942" s="141"/>
      <c r="R942" s="141"/>
      <c r="S942" s="141"/>
      <c r="T942" s="89"/>
      <c r="U942" s="89"/>
      <c r="V942" s="89"/>
      <c r="W942" s="89"/>
    </row>
    <row r="943" spans="1:23" ht="15.75" customHeight="1">
      <c r="A943" s="266"/>
      <c r="B943" s="4"/>
      <c r="C943" s="266"/>
      <c r="D943" s="141"/>
      <c r="E943" s="141"/>
      <c r="F943" s="141"/>
      <c r="G943" s="141"/>
      <c r="H943" s="141"/>
      <c r="I943" s="141"/>
      <c r="J943" s="141"/>
      <c r="K943" s="141"/>
      <c r="L943" s="141"/>
      <c r="M943" s="141"/>
      <c r="N943" s="141"/>
      <c r="O943" s="141"/>
      <c r="P943" s="141"/>
      <c r="Q943" s="141"/>
      <c r="R943" s="141"/>
      <c r="S943" s="141"/>
      <c r="T943" s="89"/>
      <c r="U943" s="89"/>
      <c r="V943" s="89"/>
      <c r="W943" s="89"/>
    </row>
    <row r="944" spans="1:23" ht="15.75" customHeight="1">
      <c r="A944" s="266"/>
      <c r="B944" s="9"/>
      <c r="C944" s="266"/>
      <c r="D944" s="141"/>
      <c r="E944" s="141"/>
      <c r="F944" s="141"/>
      <c r="G944" s="141"/>
      <c r="H944" s="141"/>
      <c r="I944" s="141"/>
      <c r="J944" s="141"/>
      <c r="K944" s="141"/>
      <c r="L944" s="141"/>
      <c r="M944" s="141"/>
      <c r="N944" s="141"/>
      <c r="O944" s="141"/>
      <c r="P944" s="141"/>
      <c r="Q944" s="141"/>
      <c r="R944" s="141"/>
      <c r="S944" s="141"/>
      <c r="T944" s="89"/>
      <c r="U944" s="89"/>
      <c r="V944" s="89"/>
      <c r="W944" s="89"/>
    </row>
    <row r="945" spans="1:23" ht="15.75" customHeight="1">
      <c r="A945" s="266"/>
      <c r="B945" s="7"/>
      <c r="C945" s="266"/>
      <c r="D945" s="141"/>
      <c r="E945" s="141"/>
      <c r="F945" s="141"/>
      <c r="G945" s="141"/>
      <c r="H945" s="141"/>
      <c r="I945" s="141"/>
      <c r="J945" s="141"/>
      <c r="K945" s="141"/>
      <c r="L945" s="141"/>
      <c r="M945" s="141"/>
      <c r="N945" s="141"/>
      <c r="O945" s="141"/>
      <c r="P945" s="141"/>
      <c r="Q945" s="141"/>
      <c r="R945" s="141"/>
      <c r="S945" s="141"/>
      <c r="T945" s="89"/>
      <c r="U945" s="89"/>
      <c r="V945" s="89"/>
      <c r="W945" s="89"/>
    </row>
    <row r="946" spans="1:23" ht="15.75" customHeight="1">
      <c r="A946" s="266"/>
      <c r="B946" s="4"/>
      <c r="C946" s="266"/>
      <c r="D946" s="141"/>
      <c r="E946" s="141"/>
      <c r="F946" s="141"/>
      <c r="G946" s="141"/>
      <c r="H946" s="141"/>
      <c r="I946" s="141"/>
      <c r="J946" s="141"/>
      <c r="K946" s="141"/>
      <c r="L946" s="141"/>
      <c r="M946" s="141"/>
      <c r="N946" s="141"/>
      <c r="O946" s="141"/>
      <c r="P946" s="141"/>
      <c r="Q946" s="141"/>
      <c r="R946" s="141"/>
      <c r="S946" s="141"/>
      <c r="T946" s="89"/>
      <c r="U946" s="89"/>
      <c r="V946" s="89"/>
      <c r="W946" s="89"/>
    </row>
    <row r="947" spans="1:23" ht="15.75" customHeight="1">
      <c r="A947" s="266"/>
      <c r="B947" s="4"/>
      <c r="C947" s="266"/>
      <c r="D947" s="141"/>
      <c r="E947" s="141"/>
      <c r="F947" s="141"/>
      <c r="G947" s="141"/>
      <c r="H947" s="141"/>
      <c r="I947" s="141"/>
      <c r="J947" s="141"/>
      <c r="K947" s="141"/>
      <c r="L947" s="141"/>
      <c r="M947" s="141"/>
      <c r="N947" s="141"/>
      <c r="O947" s="141"/>
      <c r="P947" s="141"/>
      <c r="Q947" s="141"/>
      <c r="R947" s="141"/>
      <c r="S947" s="141"/>
      <c r="T947" s="89"/>
      <c r="U947" s="89"/>
      <c r="V947" s="89"/>
      <c r="W947" s="89"/>
    </row>
    <row r="948" spans="1:23" ht="15.75" customHeight="1">
      <c r="A948" s="266"/>
      <c r="B948" s="4"/>
      <c r="C948" s="266"/>
      <c r="D948" s="141"/>
      <c r="E948" s="141"/>
      <c r="F948" s="141"/>
      <c r="G948" s="141"/>
      <c r="H948" s="141"/>
      <c r="I948" s="141"/>
      <c r="J948" s="141"/>
      <c r="K948" s="141"/>
      <c r="L948" s="141"/>
      <c r="M948" s="141"/>
      <c r="N948" s="141"/>
      <c r="O948" s="141"/>
      <c r="P948" s="141"/>
      <c r="Q948" s="141"/>
      <c r="R948" s="141"/>
      <c r="S948" s="141"/>
      <c r="T948" s="89"/>
      <c r="U948" s="89"/>
      <c r="V948" s="89"/>
      <c r="W948" s="89"/>
    </row>
    <row r="949" spans="1:23" ht="15.75" customHeight="1">
      <c r="A949" s="266"/>
      <c r="B949" s="4"/>
      <c r="C949" s="266"/>
      <c r="D949" s="141"/>
      <c r="E949" s="141"/>
      <c r="F949" s="141"/>
      <c r="G949" s="141"/>
      <c r="H949" s="141"/>
      <c r="I949" s="141"/>
      <c r="J949" s="141"/>
      <c r="K949" s="141"/>
      <c r="L949" s="141"/>
      <c r="M949" s="141"/>
      <c r="N949" s="141"/>
      <c r="O949" s="141"/>
      <c r="P949" s="141"/>
      <c r="Q949" s="141"/>
      <c r="R949" s="141"/>
      <c r="S949" s="141"/>
      <c r="T949" s="89"/>
      <c r="U949" s="89"/>
      <c r="V949" s="89"/>
      <c r="W949" s="89"/>
    </row>
    <row r="950" spans="1:23" ht="15.75" customHeight="1">
      <c r="A950" s="266"/>
      <c r="B950" s="66"/>
      <c r="C950" s="266"/>
      <c r="D950" s="141"/>
      <c r="E950" s="141"/>
      <c r="F950" s="141"/>
      <c r="G950" s="141"/>
      <c r="H950" s="141"/>
      <c r="I950" s="141"/>
      <c r="J950" s="141"/>
      <c r="K950" s="141"/>
      <c r="L950" s="141"/>
      <c r="M950" s="141"/>
      <c r="N950" s="141"/>
      <c r="O950" s="141"/>
      <c r="P950" s="141"/>
      <c r="Q950" s="141"/>
      <c r="R950" s="141"/>
      <c r="S950" s="141"/>
      <c r="T950" s="89"/>
      <c r="U950" s="89"/>
      <c r="V950" s="89"/>
      <c r="W950" s="89"/>
    </row>
    <row r="951" spans="1:23" ht="15.75" customHeight="1">
      <c r="A951" s="266"/>
      <c r="B951" s="4"/>
      <c r="C951" s="266"/>
      <c r="D951" s="141"/>
      <c r="E951" s="141"/>
      <c r="F951" s="141"/>
      <c r="G951" s="141"/>
      <c r="H951" s="141"/>
      <c r="I951" s="141"/>
      <c r="J951" s="141"/>
      <c r="K951" s="141"/>
      <c r="L951" s="141"/>
      <c r="M951" s="141"/>
      <c r="N951" s="141"/>
      <c r="O951" s="141"/>
      <c r="P951" s="141"/>
      <c r="Q951" s="141"/>
      <c r="R951" s="141"/>
      <c r="S951" s="141"/>
      <c r="T951" s="89"/>
      <c r="U951" s="89"/>
      <c r="V951" s="89"/>
      <c r="W951" s="89"/>
    </row>
    <row r="952" spans="1:23" ht="15.75" customHeight="1">
      <c r="A952" s="266"/>
      <c r="B952" s="9"/>
      <c r="C952" s="266"/>
      <c r="D952" s="141"/>
      <c r="E952" s="141"/>
      <c r="F952" s="141"/>
      <c r="G952" s="141"/>
      <c r="H952" s="141"/>
      <c r="I952" s="141"/>
      <c r="J952" s="141"/>
      <c r="K952" s="141"/>
      <c r="L952" s="141"/>
      <c r="M952" s="141"/>
      <c r="N952" s="141"/>
      <c r="O952" s="141"/>
      <c r="P952" s="141"/>
      <c r="Q952" s="141"/>
      <c r="R952" s="141"/>
      <c r="S952" s="141"/>
      <c r="T952" s="89"/>
      <c r="U952" s="89"/>
      <c r="V952" s="89"/>
      <c r="W952" s="89"/>
    </row>
    <row r="953" spans="1:23" ht="15.75" customHeight="1">
      <c r="A953" s="266"/>
      <c r="B953" s="7"/>
      <c r="C953" s="266"/>
      <c r="D953" s="141"/>
      <c r="E953" s="141"/>
      <c r="F953" s="141"/>
      <c r="G953" s="141"/>
      <c r="H953" s="141"/>
      <c r="I953" s="141"/>
      <c r="J953" s="141"/>
      <c r="K953" s="141"/>
      <c r="L953" s="141"/>
      <c r="M953" s="141"/>
      <c r="N953" s="141"/>
      <c r="O953" s="141"/>
      <c r="P953" s="141"/>
      <c r="Q953" s="141"/>
      <c r="R953" s="141"/>
      <c r="S953" s="141"/>
      <c r="T953" s="89"/>
      <c r="U953" s="89"/>
      <c r="V953" s="89"/>
      <c r="W953" s="89"/>
    </row>
    <row r="954" spans="1:23" ht="15.75" customHeight="1">
      <c r="A954" s="266"/>
      <c r="B954" s="4"/>
      <c r="C954" s="266"/>
      <c r="D954" s="141"/>
      <c r="E954" s="141"/>
      <c r="F954" s="141"/>
      <c r="G954" s="141"/>
      <c r="H954" s="141"/>
      <c r="I954" s="141"/>
      <c r="J954" s="141"/>
      <c r="K954" s="141"/>
      <c r="L954" s="141"/>
      <c r="M954" s="141"/>
      <c r="N954" s="141"/>
      <c r="O954" s="141"/>
      <c r="P954" s="141"/>
      <c r="Q954" s="141"/>
      <c r="R954" s="141"/>
      <c r="S954" s="141"/>
      <c r="T954" s="89"/>
      <c r="U954" s="89"/>
      <c r="V954" s="89"/>
      <c r="W954" s="89"/>
    </row>
    <row r="955" spans="1:23" ht="15.75" customHeight="1">
      <c r="A955" s="266"/>
      <c r="B955" s="4"/>
      <c r="C955" s="266"/>
      <c r="D955" s="141"/>
      <c r="E955" s="141"/>
      <c r="F955" s="141"/>
      <c r="G955" s="141"/>
      <c r="H955" s="141"/>
      <c r="I955" s="141"/>
      <c r="J955" s="141"/>
      <c r="K955" s="141"/>
      <c r="L955" s="141"/>
      <c r="M955" s="141"/>
      <c r="N955" s="141"/>
      <c r="O955" s="141"/>
      <c r="P955" s="141"/>
      <c r="Q955" s="141"/>
      <c r="R955" s="141"/>
      <c r="S955" s="141"/>
      <c r="T955" s="89"/>
      <c r="U955" s="89"/>
      <c r="V955" s="89"/>
      <c r="W955" s="89"/>
    </row>
    <row r="956" spans="1:23" ht="15.75" customHeight="1">
      <c r="A956" s="266"/>
      <c r="B956" s="4"/>
      <c r="C956" s="266"/>
      <c r="D956" s="141"/>
      <c r="E956" s="141"/>
      <c r="F956" s="141"/>
      <c r="G956" s="141"/>
      <c r="H956" s="141"/>
      <c r="I956" s="141"/>
      <c r="J956" s="141"/>
      <c r="K956" s="141"/>
      <c r="L956" s="141"/>
      <c r="M956" s="141"/>
      <c r="N956" s="141"/>
      <c r="O956" s="141"/>
      <c r="P956" s="141"/>
      <c r="Q956" s="141"/>
      <c r="R956" s="141"/>
      <c r="S956" s="141"/>
      <c r="T956" s="89"/>
      <c r="U956" s="89"/>
      <c r="V956" s="89"/>
      <c r="W956" s="89"/>
    </row>
    <row r="957" spans="1:23" ht="15.75" customHeight="1">
      <c r="A957" s="266"/>
      <c r="B957" s="4"/>
      <c r="C957" s="266"/>
      <c r="D957" s="141"/>
      <c r="E957" s="141"/>
      <c r="F957" s="141"/>
      <c r="G957" s="141"/>
      <c r="H957" s="141"/>
      <c r="I957" s="141"/>
      <c r="J957" s="141"/>
      <c r="K957" s="141"/>
      <c r="L957" s="141"/>
      <c r="M957" s="141"/>
      <c r="N957" s="141"/>
      <c r="O957" s="141"/>
      <c r="P957" s="141"/>
      <c r="Q957" s="141"/>
      <c r="R957" s="141"/>
      <c r="S957" s="141"/>
      <c r="T957" s="89"/>
      <c r="U957" s="89"/>
      <c r="V957" s="89"/>
      <c r="W957" s="89"/>
    </row>
    <row r="958" spans="1:23" ht="15.75" customHeight="1">
      <c r="A958" s="266"/>
      <c r="B958" s="4"/>
      <c r="C958" s="266"/>
      <c r="D958" s="141"/>
      <c r="E958" s="141"/>
      <c r="F958" s="141"/>
      <c r="G958" s="141"/>
      <c r="H958" s="141"/>
      <c r="I958" s="141"/>
      <c r="J958" s="141"/>
      <c r="K958" s="141"/>
      <c r="L958" s="141"/>
      <c r="M958" s="141"/>
      <c r="N958" s="141"/>
      <c r="O958" s="141"/>
      <c r="P958" s="141"/>
      <c r="Q958" s="141"/>
      <c r="R958" s="141"/>
      <c r="S958" s="141"/>
      <c r="T958" s="89"/>
      <c r="U958" s="89"/>
      <c r="V958" s="89"/>
      <c r="W958" s="89"/>
    </row>
    <row r="959" spans="1:23" ht="15.75" customHeight="1">
      <c r="A959" s="266"/>
      <c r="B959" s="4"/>
      <c r="C959" s="266"/>
      <c r="D959" s="141"/>
      <c r="E959" s="141"/>
      <c r="F959" s="141"/>
      <c r="G959" s="141"/>
      <c r="H959" s="141"/>
      <c r="I959" s="141"/>
      <c r="J959" s="141"/>
      <c r="K959" s="141"/>
      <c r="L959" s="141"/>
      <c r="M959" s="141"/>
      <c r="N959" s="141"/>
      <c r="O959" s="141"/>
      <c r="P959" s="141"/>
      <c r="Q959" s="141"/>
      <c r="R959" s="141"/>
      <c r="S959" s="141"/>
      <c r="T959" s="89"/>
      <c r="U959" s="89"/>
      <c r="V959" s="89"/>
      <c r="W959" s="89"/>
    </row>
    <row r="960" spans="1:23" ht="15.75" customHeight="1">
      <c r="A960" s="266"/>
      <c r="B960" s="9"/>
      <c r="C960" s="266"/>
      <c r="D960" s="141"/>
      <c r="E960" s="141"/>
      <c r="F960" s="141"/>
      <c r="G960" s="141"/>
      <c r="H960" s="141"/>
      <c r="I960" s="141"/>
      <c r="J960" s="141"/>
      <c r="K960" s="141"/>
      <c r="L960" s="141"/>
      <c r="M960" s="141"/>
      <c r="N960" s="141"/>
      <c r="O960" s="141"/>
      <c r="P960" s="141"/>
      <c r="Q960" s="141"/>
      <c r="R960" s="141"/>
      <c r="S960" s="141"/>
      <c r="T960" s="89"/>
      <c r="U960" s="89"/>
      <c r="V960" s="89"/>
      <c r="W960" s="89"/>
    </row>
    <row r="961" spans="1:23" ht="15.75" customHeight="1">
      <c r="A961" s="266"/>
      <c r="B961" s="7"/>
      <c r="C961" s="266"/>
      <c r="D961" s="141"/>
      <c r="E961" s="141"/>
      <c r="F961" s="141"/>
      <c r="G961" s="141"/>
      <c r="H961" s="141"/>
      <c r="I961" s="141"/>
      <c r="J961" s="141"/>
      <c r="K961" s="141"/>
      <c r="L961" s="141"/>
      <c r="M961" s="141"/>
      <c r="N961" s="141"/>
      <c r="O961" s="141"/>
      <c r="P961" s="141"/>
      <c r="Q961" s="141"/>
      <c r="R961" s="141"/>
      <c r="S961" s="141"/>
      <c r="T961" s="89"/>
      <c r="U961" s="89"/>
      <c r="V961" s="89"/>
      <c r="W961" s="89"/>
    </row>
    <row r="962" spans="1:23" ht="15.75" customHeight="1">
      <c r="A962" s="266"/>
      <c r="B962" s="4"/>
      <c r="C962" s="266"/>
      <c r="D962" s="141"/>
      <c r="E962" s="141"/>
      <c r="F962" s="141"/>
      <c r="G962" s="141"/>
      <c r="H962" s="141"/>
      <c r="I962" s="141"/>
      <c r="J962" s="141"/>
      <c r="K962" s="141"/>
      <c r="L962" s="141"/>
      <c r="M962" s="141"/>
      <c r="N962" s="141"/>
      <c r="O962" s="141"/>
      <c r="P962" s="141"/>
      <c r="Q962" s="141"/>
      <c r="R962" s="141"/>
      <c r="S962" s="141"/>
      <c r="T962" s="89"/>
      <c r="U962" s="89"/>
      <c r="V962" s="89"/>
      <c r="W962" s="89"/>
    </row>
    <row r="963" spans="1:23" ht="15.75" customHeight="1">
      <c r="A963" s="266"/>
      <c r="B963" s="11"/>
      <c r="C963" s="266"/>
      <c r="D963" s="141"/>
      <c r="E963" s="141"/>
      <c r="F963" s="141"/>
      <c r="G963" s="141"/>
      <c r="H963" s="141"/>
      <c r="I963" s="141"/>
      <c r="J963" s="141"/>
      <c r="K963" s="141"/>
      <c r="L963" s="141"/>
      <c r="M963" s="141"/>
      <c r="N963" s="141"/>
      <c r="O963" s="141"/>
      <c r="P963" s="141"/>
      <c r="Q963" s="141"/>
      <c r="R963" s="141"/>
      <c r="S963" s="141"/>
      <c r="T963" s="89"/>
      <c r="U963" s="89"/>
      <c r="V963" s="89"/>
      <c r="W963" s="89"/>
    </row>
    <row r="964" spans="1:23" ht="15.75" customHeight="1">
      <c r="A964" s="266"/>
      <c r="B964" s="4"/>
      <c r="C964" s="266"/>
      <c r="D964" s="141"/>
      <c r="E964" s="141"/>
      <c r="F964" s="141"/>
      <c r="G964" s="141"/>
      <c r="H964" s="141"/>
      <c r="I964" s="141"/>
      <c r="J964" s="141"/>
      <c r="K964" s="141"/>
      <c r="L964" s="141"/>
      <c r="M964" s="141"/>
      <c r="N964" s="141"/>
      <c r="O964" s="141"/>
      <c r="P964" s="141"/>
      <c r="Q964" s="141"/>
      <c r="R964" s="141"/>
      <c r="S964" s="141"/>
      <c r="T964" s="89"/>
      <c r="U964" s="89"/>
      <c r="V964" s="89"/>
      <c r="W964" s="89"/>
    </row>
    <row r="965" spans="1:23" ht="15.75" customHeight="1">
      <c r="A965" s="266"/>
      <c r="B965" s="12"/>
      <c r="C965" s="266"/>
      <c r="D965" s="141"/>
      <c r="E965" s="141"/>
      <c r="F965" s="141"/>
      <c r="G965" s="141"/>
      <c r="H965" s="141"/>
      <c r="I965" s="141"/>
      <c r="J965" s="141"/>
      <c r="K965" s="141"/>
      <c r="L965" s="141"/>
      <c r="M965" s="141"/>
      <c r="N965" s="141"/>
      <c r="O965" s="141"/>
      <c r="P965" s="141"/>
      <c r="Q965" s="141"/>
      <c r="R965" s="141"/>
      <c r="S965" s="141"/>
      <c r="T965" s="89"/>
      <c r="U965" s="89"/>
      <c r="V965" s="89"/>
      <c r="W965" s="89"/>
    </row>
    <row r="966" spans="1:23" ht="15.75" customHeight="1">
      <c r="A966" s="266"/>
      <c r="B966" s="4"/>
      <c r="C966" s="266"/>
      <c r="D966" s="141"/>
      <c r="E966" s="141"/>
      <c r="F966" s="141"/>
      <c r="G966" s="141"/>
      <c r="H966" s="141"/>
      <c r="I966" s="141"/>
      <c r="J966" s="141"/>
      <c r="K966" s="141"/>
      <c r="L966" s="141"/>
      <c r="M966" s="141"/>
      <c r="N966" s="141"/>
      <c r="O966" s="141"/>
      <c r="P966" s="141"/>
      <c r="Q966" s="141"/>
      <c r="R966" s="141"/>
      <c r="S966" s="141"/>
      <c r="T966" s="89"/>
      <c r="U966" s="89"/>
      <c r="V966" s="89"/>
      <c r="W966" s="89"/>
    </row>
    <row r="967" spans="1:23" ht="15.75" customHeight="1">
      <c r="A967" s="266"/>
      <c r="B967" s="9"/>
      <c r="C967" s="266"/>
      <c r="D967" s="141"/>
      <c r="E967" s="141"/>
      <c r="F967" s="141"/>
      <c r="G967" s="141"/>
      <c r="H967" s="141"/>
      <c r="I967" s="141"/>
      <c r="J967" s="141"/>
      <c r="K967" s="141"/>
      <c r="L967" s="141"/>
      <c r="M967" s="141"/>
      <c r="N967" s="141"/>
      <c r="O967" s="141"/>
      <c r="P967" s="141"/>
      <c r="Q967" s="141"/>
      <c r="R967" s="141"/>
      <c r="S967" s="141"/>
      <c r="T967" s="89"/>
      <c r="U967" s="89"/>
      <c r="V967" s="89"/>
      <c r="W967" s="89"/>
    </row>
    <row r="968" spans="1:23" ht="15.75" customHeight="1">
      <c r="A968" s="266"/>
      <c r="B968" s="7"/>
      <c r="C968" s="266"/>
      <c r="D968" s="141"/>
      <c r="E968" s="141"/>
      <c r="F968" s="141"/>
      <c r="G968" s="141"/>
      <c r="H968" s="141"/>
      <c r="I968" s="141"/>
      <c r="J968" s="141"/>
      <c r="K968" s="141"/>
      <c r="L968" s="141"/>
      <c r="M968" s="141"/>
      <c r="N968" s="141"/>
      <c r="O968" s="141"/>
      <c r="P968" s="141"/>
      <c r="Q968" s="141"/>
      <c r="R968" s="141"/>
      <c r="S968" s="141"/>
      <c r="T968" s="89"/>
      <c r="U968" s="89"/>
      <c r="V968" s="89"/>
      <c r="W968" s="89"/>
    </row>
    <row r="969" spans="1:23" ht="15.75" customHeight="1">
      <c r="A969" s="266"/>
      <c r="B969" s="4"/>
      <c r="C969" s="266"/>
      <c r="D969" s="141"/>
      <c r="E969" s="141"/>
      <c r="F969" s="141"/>
      <c r="G969" s="141"/>
      <c r="H969" s="141"/>
      <c r="I969" s="141"/>
      <c r="J969" s="141"/>
      <c r="K969" s="141"/>
      <c r="L969" s="141"/>
      <c r="M969" s="141"/>
      <c r="N969" s="141"/>
      <c r="O969" s="141"/>
      <c r="P969" s="141"/>
      <c r="Q969" s="141"/>
      <c r="R969" s="141"/>
      <c r="S969" s="141"/>
      <c r="T969" s="89"/>
      <c r="U969" s="89"/>
      <c r="V969" s="89"/>
      <c r="W969" s="89"/>
    </row>
    <row r="970" spans="1:23" ht="15.75" customHeight="1">
      <c r="A970" s="266"/>
      <c r="B970" s="9"/>
      <c r="C970" s="266"/>
      <c r="D970" s="141"/>
      <c r="E970" s="141"/>
      <c r="F970" s="141"/>
      <c r="G970" s="141"/>
      <c r="H970" s="141"/>
      <c r="I970" s="141"/>
      <c r="J970" s="141"/>
      <c r="K970" s="141"/>
      <c r="L970" s="141"/>
      <c r="M970" s="141"/>
      <c r="N970" s="141"/>
      <c r="O970" s="141"/>
      <c r="P970" s="141"/>
      <c r="Q970" s="141"/>
      <c r="R970" s="141"/>
      <c r="S970" s="141"/>
      <c r="T970" s="89"/>
      <c r="U970" s="89"/>
      <c r="V970" s="89"/>
      <c r="W970" s="89"/>
    </row>
    <row r="971" spans="1:23" ht="15.75" customHeight="1">
      <c r="A971" s="266"/>
      <c r="B971" s="7"/>
      <c r="C971" s="266"/>
      <c r="D971" s="141"/>
      <c r="E971" s="141"/>
      <c r="F971" s="141"/>
      <c r="G971" s="141"/>
      <c r="H971" s="141"/>
      <c r="I971" s="141"/>
      <c r="J971" s="141"/>
      <c r="K971" s="141"/>
      <c r="L971" s="141"/>
      <c r="M971" s="141"/>
      <c r="N971" s="141"/>
      <c r="O971" s="141"/>
      <c r="P971" s="141"/>
      <c r="Q971" s="141"/>
      <c r="R971" s="141"/>
      <c r="S971" s="141"/>
      <c r="T971" s="89"/>
      <c r="U971" s="89"/>
      <c r="V971" s="89"/>
      <c r="W971" s="89"/>
    </row>
    <row r="972" spans="1:23" ht="15.75" customHeight="1">
      <c r="A972" s="266"/>
      <c r="B972" s="4"/>
      <c r="C972" s="266"/>
      <c r="D972" s="141"/>
      <c r="E972" s="141"/>
      <c r="F972" s="141"/>
      <c r="G972" s="141"/>
      <c r="H972" s="141"/>
      <c r="I972" s="141"/>
      <c r="J972" s="141"/>
      <c r="K972" s="141"/>
      <c r="L972" s="141"/>
      <c r="M972" s="141"/>
      <c r="N972" s="141"/>
      <c r="O972" s="141"/>
      <c r="P972" s="141"/>
      <c r="Q972" s="141"/>
      <c r="R972" s="141"/>
      <c r="S972" s="141"/>
      <c r="T972" s="89"/>
      <c r="U972" s="89"/>
      <c r="V972" s="89"/>
      <c r="W972" s="89"/>
    </row>
    <row r="973" spans="1:23" ht="15.75" customHeight="1">
      <c r="A973" s="266"/>
      <c r="B973" s="4"/>
      <c r="C973" s="266"/>
      <c r="D973" s="141"/>
      <c r="E973" s="141"/>
      <c r="F973" s="141"/>
      <c r="G973" s="141"/>
      <c r="H973" s="141"/>
      <c r="I973" s="141"/>
      <c r="J973" s="141"/>
      <c r="K973" s="141"/>
      <c r="L973" s="141"/>
      <c r="M973" s="141"/>
      <c r="N973" s="141"/>
      <c r="O973" s="141"/>
      <c r="P973" s="141"/>
      <c r="Q973" s="141"/>
      <c r="R973" s="141"/>
      <c r="S973" s="141"/>
      <c r="T973" s="89"/>
      <c r="U973" s="89"/>
      <c r="V973" s="89"/>
      <c r="W973" s="89"/>
    </row>
    <row r="974" spans="1:23" ht="15.75" customHeight="1">
      <c r="A974" s="266"/>
      <c r="B974" s="4"/>
      <c r="C974" s="266"/>
      <c r="D974" s="141"/>
      <c r="E974" s="141"/>
      <c r="F974" s="141"/>
      <c r="G974" s="141"/>
      <c r="H974" s="141"/>
      <c r="I974" s="141"/>
      <c r="J974" s="141"/>
      <c r="K974" s="141"/>
      <c r="L974" s="141"/>
      <c r="M974" s="141"/>
      <c r="N974" s="141"/>
      <c r="O974" s="141"/>
      <c r="P974" s="141"/>
      <c r="Q974" s="141"/>
      <c r="R974" s="141"/>
      <c r="S974" s="141"/>
      <c r="T974" s="89"/>
      <c r="U974" s="89"/>
      <c r="V974" s="89"/>
      <c r="W974" s="89"/>
    </row>
    <row r="975" spans="1:23" ht="15.75" customHeight="1">
      <c r="A975" s="266"/>
      <c r="B975" s="4"/>
      <c r="C975" s="266"/>
      <c r="D975" s="141"/>
      <c r="E975" s="141"/>
      <c r="F975" s="141"/>
      <c r="G975" s="141"/>
      <c r="H975" s="141"/>
      <c r="I975" s="141"/>
      <c r="J975" s="141"/>
      <c r="K975" s="141"/>
      <c r="L975" s="141"/>
      <c r="M975" s="141"/>
      <c r="N975" s="141"/>
      <c r="O975" s="141"/>
      <c r="P975" s="141"/>
      <c r="Q975" s="141"/>
      <c r="R975" s="141"/>
      <c r="S975" s="141"/>
      <c r="T975" s="89"/>
      <c r="U975" s="89"/>
      <c r="V975" s="89"/>
      <c r="W975" s="89"/>
    </row>
    <row r="976" spans="1:23" ht="15.75" customHeight="1">
      <c r="A976" s="266"/>
      <c r="B976" s="4"/>
      <c r="C976" s="266"/>
      <c r="D976" s="141"/>
      <c r="E976" s="141"/>
      <c r="F976" s="141"/>
      <c r="G976" s="141"/>
      <c r="H976" s="141"/>
      <c r="I976" s="141"/>
      <c r="J976" s="141"/>
      <c r="K976" s="141"/>
      <c r="L976" s="141"/>
      <c r="M976" s="141"/>
      <c r="N976" s="141"/>
      <c r="O976" s="141"/>
      <c r="P976" s="141"/>
      <c r="Q976" s="141"/>
      <c r="R976" s="141"/>
      <c r="S976" s="141"/>
      <c r="T976" s="89"/>
      <c r="U976" s="89"/>
      <c r="V976" s="89"/>
      <c r="W976" s="89"/>
    </row>
    <row r="977" spans="1:23" ht="15.75" customHeight="1">
      <c r="A977" s="266"/>
      <c r="B977" s="9"/>
      <c r="C977" s="266"/>
      <c r="D977" s="141"/>
      <c r="E977" s="141"/>
      <c r="F977" s="141"/>
      <c r="G977" s="141"/>
      <c r="H977" s="141"/>
      <c r="I977" s="141"/>
      <c r="J977" s="141"/>
      <c r="K977" s="141"/>
      <c r="L977" s="141"/>
      <c r="M977" s="141"/>
      <c r="N977" s="141"/>
      <c r="O977" s="141"/>
      <c r="P977" s="141"/>
      <c r="Q977" s="141"/>
      <c r="R977" s="141"/>
      <c r="S977" s="141"/>
      <c r="T977" s="89"/>
      <c r="U977" s="89"/>
      <c r="V977" s="89"/>
      <c r="W977" s="89"/>
    </row>
    <row r="978" spans="1:23" ht="15.75" customHeight="1">
      <c r="A978" s="266"/>
      <c r="B978" s="7"/>
      <c r="C978" s="266"/>
      <c r="D978" s="141"/>
      <c r="E978" s="141"/>
      <c r="F978" s="141"/>
      <c r="G978" s="141"/>
      <c r="H978" s="141"/>
      <c r="I978" s="141"/>
      <c r="J978" s="141"/>
      <c r="K978" s="141"/>
      <c r="L978" s="141"/>
      <c r="M978" s="141"/>
      <c r="N978" s="141"/>
      <c r="O978" s="141"/>
      <c r="P978" s="141"/>
      <c r="Q978" s="141"/>
      <c r="R978" s="141"/>
      <c r="S978" s="141"/>
      <c r="T978" s="89"/>
      <c r="U978" s="89"/>
      <c r="V978" s="89"/>
      <c r="W978" s="89"/>
    </row>
    <row r="979" spans="1:23" ht="15.75" customHeight="1">
      <c r="A979" s="266"/>
      <c r="B979" s="4"/>
      <c r="C979" s="266"/>
      <c r="D979" s="141"/>
      <c r="E979" s="141"/>
      <c r="F979" s="141"/>
      <c r="G979" s="141"/>
      <c r="H979" s="141"/>
      <c r="I979" s="141"/>
      <c r="J979" s="141"/>
      <c r="K979" s="141"/>
      <c r="L979" s="141"/>
      <c r="M979" s="141"/>
      <c r="N979" s="141"/>
      <c r="O979" s="141"/>
      <c r="P979" s="141"/>
      <c r="Q979" s="141"/>
      <c r="R979" s="141"/>
      <c r="S979" s="141"/>
      <c r="T979" s="89"/>
      <c r="U979" s="89"/>
      <c r="V979" s="89"/>
      <c r="W979" s="89"/>
    </row>
    <row r="980" spans="1:23" ht="15.75" customHeight="1">
      <c r="A980" s="266"/>
      <c r="B980" s="4"/>
      <c r="C980" s="266"/>
      <c r="D980" s="141"/>
      <c r="E980" s="141"/>
      <c r="F980" s="141"/>
      <c r="G980" s="141"/>
      <c r="H980" s="141"/>
      <c r="I980" s="141"/>
      <c r="J980" s="141"/>
      <c r="K980" s="141"/>
      <c r="L980" s="141"/>
      <c r="M980" s="141"/>
      <c r="N980" s="141"/>
      <c r="O980" s="141"/>
      <c r="P980" s="141"/>
      <c r="Q980" s="141"/>
      <c r="R980" s="141"/>
      <c r="S980" s="141"/>
      <c r="T980" s="89"/>
      <c r="U980" s="89"/>
      <c r="V980" s="89"/>
      <c r="W980" s="89"/>
    </row>
    <row r="981" spans="1:23" ht="15.75" customHeight="1">
      <c r="A981" s="266"/>
      <c r="B981" s="4"/>
      <c r="C981" s="266"/>
      <c r="D981" s="141"/>
      <c r="E981" s="141"/>
      <c r="F981" s="141"/>
      <c r="G981" s="141"/>
      <c r="H981" s="141"/>
      <c r="I981" s="141"/>
      <c r="J981" s="141"/>
      <c r="K981" s="141"/>
      <c r="L981" s="141"/>
      <c r="M981" s="141"/>
      <c r="N981" s="141"/>
      <c r="O981" s="141"/>
      <c r="P981" s="141"/>
      <c r="Q981" s="141"/>
      <c r="R981" s="141"/>
      <c r="S981" s="141"/>
      <c r="T981" s="89"/>
      <c r="U981" s="89"/>
      <c r="V981" s="89"/>
      <c r="W981" s="89"/>
    </row>
    <row r="982" spans="1:23" ht="15.75" customHeight="1">
      <c r="A982" s="266"/>
      <c r="B982" s="4"/>
      <c r="C982" s="266"/>
      <c r="D982" s="141"/>
      <c r="E982" s="141"/>
      <c r="F982" s="141"/>
      <c r="G982" s="141"/>
      <c r="H982" s="141"/>
      <c r="I982" s="141"/>
      <c r="J982" s="141"/>
      <c r="K982" s="141"/>
      <c r="L982" s="141"/>
      <c r="M982" s="141"/>
      <c r="N982" s="141"/>
      <c r="O982" s="141"/>
      <c r="P982" s="141"/>
      <c r="Q982" s="141"/>
      <c r="R982" s="141"/>
      <c r="S982" s="141"/>
      <c r="T982" s="89"/>
      <c r="U982" s="89"/>
      <c r="V982" s="89"/>
      <c r="W982" s="89"/>
    </row>
    <row r="983" spans="1:23" ht="15.75" customHeight="1">
      <c r="A983" s="266"/>
      <c r="B983" s="66"/>
      <c r="C983" s="266"/>
      <c r="D983" s="141"/>
      <c r="E983" s="141"/>
      <c r="F983" s="141"/>
      <c r="G983" s="141"/>
      <c r="H983" s="141"/>
      <c r="I983" s="141"/>
      <c r="J983" s="141"/>
      <c r="K983" s="141"/>
      <c r="L983" s="141"/>
      <c r="M983" s="141"/>
      <c r="N983" s="141"/>
      <c r="O983" s="141"/>
      <c r="P983" s="141"/>
      <c r="Q983" s="141"/>
      <c r="R983" s="141"/>
      <c r="S983" s="141"/>
      <c r="T983" s="89"/>
      <c r="U983" s="89"/>
      <c r="V983" s="89"/>
      <c r="W983" s="89"/>
    </row>
    <row r="984" spans="1:23" ht="15.75" customHeight="1">
      <c r="A984" s="266"/>
      <c r="B984" s="4"/>
      <c r="C984" s="266"/>
      <c r="D984" s="141"/>
      <c r="E984" s="141"/>
      <c r="F984" s="141"/>
      <c r="G984" s="141"/>
      <c r="H984" s="141"/>
      <c r="I984" s="141"/>
      <c r="J984" s="141"/>
      <c r="K984" s="141"/>
      <c r="L984" s="141"/>
      <c r="M984" s="141"/>
      <c r="N984" s="141"/>
      <c r="O984" s="141"/>
      <c r="P984" s="141"/>
      <c r="Q984" s="141"/>
      <c r="R984" s="141"/>
      <c r="S984" s="141"/>
      <c r="T984" s="89"/>
      <c r="U984" s="89"/>
      <c r="V984" s="89"/>
      <c r="W984" s="89"/>
    </row>
    <row r="985" spans="1:23" ht="15.75" customHeight="1">
      <c r="A985" s="266"/>
      <c r="B985" s="9"/>
      <c r="C985" s="266"/>
      <c r="D985" s="141"/>
      <c r="E985" s="141"/>
      <c r="F985" s="141"/>
      <c r="G985" s="141"/>
      <c r="H985" s="141"/>
      <c r="I985" s="141"/>
      <c r="J985" s="141"/>
      <c r="K985" s="141"/>
      <c r="L985" s="141"/>
      <c r="M985" s="141"/>
      <c r="N985" s="141"/>
      <c r="O985" s="141"/>
      <c r="P985" s="141"/>
      <c r="Q985" s="141"/>
      <c r="R985" s="141"/>
      <c r="S985" s="141"/>
      <c r="T985" s="89"/>
      <c r="U985" s="89"/>
      <c r="V985" s="89"/>
      <c r="W985" s="89"/>
    </row>
    <row r="986" spans="1:23" ht="15.75" customHeight="1">
      <c r="A986" s="266"/>
      <c r="B986" s="7"/>
      <c r="C986" s="266"/>
      <c r="D986" s="141"/>
      <c r="E986" s="141"/>
      <c r="F986" s="141"/>
      <c r="G986" s="141"/>
      <c r="H986" s="141"/>
      <c r="I986" s="141"/>
      <c r="J986" s="141"/>
      <c r="K986" s="141"/>
      <c r="L986" s="141"/>
      <c r="M986" s="141"/>
      <c r="N986" s="141"/>
      <c r="O986" s="141"/>
      <c r="P986" s="141"/>
      <c r="Q986" s="141"/>
      <c r="R986" s="141"/>
      <c r="S986" s="141"/>
      <c r="T986" s="89"/>
      <c r="U986" s="89"/>
      <c r="V986" s="89"/>
      <c r="W986" s="89"/>
    </row>
    <row r="987" spans="1:23" ht="15.75" customHeight="1">
      <c r="A987" s="266"/>
      <c r="B987" s="4"/>
      <c r="C987" s="266"/>
      <c r="D987" s="141"/>
      <c r="E987" s="141"/>
      <c r="F987" s="141"/>
      <c r="G987" s="141"/>
      <c r="H987" s="141"/>
      <c r="I987" s="141"/>
      <c r="J987" s="141"/>
      <c r="K987" s="141"/>
      <c r="L987" s="141"/>
      <c r="M987" s="141"/>
      <c r="N987" s="141"/>
      <c r="O987" s="141"/>
      <c r="P987" s="141"/>
      <c r="Q987" s="141"/>
      <c r="R987" s="141"/>
      <c r="S987" s="141"/>
      <c r="T987" s="89"/>
      <c r="U987" s="89"/>
      <c r="V987" s="89"/>
      <c r="W987" s="89"/>
    </row>
    <row r="988" spans="1:23" ht="15.75" customHeight="1">
      <c r="A988" s="266"/>
      <c r="B988" s="4"/>
      <c r="C988" s="266"/>
      <c r="D988" s="141"/>
      <c r="E988" s="141"/>
      <c r="F988" s="141"/>
      <c r="G988" s="141"/>
      <c r="H988" s="141"/>
      <c r="I988" s="141"/>
      <c r="J988" s="141"/>
      <c r="K988" s="141"/>
      <c r="L988" s="141"/>
      <c r="M988" s="141"/>
      <c r="N988" s="141"/>
      <c r="O988" s="141"/>
      <c r="P988" s="141"/>
      <c r="Q988" s="141"/>
      <c r="R988" s="141"/>
      <c r="S988" s="141"/>
      <c r="T988" s="89"/>
      <c r="U988" s="89"/>
      <c r="V988" s="89"/>
      <c r="W988" s="89"/>
    </row>
    <row r="989" spans="1:23" ht="15.75" customHeight="1">
      <c r="A989" s="266"/>
      <c r="B989" s="4"/>
      <c r="C989" s="266"/>
      <c r="D989" s="141"/>
      <c r="E989" s="141"/>
      <c r="F989" s="141"/>
      <c r="G989" s="141"/>
      <c r="H989" s="141"/>
      <c r="I989" s="141"/>
      <c r="J989" s="141"/>
      <c r="K989" s="141"/>
      <c r="L989" s="141"/>
      <c r="M989" s="141"/>
      <c r="N989" s="141"/>
      <c r="O989" s="141"/>
      <c r="P989" s="141"/>
      <c r="Q989" s="141"/>
      <c r="R989" s="141"/>
      <c r="S989" s="141"/>
      <c r="T989" s="89"/>
      <c r="U989" s="89"/>
      <c r="V989" s="89"/>
      <c r="W989" s="89"/>
    </row>
    <row r="990" spans="1:23" ht="15.75" customHeight="1">
      <c r="A990" s="266"/>
      <c r="B990" s="4"/>
      <c r="C990" s="266"/>
      <c r="D990" s="141"/>
      <c r="E990" s="141"/>
      <c r="F990" s="141"/>
      <c r="G990" s="141"/>
      <c r="H990" s="141"/>
      <c r="I990" s="141"/>
      <c r="J990" s="141"/>
      <c r="K990" s="141"/>
      <c r="L990" s="141"/>
      <c r="M990" s="141"/>
      <c r="N990" s="141"/>
      <c r="O990" s="141"/>
      <c r="P990" s="141"/>
      <c r="Q990" s="141"/>
      <c r="R990" s="141"/>
      <c r="S990" s="141"/>
      <c r="T990" s="89"/>
      <c r="U990" s="89"/>
      <c r="V990" s="89"/>
      <c r="W990" s="89"/>
    </row>
    <row r="991" spans="1:23" ht="15.75" customHeight="1">
      <c r="A991" s="266"/>
      <c r="B991" s="4"/>
      <c r="C991" s="266"/>
      <c r="D991" s="141"/>
      <c r="E991" s="141"/>
      <c r="F991" s="141"/>
      <c r="G991" s="141"/>
      <c r="H991" s="141"/>
      <c r="I991" s="141"/>
      <c r="J991" s="141"/>
      <c r="K991" s="141"/>
      <c r="L991" s="141"/>
      <c r="M991" s="141"/>
      <c r="N991" s="141"/>
      <c r="O991" s="141"/>
      <c r="P991" s="141"/>
      <c r="Q991" s="141"/>
      <c r="R991" s="141"/>
      <c r="S991" s="141"/>
      <c r="T991" s="89"/>
      <c r="U991" s="89"/>
      <c r="V991" s="89"/>
      <c r="W991" s="89"/>
    </row>
    <row r="992" spans="1:23" ht="15.75" customHeight="1">
      <c r="A992" s="266"/>
      <c r="B992" s="4"/>
      <c r="C992" s="266"/>
      <c r="D992" s="141"/>
      <c r="E992" s="141"/>
      <c r="F992" s="141"/>
      <c r="G992" s="141"/>
      <c r="H992" s="141"/>
      <c r="I992" s="141"/>
      <c r="J992" s="141"/>
      <c r="K992" s="141"/>
      <c r="L992" s="141"/>
      <c r="M992" s="141"/>
      <c r="N992" s="141"/>
      <c r="O992" s="141"/>
      <c r="P992" s="141"/>
      <c r="Q992" s="141"/>
      <c r="R992" s="141"/>
      <c r="S992" s="141"/>
      <c r="T992" s="89"/>
      <c r="U992" s="89"/>
      <c r="V992" s="89"/>
      <c r="W992" s="89"/>
    </row>
    <row r="993" spans="1:23" ht="15.75" customHeight="1">
      <c r="A993" s="266"/>
      <c r="B993" s="9"/>
      <c r="C993" s="266"/>
      <c r="D993" s="141"/>
      <c r="E993" s="141"/>
      <c r="F993" s="141"/>
      <c r="G993" s="141"/>
      <c r="H993" s="141"/>
      <c r="I993" s="141"/>
      <c r="J993" s="141"/>
      <c r="K993" s="141"/>
      <c r="L993" s="141"/>
      <c r="M993" s="141"/>
      <c r="N993" s="141"/>
      <c r="O993" s="141"/>
      <c r="P993" s="141"/>
      <c r="Q993" s="141"/>
      <c r="R993" s="141"/>
      <c r="S993" s="141"/>
      <c r="T993" s="89"/>
      <c r="U993" s="89"/>
      <c r="V993" s="89"/>
      <c r="W993" s="89"/>
    </row>
    <row r="994" spans="1:23" ht="15.75" customHeight="1">
      <c r="A994" s="266"/>
      <c r="B994" s="7"/>
      <c r="C994" s="266"/>
      <c r="D994" s="141"/>
      <c r="E994" s="141"/>
      <c r="F994" s="141"/>
      <c r="G994" s="141"/>
      <c r="H994" s="141"/>
      <c r="I994" s="141"/>
      <c r="J994" s="141"/>
      <c r="K994" s="141"/>
      <c r="L994" s="141"/>
      <c r="M994" s="141"/>
      <c r="N994" s="141"/>
      <c r="O994" s="141"/>
      <c r="P994" s="141"/>
      <c r="Q994" s="141"/>
      <c r="R994" s="141"/>
      <c r="S994" s="141"/>
      <c r="T994" s="89"/>
      <c r="U994" s="89"/>
      <c r="V994" s="89"/>
      <c r="W994" s="89"/>
    </row>
    <row r="995" spans="1:23" ht="15.75" customHeight="1">
      <c r="A995" s="266"/>
      <c r="B995" s="4"/>
      <c r="C995" s="266"/>
      <c r="D995" s="141"/>
      <c r="E995" s="141"/>
      <c r="F995" s="141"/>
      <c r="G995" s="141"/>
      <c r="H995" s="141"/>
      <c r="I995" s="141"/>
      <c r="J995" s="141"/>
      <c r="K995" s="141"/>
      <c r="L995" s="141"/>
      <c r="M995" s="141"/>
      <c r="N995" s="141"/>
      <c r="O995" s="141"/>
      <c r="P995" s="141"/>
      <c r="Q995" s="141"/>
      <c r="R995" s="141"/>
      <c r="S995" s="141"/>
      <c r="T995" s="89"/>
      <c r="U995" s="89"/>
      <c r="V995" s="89"/>
      <c r="W995" s="89"/>
    </row>
    <row r="996" spans="1:23" ht="15.75" customHeight="1">
      <c r="A996" s="266"/>
      <c r="B996" s="4"/>
      <c r="C996" s="266"/>
      <c r="D996" s="141"/>
      <c r="E996" s="141"/>
      <c r="F996" s="141"/>
      <c r="G996" s="141"/>
      <c r="H996" s="141"/>
      <c r="I996" s="141"/>
      <c r="J996" s="141"/>
      <c r="K996" s="141"/>
      <c r="L996" s="141"/>
      <c r="M996" s="141"/>
      <c r="N996" s="141"/>
      <c r="O996" s="141"/>
      <c r="P996" s="141"/>
      <c r="Q996" s="141"/>
      <c r="R996" s="141"/>
      <c r="S996" s="141"/>
      <c r="T996" s="89"/>
      <c r="U996" s="89"/>
      <c r="V996" s="89"/>
      <c r="W996" s="89"/>
    </row>
    <row r="997" spans="1:23" ht="15.75" customHeight="1">
      <c r="A997" s="266"/>
      <c r="B997" s="4"/>
      <c r="C997" s="266"/>
      <c r="D997" s="141"/>
      <c r="E997" s="141"/>
      <c r="F997" s="141"/>
      <c r="G997" s="141"/>
      <c r="H997" s="141"/>
      <c r="I997" s="141"/>
      <c r="J997" s="141"/>
      <c r="K997" s="141"/>
      <c r="L997" s="141"/>
      <c r="M997" s="141"/>
      <c r="N997" s="141"/>
      <c r="O997" s="141"/>
      <c r="P997" s="141"/>
      <c r="Q997" s="141"/>
      <c r="R997" s="141"/>
      <c r="S997" s="141"/>
      <c r="T997" s="89"/>
      <c r="U997" s="89"/>
      <c r="V997" s="89"/>
      <c r="W997" s="89"/>
    </row>
    <row r="998" spans="1:23" ht="15.75" customHeight="1">
      <c r="A998" s="266"/>
      <c r="B998" s="4"/>
      <c r="C998" s="266"/>
      <c r="D998" s="141"/>
      <c r="E998" s="141"/>
      <c r="F998" s="141"/>
      <c r="G998" s="141"/>
      <c r="H998" s="141"/>
      <c r="I998" s="141"/>
      <c r="J998" s="141"/>
      <c r="K998" s="141"/>
      <c r="L998" s="141"/>
      <c r="M998" s="141"/>
      <c r="N998" s="141"/>
      <c r="O998" s="141"/>
      <c r="P998" s="141"/>
      <c r="Q998" s="141"/>
      <c r="R998" s="141"/>
      <c r="S998" s="141"/>
      <c r="T998" s="89"/>
      <c r="U998" s="89"/>
      <c r="V998" s="89"/>
      <c r="W998" s="89"/>
    </row>
    <row r="999" spans="1:23" ht="15.75" customHeight="1">
      <c r="A999" s="266"/>
      <c r="B999" s="4"/>
      <c r="C999" s="266"/>
      <c r="D999" s="141"/>
      <c r="E999" s="141"/>
      <c r="F999" s="141"/>
      <c r="G999" s="141"/>
      <c r="H999" s="141"/>
      <c r="I999" s="141"/>
      <c r="J999" s="141"/>
      <c r="K999" s="141"/>
      <c r="L999" s="141"/>
      <c r="M999" s="141"/>
      <c r="N999" s="141"/>
      <c r="O999" s="141"/>
      <c r="P999" s="141"/>
      <c r="Q999" s="141"/>
      <c r="R999" s="141"/>
      <c r="S999" s="141"/>
      <c r="T999" s="89"/>
      <c r="U999" s="89"/>
      <c r="V999" s="89"/>
      <c r="W999" s="89"/>
    </row>
    <row r="1000" spans="1:23" ht="15.75" customHeight="1">
      <c r="A1000" s="266"/>
      <c r="B1000" s="4"/>
      <c r="C1000" s="266"/>
      <c r="D1000" s="141"/>
      <c r="E1000" s="141"/>
      <c r="F1000" s="141"/>
      <c r="G1000" s="141"/>
      <c r="H1000" s="141"/>
      <c r="I1000" s="141"/>
      <c r="J1000" s="141"/>
      <c r="K1000" s="141"/>
      <c r="L1000" s="141"/>
      <c r="M1000" s="141"/>
      <c r="N1000" s="141"/>
      <c r="O1000" s="141"/>
      <c r="P1000" s="141"/>
      <c r="Q1000" s="141"/>
      <c r="R1000" s="141"/>
      <c r="S1000" s="141"/>
      <c r="T1000" s="89"/>
      <c r="U1000" s="89"/>
      <c r="V1000" s="89"/>
      <c r="W1000" s="89"/>
    </row>
    <row r="1001" spans="1:23" ht="15.75" customHeight="1">
      <c r="A1001" s="266"/>
      <c r="B1001" s="4"/>
      <c r="C1001" s="266"/>
      <c r="D1001" s="141"/>
      <c r="E1001" s="141"/>
      <c r="F1001" s="141"/>
      <c r="G1001" s="141"/>
      <c r="H1001" s="141"/>
      <c r="I1001" s="141"/>
      <c r="J1001" s="141"/>
      <c r="K1001" s="141"/>
      <c r="L1001" s="141"/>
      <c r="M1001" s="141"/>
      <c r="N1001" s="141"/>
      <c r="O1001" s="141"/>
      <c r="P1001" s="141"/>
      <c r="Q1001" s="141"/>
      <c r="R1001" s="141"/>
      <c r="S1001" s="141"/>
      <c r="T1001" s="89"/>
      <c r="U1001" s="89"/>
      <c r="V1001" s="89"/>
      <c r="W1001" s="89"/>
    </row>
    <row r="1002" spans="1:23" ht="15.75" customHeight="1">
      <c r="A1002" s="266"/>
      <c r="B1002" s="4"/>
      <c r="C1002" s="266"/>
      <c r="D1002" s="141"/>
      <c r="E1002" s="141"/>
      <c r="F1002" s="141"/>
      <c r="G1002" s="141"/>
      <c r="H1002" s="141"/>
      <c r="I1002" s="141"/>
      <c r="J1002" s="141"/>
      <c r="K1002" s="141"/>
      <c r="L1002" s="141"/>
      <c r="M1002" s="141"/>
      <c r="N1002" s="141"/>
      <c r="O1002" s="141"/>
      <c r="P1002" s="141"/>
      <c r="Q1002" s="141"/>
      <c r="R1002" s="141"/>
      <c r="S1002" s="141"/>
      <c r="T1002" s="89"/>
      <c r="U1002" s="89"/>
      <c r="V1002" s="89"/>
      <c r="W1002" s="89"/>
    </row>
    <row r="1003" spans="1:23" ht="15.75" customHeight="1">
      <c r="A1003" s="266"/>
      <c r="B1003" s="4"/>
      <c r="C1003" s="266"/>
      <c r="D1003" s="141"/>
      <c r="E1003" s="141"/>
      <c r="F1003" s="141"/>
      <c r="G1003" s="141"/>
      <c r="H1003" s="141"/>
      <c r="I1003" s="141"/>
      <c r="J1003" s="141"/>
      <c r="K1003" s="141"/>
      <c r="L1003" s="141"/>
      <c r="M1003" s="141"/>
      <c r="N1003" s="141"/>
      <c r="O1003" s="141"/>
      <c r="P1003" s="141"/>
      <c r="Q1003" s="141"/>
      <c r="R1003" s="141"/>
      <c r="S1003" s="141"/>
      <c r="T1003" s="89"/>
      <c r="U1003" s="89"/>
      <c r="V1003" s="89"/>
      <c r="W1003" s="89"/>
    </row>
    <row r="1004" spans="1:23" ht="15.75" customHeight="1">
      <c r="A1004" s="266"/>
      <c r="B1004" s="4"/>
      <c r="C1004" s="266"/>
      <c r="D1004" s="141"/>
      <c r="E1004" s="141"/>
      <c r="F1004" s="141"/>
      <c r="G1004" s="141"/>
      <c r="H1004" s="141"/>
      <c r="I1004" s="141"/>
      <c r="J1004" s="141"/>
      <c r="K1004" s="141"/>
      <c r="L1004" s="141"/>
      <c r="M1004" s="141"/>
      <c r="N1004" s="141"/>
      <c r="O1004" s="141"/>
      <c r="P1004" s="141"/>
      <c r="Q1004" s="141"/>
      <c r="R1004" s="141"/>
      <c r="S1004" s="141"/>
      <c r="T1004" s="89"/>
      <c r="U1004" s="89"/>
      <c r="V1004" s="89"/>
      <c r="W1004" s="89"/>
    </row>
    <row r="1005" spans="1:23" ht="15.75" customHeight="1">
      <c r="A1005" s="266"/>
      <c r="B1005" s="4"/>
      <c r="C1005" s="266"/>
      <c r="D1005" s="141"/>
      <c r="E1005" s="141"/>
      <c r="F1005" s="141"/>
      <c r="G1005" s="141"/>
      <c r="H1005" s="141"/>
      <c r="I1005" s="141"/>
      <c r="J1005" s="141"/>
      <c r="K1005" s="141"/>
      <c r="L1005" s="141"/>
      <c r="M1005" s="141"/>
      <c r="N1005" s="141"/>
      <c r="O1005" s="141"/>
      <c r="P1005" s="141"/>
      <c r="Q1005" s="141"/>
      <c r="R1005" s="141"/>
      <c r="S1005" s="141"/>
      <c r="T1005" s="89"/>
      <c r="U1005" s="89"/>
      <c r="V1005" s="89"/>
      <c r="W1005" s="89"/>
    </row>
  </sheetData>
  <sheetProtection algorithmName="SHA-512" hashValue="kKClJEyim8zOlACdsph4agMWjzOnCYYfeslou/Eki9fsk6I229o71j5S2IyUdH8xk9albH6pfPT48MlwzYhLiA==" saltValue="6UVphfIddfcBnew9LKoIYA==" spinCount="100000" sheet="1" objects="1" scenarios="1"/>
  <mergeCells count="204">
    <mergeCell ref="M179:N180"/>
    <mergeCell ref="O179:O180"/>
    <mergeCell ref="E179:E180"/>
    <mergeCell ref="F179:F180"/>
    <mergeCell ref="G179:G180"/>
    <mergeCell ref="H179:H180"/>
    <mergeCell ref="I179:I180"/>
    <mergeCell ref="J179:K180"/>
    <mergeCell ref="L179:L180"/>
    <mergeCell ref="M177:N178"/>
    <mergeCell ref="O177:O178"/>
    <mergeCell ref="E177:E178"/>
    <mergeCell ref="F177:F178"/>
    <mergeCell ref="G177:G178"/>
    <mergeCell ref="H177:H178"/>
    <mergeCell ref="I177:I178"/>
    <mergeCell ref="J177:K178"/>
    <mergeCell ref="L177:L178"/>
    <mergeCell ref="M169:N170"/>
    <mergeCell ref="O169:O170"/>
    <mergeCell ref="E169:E170"/>
    <mergeCell ref="F169:F170"/>
    <mergeCell ref="G169:G170"/>
    <mergeCell ref="H169:H170"/>
    <mergeCell ref="I169:I170"/>
    <mergeCell ref="J169:K170"/>
    <mergeCell ref="L169:L170"/>
    <mergeCell ref="M167:N168"/>
    <mergeCell ref="O167:O168"/>
    <mergeCell ref="E167:E168"/>
    <mergeCell ref="F167:F168"/>
    <mergeCell ref="G167:G168"/>
    <mergeCell ref="H167:H168"/>
    <mergeCell ref="I167:I168"/>
    <mergeCell ref="J167:K168"/>
    <mergeCell ref="L167:L168"/>
    <mergeCell ref="E150:L150"/>
    <mergeCell ref="E152:L162"/>
    <mergeCell ref="E164:O164"/>
    <mergeCell ref="F165:G165"/>
    <mergeCell ref="H165:I165"/>
    <mergeCell ref="J165:L165"/>
    <mergeCell ref="M165:O165"/>
    <mergeCell ref="J166:K166"/>
    <mergeCell ref="M166:N166"/>
    <mergeCell ref="E143:E144"/>
    <mergeCell ref="F143:F144"/>
    <mergeCell ref="G143:G144"/>
    <mergeCell ref="H143:H144"/>
    <mergeCell ref="I143:I144"/>
    <mergeCell ref="E145:E146"/>
    <mergeCell ref="F145:F146"/>
    <mergeCell ref="G145:G146"/>
    <mergeCell ref="H145:H146"/>
    <mergeCell ref="I145:I146"/>
    <mergeCell ref="E72:O74"/>
    <mergeCell ref="E81:K99"/>
    <mergeCell ref="E103:J103"/>
    <mergeCell ref="E105:K120"/>
    <mergeCell ref="E124:H124"/>
    <mergeCell ref="E125:H125"/>
    <mergeCell ref="E126:L139"/>
    <mergeCell ref="E141:I141"/>
    <mergeCell ref="E78:K79"/>
    <mergeCell ref="E63:E64"/>
    <mergeCell ref="F63:F64"/>
    <mergeCell ref="G63:G64"/>
    <mergeCell ref="H63:H64"/>
    <mergeCell ref="I63:I64"/>
    <mergeCell ref="J63:K64"/>
    <mergeCell ref="L63:L64"/>
    <mergeCell ref="M65:N66"/>
    <mergeCell ref="O65:O66"/>
    <mergeCell ref="E65:E66"/>
    <mergeCell ref="F65:F66"/>
    <mergeCell ref="G65:G66"/>
    <mergeCell ref="H65:H66"/>
    <mergeCell ref="I65:I66"/>
    <mergeCell ref="J65:K66"/>
    <mergeCell ref="L65:L66"/>
    <mergeCell ref="M69:N70"/>
    <mergeCell ref="O69:O70"/>
    <mergeCell ref="E69:E70"/>
    <mergeCell ref="F69:F70"/>
    <mergeCell ref="G69:G70"/>
    <mergeCell ref="H69:H70"/>
    <mergeCell ref="I69:I70"/>
    <mergeCell ref="J69:K70"/>
    <mergeCell ref="L69:L70"/>
    <mergeCell ref="H59:H60"/>
    <mergeCell ref="I59:I60"/>
    <mergeCell ref="J59:K60"/>
    <mergeCell ref="L59:L60"/>
    <mergeCell ref="M67:N68"/>
    <mergeCell ref="O67:O68"/>
    <mergeCell ref="E67:E68"/>
    <mergeCell ref="F67:F68"/>
    <mergeCell ref="G67:G68"/>
    <mergeCell ref="H67:H68"/>
    <mergeCell ref="I67:I68"/>
    <mergeCell ref="J67:K68"/>
    <mergeCell ref="L67:L68"/>
    <mergeCell ref="M61:N62"/>
    <mergeCell ref="O61:O62"/>
    <mergeCell ref="E61:E62"/>
    <mergeCell ref="F61:F62"/>
    <mergeCell ref="G61:G62"/>
    <mergeCell ref="H61:H62"/>
    <mergeCell ref="I61:I62"/>
    <mergeCell ref="J61:K62"/>
    <mergeCell ref="L61:L62"/>
    <mergeCell ref="M63:N64"/>
    <mergeCell ref="O63:O64"/>
    <mergeCell ref="E6:K38"/>
    <mergeCell ref="E44:K52"/>
    <mergeCell ref="E53:O53"/>
    <mergeCell ref="F54:G54"/>
    <mergeCell ref="H54:I54"/>
    <mergeCell ref="G55:G56"/>
    <mergeCell ref="H55:H56"/>
    <mergeCell ref="I55:I56"/>
    <mergeCell ref="J55:K56"/>
    <mergeCell ref="L55:L56"/>
    <mergeCell ref="M55:N56"/>
    <mergeCell ref="O55:O56"/>
    <mergeCell ref="F55:F56"/>
    <mergeCell ref="E223:L227"/>
    <mergeCell ref="K191:M191"/>
    <mergeCell ref="N191:O191"/>
    <mergeCell ref="F192:G192"/>
    <mergeCell ref="H192:I192"/>
    <mergeCell ref="K192:M192"/>
    <mergeCell ref="N192:O192"/>
    <mergeCell ref="E196:K196"/>
    <mergeCell ref="J54:L54"/>
    <mergeCell ref="M54:O54"/>
    <mergeCell ref="L57:L58"/>
    <mergeCell ref="M57:N58"/>
    <mergeCell ref="O57:O58"/>
    <mergeCell ref="E57:E58"/>
    <mergeCell ref="F57:F58"/>
    <mergeCell ref="G57:G58"/>
    <mergeCell ref="H57:H58"/>
    <mergeCell ref="I57:I58"/>
    <mergeCell ref="J57:K58"/>
    <mergeCell ref="M59:N60"/>
    <mergeCell ref="O59:O60"/>
    <mergeCell ref="E59:E60"/>
    <mergeCell ref="F59:F60"/>
    <mergeCell ref="G59:G60"/>
    <mergeCell ref="G175:G176"/>
    <mergeCell ref="H175:H176"/>
    <mergeCell ref="I175:I176"/>
    <mergeCell ref="J175:K176"/>
    <mergeCell ref="L175:L176"/>
    <mergeCell ref="E205:H205"/>
    <mergeCell ref="E207:L218"/>
    <mergeCell ref="E221:H221"/>
    <mergeCell ref="E183:O184"/>
    <mergeCell ref="E198:L202"/>
    <mergeCell ref="F191:G191"/>
    <mergeCell ref="H191:I191"/>
    <mergeCell ref="M175:N176"/>
    <mergeCell ref="O175:O176"/>
    <mergeCell ref="E175:E176"/>
    <mergeCell ref="F175:F176"/>
    <mergeCell ref="E187:P187"/>
    <mergeCell ref="F188:J188"/>
    <mergeCell ref="K188:P188"/>
    <mergeCell ref="H189:I189"/>
    <mergeCell ref="K189:M189"/>
    <mergeCell ref="N189:O189"/>
    <mergeCell ref="F189:G189"/>
    <mergeCell ref="F190:G190"/>
    <mergeCell ref="M171:N172"/>
    <mergeCell ref="O171:O172"/>
    <mergeCell ref="E171:E172"/>
    <mergeCell ref="F171:F172"/>
    <mergeCell ref="G171:G172"/>
    <mergeCell ref="H171:H172"/>
    <mergeCell ref="I171:I172"/>
    <mergeCell ref="J171:K172"/>
    <mergeCell ref="L171:L172"/>
    <mergeCell ref="M173:N174"/>
    <mergeCell ref="O173:O174"/>
    <mergeCell ref="E173:E174"/>
    <mergeCell ref="F173:F174"/>
    <mergeCell ref="G173:G174"/>
    <mergeCell ref="H173:H174"/>
    <mergeCell ref="I173:I174"/>
    <mergeCell ref="J173:K174"/>
    <mergeCell ref="L173:L174"/>
    <mergeCell ref="H190:I190"/>
    <mergeCell ref="K190:M190"/>
    <mergeCell ref="N190:O190"/>
    <mergeCell ref="M181:N182"/>
    <mergeCell ref="O181:O182"/>
    <mergeCell ref="E181:E182"/>
    <mergeCell ref="F181:F182"/>
    <mergeCell ref="G181:G182"/>
    <mergeCell ref="H181:H182"/>
    <mergeCell ref="I181:I182"/>
    <mergeCell ref="J181:K182"/>
    <mergeCell ref="L181:L182"/>
  </mergeCells>
  <conditionalFormatting sqref="A4 C4">
    <cfRule type="notContainsBlanks" dxfId="11" priority="3">
      <formula>LEN(TRIM(A4))&gt;0</formula>
    </cfRule>
  </conditionalFormatting>
  <conditionalFormatting sqref="B935:B1005">
    <cfRule type="notContainsBlanks" dxfId="10" priority="1">
      <formula>LEN(TRIM(B935))&gt;0</formula>
    </cfRule>
  </conditionalFormatting>
  <conditionalFormatting sqref="B959 B966 B4 B37 B57 B71 B74:B78 B115:B117 B154 B177 B192 B240 B243 B259 B273 B293 B306 B309 B339 B343 B359 B372 B393 B405 B409 B438 B459 B471 B477 B504 B509 B527 B537 B559 B570 B577 B603 B609 B627 B636 B659 B669 B702 B709 B711 B735 B759 B761 B768 B801 B809 B811 B834 B859 B861 B867 B900 B909 B933">
    <cfRule type="notContainsBlanks" dxfId="9" priority="5">
      <formula>LEN(TRIM(B4))&gt;0</formula>
    </cfRule>
  </conditionalFormatting>
  <conditionalFormatting sqref="B999:B1005">
    <cfRule type="containsBlanks" dxfId="8" priority="2">
      <formula>LEN(TRIM(B999))=0</formula>
    </cfRule>
  </conditionalFormatting>
  <hyperlinks>
    <hyperlink ref="B3" location="Materialidade!A1" display="Materialidade" xr:uid="{00000000-0004-0000-0F00-000000000000}"/>
    <hyperlink ref="B6" location="'Compromissos 2030'!A1" display="Compromissos 2030" xr:uid="{00000000-0004-0000-0F00-000001000000}"/>
    <hyperlink ref="B10" location="'Governança Corporativa'!A1" display="Governança Corporativa" xr:uid="{00000000-0004-0000-0F00-000002000000}"/>
    <hyperlink ref="B11" location="'Reputação, Governo e Engajament'!A1" display="Reputação, Governo e Engajamento" xr:uid="{00000000-0004-0000-0F00-000003000000}"/>
    <hyperlink ref="B12" location="'Cadeia de Valor'!A1" display="Cadeia de Valor " xr:uid="{00000000-0004-0000-0F00-000004000000}"/>
    <hyperlink ref="B13" location="'Inovação, Tecnologia e Dados'!A1" display="Inovação, Tecnologia e Dados" xr:uid="{00000000-0004-0000-0F00-000005000000}"/>
    <hyperlink ref="B17" location="'Biodiversidade e clima'!A1" display="Biodiversidade e Clima" xr:uid="{00000000-0004-0000-0F00-000006000000}"/>
    <hyperlink ref="B18" location="Energia!A1" display="Energia" xr:uid="{00000000-0004-0000-0F00-000007000000}"/>
    <hyperlink ref="B19" location="'Recursos Hídricos'!A1" display="Recursos Hídricos" xr:uid="{00000000-0004-0000-0F00-000008000000}"/>
    <hyperlink ref="B20" location="'Resíduos'!A1" display="Resíduos" xr:uid="{00000000-0004-0000-0F00-000009000000}"/>
    <hyperlink ref="B21" location="'Circularidade e Ecodesign'!A1" display="Circularidade e Ecodesign" xr:uid="{00000000-0004-0000-0F00-00000A000000}"/>
    <hyperlink ref="B25" location="'Pessoas Colaboradoras'!A1" display="Pessoas Colaboradoras" xr:uid="{00000000-0004-0000-0F00-00000B000000}"/>
    <hyperlink ref="B26" location="'Saúde, Segurança e Bem-Estar'!A1" display="Saúde, Segurança e Bem-Estar" xr:uid="{00000000-0004-0000-0F00-00000C000000}"/>
    <hyperlink ref="B27" location="'Direitos Humanos'!A1" display="Direitos Humanos" xr:uid="{00000000-0004-0000-0F00-00000D000000}"/>
    <hyperlink ref="B28" location="'Impacto Social'!A1" display="Impacto Social" xr:uid="{00000000-0004-0000-0F00-00000E000000}"/>
    <hyperlink ref="B29" location="'Experiência do Cliente'!A1" display="Experiência do Cliente" xr:uid="{00000000-0004-0000-0F00-00000F000000}"/>
    <hyperlink ref="B33" location="'Verificação Externa'!A1" display="Verificação Externa" xr:uid="{00000000-0004-0000-0F00-000010000000}"/>
    <hyperlink ref="B32" location="Sumário!A1" display="Sumário" xr:uid="{BB171F8D-08BF-4055-9DF2-B2855A92084C}"/>
  </hyperlinks>
  <pageMargins left="0.511811024" right="0.511811024" top="0.78740157499999996" bottom="0.78740157499999996" header="0.31496062000000002" footer="0.31496062000000002"/>
  <drawing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AC989"/>
  <sheetViews>
    <sheetView showGridLines="0" showRowColHeaders="0" zoomScale="80" zoomScaleNormal="80" workbookViewId="0">
      <selection activeCell="B32" sqref="B32"/>
    </sheetView>
  </sheetViews>
  <sheetFormatPr defaultColWidth="11.125" defaultRowHeight="15" customHeight="1"/>
  <cols>
    <col min="1" max="1" width="1.875" customWidth="1"/>
    <col min="2" max="2" width="30.875" customWidth="1"/>
    <col min="3" max="4" width="1.875" customWidth="1"/>
    <col min="5" max="13" width="11.875" customWidth="1"/>
    <col min="15" max="29" width="11.125" hidden="1"/>
  </cols>
  <sheetData>
    <row r="1" spans="1:18" ht="40.5" customHeight="1">
      <c r="A1" s="1"/>
      <c r="B1" s="2"/>
      <c r="C1" s="1"/>
      <c r="D1" s="114"/>
      <c r="E1" s="17"/>
      <c r="F1" s="214"/>
      <c r="G1" s="214"/>
      <c r="H1" s="17"/>
      <c r="I1" s="17"/>
      <c r="J1" s="17"/>
      <c r="K1" s="114"/>
      <c r="L1" s="114"/>
      <c r="M1" s="114"/>
      <c r="N1" s="114"/>
      <c r="O1" s="114"/>
      <c r="P1" s="114"/>
      <c r="Q1" s="114"/>
      <c r="R1" s="114"/>
    </row>
    <row r="2" spans="1:18" ht="15.75" customHeight="1">
      <c r="A2" s="1"/>
      <c r="B2" s="6"/>
      <c r="C2" s="1"/>
      <c r="D2" s="114"/>
      <c r="E2" s="2103" t="s">
        <v>1390</v>
      </c>
      <c r="F2" s="1411"/>
      <c r="G2" s="1411"/>
      <c r="H2" s="1411"/>
      <c r="I2" s="1411"/>
      <c r="J2" s="1411"/>
      <c r="K2" s="1411"/>
      <c r="L2" s="1411"/>
      <c r="M2" s="114"/>
      <c r="N2" s="114"/>
      <c r="O2" s="114"/>
      <c r="P2" s="114"/>
      <c r="Q2" s="114"/>
      <c r="R2" s="114"/>
    </row>
    <row r="3" spans="1:18" ht="15.75" customHeight="1">
      <c r="A3" s="6"/>
      <c r="B3" s="19" t="s">
        <v>1</v>
      </c>
      <c r="C3" s="6"/>
      <c r="E3" s="789"/>
      <c r="F3" s="789"/>
      <c r="G3" s="789"/>
      <c r="H3" s="789"/>
      <c r="I3" s="789"/>
      <c r="J3" s="17"/>
    </row>
    <row r="4" spans="1:18" ht="15.75" customHeight="1">
      <c r="A4" s="6"/>
      <c r="B4" s="21"/>
      <c r="C4" s="6"/>
      <c r="E4" s="1353" t="s">
        <v>1391</v>
      </c>
    </row>
    <row r="5" spans="1:18" ht="15.75" customHeight="1">
      <c r="A5" s="1"/>
      <c r="B5" s="6"/>
      <c r="C5" s="1"/>
      <c r="D5" s="114"/>
      <c r="E5" s="2104"/>
      <c r="F5" s="1411"/>
      <c r="G5" s="1411"/>
      <c r="H5" s="1411"/>
      <c r="I5" s="1411"/>
      <c r="J5" s="17"/>
      <c r="K5" s="114"/>
      <c r="L5" s="114"/>
      <c r="M5" s="114"/>
      <c r="N5" s="114"/>
      <c r="O5" s="114"/>
      <c r="P5" s="114"/>
      <c r="Q5" s="114"/>
      <c r="R5" s="114"/>
    </row>
    <row r="6" spans="1:18" ht="15.75" customHeight="1">
      <c r="A6" s="1"/>
      <c r="B6" s="19" t="s">
        <v>1392</v>
      </c>
      <c r="C6" s="1"/>
      <c r="D6" s="114"/>
      <c r="E6" s="1933" t="s">
        <v>1548</v>
      </c>
      <c r="F6" s="1933"/>
      <c r="G6" s="1933"/>
      <c r="H6" s="1933"/>
      <c r="I6" s="1933"/>
      <c r="J6" s="1933"/>
      <c r="K6" s="1933"/>
      <c r="L6" s="1933"/>
      <c r="M6" s="114"/>
      <c r="N6" s="114"/>
      <c r="O6" s="114"/>
      <c r="P6" s="114"/>
      <c r="Q6" s="114"/>
      <c r="R6" s="114"/>
    </row>
    <row r="7" spans="1:18" ht="15.75" customHeight="1">
      <c r="A7" s="1"/>
      <c r="B7" s="21"/>
      <c r="C7" s="1"/>
      <c r="D7" s="114"/>
      <c r="E7" s="1933"/>
      <c r="F7" s="1933"/>
      <c r="G7" s="1933"/>
      <c r="H7" s="1933"/>
      <c r="I7" s="1933"/>
      <c r="J7" s="1933"/>
      <c r="K7" s="1933"/>
      <c r="L7" s="1933"/>
      <c r="M7" s="114"/>
      <c r="N7" s="114"/>
      <c r="O7" s="114"/>
      <c r="P7" s="114"/>
      <c r="Q7" s="114"/>
      <c r="R7" s="114"/>
    </row>
    <row r="8" spans="1:18" ht="15.75" customHeight="1">
      <c r="A8" s="10"/>
      <c r="B8" s="6"/>
      <c r="C8" s="10"/>
      <c r="D8" s="117"/>
      <c r="E8" s="1933"/>
      <c r="F8" s="1933"/>
      <c r="G8" s="1933"/>
      <c r="H8" s="1933"/>
      <c r="I8" s="1933"/>
      <c r="J8" s="1933"/>
      <c r="K8" s="1933"/>
      <c r="L8" s="1933"/>
      <c r="M8" s="117"/>
      <c r="N8" s="117"/>
      <c r="O8" s="117"/>
      <c r="P8" s="117"/>
      <c r="Q8" s="117"/>
      <c r="R8" s="117"/>
    </row>
    <row r="9" spans="1:18" ht="16.350000000000001" customHeight="1">
      <c r="A9" s="1"/>
      <c r="B9" s="19" t="s">
        <v>3</v>
      </c>
      <c r="C9" s="1"/>
      <c r="D9" s="114"/>
      <c r="E9" s="1933"/>
      <c r="F9" s="1933"/>
      <c r="G9" s="1933"/>
      <c r="H9" s="1933"/>
      <c r="I9" s="1933"/>
      <c r="J9" s="1933"/>
      <c r="K9" s="1933"/>
      <c r="L9" s="1933"/>
      <c r="M9" s="114"/>
      <c r="N9" s="114"/>
      <c r="O9" s="114"/>
      <c r="P9" s="114"/>
      <c r="Q9" s="114"/>
      <c r="R9" s="114"/>
    </row>
    <row r="10" spans="1:18" ht="18.600000000000001" customHeight="1">
      <c r="A10" s="1"/>
      <c r="B10" s="27" t="s">
        <v>4</v>
      </c>
      <c r="C10" s="1"/>
      <c r="D10" s="114"/>
      <c r="E10" s="1933"/>
      <c r="F10" s="1933"/>
      <c r="G10" s="1933"/>
      <c r="H10" s="1933"/>
      <c r="I10" s="1933"/>
      <c r="J10" s="1933"/>
      <c r="K10" s="1933"/>
      <c r="L10" s="1933"/>
      <c r="M10" s="114"/>
      <c r="N10" s="114"/>
      <c r="O10" s="114"/>
      <c r="P10" s="114"/>
      <c r="Q10" s="114"/>
      <c r="R10" s="114"/>
    </row>
    <row r="11" spans="1:18" ht="18.600000000000001" customHeight="1">
      <c r="A11" s="1"/>
      <c r="B11" s="1392" t="s">
        <v>5</v>
      </c>
      <c r="C11" s="1"/>
      <c r="D11" s="114"/>
      <c r="E11" s="1933"/>
      <c r="F11" s="1933"/>
      <c r="G11" s="1933"/>
      <c r="H11" s="1933"/>
      <c r="I11" s="1933"/>
      <c r="J11" s="1933"/>
      <c r="K11" s="1933"/>
      <c r="L11" s="1933"/>
      <c r="M11" s="114"/>
      <c r="N11" s="114"/>
      <c r="O11" s="114"/>
      <c r="P11" s="114"/>
      <c r="Q11" s="114"/>
      <c r="R11" s="114"/>
    </row>
    <row r="12" spans="1:18" ht="18" customHeight="1">
      <c r="A12" s="1"/>
      <c r="B12" s="27" t="s">
        <v>6</v>
      </c>
      <c r="C12" s="1"/>
      <c r="D12" s="114"/>
      <c r="E12" s="1933"/>
      <c r="F12" s="1933"/>
      <c r="G12" s="1933"/>
      <c r="H12" s="1933"/>
      <c r="I12" s="1933"/>
      <c r="J12" s="1933"/>
      <c r="K12" s="1933"/>
      <c r="L12" s="1933"/>
      <c r="M12" s="114"/>
      <c r="N12" s="114"/>
      <c r="O12" s="114"/>
      <c r="P12" s="114"/>
      <c r="Q12" s="114"/>
      <c r="R12" s="114"/>
    </row>
    <row r="13" spans="1:18" ht="19.350000000000001" customHeight="1">
      <c r="A13" s="1"/>
      <c r="B13" s="27" t="s">
        <v>7</v>
      </c>
      <c r="C13" s="1"/>
      <c r="D13" s="114"/>
      <c r="E13" s="1933"/>
      <c r="F13" s="1933"/>
      <c r="G13" s="1933"/>
      <c r="H13" s="1933"/>
      <c r="I13" s="1933"/>
      <c r="J13" s="1933"/>
      <c r="K13" s="1933"/>
      <c r="L13" s="1933"/>
      <c r="M13" s="114"/>
      <c r="N13" s="114"/>
      <c r="O13" s="114"/>
      <c r="P13" s="114"/>
      <c r="Q13" s="114"/>
      <c r="R13" s="114"/>
    </row>
    <row r="14" spans="1:18" ht="15.75" customHeight="1">
      <c r="A14" s="1"/>
      <c r="B14" s="21"/>
      <c r="C14" s="1"/>
      <c r="D14" s="114"/>
      <c r="E14" s="331"/>
      <c r="F14" s="331"/>
      <c r="G14" s="331"/>
      <c r="H14" s="331"/>
      <c r="I14" s="331"/>
      <c r="J14" s="331"/>
      <c r="K14" s="114"/>
      <c r="L14" s="114"/>
      <c r="M14" s="114"/>
      <c r="N14" s="114"/>
      <c r="O14" s="114"/>
      <c r="P14" s="114"/>
      <c r="Q14" s="114"/>
      <c r="R14" s="114"/>
    </row>
    <row r="15" spans="1:18" ht="15.75" customHeight="1">
      <c r="A15" s="1"/>
      <c r="B15" s="6"/>
      <c r="C15" s="1"/>
      <c r="D15" s="114"/>
      <c r="E15" s="331"/>
      <c r="F15" s="331"/>
      <c r="G15" s="331"/>
      <c r="H15" s="331"/>
      <c r="I15" s="331"/>
      <c r="J15" s="331"/>
      <c r="K15" s="114"/>
      <c r="L15" s="114"/>
      <c r="M15" s="114"/>
      <c r="N15" s="114"/>
      <c r="O15" s="114"/>
      <c r="P15" s="114"/>
      <c r="Q15" s="114"/>
      <c r="R15" s="114"/>
    </row>
    <row r="16" spans="1:18" ht="15.75" customHeight="1">
      <c r="A16" s="1"/>
      <c r="B16" s="19" t="s">
        <v>8</v>
      </c>
      <c r="C16" s="1"/>
      <c r="D16" s="114"/>
      <c r="E16" s="861" t="s">
        <v>1393</v>
      </c>
      <c r="M16" s="114"/>
      <c r="N16" s="114"/>
      <c r="O16" s="114"/>
      <c r="P16" s="114"/>
      <c r="Q16" s="114"/>
      <c r="R16" s="114"/>
    </row>
    <row r="17" spans="1:18" ht="15.75" customHeight="1">
      <c r="A17" s="1"/>
      <c r="B17" s="27" t="s">
        <v>9</v>
      </c>
      <c r="C17" s="1"/>
      <c r="D17" s="114"/>
      <c r="I17" s="17"/>
      <c r="J17" s="17"/>
      <c r="K17" s="114"/>
      <c r="L17" s="114"/>
      <c r="M17" s="114"/>
      <c r="N17" s="114"/>
      <c r="O17" s="114"/>
      <c r="P17" s="114"/>
      <c r="Q17" s="114"/>
      <c r="R17" s="114"/>
    </row>
    <row r="18" spans="1:18" ht="17.100000000000001" customHeight="1">
      <c r="A18" s="1"/>
      <c r="B18" s="27" t="s">
        <v>10</v>
      </c>
      <c r="C18" s="1"/>
      <c r="D18" s="114"/>
      <c r="E18" s="1459" t="s">
        <v>1547</v>
      </c>
      <c r="F18" s="1459"/>
      <c r="G18" s="1459"/>
      <c r="H18" s="1459"/>
      <c r="I18" s="1459"/>
      <c r="J18" s="1459"/>
      <c r="K18" s="1459"/>
      <c r="L18" s="1459"/>
      <c r="M18" s="114"/>
      <c r="N18" s="114"/>
      <c r="O18" s="114"/>
      <c r="P18" s="114"/>
      <c r="Q18" s="114"/>
      <c r="R18" s="114"/>
    </row>
    <row r="19" spans="1:18" ht="18" customHeight="1">
      <c r="A19" s="1"/>
      <c r="B19" s="27" t="s">
        <v>11</v>
      </c>
      <c r="C19" s="1"/>
      <c r="D19" s="114"/>
      <c r="E19" s="1459"/>
      <c r="F19" s="1459"/>
      <c r="G19" s="1459"/>
      <c r="H19" s="1459"/>
      <c r="I19" s="1459"/>
      <c r="J19" s="1459"/>
      <c r="K19" s="1459"/>
      <c r="L19" s="1459"/>
      <c r="M19" s="114"/>
      <c r="N19" s="114"/>
      <c r="O19" s="114"/>
      <c r="P19" s="114"/>
      <c r="Q19" s="114"/>
      <c r="R19" s="114"/>
    </row>
    <row r="20" spans="1:18" ht="15.6" customHeight="1">
      <c r="A20" s="1"/>
      <c r="B20" s="27" t="s">
        <v>12</v>
      </c>
      <c r="C20" s="1"/>
      <c r="D20" s="114"/>
      <c r="E20" s="1459"/>
      <c r="F20" s="1459"/>
      <c r="G20" s="1459"/>
      <c r="H20" s="1459"/>
      <c r="I20" s="1459"/>
      <c r="J20" s="1459"/>
      <c r="K20" s="1459"/>
      <c r="L20" s="1459"/>
      <c r="M20" s="114"/>
      <c r="N20" s="114"/>
      <c r="O20" s="114"/>
      <c r="P20" s="114"/>
      <c r="Q20" s="114"/>
      <c r="R20" s="114"/>
    </row>
    <row r="21" spans="1:18" ht="15.75" customHeight="1">
      <c r="A21" s="1"/>
      <c r="B21" s="27" t="s">
        <v>13</v>
      </c>
      <c r="C21" s="1"/>
      <c r="D21" s="114"/>
      <c r="E21" s="1459"/>
      <c r="F21" s="1459"/>
      <c r="G21" s="1459"/>
      <c r="H21" s="1459"/>
      <c r="I21" s="1459"/>
      <c r="J21" s="1459"/>
      <c r="K21" s="1459"/>
      <c r="L21" s="1459"/>
      <c r="M21" s="114"/>
      <c r="N21" s="114"/>
      <c r="O21" s="114"/>
      <c r="P21" s="114"/>
      <c r="Q21" s="114"/>
      <c r="R21" s="114"/>
    </row>
    <row r="22" spans="1:18" ht="15.75" customHeight="1">
      <c r="A22" s="1"/>
      <c r="B22" s="21"/>
      <c r="C22" s="1"/>
      <c r="D22" s="114"/>
      <c r="E22" s="1459"/>
      <c r="F22" s="1459"/>
      <c r="G22" s="1459"/>
      <c r="H22" s="1459"/>
      <c r="I22" s="1459"/>
      <c r="J22" s="1459"/>
      <c r="K22" s="1459"/>
      <c r="L22" s="1459"/>
      <c r="M22" s="114"/>
      <c r="N22" s="114"/>
      <c r="O22" s="114"/>
      <c r="P22" s="114"/>
      <c r="Q22" s="114"/>
      <c r="R22" s="114"/>
    </row>
    <row r="23" spans="1:18" ht="15.75" customHeight="1">
      <c r="A23" s="1"/>
      <c r="B23" s="867"/>
      <c r="C23" s="1"/>
      <c r="D23" s="114"/>
      <c r="E23" s="1459"/>
      <c r="F23" s="1459"/>
      <c r="G23" s="1459"/>
      <c r="H23" s="1459"/>
      <c r="I23" s="1459"/>
      <c r="J23" s="1459"/>
      <c r="K23" s="1459"/>
      <c r="L23" s="1459"/>
      <c r="M23" s="114"/>
      <c r="N23" s="114"/>
      <c r="O23" s="114"/>
      <c r="P23" s="114"/>
      <c r="Q23" s="114"/>
      <c r="R23" s="114"/>
    </row>
    <row r="24" spans="1:18" ht="20.45" customHeight="1">
      <c r="A24" s="1"/>
      <c r="B24" s="19" t="s">
        <v>14</v>
      </c>
      <c r="C24" s="1"/>
      <c r="D24" s="114"/>
      <c r="E24" s="1459"/>
      <c r="F24" s="1459"/>
      <c r="G24" s="1459"/>
      <c r="H24" s="1459"/>
      <c r="I24" s="1459"/>
      <c r="J24" s="1459"/>
      <c r="K24" s="1459"/>
      <c r="L24" s="1459"/>
      <c r="M24" s="114"/>
      <c r="N24" s="114"/>
      <c r="O24" s="114"/>
      <c r="P24" s="114"/>
      <c r="Q24" s="114"/>
      <c r="R24" s="114"/>
    </row>
    <row r="25" spans="1:18" ht="12.75">
      <c r="A25" s="1"/>
      <c r="B25" s="27" t="s">
        <v>15</v>
      </c>
      <c r="C25" s="1"/>
      <c r="D25" s="114"/>
      <c r="E25" s="1459"/>
      <c r="F25" s="1459"/>
      <c r="G25" s="1459"/>
      <c r="H25" s="1459"/>
      <c r="I25" s="1459"/>
      <c r="J25" s="1459"/>
      <c r="K25" s="1459"/>
      <c r="L25" s="1459"/>
      <c r="M25" s="114"/>
      <c r="N25" s="114"/>
      <c r="O25" s="114"/>
      <c r="P25" s="114"/>
      <c r="Q25" s="114"/>
      <c r="R25" s="114"/>
    </row>
    <row r="26" spans="1:18" ht="15.6" customHeight="1">
      <c r="A26" s="1"/>
      <c r="B26" s="1266" t="s">
        <v>16</v>
      </c>
      <c r="C26" s="1"/>
      <c r="D26" s="114"/>
      <c r="E26" s="1459"/>
      <c r="F26" s="1459"/>
      <c r="G26" s="1459"/>
      <c r="H26" s="1459"/>
      <c r="I26" s="1459"/>
      <c r="J26" s="1459"/>
      <c r="K26" s="1459"/>
      <c r="L26" s="1459"/>
      <c r="M26" s="114"/>
      <c r="N26" s="114"/>
      <c r="O26" s="114"/>
      <c r="P26" s="114"/>
      <c r="Q26" s="114"/>
      <c r="R26" s="114"/>
    </row>
    <row r="27" spans="1:18" ht="15.75" customHeight="1">
      <c r="A27" s="1"/>
      <c r="B27" s="1277" t="s">
        <v>17</v>
      </c>
      <c r="C27" s="1"/>
      <c r="D27" s="114"/>
      <c r="M27" s="114"/>
      <c r="N27" s="114"/>
      <c r="O27" s="114"/>
      <c r="P27" s="114"/>
      <c r="Q27" s="114"/>
      <c r="R27" s="114"/>
    </row>
    <row r="28" spans="1:18" ht="18.600000000000001" customHeight="1">
      <c r="A28" s="1"/>
      <c r="B28" s="1266" t="s">
        <v>18</v>
      </c>
      <c r="C28" s="1"/>
      <c r="D28" s="114"/>
      <c r="M28" s="114"/>
      <c r="N28" s="114"/>
      <c r="O28" s="114"/>
      <c r="P28" s="114"/>
      <c r="Q28" s="114"/>
      <c r="R28" s="114"/>
    </row>
    <row r="29" spans="1:18" ht="17.45" customHeight="1">
      <c r="A29" s="1"/>
      <c r="B29" s="1266" t="s">
        <v>19</v>
      </c>
      <c r="C29" s="1"/>
      <c r="D29" s="114"/>
      <c r="E29" s="2105" t="s">
        <v>1394</v>
      </c>
      <c r="F29" s="1411"/>
      <c r="G29" s="1411"/>
      <c r="H29" s="1411"/>
      <c r="I29" s="1411"/>
      <c r="J29" s="1411"/>
      <c r="K29" s="1411"/>
      <c r="L29" s="1411"/>
      <c r="M29" s="114"/>
      <c r="N29" s="114"/>
      <c r="O29" s="114"/>
      <c r="P29" s="114"/>
      <c r="Q29" s="114"/>
      <c r="R29" s="114"/>
    </row>
    <row r="30" spans="1:18" ht="18" customHeight="1">
      <c r="A30" s="1"/>
      <c r="B30" s="1272"/>
      <c r="C30" s="1"/>
      <c r="D30" s="114"/>
      <c r="E30" s="1411"/>
      <c r="F30" s="1411"/>
      <c r="G30" s="1411"/>
      <c r="H30" s="1411"/>
      <c r="I30" s="1411"/>
      <c r="J30" s="1411"/>
      <c r="K30" s="1411"/>
      <c r="L30" s="1411"/>
      <c r="M30" s="114"/>
      <c r="N30" s="114"/>
      <c r="O30" s="114"/>
      <c r="P30" s="114"/>
      <c r="Q30" s="114"/>
      <c r="R30" s="114"/>
    </row>
    <row r="31" spans="1:18" ht="15.75" customHeight="1">
      <c r="A31" s="1"/>
      <c r="B31" s="1273"/>
      <c r="C31" s="1"/>
      <c r="D31" s="114"/>
      <c r="K31" s="212"/>
      <c r="L31" s="114"/>
      <c r="M31" s="114"/>
      <c r="N31" s="114"/>
      <c r="O31" s="114"/>
      <c r="P31" s="114"/>
      <c r="Q31" s="114"/>
      <c r="R31" s="114"/>
    </row>
    <row r="32" spans="1:18" ht="15.75" customHeight="1">
      <c r="A32" s="1"/>
      <c r="B32" s="1404" t="s">
        <v>20</v>
      </c>
      <c r="C32" s="1"/>
      <c r="D32" s="114"/>
      <c r="E32" s="1543" t="s">
        <v>1549</v>
      </c>
      <c r="F32" s="1411"/>
      <c r="G32" s="1411"/>
      <c r="H32" s="1411"/>
      <c r="I32" s="1411"/>
      <c r="J32" s="1411"/>
      <c r="K32" s="1411"/>
      <c r="L32" s="1411"/>
      <c r="M32" s="114"/>
      <c r="N32" s="114"/>
      <c r="O32" s="114"/>
      <c r="P32" s="114"/>
      <c r="Q32" s="114"/>
      <c r="R32" s="114"/>
    </row>
    <row r="33" spans="1:29" ht="15.75" customHeight="1">
      <c r="A33" s="1"/>
      <c r="B33" s="1266" t="s">
        <v>21</v>
      </c>
      <c r="C33" s="1"/>
      <c r="D33" s="114"/>
      <c r="E33" s="1411"/>
      <c r="F33" s="1411"/>
      <c r="G33" s="1411"/>
      <c r="H33" s="1411"/>
      <c r="I33" s="1411"/>
      <c r="J33" s="1411"/>
      <c r="K33" s="1411"/>
      <c r="L33" s="1411"/>
      <c r="M33" s="114"/>
      <c r="N33" s="114"/>
      <c r="O33" s="114"/>
      <c r="P33" s="114"/>
      <c r="Q33" s="114"/>
      <c r="R33" s="114"/>
    </row>
    <row r="34" spans="1:29" ht="15.75" customHeight="1">
      <c r="A34" s="1"/>
      <c r="B34" s="1275"/>
      <c r="C34" s="1"/>
      <c r="D34" s="114"/>
      <c r="E34" s="1411"/>
      <c r="F34" s="1411"/>
      <c r="G34" s="1411"/>
      <c r="H34" s="1411"/>
      <c r="I34" s="1411"/>
      <c r="J34" s="1411"/>
      <c r="K34" s="1411"/>
      <c r="L34" s="1411"/>
      <c r="M34" s="114"/>
      <c r="N34" s="114"/>
      <c r="O34" s="114"/>
      <c r="P34" s="114"/>
      <c r="Q34" s="114"/>
      <c r="R34" s="114"/>
    </row>
    <row r="35" spans="1:29" ht="15.75" customHeight="1">
      <c r="A35" s="1"/>
      <c r="B35" s="1273"/>
      <c r="C35" s="1"/>
      <c r="D35" s="114"/>
      <c r="E35" s="1411"/>
      <c r="F35" s="1411"/>
      <c r="G35" s="1411"/>
      <c r="H35" s="1411"/>
      <c r="I35" s="1411"/>
      <c r="J35" s="1411"/>
      <c r="K35" s="1411"/>
      <c r="L35" s="1411"/>
      <c r="M35" s="114"/>
      <c r="N35" s="114"/>
      <c r="O35" s="114"/>
      <c r="P35" s="114"/>
      <c r="Q35" s="114"/>
      <c r="R35" s="114"/>
    </row>
    <row r="36" spans="1:29" ht="15.75" customHeight="1">
      <c r="A36" s="1"/>
      <c r="B36" s="6"/>
      <c r="C36" s="1"/>
      <c r="D36" s="114"/>
      <c r="E36" s="1411"/>
      <c r="F36" s="1411"/>
      <c r="G36" s="1411"/>
      <c r="H36" s="1411"/>
      <c r="I36" s="1411"/>
      <c r="J36" s="1411"/>
      <c r="K36" s="1411"/>
      <c r="L36" s="1411"/>
      <c r="M36" s="114"/>
      <c r="N36" s="114"/>
      <c r="O36" s="114"/>
      <c r="P36" s="114"/>
      <c r="Q36" s="114"/>
      <c r="R36" s="114"/>
    </row>
    <row r="37" spans="1:29" ht="15.75" customHeight="1">
      <c r="A37" s="1"/>
      <c r="B37" s="19"/>
      <c r="C37" s="1"/>
      <c r="D37" s="114"/>
      <c r="E37" s="1411"/>
      <c r="F37" s="1411"/>
      <c r="G37" s="1411"/>
      <c r="H37" s="1411"/>
      <c r="I37" s="1411"/>
      <c r="J37" s="1411"/>
      <c r="K37" s="1411"/>
      <c r="L37" s="1411"/>
      <c r="M37" s="114"/>
      <c r="N37" s="114"/>
      <c r="O37" s="114"/>
      <c r="P37" s="114"/>
      <c r="Q37" s="114"/>
      <c r="R37" s="114"/>
    </row>
    <row r="38" spans="1:29" ht="15.75" customHeight="1">
      <c r="A38" s="1"/>
      <c r="B38" s="19"/>
      <c r="C38" s="1"/>
      <c r="D38" s="114"/>
      <c r="E38" s="1411"/>
      <c r="F38" s="1411"/>
      <c r="G38" s="1411"/>
      <c r="H38" s="1411"/>
      <c r="I38" s="1411"/>
      <c r="J38" s="1411"/>
      <c r="K38" s="1411"/>
      <c r="L38" s="1411"/>
      <c r="M38" s="114"/>
      <c r="N38" s="114"/>
      <c r="O38" s="114"/>
      <c r="P38" s="114"/>
      <c r="Q38" s="114"/>
      <c r="R38" s="114"/>
    </row>
    <row r="39" spans="1:29" ht="15.75" customHeight="1">
      <c r="A39" s="1"/>
      <c r="B39" s="27"/>
      <c r="C39" s="1"/>
      <c r="D39" s="114"/>
      <c r="E39" s="1411"/>
      <c r="F39" s="1411"/>
      <c r="G39" s="1411"/>
      <c r="H39" s="1411"/>
      <c r="I39" s="1411"/>
      <c r="J39" s="1411"/>
      <c r="K39" s="1411"/>
      <c r="L39" s="1411"/>
      <c r="M39" s="114"/>
      <c r="N39" s="114"/>
      <c r="O39" s="114"/>
      <c r="P39" s="114"/>
      <c r="Q39" s="114"/>
      <c r="R39" s="114"/>
    </row>
    <row r="40" spans="1:29" ht="12.75">
      <c r="A40" s="1"/>
      <c r="B40" s="4"/>
      <c r="C40" s="1"/>
      <c r="D40" s="114"/>
      <c r="E40" s="1411"/>
      <c r="F40" s="1411"/>
      <c r="G40" s="1411"/>
      <c r="H40" s="1411"/>
      <c r="I40" s="1411"/>
      <c r="J40" s="1411"/>
      <c r="K40" s="1411"/>
      <c r="L40" s="1411"/>
      <c r="M40" s="114"/>
      <c r="N40" s="114"/>
      <c r="O40" s="114"/>
      <c r="P40" s="114"/>
      <c r="Q40" s="114"/>
      <c r="R40" s="114"/>
    </row>
    <row r="41" spans="1:29" ht="12.75">
      <c r="A41" s="10"/>
      <c r="B41" s="11"/>
      <c r="C41" s="10"/>
      <c r="D41" s="117"/>
      <c r="E41" s="1411"/>
      <c r="F41" s="1411"/>
      <c r="G41" s="1411"/>
      <c r="H41" s="1411"/>
      <c r="I41" s="1411"/>
      <c r="J41" s="1411"/>
      <c r="K41" s="1411"/>
      <c r="L41" s="1411"/>
      <c r="M41" s="117"/>
      <c r="N41" s="117"/>
      <c r="O41" s="117"/>
      <c r="P41" s="117"/>
      <c r="Q41" s="117"/>
      <c r="R41" s="117"/>
      <c r="S41" s="790"/>
      <c r="T41" s="790"/>
      <c r="U41" s="790"/>
      <c r="V41" s="790"/>
      <c r="W41" s="790"/>
      <c r="X41" s="790"/>
      <c r="Y41" s="790"/>
      <c r="Z41" s="790"/>
      <c r="AA41" s="790"/>
      <c r="AB41" s="790"/>
      <c r="AC41" s="790"/>
    </row>
    <row r="42" spans="1:29" ht="27.6" customHeight="1">
      <c r="A42" s="10"/>
      <c r="B42" s="11"/>
      <c r="C42" s="10"/>
      <c r="D42" s="117"/>
      <c r="E42" s="1411"/>
      <c r="F42" s="1411"/>
      <c r="G42" s="1411"/>
      <c r="H42" s="1411"/>
      <c r="I42" s="1411"/>
      <c r="J42" s="1411"/>
      <c r="K42" s="1411"/>
      <c r="L42" s="1411"/>
      <c r="M42" s="117"/>
      <c r="N42" s="117"/>
      <c r="O42" s="117"/>
      <c r="P42" s="117"/>
      <c r="Q42" s="117"/>
      <c r="R42" s="117"/>
      <c r="S42" s="790"/>
      <c r="T42" s="790"/>
      <c r="U42" s="790"/>
      <c r="V42" s="790"/>
      <c r="W42" s="790"/>
      <c r="X42" s="790"/>
      <c r="Y42" s="790"/>
      <c r="Z42" s="790"/>
      <c r="AA42" s="790"/>
      <c r="AB42" s="790"/>
      <c r="AC42" s="790"/>
    </row>
    <row r="43" spans="1:29" ht="12.75">
      <c r="A43" s="10"/>
      <c r="B43" s="11"/>
      <c r="C43" s="10"/>
      <c r="D43" s="117"/>
      <c r="E43" s="1411"/>
      <c r="F43" s="1411"/>
      <c r="G43" s="1411"/>
      <c r="H43" s="1411"/>
      <c r="I43" s="1411"/>
      <c r="J43" s="1411"/>
      <c r="K43" s="1411"/>
      <c r="L43" s="1411"/>
      <c r="M43" s="117"/>
      <c r="N43" s="117"/>
      <c r="O43" s="117"/>
      <c r="P43" s="117"/>
      <c r="Q43" s="117"/>
      <c r="R43" s="117"/>
      <c r="S43" s="790"/>
      <c r="T43" s="790"/>
      <c r="U43" s="790"/>
      <c r="V43" s="790"/>
      <c r="W43" s="790"/>
      <c r="X43" s="790"/>
      <c r="Y43" s="790"/>
      <c r="Z43" s="790"/>
      <c r="AA43" s="790"/>
      <c r="AB43" s="790"/>
      <c r="AC43" s="790"/>
    </row>
    <row r="44" spans="1:29" ht="12.75">
      <c r="A44" s="10"/>
      <c r="B44" s="11"/>
      <c r="C44" s="10"/>
      <c r="D44" s="117"/>
      <c r="E44" s="116"/>
      <c r="F44" s="116"/>
      <c r="G44" s="116"/>
      <c r="H44" s="116"/>
      <c r="I44" s="116"/>
      <c r="J44" s="116"/>
      <c r="K44" s="791"/>
      <c r="L44" s="117"/>
      <c r="M44" s="117"/>
      <c r="N44" s="117"/>
      <c r="O44" s="117"/>
      <c r="P44" s="117"/>
      <c r="Q44" s="117"/>
      <c r="R44" s="117"/>
      <c r="S44" s="790"/>
      <c r="T44" s="790"/>
      <c r="U44" s="790"/>
      <c r="V44" s="790"/>
      <c r="W44" s="790"/>
      <c r="X44" s="790"/>
      <c r="Y44" s="790"/>
      <c r="Z44" s="790"/>
      <c r="AA44" s="790"/>
      <c r="AB44" s="790"/>
      <c r="AC44" s="790"/>
    </row>
    <row r="45" spans="1:29" ht="12.75">
      <c r="A45" s="10"/>
      <c r="B45" s="11"/>
      <c r="C45" s="10"/>
      <c r="D45" s="117"/>
      <c r="E45" s="116"/>
      <c r="F45" s="116"/>
      <c r="G45" s="116"/>
      <c r="H45" s="116"/>
      <c r="I45" s="116"/>
      <c r="J45" s="116"/>
      <c r="K45" s="791"/>
      <c r="L45" s="117"/>
      <c r="M45" s="117"/>
      <c r="N45" s="117"/>
      <c r="O45" s="117"/>
      <c r="P45" s="117"/>
      <c r="Q45" s="117"/>
      <c r="R45" s="117"/>
      <c r="S45" s="790"/>
      <c r="T45" s="790"/>
      <c r="U45" s="790"/>
      <c r="V45" s="790"/>
      <c r="W45" s="790"/>
      <c r="X45" s="790"/>
      <c r="Y45" s="790"/>
      <c r="Z45" s="790"/>
      <c r="AA45" s="790"/>
      <c r="AB45" s="790"/>
      <c r="AC45" s="790"/>
    </row>
    <row r="46" spans="1:29" ht="15.75" customHeight="1">
      <c r="A46" s="1"/>
      <c r="B46" s="4"/>
      <c r="C46" s="1"/>
      <c r="D46" s="114"/>
      <c r="E46" s="861" t="s">
        <v>1395</v>
      </c>
      <c r="M46" s="114"/>
      <c r="N46" s="114"/>
      <c r="O46" s="114"/>
      <c r="P46" s="114"/>
      <c r="Q46" s="114"/>
    </row>
    <row r="47" spans="1:29" ht="15.75" customHeight="1">
      <c r="A47" s="1"/>
      <c r="B47" s="12"/>
      <c r="C47" s="1"/>
      <c r="D47" s="114"/>
      <c r="E47" s="116"/>
      <c r="F47" s="116"/>
      <c r="G47" s="116"/>
      <c r="H47" s="116"/>
      <c r="I47" s="116"/>
      <c r="J47" s="116"/>
      <c r="L47" s="114"/>
      <c r="M47" s="114"/>
      <c r="N47" s="114"/>
      <c r="O47" s="114"/>
      <c r="P47" s="114"/>
      <c r="Q47" s="114"/>
    </row>
    <row r="48" spans="1:29" ht="15.75" customHeight="1">
      <c r="A48" s="1"/>
      <c r="B48" s="4"/>
      <c r="C48" s="1"/>
      <c r="D48" s="114"/>
      <c r="E48" s="1543" t="s">
        <v>1632</v>
      </c>
      <c r="F48" s="1411"/>
      <c r="G48" s="1411"/>
      <c r="H48" s="1411"/>
      <c r="I48" s="1411"/>
      <c r="J48" s="1411"/>
      <c r="K48" s="1411"/>
      <c r="L48" s="1411"/>
      <c r="M48" s="114"/>
      <c r="N48" s="114"/>
      <c r="O48" s="114"/>
      <c r="P48" s="114"/>
      <c r="Q48" s="114"/>
    </row>
    <row r="49" spans="1:17" ht="15.75" customHeight="1">
      <c r="A49" s="1"/>
      <c r="B49" s="9"/>
      <c r="C49" s="1"/>
      <c r="D49" s="114"/>
      <c r="E49" s="1411"/>
      <c r="F49" s="1411"/>
      <c r="G49" s="1411"/>
      <c r="H49" s="1411"/>
      <c r="I49" s="1411"/>
      <c r="J49" s="1411"/>
      <c r="K49" s="1411"/>
      <c r="L49" s="1411"/>
      <c r="M49" s="114"/>
      <c r="N49" s="114"/>
      <c r="O49" s="114"/>
      <c r="P49" s="114"/>
      <c r="Q49" s="114"/>
    </row>
    <row r="50" spans="1:17" ht="15.75" customHeight="1">
      <c r="A50" s="1"/>
      <c r="B50" s="9"/>
      <c r="C50" s="1"/>
      <c r="D50" s="114"/>
      <c r="E50" s="1411"/>
      <c r="F50" s="1411"/>
      <c r="G50" s="1411"/>
      <c r="H50" s="1411"/>
      <c r="I50" s="1411"/>
      <c r="J50" s="1411"/>
      <c r="K50" s="1411"/>
      <c r="L50" s="1411"/>
      <c r="M50" s="114"/>
      <c r="N50" s="114"/>
      <c r="O50" s="114"/>
      <c r="P50" s="114"/>
      <c r="Q50" s="114"/>
    </row>
    <row r="51" spans="1:17" ht="15.75" customHeight="1">
      <c r="A51" s="1"/>
      <c r="B51" s="7"/>
      <c r="C51" s="1"/>
      <c r="D51" s="114"/>
      <c r="E51" s="1411"/>
      <c r="F51" s="1411"/>
      <c r="G51" s="1411"/>
      <c r="H51" s="1411"/>
      <c r="I51" s="1411"/>
      <c r="J51" s="1411"/>
      <c r="K51" s="1411"/>
      <c r="L51" s="1411"/>
      <c r="M51" s="114"/>
      <c r="N51" s="114"/>
      <c r="O51" s="114"/>
      <c r="P51" s="114"/>
      <c r="Q51" s="114"/>
    </row>
    <row r="52" spans="1:17" ht="15.75" customHeight="1">
      <c r="A52" s="1"/>
      <c r="B52" s="4"/>
      <c r="C52" s="1"/>
      <c r="D52" s="114"/>
      <c r="E52" s="1411"/>
      <c r="F52" s="1411"/>
      <c r="G52" s="1411"/>
      <c r="H52" s="1411"/>
      <c r="I52" s="1411"/>
      <c r="J52" s="1411"/>
      <c r="K52" s="1411"/>
      <c r="L52" s="1411"/>
      <c r="M52" s="114"/>
      <c r="N52" s="114"/>
      <c r="O52" s="114"/>
      <c r="P52" s="114"/>
      <c r="Q52" s="114"/>
    </row>
    <row r="53" spans="1:17" ht="15.75" customHeight="1">
      <c r="A53" s="1"/>
      <c r="B53" s="4"/>
      <c r="C53" s="1"/>
      <c r="D53" s="114"/>
      <c r="E53" s="1411"/>
      <c r="F53" s="1411"/>
      <c r="G53" s="1411"/>
      <c r="H53" s="1411"/>
      <c r="I53" s="1411"/>
      <c r="J53" s="1411"/>
      <c r="K53" s="1411"/>
      <c r="L53" s="1411"/>
      <c r="M53" s="114"/>
      <c r="N53" s="114"/>
      <c r="O53" s="114"/>
      <c r="P53" s="114"/>
      <c r="Q53" s="114"/>
    </row>
    <row r="54" spans="1:17" ht="15.75" customHeight="1">
      <c r="A54" s="1"/>
      <c r="B54" s="4"/>
      <c r="C54" s="1"/>
      <c r="D54" s="114"/>
      <c r="E54" s="1411"/>
      <c r="F54" s="1411"/>
      <c r="G54" s="1411"/>
      <c r="H54" s="1411"/>
      <c r="I54" s="1411"/>
      <c r="J54" s="1411"/>
      <c r="K54" s="1411"/>
      <c r="L54" s="1411"/>
      <c r="M54" s="114"/>
      <c r="N54" s="114"/>
      <c r="O54" s="114"/>
      <c r="P54" s="114"/>
      <c r="Q54" s="114"/>
    </row>
    <row r="55" spans="1:17" ht="15.75" customHeight="1">
      <c r="A55" s="1"/>
      <c r="B55" s="9"/>
      <c r="C55" s="1"/>
      <c r="D55" s="114"/>
      <c r="E55" s="1411"/>
      <c r="F55" s="1411"/>
      <c r="G55" s="1411"/>
      <c r="H55" s="1411"/>
      <c r="I55" s="1411"/>
      <c r="J55" s="1411"/>
      <c r="K55" s="1411"/>
      <c r="L55" s="1411"/>
      <c r="M55" s="114"/>
      <c r="N55" s="114"/>
      <c r="O55" s="114"/>
      <c r="P55" s="114"/>
      <c r="Q55" s="114"/>
    </row>
    <row r="56" spans="1:17" ht="15.75" customHeight="1">
      <c r="A56" s="1"/>
      <c r="B56" s="7"/>
      <c r="C56" s="1"/>
      <c r="D56" s="114"/>
      <c r="E56" s="1411"/>
      <c r="F56" s="1411"/>
      <c r="G56" s="1411"/>
      <c r="H56" s="1411"/>
      <c r="I56" s="1411"/>
      <c r="J56" s="1411"/>
      <c r="K56" s="1411"/>
      <c r="L56" s="1411"/>
      <c r="M56" s="114"/>
      <c r="N56" s="114"/>
      <c r="O56" s="114"/>
      <c r="P56" s="114"/>
      <c r="Q56" s="114"/>
    </row>
    <row r="57" spans="1:17" ht="15.75" customHeight="1">
      <c r="A57" s="1"/>
      <c r="B57" s="4"/>
      <c r="C57" s="1"/>
      <c r="D57" s="114"/>
      <c r="E57" s="1411"/>
      <c r="F57" s="1411"/>
      <c r="G57" s="1411"/>
      <c r="H57" s="1411"/>
      <c r="I57" s="1411"/>
      <c r="J57" s="1411"/>
      <c r="K57" s="1411"/>
      <c r="L57" s="1411"/>
      <c r="M57" s="114"/>
      <c r="N57" s="114"/>
      <c r="O57" s="114"/>
      <c r="P57" s="114"/>
      <c r="Q57" s="114"/>
    </row>
    <row r="58" spans="1:17" ht="15.75" customHeight="1">
      <c r="A58" s="1"/>
      <c r="B58" s="4"/>
      <c r="C58" s="1"/>
      <c r="D58" s="114"/>
      <c r="E58" s="1411"/>
      <c r="F58" s="1411"/>
      <c r="G58" s="1411"/>
      <c r="H58" s="1411"/>
      <c r="I58" s="1411"/>
      <c r="J58" s="1411"/>
      <c r="K58" s="1411"/>
      <c r="L58" s="1411"/>
      <c r="M58" s="114"/>
      <c r="N58" s="114"/>
      <c r="O58" s="114"/>
      <c r="P58" s="114"/>
      <c r="Q58" s="114"/>
    </row>
    <row r="59" spans="1:17" ht="15.75" customHeight="1">
      <c r="A59" s="1"/>
      <c r="B59" s="4"/>
      <c r="C59" s="1"/>
      <c r="D59" s="114"/>
      <c r="E59" s="1411"/>
      <c r="F59" s="1411"/>
      <c r="G59" s="1411"/>
      <c r="H59" s="1411"/>
      <c r="I59" s="1411"/>
      <c r="J59" s="1411"/>
      <c r="K59" s="1411"/>
      <c r="L59" s="1411"/>
      <c r="M59" s="114"/>
      <c r="N59" s="114"/>
      <c r="O59" s="114"/>
      <c r="P59" s="114"/>
      <c r="Q59" s="114"/>
    </row>
    <row r="60" spans="1:17" ht="15.75" customHeight="1">
      <c r="A60" s="1"/>
      <c r="B60" s="4"/>
      <c r="C60" s="1"/>
      <c r="D60" s="114"/>
      <c r="E60" s="1411"/>
      <c r="F60" s="1411"/>
      <c r="G60" s="1411"/>
      <c r="H60" s="1411"/>
      <c r="I60" s="1411"/>
      <c r="J60" s="1411"/>
      <c r="K60" s="1411"/>
      <c r="L60" s="1411"/>
      <c r="M60" s="114"/>
      <c r="N60" s="114"/>
      <c r="O60" s="114"/>
      <c r="P60" s="114"/>
      <c r="Q60" s="114"/>
    </row>
    <row r="61" spans="1:17" ht="15.75" customHeight="1">
      <c r="A61" s="1"/>
      <c r="B61" s="7"/>
      <c r="C61" s="1"/>
      <c r="D61" s="114"/>
      <c r="E61" s="1411"/>
      <c r="F61" s="1411"/>
      <c r="G61" s="1411"/>
      <c r="H61" s="1411"/>
      <c r="I61" s="1411"/>
      <c r="J61" s="1411"/>
      <c r="K61" s="1411"/>
      <c r="L61" s="1411"/>
      <c r="M61" s="114"/>
      <c r="N61" s="114"/>
      <c r="O61" s="114"/>
      <c r="P61" s="114"/>
      <c r="Q61" s="114"/>
    </row>
    <row r="62" spans="1:17" ht="15.75">
      <c r="A62" s="1"/>
      <c r="B62" s="7"/>
      <c r="C62" s="1"/>
      <c r="D62" s="114"/>
      <c r="E62" s="1411"/>
      <c r="F62" s="1411"/>
      <c r="G62" s="1411"/>
      <c r="H62" s="1411"/>
      <c r="I62" s="1411"/>
      <c r="J62" s="1411"/>
      <c r="K62" s="1411"/>
      <c r="L62" s="1411"/>
      <c r="M62" s="114"/>
      <c r="N62" s="114"/>
      <c r="O62" s="114"/>
      <c r="P62" s="114"/>
      <c r="Q62" s="114"/>
    </row>
    <row r="63" spans="1:17" ht="15.75" customHeight="1">
      <c r="A63" s="1"/>
      <c r="B63" s="7"/>
      <c r="C63" s="1"/>
      <c r="D63" s="114"/>
      <c r="M63" s="114"/>
      <c r="N63" s="114"/>
      <c r="O63" s="114"/>
      <c r="P63" s="114"/>
      <c r="Q63" s="114"/>
    </row>
    <row r="64" spans="1:17" ht="15.75" customHeight="1">
      <c r="A64" s="1"/>
      <c r="B64" s="7"/>
      <c r="C64" s="1"/>
      <c r="D64" s="114"/>
      <c r="E64" s="268"/>
      <c r="F64" s="268"/>
      <c r="G64" s="268"/>
      <c r="H64" s="268"/>
      <c r="I64" s="268"/>
      <c r="J64" s="268"/>
      <c r="K64" s="114"/>
      <c r="L64" s="114"/>
      <c r="M64" s="114"/>
      <c r="N64" s="114"/>
      <c r="O64" s="114"/>
      <c r="P64" s="114"/>
      <c r="Q64" s="114"/>
    </row>
    <row r="65" spans="1:17" ht="15.75" customHeight="1">
      <c r="A65" s="1"/>
      <c r="B65" s="7"/>
      <c r="C65" s="1"/>
      <c r="D65" s="114"/>
      <c r="E65" s="2096" t="s">
        <v>1396</v>
      </c>
      <c r="F65" s="2096"/>
      <c r="G65" s="2096"/>
      <c r="H65" s="2096"/>
      <c r="I65" s="2096"/>
      <c r="J65" s="2096"/>
      <c r="K65" s="2096"/>
      <c r="L65" s="2096"/>
      <c r="M65" s="114"/>
      <c r="N65" s="114"/>
      <c r="O65" s="114"/>
      <c r="P65" s="114"/>
      <c r="Q65" s="114"/>
    </row>
    <row r="66" spans="1:17" ht="23.1" customHeight="1">
      <c r="A66" s="1"/>
      <c r="B66" s="4"/>
      <c r="C66" s="1"/>
      <c r="D66" s="114"/>
      <c r="E66" s="2096"/>
      <c r="F66" s="2096"/>
      <c r="G66" s="2096"/>
      <c r="H66" s="2096"/>
      <c r="I66" s="2096"/>
      <c r="J66" s="2096"/>
      <c r="K66" s="2096"/>
      <c r="L66" s="2096"/>
      <c r="M66" s="114"/>
      <c r="N66" s="114"/>
      <c r="O66" s="114"/>
      <c r="P66" s="114"/>
      <c r="Q66" s="114"/>
    </row>
    <row r="67" spans="1:17" ht="15.75" customHeight="1">
      <c r="A67" s="1"/>
      <c r="B67" s="4"/>
      <c r="C67" s="1"/>
      <c r="D67" s="114"/>
      <c r="E67" s="116"/>
      <c r="F67" s="116"/>
      <c r="G67" s="116"/>
      <c r="H67" s="116"/>
      <c r="I67" s="116"/>
      <c r="J67" s="116"/>
      <c r="K67" s="116"/>
      <c r="L67" s="116"/>
      <c r="M67" s="114"/>
      <c r="N67" s="114"/>
      <c r="O67" s="114"/>
      <c r="P67" s="114"/>
      <c r="Q67" s="114"/>
    </row>
    <row r="68" spans="1:17" ht="15.75" customHeight="1">
      <c r="A68" s="1"/>
      <c r="B68" s="4"/>
      <c r="C68" s="1"/>
      <c r="D68" s="114"/>
      <c r="E68" s="1459" t="s">
        <v>1633</v>
      </c>
      <c r="F68" s="1459"/>
      <c r="G68" s="1459"/>
      <c r="H68" s="1459"/>
      <c r="I68" s="1459"/>
      <c r="J68" s="1459"/>
      <c r="K68" s="1459"/>
      <c r="L68" s="1459"/>
      <c r="M68" s="114"/>
      <c r="N68" s="114"/>
      <c r="O68" s="114"/>
      <c r="P68" s="114"/>
      <c r="Q68" s="114"/>
    </row>
    <row r="69" spans="1:17" ht="15.75" customHeight="1">
      <c r="A69" s="1"/>
      <c r="B69" s="4"/>
      <c r="C69" s="1"/>
      <c r="D69" s="114"/>
      <c r="E69" s="1459"/>
      <c r="F69" s="1459"/>
      <c r="G69" s="1459"/>
      <c r="H69" s="1459"/>
      <c r="I69" s="1459"/>
      <c r="J69" s="1459"/>
      <c r="K69" s="1459"/>
      <c r="L69" s="1459"/>
      <c r="M69" s="114"/>
      <c r="N69" s="114"/>
      <c r="O69" s="114"/>
      <c r="P69" s="114"/>
      <c r="Q69" s="114"/>
    </row>
    <row r="70" spans="1:17" ht="15.75" customHeight="1">
      <c r="A70" s="1"/>
      <c r="B70" s="4"/>
      <c r="C70" s="1"/>
      <c r="D70" s="114"/>
      <c r="E70" s="1459"/>
      <c r="F70" s="1459"/>
      <c r="G70" s="1459"/>
      <c r="H70" s="1459"/>
      <c r="I70" s="1459"/>
      <c r="J70" s="1459"/>
      <c r="K70" s="1459"/>
      <c r="L70" s="1459"/>
      <c r="M70" s="114"/>
      <c r="N70" s="114"/>
      <c r="O70" s="114"/>
      <c r="P70" s="114"/>
      <c r="Q70" s="114"/>
    </row>
    <row r="71" spans="1:17" ht="15.75" customHeight="1">
      <c r="A71" s="1"/>
      <c r="B71" s="66"/>
      <c r="C71" s="1"/>
      <c r="D71" s="114"/>
      <c r="E71" s="1459"/>
      <c r="F71" s="1459"/>
      <c r="G71" s="1459"/>
      <c r="H71" s="1459"/>
      <c r="I71" s="1459"/>
      <c r="J71" s="1459"/>
      <c r="K71" s="1459"/>
      <c r="L71" s="1459"/>
      <c r="M71" s="114"/>
      <c r="N71" s="114"/>
      <c r="O71" s="114"/>
      <c r="P71" s="114"/>
      <c r="Q71" s="114"/>
    </row>
    <row r="72" spans="1:17" ht="15.75" customHeight="1">
      <c r="A72" s="1"/>
      <c r="B72" s="4"/>
      <c r="C72" s="1"/>
      <c r="D72" s="114"/>
      <c r="E72" s="1459"/>
      <c r="F72" s="1459"/>
      <c r="G72" s="1459"/>
      <c r="H72" s="1459"/>
      <c r="I72" s="1459"/>
      <c r="J72" s="1459"/>
      <c r="K72" s="1459"/>
      <c r="L72" s="1459"/>
      <c r="M72" s="114"/>
      <c r="N72" s="114"/>
      <c r="O72" s="114"/>
      <c r="P72" s="114"/>
      <c r="Q72" s="114"/>
    </row>
    <row r="73" spans="1:17" ht="15.75" customHeight="1">
      <c r="A73" s="1"/>
      <c r="B73" s="9"/>
      <c r="C73" s="1"/>
      <c r="D73" s="114"/>
      <c r="E73" s="1459"/>
      <c r="F73" s="1459"/>
      <c r="G73" s="1459"/>
      <c r="H73" s="1459"/>
      <c r="I73" s="1459"/>
      <c r="J73" s="1459"/>
      <c r="K73" s="1459"/>
      <c r="L73" s="1459"/>
      <c r="M73" s="114"/>
      <c r="N73" s="114"/>
      <c r="O73" s="114"/>
      <c r="P73" s="114"/>
      <c r="Q73" s="114"/>
    </row>
    <row r="74" spans="1:17" ht="15.75" customHeight="1">
      <c r="A74" s="1"/>
      <c r="B74" s="9"/>
      <c r="C74" s="1"/>
      <c r="D74" s="114"/>
      <c r="E74" s="1459"/>
      <c r="F74" s="1459"/>
      <c r="G74" s="1459"/>
      <c r="H74" s="1459"/>
      <c r="I74" s="1459"/>
      <c r="J74" s="1459"/>
      <c r="K74" s="1459"/>
      <c r="L74" s="1459"/>
      <c r="M74" s="114"/>
      <c r="N74" s="114"/>
      <c r="O74" s="114"/>
      <c r="P74" s="114"/>
      <c r="Q74" s="114"/>
    </row>
    <row r="75" spans="1:17" ht="15.75" customHeight="1">
      <c r="A75" s="1"/>
      <c r="B75" s="9"/>
      <c r="C75" s="1"/>
      <c r="D75" s="114"/>
      <c r="E75" s="1459"/>
      <c r="F75" s="1459"/>
      <c r="G75" s="1459"/>
      <c r="H75" s="1459"/>
      <c r="I75" s="1459"/>
      <c r="J75" s="1459"/>
      <c r="K75" s="1459"/>
      <c r="L75" s="1459"/>
      <c r="M75" s="114"/>
      <c r="N75" s="114"/>
      <c r="O75" s="114"/>
      <c r="P75" s="114"/>
      <c r="Q75" s="114"/>
    </row>
    <row r="76" spans="1:17" ht="15.75" customHeight="1">
      <c r="A76" s="1"/>
      <c r="B76" s="7"/>
      <c r="C76" s="1"/>
      <c r="D76" s="114"/>
      <c r="E76" s="1459"/>
      <c r="F76" s="1459"/>
      <c r="G76" s="1459"/>
      <c r="H76" s="1459"/>
      <c r="I76" s="1459"/>
      <c r="J76" s="1459"/>
      <c r="K76" s="1459"/>
      <c r="L76" s="1459"/>
      <c r="M76" s="114"/>
      <c r="N76" s="114"/>
      <c r="O76" s="114"/>
      <c r="P76" s="114"/>
      <c r="Q76" s="114"/>
    </row>
    <row r="77" spans="1:17" ht="15.75" customHeight="1">
      <c r="A77" s="1"/>
      <c r="B77" s="4"/>
      <c r="C77" s="1"/>
      <c r="D77" s="114"/>
      <c r="E77" s="1459"/>
      <c r="F77" s="1459"/>
      <c r="G77" s="1459"/>
      <c r="H77" s="1459"/>
      <c r="I77" s="1459"/>
      <c r="J77" s="1459"/>
      <c r="K77" s="1459"/>
      <c r="L77" s="1459"/>
      <c r="M77" s="114"/>
      <c r="N77" s="114"/>
      <c r="O77" s="114"/>
      <c r="P77" s="114"/>
      <c r="Q77" s="114"/>
    </row>
    <row r="78" spans="1:17" ht="15.75" customHeight="1">
      <c r="A78" s="1"/>
      <c r="B78" s="4"/>
      <c r="C78" s="1"/>
      <c r="D78" s="114"/>
      <c r="E78" s="1459"/>
      <c r="F78" s="1459"/>
      <c r="G78" s="1459"/>
      <c r="H78" s="1459"/>
      <c r="I78" s="1459"/>
      <c r="J78" s="1459"/>
      <c r="K78" s="1459"/>
      <c r="L78" s="1459"/>
      <c r="M78" s="114"/>
      <c r="N78" s="114"/>
      <c r="O78" s="114"/>
      <c r="P78" s="114"/>
      <c r="Q78" s="114"/>
    </row>
    <row r="79" spans="1:17" ht="15.75" customHeight="1">
      <c r="A79" s="1"/>
      <c r="B79" s="4"/>
      <c r="C79" s="1"/>
      <c r="D79" s="114"/>
      <c r="E79" s="1459"/>
      <c r="F79" s="1459"/>
      <c r="G79" s="1459"/>
      <c r="H79" s="1459"/>
      <c r="I79" s="1459"/>
      <c r="J79" s="1459"/>
      <c r="K79" s="1459"/>
      <c r="L79" s="1459"/>
      <c r="M79" s="114"/>
      <c r="N79" s="114"/>
      <c r="O79" s="114"/>
      <c r="P79" s="114"/>
      <c r="Q79" s="114"/>
    </row>
    <row r="80" spans="1:17" ht="15.75" customHeight="1">
      <c r="A80" s="1"/>
      <c r="B80" s="4"/>
      <c r="C80" s="1"/>
      <c r="D80" s="114"/>
      <c r="E80" s="1459"/>
      <c r="F80" s="1459"/>
      <c r="G80" s="1459"/>
      <c r="H80" s="1459"/>
      <c r="I80" s="1459"/>
      <c r="J80" s="1459"/>
      <c r="K80" s="1459"/>
      <c r="L80" s="1459"/>
      <c r="M80" s="114"/>
      <c r="N80" s="114"/>
      <c r="O80" s="114"/>
      <c r="P80" s="114"/>
      <c r="Q80" s="114"/>
    </row>
    <row r="81" spans="1:17" ht="12.75">
      <c r="A81" s="1"/>
      <c r="B81" s="4"/>
      <c r="C81" s="1"/>
      <c r="D81" s="114"/>
      <c r="E81" s="1459"/>
      <c r="F81" s="1459"/>
      <c r="G81" s="1459"/>
      <c r="H81" s="1459"/>
      <c r="I81" s="1459"/>
      <c r="J81" s="1459"/>
      <c r="K81" s="1459"/>
      <c r="L81" s="1459"/>
      <c r="M81" s="114"/>
      <c r="N81" s="114"/>
      <c r="O81" s="114"/>
      <c r="P81" s="114"/>
      <c r="Q81" s="114"/>
    </row>
    <row r="82" spans="1:17" ht="12.75">
      <c r="A82" s="1"/>
      <c r="B82" s="4"/>
      <c r="C82" s="1"/>
      <c r="D82" s="114"/>
      <c r="E82" s="868"/>
      <c r="F82" s="868"/>
      <c r="G82" s="868"/>
      <c r="H82" s="868"/>
      <c r="I82" s="868"/>
      <c r="J82" s="868"/>
      <c r="K82" s="868"/>
      <c r="L82" s="868"/>
      <c r="M82" s="114"/>
      <c r="N82" s="114"/>
      <c r="O82" s="114"/>
      <c r="P82" s="114"/>
      <c r="Q82" s="114"/>
    </row>
    <row r="83" spans="1:17" ht="15.75" customHeight="1">
      <c r="A83" s="1"/>
      <c r="B83" s="4"/>
      <c r="C83" s="1"/>
      <c r="D83" s="114"/>
      <c r="M83" s="114"/>
      <c r="N83" s="114"/>
      <c r="O83" s="114"/>
      <c r="P83" s="114"/>
      <c r="Q83" s="114"/>
    </row>
    <row r="84" spans="1:17" ht="15.75" customHeight="1">
      <c r="A84" s="1"/>
      <c r="B84" s="4"/>
      <c r="C84" s="1"/>
      <c r="D84" s="114"/>
      <c r="E84" s="861" t="s">
        <v>1397</v>
      </c>
      <c r="M84" s="114"/>
      <c r="N84" s="114"/>
      <c r="O84" s="114"/>
      <c r="P84" s="114"/>
      <c r="Q84" s="114"/>
    </row>
    <row r="85" spans="1:17" ht="15.75" customHeight="1">
      <c r="A85" s="1"/>
      <c r="B85" s="9"/>
      <c r="C85" s="1"/>
      <c r="D85" s="114"/>
      <c r="E85" s="114"/>
      <c r="M85" s="114"/>
      <c r="N85" s="114"/>
      <c r="O85" s="114"/>
      <c r="P85" s="114"/>
      <c r="Q85" s="114"/>
    </row>
    <row r="86" spans="1:17" ht="15.75" customHeight="1">
      <c r="A86" s="1"/>
      <c r="B86" s="7"/>
      <c r="C86" s="1"/>
      <c r="D86" s="114"/>
      <c r="E86" s="1543" t="s">
        <v>1550</v>
      </c>
      <c r="F86" s="1411"/>
      <c r="G86" s="1411"/>
      <c r="H86" s="1411"/>
      <c r="I86" s="1411"/>
      <c r="J86" s="1411"/>
      <c r="K86" s="1411"/>
      <c r="L86" s="1411"/>
      <c r="M86" s="114"/>
      <c r="N86" s="114"/>
      <c r="O86" s="114"/>
      <c r="P86" s="114"/>
      <c r="Q86" s="114"/>
    </row>
    <row r="87" spans="1:17" ht="15.75" customHeight="1">
      <c r="A87" s="1"/>
      <c r="B87" s="4"/>
      <c r="C87" s="1"/>
      <c r="D87" s="114"/>
      <c r="E87" s="1411"/>
      <c r="F87" s="1411"/>
      <c r="G87" s="1411"/>
      <c r="H87" s="1411"/>
      <c r="I87" s="1411"/>
      <c r="J87" s="1411"/>
      <c r="K87" s="1411"/>
      <c r="L87" s="1411"/>
      <c r="M87" s="114"/>
      <c r="N87" s="114"/>
      <c r="O87" s="114"/>
      <c r="P87" s="114"/>
      <c r="Q87" s="114"/>
    </row>
    <row r="88" spans="1:17" ht="15.75" customHeight="1">
      <c r="A88" s="1"/>
      <c r="B88" s="11"/>
      <c r="C88" s="1"/>
      <c r="D88" s="114"/>
      <c r="E88" s="1411"/>
      <c r="F88" s="1411"/>
      <c r="G88" s="1411"/>
      <c r="H88" s="1411"/>
      <c r="I88" s="1411"/>
      <c r="J88" s="1411"/>
      <c r="K88" s="1411"/>
      <c r="L88" s="1411"/>
      <c r="M88" s="114"/>
      <c r="N88" s="114"/>
      <c r="O88" s="114"/>
      <c r="P88" s="114"/>
      <c r="Q88" s="114"/>
    </row>
    <row r="89" spans="1:17" ht="15.75" customHeight="1">
      <c r="A89" s="1"/>
      <c r="B89" s="4"/>
      <c r="C89" s="1"/>
      <c r="D89" s="114"/>
      <c r="E89" s="1411"/>
      <c r="F89" s="1411"/>
      <c r="G89" s="1411"/>
      <c r="H89" s="1411"/>
      <c r="I89" s="1411"/>
      <c r="J89" s="1411"/>
      <c r="K89" s="1411"/>
      <c r="L89" s="1411"/>
      <c r="M89" s="114"/>
      <c r="N89" s="114"/>
      <c r="O89" s="114"/>
      <c r="P89" s="114"/>
      <c r="Q89" s="114"/>
    </row>
    <row r="90" spans="1:17" ht="15.75" customHeight="1">
      <c r="A90" s="1"/>
      <c r="B90" s="12"/>
      <c r="C90" s="1"/>
      <c r="D90" s="114"/>
      <c r="E90" s="1411"/>
      <c r="F90" s="1411"/>
      <c r="G90" s="1411"/>
      <c r="H90" s="1411"/>
      <c r="I90" s="1411"/>
      <c r="J90" s="1411"/>
      <c r="K90" s="1411"/>
      <c r="L90" s="1411"/>
      <c r="M90" s="114"/>
      <c r="N90" s="114"/>
      <c r="O90" s="114"/>
      <c r="P90" s="114"/>
      <c r="Q90" s="114"/>
    </row>
    <row r="91" spans="1:17" ht="15.75" customHeight="1">
      <c r="A91" s="1"/>
      <c r="B91" s="4"/>
      <c r="C91" s="1"/>
      <c r="D91" s="114"/>
      <c r="E91" s="1411"/>
      <c r="F91" s="1411"/>
      <c r="G91" s="1411"/>
      <c r="H91" s="1411"/>
      <c r="I91" s="1411"/>
      <c r="J91" s="1411"/>
      <c r="K91" s="1411"/>
      <c r="L91" s="1411"/>
      <c r="M91" s="114"/>
      <c r="N91" s="114"/>
      <c r="O91" s="114"/>
      <c r="P91" s="114"/>
      <c r="Q91" s="114"/>
    </row>
    <row r="92" spans="1:17" ht="15.75" customHeight="1">
      <c r="A92" s="1"/>
      <c r="B92" s="9"/>
      <c r="C92" s="1"/>
      <c r="D92" s="114"/>
      <c r="E92" s="1411"/>
      <c r="F92" s="1411"/>
      <c r="G92" s="1411"/>
      <c r="H92" s="1411"/>
      <c r="I92" s="1411"/>
      <c r="J92" s="1411"/>
      <c r="K92" s="1411"/>
      <c r="L92" s="1411"/>
      <c r="M92" s="114"/>
      <c r="N92" s="114"/>
      <c r="O92" s="114"/>
      <c r="P92" s="114"/>
      <c r="Q92" s="114"/>
    </row>
    <row r="93" spans="1:17" ht="15.75" customHeight="1">
      <c r="A93" s="1"/>
      <c r="B93" s="7"/>
      <c r="C93" s="1"/>
      <c r="D93" s="114"/>
      <c r="E93" s="1411"/>
      <c r="F93" s="1411"/>
      <c r="G93" s="1411"/>
      <c r="H93" s="1411"/>
      <c r="I93" s="1411"/>
      <c r="J93" s="1411"/>
      <c r="K93" s="1411"/>
      <c r="L93" s="1411"/>
      <c r="M93" s="114"/>
      <c r="N93" s="114"/>
      <c r="O93" s="114"/>
      <c r="P93" s="114"/>
      <c r="Q93" s="114"/>
    </row>
    <row r="94" spans="1:17" ht="15.75" customHeight="1">
      <c r="A94" s="1"/>
      <c r="B94" s="4"/>
      <c r="C94" s="1"/>
      <c r="D94" s="114"/>
      <c r="E94" s="1411"/>
      <c r="F94" s="1411"/>
      <c r="G94" s="1411"/>
      <c r="H94" s="1411"/>
      <c r="I94" s="1411"/>
      <c r="J94" s="1411"/>
      <c r="K94" s="1411"/>
      <c r="L94" s="1411"/>
      <c r="M94" s="114"/>
      <c r="N94" s="114"/>
      <c r="O94" s="114"/>
      <c r="P94" s="114"/>
      <c r="Q94" s="114"/>
    </row>
    <row r="95" spans="1:17" ht="15.75" customHeight="1">
      <c r="A95" s="1"/>
      <c r="B95" s="9"/>
      <c r="C95" s="1"/>
      <c r="D95" s="114"/>
      <c r="E95" s="1411"/>
      <c r="F95" s="1411"/>
      <c r="G95" s="1411"/>
      <c r="H95" s="1411"/>
      <c r="I95" s="1411"/>
      <c r="J95" s="1411"/>
      <c r="K95" s="1411"/>
      <c r="L95" s="1411"/>
      <c r="M95" s="114"/>
      <c r="N95" s="114"/>
      <c r="O95" s="114"/>
      <c r="P95" s="114"/>
      <c r="Q95" s="114"/>
    </row>
    <row r="96" spans="1:17" ht="15.75" customHeight="1">
      <c r="A96" s="1"/>
      <c r="B96" s="7"/>
      <c r="C96" s="1"/>
      <c r="D96" s="114"/>
      <c r="E96" s="1411"/>
      <c r="F96" s="1411"/>
      <c r="G96" s="1411"/>
      <c r="H96" s="1411"/>
      <c r="I96" s="1411"/>
      <c r="J96" s="1411"/>
      <c r="K96" s="1411"/>
      <c r="L96" s="1411"/>
      <c r="M96" s="114"/>
      <c r="N96" s="114"/>
      <c r="O96" s="114"/>
      <c r="P96" s="114"/>
      <c r="Q96" s="114"/>
    </row>
    <row r="97" spans="1:17" ht="15.75" customHeight="1">
      <c r="A97" s="1"/>
      <c r="B97" s="4"/>
      <c r="C97" s="1"/>
      <c r="D97" s="114"/>
      <c r="E97" s="1411"/>
      <c r="F97" s="1411"/>
      <c r="G97" s="1411"/>
      <c r="H97" s="1411"/>
      <c r="I97" s="1411"/>
      <c r="J97" s="1411"/>
      <c r="K97" s="1411"/>
      <c r="L97" s="1411"/>
      <c r="M97" s="114"/>
      <c r="N97" s="114"/>
      <c r="O97" s="114"/>
      <c r="P97" s="114"/>
      <c r="Q97" s="114"/>
    </row>
    <row r="98" spans="1:17" ht="15.75" customHeight="1">
      <c r="A98" s="1"/>
      <c r="B98" s="4"/>
      <c r="C98" s="1"/>
      <c r="D98" s="114"/>
      <c r="E98" s="1411"/>
      <c r="F98" s="1411"/>
      <c r="G98" s="1411"/>
      <c r="H98" s="1411"/>
      <c r="I98" s="1411"/>
      <c r="J98" s="1411"/>
      <c r="K98" s="1411"/>
      <c r="L98" s="1411"/>
      <c r="M98" s="114"/>
      <c r="N98" s="114"/>
      <c r="O98" s="114"/>
      <c r="P98" s="114"/>
      <c r="Q98" s="114"/>
    </row>
    <row r="99" spans="1:17" ht="15.75" customHeight="1">
      <c r="A99" s="1"/>
      <c r="B99" s="4"/>
      <c r="C99" s="1"/>
      <c r="D99" s="114"/>
      <c r="E99" s="1411"/>
      <c r="F99" s="1411"/>
      <c r="G99" s="1411"/>
      <c r="H99" s="1411"/>
      <c r="I99" s="1411"/>
      <c r="J99" s="1411"/>
      <c r="K99" s="1411"/>
      <c r="L99" s="1411"/>
      <c r="M99" s="114"/>
      <c r="N99" s="114"/>
      <c r="O99" s="114"/>
      <c r="P99" s="114"/>
      <c r="Q99" s="114"/>
    </row>
    <row r="100" spans="1:17" ht="30.6" customHeight="1">
      <c r="A100" s="1"/>
      <c r="B100" s="4"/>
      <c r="C100" s="1"/>
      <c r="D100" s="114"/>
      <c r="E100" s="1411"/>
      <c r="F100" s="1411"/>
      <c r="G100" s="1411"/>
      <c r="H100" s="1411"/>
      <c r="I100" s="1411"/>
      <c r="J100" s="1411"/>
      <c r="K100" s="1411"/>
      <c r="L100" s="1411"/>
      <c r="M100" s="114"/>
      <c r="N100" s="114"/>
      <c r="O100" s="114"/>
      <c r="P100" s="114"/>
      <c r="Q100" s="114"/>
    </row>
    <row r="101" spans="1:17" ht="32.450000000000003" customHeight="1">
      <c r="A101" s="1"/>
      <c r="B101" s="4"/>
      <c r="C101" s="1"/>
      <c r="D101" s="114"/>
      <c r="E101" s="1411"/>
      <c r="F101" s="1411"/>
      <c r="G101" s="1411"/>
      <c r="H101" s="1411"/>
      <c r="I101" s="1411"/>
      <c r="J101" s="1411"/>
      <c r="K101" s="1411"/>
      <c r="L101" s="1411"/>
      <c r="M101" s="114"/>
      <c r="N101" s="114"/>
      <c r="O101" s="114"/>
      <c r="P101" s="114"/>
      <c r="Q101" s="114"/>
    </row>
    <row r="102" spans="1:17" ht="15.75" customHeight="1">
      <c r="A102" s="1"/>
      <c r="B102" s="4"/>
      <c r="C102" s="1"/>
      <c r="D102" s="114"/>
      <c r="E102" s="141"/>
      <c r="F102" s="117"/>
      <c r="G102" s="117"/>
      <c r="H102" s="114"/>
      <c r="I102" s="114"/>
      <c r="J102" s="114"/>
      <c r="K102" s="114"/>
      <c r="L102" s="114"/>
      <c r="M102" s="114"/>
      <c r="N102" s="114"/>
      <c r="O102" s="114"/>
      <c r="P102" s="114"/>
      <c r="Q102" s="114"/>
    </row>
    <row r="103" spans="1:17" ht="15.75" customHeight="1">
      <c r="A103" s="1"/>
      <c r="B103" s="9"/>
      <c r="C103" s="1"/>
      <c r="D103" s="114"/>
      <c r="E103" s="141"/>
      <c r="F103" s="117"/>
      <c r="G103" s="117"/>
      <c r="H103" s="114"/>
      <c r="I103" s="114"/>
      <c r="J103" s="114"/>
      <c r="K103" s="114"/>
      <c r="L103" s="114"/>
      <c r="M103" s="114"/>
      <c r="N103" s="114"/>
      <c r="O103" s="114"/>
      <c r="P103" s="114"/>
      <c r="Q103" s="114"/>
    </row>
    <row r="104" spans="1:17" ht="15.75" customHeight="1">
      <c r="A104" s="1"/>
      <c r="B104" s="7"/>
      <c r="C104" s="1"/>
      <c r="D104" s="114"/>
      <c r="E104" s="141"/>
      <c r="F104" s="117"/>
      <c r="G104" s="117"/>
      <c r="H104" s="114"/>
      <c r="I104" s="114"/>
      <c r="J104" s="114"/>
      <c r="K104" s="114"/>
      <c r="L104" s="114"/>
      <c r="M104" s="114"/>
      <c r="N104" s="114"/>
      <c r="O104" s="114"/>
      <c r="P104" s="114"/>
      <c r="Q104" s="114"/>
    </row>
    <row r="105" spans="1:17" ht="15.75" customHeight="1">
      <c r="A105" s="1"/>
      <c r="B105" s="4"/>
      <c r="C105" s="1"/>
      <c r="D105" s="114"/>
      <c r="E105" s="141"/>
      <c r="F105" s="117"/>
      <c r="G105" s="117"/>
      <c r="H105" s="114"/>
      <c r="I105" s="114"/>
      <c r="J105" s="114"/>
      <c r="K105" s="114"/>
      <c r="L105" s="114"/>
      <c r="M105" s="114"/>
      <c r="N105" s="114"/>
      <c r="O105" s="114"/>
      <c r="P105" s="114"/>
      <c r="Q105" s="114"/>
    </row>
    <row r="106" spans="1:17" ht="15.75" customHeight="1">
      <c r="A106" s="1"/>
      <c r="B106" s="4"/>
      <c r="C106" s="1"/>
      <c r="D106" s="114"/>
      <c r="E106" s="141"/>
      <c r="F106" s="117"/>
      <c r="G106" s="117"/>
      <c r="H106" s="114"/>
      <c r="I106" s="114"/>
      <c r="J106" s="114"/>
      <c r="K106" s="114"/>
      <c r="L106" s="114"/>
      <c r="M106" s="114"/>
      <c r="N106" s="114"/>
      <c r="O106" s="114"/>
      <c r="P106" s="114"/>
      <c r="Q106" s="114"/>
    </row>
    <row r="107" spans="1:17" ht="15.75" customHeight="1">
      <c r="A107" s="1"/>
      <c r="B107" s="4"/>
      <c r="C107" s="1"/>
      <c r="D107" s="114"/>
      <c r="E107" s="141"/>
      <c r="F107" s="117"/>
      <c r="G107" s="117"/>
      <c r="H107" s="114"/>
      <c r="I107" s="114"/>
      <c r="J107" s="114"/>
      <c r="K107" s="114"/>
      <c r="L107" s="114"/>
      <c r="M107" s="114"/>
      <c r="N107" s="114"/>
      <c r="O107" s="114"/>
      <c r="P107" s="114"/>
      <c r="Q107" s="114"/>
    </row>
    <row r="108" spans="1:17" ht="15.75" customHeight="1">
      <c r="A108" s="1"/>
      <c r="B108" s="4"/>
      <c r="C108" s="1"/>
      <c r="D108" s="114"/>
      <c r="E108" s="141"/>
      <c r="F108" s="117"/>
      <c r="G108" s="117"/>
      <c r="H108" s="114"/>
      <c r="I108" s="114"/>
      <c r="J108" s="114"/>
      <c r="K108" s="114"/>
      <c r="L108" s="114"/>
      <c r="M108" s="114"/>
      <c r="N108" s="114"/>
      <c r="O108" s="114"/>
      <c r="P108" s="114"/>
      <c r="Q108" s="114"/>
    </row>
    <row r="109" spans="1:17" ht="15.75" customHeight="1">
      <c r="A109" s="1"/>
      <c r="B109" s="66"/>
      <c r="C109" s="1"/>
      <c r="D109" s="114"/>
      <c r="E109" s="141"/>
      <c r="F109" s="117"/>
      <c r="G109" s="117"/>
      <c r="H109" s="114"/>
      <c r="I109" s="114"/>
      <c r="J109" s="114"/>
      <c r="K109" s="114"/>
      <c r="L109" s="114"/>
      <c r="M109" s="114"/>
      <c r="N109" s="114"/>
      <c r="O109" s="114"/>
      <c r="P109" s="114"/>
      <c r="Q109" s="114"/>
    </row>
    <row r="110" spans="1:17" ht="15.75" customHeight="1">
      <c r="A110" s="1"/>
      <c r="B110" s="4"/>
      <c r="C110" s="1"/>
      <c r="D110" s="114"/>
      <c r="E110" s="141"/>
      <c r="F110" s="117"/>
      <c r="G110" s="117"/>
      <c r="H110" s="114"/>
      <c r="I110" s="114"/>
      <c r="J110" s="114"/>
      <c r="K110" s="114"/>
      <c r="L110" s="114"/>
      <c r="M110" s="114"/>
      <c r="N110" s="114"/>
      <c r="O110" s="114"/>
      <c r="P110" s="114"/>
      <c r="Q110" s="114"/>
    </row>
    <row r="111" spans="1:17" ht="15.75" customHeight="1">
      <c r="A111" s="1"/>
      <c r="B111" s="9"/>
      <c r="C111" s="1"/>
      <c r="D111" s="114"/>
      <c r="E111" s="141"/>
      <c r="F111" s="117"/>
      <c r="G111" s="117"/>
      <c r="H111" s="114"/>
      <c r="I111" s="114"/>
      <c r="J111" s="114"/>
      <c r="K111" s="114"/>
      <c r="L111" s="114"/>
      <c r="M111" s="114"/>
      <c r="N111" s="114"/>
      <c r="O111" s="114"/>
      <c r="P111" s="114"/>
      <c r="Q111" s="114"/>
    </row>
    <row r="112" spans="1:17" ht="15.75" customHeight="1">
      <c r="A112" s="1"/>
      <c r="B112" s="7"/>
      <c r="C112" s="1"/>
      <c r="D112" s="114"/>
      <c r="E112" s="141"/>
      <c r="F112" s="117"/>
      <c r="G112" s="117"/>
      <c r="H112" s="114"/>
      <c r="I112" s="114"/>
      <c r="J112" s="114"/>
      <c r="K112" s="114"/>
      <c r="L112" s="114"/>
      <c r="M112" s="114"/>
      <c r="N112" s="114"/>
      <c r="O112" s="114"/>
      <c r="P112" s="114"/>
      <c r="Q112" s="114"/>
    </row>
    <row r="113" spans="1:17" ht="15.75" customHeight="1">
      <c r="A113" s="1"/>
      <c r="B113" s="4"/>
      <c r="C113" s="1"/>
      <c r="D113" s="114"/>
      <c r="E113" s="141"/>
      <c r="F113" s="117"/>
      <c r="G113" s="117"/>
      <c r="H113" s="114"/>
      <c r="I113" s="114"/>
      <c r="J113" s="114"/>
      <c r="K113" s="114"/>
      <c r="L113" s="114"/>
      <c r="M113" s="114"/>
      <c r="N113" s="114"/>
      <c r="O113" s="114"/>
      <c r="P113" s="114"/>
      <c r="Q113" s="114"/>
    </row>
    <row r="114" spans="1:17" ht="15.75" customHeight="1">
      <c r="A114" s="1"/>
      <c r="B114" s="4"/>
      <c r="C114" s="1"/>
      <c r="D114" s="114"/>
      <c r="E114" s="141"/>
      <c r="F114" s="117"/>
      <c r="G114" s="117"/>
      <c r="H114" s="114"/>
      <c r="I114" s="114"/>
      <c r="J114" s="114"/>
      <c r="K114" s="114"/>
      <c r="L114" s="114"/>
      <c r="M114" s="114"/>
      <c r="N114" s="114"/>
      <c r="O114" s="114"/>
      <c r="P114" s="114"/>
      <c r="Q114" s="114"/>
    </row>
    <row r="115" spans="1:17" ht="15.75" customHeight="1">
      <c r="A115" s="1"/>
      <c r="B115" s="4"/>
      <c r="C115" s="1"/>
      <c r="D115" s="114"/>
      <c r="E115" s="141"/>
      <c r="F115" s="117"/>
      <c r="G115" s="117"/>
      <c r="H115" s="114"/>
      <c r="I115" s="114"/>
      <c r="J115" s="114"/>
      <c r="K115" s="114"/>
      <c r="L115" s="114"/>
      <c r="M115" s="114"/>
      <c r="N115" s="114"/>
      <c r="O115" s="114"/>
      <c r="P115" s="114"/>
      <c r="Q115" s="114"/>
    </row>
    <row r="116" spans="1:17" ht="15.75" customHeight="1">
      <c r="A116" s="1"/>
      <c r="B116" s="4"/>
      <c r="C116" s="1"/>
      <c r="D116" s="114"/>
      <c r="E116" s="141"/>
      <c r="F116" s="117"/>
      <c r="G116" s="117"/>
      <c r="H116" s="114"/>
      <c r="I116" s="114"/>
      <c r="J116" s="114"/>
      <c r="K116" s="114"/>
      <c r="L116" s="114"/>
      <c r="M116" s="114"/>
      <c r="N116" s="114"/>
      <c r="O116" s="114"/>
      <c r="P116" s="114"/>
      <c r="Q116" s="114"/>
    </row>
    <row r="117" spans="1:17" ht="15.75" customHeight="1">
      <c r="A117" s="1"/>
      <c r="B117" s="4"/>
      <c r="C117" s="1"/>
      <c r="D117" s="114"/>
      <c r="E117" s="141"/>
      <c r="F117" s="117"/>
      <c r="G117" s="117"/>
      <c r="H117" s="114"/>
      <c r="I117" s="114"/>
      <c r="J117" s="114"/>
      <c r="K117" s="114"/>
      <c r="L117" s="114"/>
      <c r="M117" s="114"/>
      <c r="N117" s="114"/>
      <c r="O117" s="114"/>
      <c r="P117" s="114"/>
      <c r="Q117" s="114"/>
    </row>
    <row r="118" spans="1:17" ht="15.75" customHeight="1">
      <c r="A118" s="1"/>
      <c r="B118" s="4"/>
      <c r="C118" s="1"/>
      <c r="D118" s="114"/>
      <c r="E118" s="141"/>
      <c r="F118" s="117"/>
      <c r="G118" s="117"/>
      <c r="H118" s="114"/>
      <c r="I118" s="114"/>
      <c r="J118" s="114"/>
      <c r="K118" s="114"/>
      <c r="L118" s="114"/>
      <c r="M118" s="114"/>
      <c r="N118" s="114"/>
      <c r="O118" s="114"/>
      <c r="P118" s="114"/>
      <c r="Q118" s="114"/>
    </row>
    <row r="119" spans="1:17" ht="15.75" customHeight="1">
      <c r="A119" s="1"/>
      <c r="B119" s="9"/>
      <c r="C119" s="1"/>
      <c r="D119" s="114"/>
      <c r="E119" s="141"/>
      <c r="F119" s="117"/>
      <c r="G119" s="117"/>
      <c r="H119" s="114"/>
      <c r="I119" s="114"/>
      <c r="J119" s="114"/>
      <c r="K119" s="114"/>
      <c r="L119" s="114"/>
      <c r="M119" s="114"/>
      <c r="N119" s="114"/>
      <c r="O119" s="114"/>
      <c r="P119" s="114"/>
      <c r="Q119" s="114"/>
    </row>
    <row r="120" spans="1:17" ht="15.75" customHeight="1">
      <c r="A120" s="1"/>
      <c r="B120" s="7"/>
      <c r="C120" s="1"/>
      <c r="D120" s="114"/>
      <c r="E120" s="141"/>
      <c r="F120" s="117"/>
      <c r="G120" s="117"/>
      <c r="H120" s="114"/>
      <c r="I120" s="114"/>
      <c r="J120" s="114"/>
      <c r="K120" s="114"/>
      <c r="L120" s="114"/>
      <c r="M120" s="114"/>
      <c r="N120" s="114"/>
      <c r="O120" s="114"/>
      <c r="P120" s="114"/>
      <c r="Q120" s="114"/>
    </row>
    <row r="121" spans="1:17" ht="15.75" customHeight="1">
      <c r="A121" s="1"/>
      <c r="B121" s="4"/>
      <c r="C121" s="1"/>
      <c r="D121" s="114"/>
      <c r="E121" s="141"/>
      <c r="F121" s="117"/>
      <c r="G121" s="117"/>
      <c r="H121" s="114"/>
      <c r="I121" s="114"/>
      <c r="J121" s="114"/>
      <c r="K121" s="114"/>
      <c r="L121" s="114"/>
      <c r="M121" s="114"/>
      <c r="N121" s="114"/>
      <c r="O121" s="114"/>
      <c r="P121" s="114"/>
      <c r="Q121" s="114"/>
    </row>
    <row r="122" spans="1:17" ht="15.75" customHeight="1">
      <c r="A122" s="1"/>
      <c r="B122" s="11"/>
      <c r="C122" s="1"/>
      <c r="D122" s="114"/>
      <c r="E122" s="141"/>
      <c r="F122" s="117"/>
      <c r="G122" s="117"/>
      <c r="H122" s="114"/>
      <c r="I122" s="114"/>
      <c r="J122" s="114"/>
      <c r="K122" s="114"/>
      <c r="L122" s="114"/>
      <c r="M122" s="114"/>
      <c r="N122" s="114"/>
      <c r="O122" s="114"/>
      <c r="P122" s="114"/>
      <c r="Q122" s="114"/>
    </row>
    <row r="123" spans="1:17" ht="15.75" customHeight="1">
      <c r="A123" s="1"/>
      <c r="B123" s="4"/>
      <c r="C123" s="1"/>
      <c r="D123" s="114"/>
      <c r="E123" s="141"/>
      <c r="F123" s="117"/>
      <c r="G123" s="117"/>
      <c r="H123" s="114"/>
      <c r="I123" s="114"/>
      <c r="J123" s="114"/>
      <c r="K123" s="114"/>
      <c r="L123" s="114"/>
      <c r="M123" s="114"/>
      <c r="N123" s="114"/>
      <c r="O123" s="114"/>
      <c r="P123" s="114"/>
      <c r="Q123" s="114"/>
    </row>
    <row r="124" spans="1:17" ht="15.75" customHeight="1">
      <c r="A124" s="1"/>
      <c r="B124" s="12"/>
      <c r="C124" s="1"/>
      <c r="D124" s="114"/>
      <c r="E124" s="141"/>
      <c r="F124" s="117"/>
      <c r="G124" s="117"/>
      <c r="H124" s="114"/>
      <c r="I124" s="114"/>
      <c r="J124" s="114"/>
      <c r="K124" s="114"/>
      <c r="L124" s="114"/>
      <c r="M124" s="114"/>
      <c r="N124" s="114"/>
      <c r="O124" s="114"/>
      <c r="P124" s="114"/>
      <c r="Q124" s="114"/>
    </row>
    <row r="125" spans="1:17" ht="15.75" customHeight="1">
      <c r="A125" s="1"/>
      <c r="B125" s="4"/>
      <c r="C125" s="1"/>
      <c r="D125" s="114"/>
      <c r="E125" s="141"/>
      <c r="F125" s="117"/>
      <c r="G125" s="117"/>
      <c r="H125" s="114"/>
      <c r="I125" s="114"/>
      <c r="J125" s="114"/>
      <c r="K125" s="114"/>
      <c r="L125" s="114"/>
      <c r="M125" s="114"/>
      <c r="N125" s="114"/>
      <c r="O125" s="114"/>
      <c r="P125" s="114"/>
      <c r="Q125" s="114"/>
    </row>
    <row r="126" spans="1:17" ht="15.75" customHeight="1">
      <c r="A126" s="1"/>
      <c r="B126" s="9"/>
      <c r="C126" s="1"/>
      <c r="D126" s="114"/>
      <c r="E126" s="141"/>
      <c r="F126" s="117"/>
      <c r="G126" s="117"/>
      <c r="H126" s="114"/>
      <c r="I126" s="114"/>
      <c r="J126" s="114"/>
      <c r="K126" s="114"/>
      <c r="L126" s="114"/>
      <c r="M126" s="114"/>
      <c r="N126" s="114"/>
      <c r="O126" s="114"/>
      <c r="P126" s="114"/>
      <c r="Q126" s="114"/>
    </row>
    <row r="127" spans="1:17" ht="15.75" customHeight="1">
      <c r="A127" s="1"/>
      <c r="B127" s="7"/>
      <c r="C127" s="1"/>
      <c r="D127" s="114"/>
      <c r="E127" s="141"/>
      <c r="F127" s="117"/>
      <c r="G127" s="117"/>
      <c r="H127" s="114"/>
      <c r="I127" s="114"/>
      <c r="J127" s="114"/>
      <c r="K127" s="114"/>
      <c r="L127" s="114"/>
      <c r="M127" s="114"/>
      <c r="N127" s="114"/>
      <c r="O127" s="114"/>
      <c r="P127" s="114"/>
      <c r="Q127" s="114"/>
    </row>
    <row r="128" spans="1:17" ht="15.75" customHeight="1">
      <c r="A128" s="1"/>
      <c r="B128" s="4"/>
      <c r="C128" s="1"/>
      <c r="D128" s="114"/>
      <c r="E128" s="141"/>
      <c r="F128" s="117"/>
      <c r="G128" s="117"/>
      <c r="H128" s="114"/>
      <c r="I128" s="114"/>
      <c r="J128" s="114"/>
      <c r="K128" s="114"/>
      <c r="L128" s="114"/>
      <c r="M128" s="114"/>
      <c r="N128" s="114"/>
      <c r="O128" s="114"/>
      <c r="P128" s="114"/>
      <c r="Q128" s="114"/>
    </row>
    <row r="129" spans="1:18" ht="15.75" customHeight="1">
      <c r="A129" s="1"/>
      <c r="B129" s="9"/>
      <c r="C129" s="1"/>
      <c r="D129" s="114"/>
      <c r="E129" s="141"/>
      <c r="F129" s="117"/>
      <c r="G129" s="117"/>
      <c r="H129" s="114"/>
      <c r="I129" s="114"/>
      <c r="J129" s="114"/>
      <c r="K129" s="114"/>
      <c r="L129" s="114"/>
      <c r="M129" s="114"/>
      <c r="N129" s="114"/>
      <c r="O129" s="114"/>
      <c r="P129" s="114"/>
      <c r="Q129" s="114"/>
    </row>
    <row r="130" spans="1:18" ht="15.75" customHeight="1">
      <c r="A130" s="1"/>
      <c r="B130" s="7"/>
      <c r="C130" s="1"/>
      <c r="D130" s="114"/>
      <c r="E130" s="141"/>
      <c r="F130" s="117"/>
      <c r="G130" s="117"/>
      <c r="H130" s="114"/>
      <c r="I130" s="114"/>
      <c r="J130" s="114"/>
      <c r="K130" s="114"/>
      <c r="L130" s="114"/>
      <c r="M130" s="114"/>
      <c r="N130" s="114"/>
      <c r="O130" s="114"/>
      <c r="P130" s="114"/>
      <c r="Q130" s="114"/>
    </row>
    <row r="131" spans="1:18" ht="15.75" customHeight="1">
      <c r="A131" s="1"/>
      <c r="B131" s="4"/>
      <c r="C131" s="1"/>
      <c r="D131" s="114"/>
      <c r="E131" s="141"/>
      <c r="F131" s="117"/>
      <c r="G131" s="117"/>
      <c r="H131" s="114"/>
      <c r="I131" s="114"/>
      <c r="J131" s="114"/>
      <c r="K131" s="114"/>
      <c r="L131" s="114"/>
      <c r="M131" s="114"/>
      <c r="N131" s="114"/>
      <c r="O131" s="114"/>
      <c r="P131" s="114"/>
      <c r="Q131" s="114"/>
      <c r="R131" s="114"/>
    </row>
    <row r="132" spans="1:18" ht="15.75" customHeight="1">
      <c r="A132" s="1"/>
      <c r="B132" s="4"/>
      <c r="C132" s="1"/>
      <c r="D132" s="114"/>
      <c r="E132" s="141"/>
      <c r="F132" s="117"/>
      <c r="G132" s="117"/>
      <c r="H132" s="114"/>
      <c r="I132" s="114"/>
      <c r="J132" s="114"/>
      <c r="K132" s="114"/>
      <c r="L132" s="114"/>
      <c r="M132" s="114"/>
      <c r="N132" s="114"/>
      <c r="O132" s="114"/>
      <c r="P132" s="114"/>
      <c r="Q132" s="114"/>
      <c r="R132" s="114"/>
    </row>
    <row r="133" spans="1:18" ht="15.75" customHeight="1">
      <c r="A133" s="1"/>
      <c r="B133" s="4"/>
      <c r="C133" s="1"/>
      <c r="D133" s="114"/>
      <c r="E133" s="141"/>
      <c r="F133" s="117"/>
      <c r="G133" s="117"/>
      <c r="H133" s="114"/>
      <c r="I133" s="114"/>
      <c r="J133" s="114"/>
      <c r="K133" s="114"/>
      <c r="L133" s="114"/>
      <c r="M133" s="114"/>
      <c r="N133" s="114"/>
      <c r="O133" s="114"/>
      <c r="P133" s="114"/>
      <c r="Q133" s="114"/>
      <c r="R133" s="114"/>
    </row>
    <row r="134" spans="1:18" ht="15.75" customHeight="1">
      <c r="A134" s="1"/>
      <c r="B134" s="4"/>
      <c r="C134" s="1"/>
      <c r="D134" s="114"/>
      <c r="E134" s="141"/>
      <c r="F134" s="117"/>
      <c r="G134" s="117"/>
      <c r="H134" s="114"/>
      <c r="I134" s="114"/>
      <c r="J134" s="114"/>
      <c r="K134" s="114"/>
      <c r="L134" s="114"/>
      <c r="M134" s="114"/>
      <c r="N134" s="114"/>
      <c r="O134" s="114"/>
      <c r="P134" s="114"/>
      <c r="Q134" s="114"/>
      <c r="R134" s="114"/>
    </row>
    <row r="135" spans="1:18" ht="15.75" customHeight="1">
      <c r="A135" s="1"/>
      <c r="B135" s="4"/>
      <c r="C135" s="1"/>
      <c r="D135" s="114"/>
      <c r="E135" s="141"/>
      <c r="F135" s="117"/>
      <c r="G135" s="117"/>
      <c r="H135" s="114"/>
      <c r="I135" s="114"/>
      <c r="J135" s="114"/>
      <c r="K135" s="114"/>
      <c r="L135" s="114"/>
      <c r="M135" s="114"/>
      <c r="N135" s="114"/>
      <c r="O135" s="114"/>
      <c r="P135" s="114"/>
      <c r="Q135" s="114"/>
      <c r="R135" s="114"/>
    </row>
    <row r="136" spans="1:18" ht="15.75" customHeight="1">
      <c r="A136" s="1"/>
      <c r="B136" s="9"/>
      <c r="C136" s="1"/>
      <c r="D136" s="114"/>
      <c r="E136" s="141"/>
      <c r="F136" s="117"/>
      <c r="G136" s="117"/>
      <c r="H136" s="114"/>
      <c r="I136" s="114"/>
      <c r="J136" s="114"/>
      <c r="K136" s="114"/>
      <c r="L136" s="114"/>
      <c r="M136" s="114"/>
      <c r="N136" s="114"/>
      <c r="O136" s="114"/>
      <c r="P136" s="114"/>
      <c r="Q136" s="114"/>
      <c r="R136" s="114"/>
    </row>
    <row r="137" spans="1:18" ht="15.75" customHeight="1">
      <c r="A137" s="1"/>
      <c r="B137" s="7"/>
      <c r="C137" s="1"/>
      <c r="D137" s="114"/>
      <c r="E137" s="141"/>
      <c r="F137" s="117"/>
      <c r="G137" s="117"/>
      <c r="H137" s="114"/>
      <c r="I137" s="114"/>
      <c r="J137" s="114"/>
      <c r="K137" s="114"/>
      <c r="L137" s="114"/>
      <c r="M137" s="114"/>
      <c r="N137" s="114"/>
      <c r="O137" s="114"/>
      <c r="P137" s="114"/>
      <c r="Q137" s="114"/>
      <c r="R137" s="114"/>
    </row>
    <row r="138" spans="1:18" ht="15.75" customHeight="1">
      <c r="A138" s="1"/>
      <c r="B138" s="4"/>
      <c r="C138" s="1"/>
      <c r="D138" s="114"/>
      <c r="E138" s="141"/>
      <c r="F138" s="117"/>
      <c r="G138" s="117"/>
      <c r="H138" s="114"/>
      <c r="I138" s="114"/>
      <c r="J138" s="114"/>
      <c r="K138" s="114"/>
      <c r="L138" s="114"/>
      <c r="M138" s="114"/>
      <c r="N138" s="114"/>
      <c r="O138" s="114"/>
      <c r="P138" s="114"/>
      <c r="Q138" s="114"/>
      <c r="R138" s="114"/>
    </row>
    <row r="139" spans="1:18" ht="15.75" customHeight="1">
      <c r="A139" s="1"/>
      <c r="B139" s="4"/>
      <c r="C139" s="1"/>
      <c r="D139" s="114"/>
      <c r="E139" s="141"/>
      <c r="F139" s="117"/>
      <c r="G139" s="117"/>
      <c r="H139" s="114"/>
      <c r="I139" s="114"/>
      <c r="J139" s="114"/>
      <c r="K139" s="114"/>
      <c r="L139" s="114"/>
      <c r="M139" s="114"/>
      <c r="N139" s="114"/>
      <c r="O139" s="114"/>
      <c r="P139" s="114"/>
      <c r="Q139" s="114"/>
      <c r="R139" s="114"/>
    </row>
    <row r="140" spans="1:18" ht="15.75" customHeight="1">
      <c r="A140" s="1"/>
      <c r="B140" s="4"/>
      <c r="C140" s="1"/>
      <c r="D140" s="114"/>
      <c r="E140" s="141"/>
      <c r="F140" s="117"/>
      <c r="G140" s="117"/>
      <c r="H140" s="114"/>
      <c r="I140" s="114"/>
      <c r="J140" s="114"/>
      <c r="K140" s="114"/>
      <c r="L140" s="114"/>
      <c r="M140" s="114"/>
      <c r="N140" s="114"/>
      <c r="O140" s="114"/>
      <c r="P140" s="114"/>
      <c r="Q140" s="114"/>
      <c r="R140" s="114"/>
    </row>
    <row r="141" spans="1:18" ht="15.75" customHeight="1">
      <c r="A141" s="1"/>
      <c r="B141" s="4"/>
      <c r="C141" s="1"/>
      <c r="D141" s="114"/>
      <c r="E141" s="141"/>
      <c r="F141" s="117"/>
      <c r="G141" s="117"/>
      <c r="H141" s="114"/>
      <c r="I141" s="114"/>
      <c r="J141" s="114"/>
      <c r="K141" s="114"/>
      <c r="L141" s="114"/>
      <c r="M141" s="114"/>
      <c r="N141" s="114"/>
      <c r="O141" s="114"/>
      <c r="P141" s="114"/>
      <c r="Q141" s="114"/>
      <c r="R141" s="114"/>
    </row>
    <row r="142" spans="1:18" ht="15.75" customHeight="1">
      <c r="A142" s="1"/>
      <c r="B142" s="66"/>
      <c r="C142" s="1"/>
      <c r="D142" s="114"/>
      <c r="E142" s="141"/>
      <c r="F142" s="117"/>
      <c r="G142" s="117"/>
      <c r="H142" s="114"/>
      <c r="I142" s="114"/>
      <c r="J142" s="114"/>
      <c r="K142" s="114"/>
      <c r="L142" s="114"/>
      <c r="M142" s="114"/>
      <c r="N142" s="114"/>
      <c r="O142" s="114"/>
      <c r="P142" s="114"/>
      <c r="Q142" s="114"/>
      <c r="R142" s="114"/>
    </row>
    <row r="143" spans="1:18" ht="15.75" customHeight="1">
      <c r="A143" s="1"/>
      <c r="B143" s="4"/>
      <c r="C143" s="1"/>
      <c r="D143" s="114"/>
      <c r="E143" s="141"/>
      <c r="F143" s="117"/>
      <c r="G143" s="117"/>
      <c r="H143" s="114"/>
      <c r="I143" s="114"/>
      <c r="J143" s="114"/>
      <c r="K143" s="114"/>
      <c r="L143" s="114"/>
      <c r="M143" s="114"/>
      <c r="N143" s="114"/>
      <c r="O143" s="114"/>
      <c r="P143" s="114"/>
      <c r="Q143" s="114"/>
      <c r="R143" s="114"/>
    </row>
    <row r="144" spans="1:18" ht="15.75" customHeight="1">
      <c r="A144" s="1"/>
      <c r="B144" s="9"/>
      <c r="C144" s="1"/>
      <c r="D144" s="114"/>
      <c r="E144" s="141"/>
      <c r="F144" s="117"/>
      <c r="G144" s="117"/>
      <c r="H144" s="114"/>
      <c r="I144" s="114"/>
      <c r="J144" s="114"/>
      <c r="K144" s="114"/>
      <c r="L144" s="114"/>
      <c r="M144" s="114"/>
      <c r="N144" s="114"/>
      <c r="O144" s="114"/>
      <c r="P144" s="114"/>
      <c r="Q144" s="114"/>
      <c r="R144" s="114"/>
    </row>
    <row r="145" spans="1:18" ht="15.75" customHeight="1">
      <c r="A145" s="1"/>
      <c r="B145" s="7"/>
      <c r="C145" s="1"/>
      <c r="D145" s="114"/>
      <c r="E145" s="141"/>
      <c r="F145" s="117"/>
      <c r="G145" s="117"/>
      <c r="H145" s="114"/>
      <c r="I145" s="114"/>
      <c r="J145" s="114"/>
      <c r="K145" s="114"/>
      <c r="L145" s="114"/>
      <c r="M145" s="114"/>
      <c r="N145" s="114"/>
      <c r="O145" s="114"/>
      <c r="P145" s="114"/>
      <c r="Q145" s="114"/>
      <c r="R145" s="114"/>
    </row>
    <row r="146" spans="1:18" ht="15.75" customHeight="1">
      <c r="A146" s="1"/>
      <c r="B146" s="4"/>
      <c r="C146" s="1"/>
      <c r="D146" s="114"/>
      <c r="E146" s="141"/>
      <c r="F146" s="117"/>
      <c r="G146" s="117"/>
      <c r="H146" s="114"/>
      <c r="I146" s="114"/>
      <c r="J146" s="114"/>
      <c r="K146" s="114"/>
      <c r="L146" s="114"/>
      <c r="M146" s="114"/>
      <c r="N146" s="114"/>
      <c r="O146" s="114"/>
      <c r="P146" s="114"/>
      <c r="Q146" s="114"/>
      <c r="R146" s="114"/>
    </row>
    <row r="147" spans="1:18" ht="15.75" customHeight="1">
      <c r="A147" s="1"/>
      <c r="B147" s="4"/>
      <c r="C147" s="1"/>
      <c r="D147" s="114"/>
      <c r="E147" s="141"/>
      <c r="F147" s="117"/>
      <c r="G147" s="117"/>
      <c r="H147" s="114"/>
      <c r="I147" s="114"/>
      <c r="J147" s="114"/>
      <c r="K147" s="114"/>
      <c r="L147" s="114"/>
      <c r="M147" s="114"/>
      <c r="N147" s="114"/>
      <c r="O147" s="114"/>
      <c r="P147" s="114"/>
      <c r="Q147" s="114"/>
      <c r="R147" s="114"/>
    </row>
    <row r="148" spans="1:18" ht="15.75" customHeight="1">
      <c r="A148" s="1"/>
      <c r="B148" s="4"/>
      <c r="C148" s="1"/>
      <c r="D148" s="114"/>
      <c r="E148" s="141"/>
      <c r="F148" s="117"/>
      <c r="G148" s="117"/>
      <c r="H148" s="114"/>
      <c r="I148" s="114"/>
      <c r="J148" s="114"/>
      <c r="K148" s="114"/>
      <c r="L148" s="114"/>
      <c r="M148" s="114"/>
      <c r="N148" s="114"/>
      <c r="O148" s="114"/>
      <c r="P148" s="114"/>
      <c r="Q148" s="114"/>
      <c r="R148" s="114"/>
    </row>
    <row r="149" spans="1:18" ht="15.75" customHeight="1">
      <c r="A149" s="1"/>
      <c r="B149" s="4"/>
      <c r="C149" s="1"/>
      <c r="D149" s="114"/>
      <c r="E149" s="141"/>
      <c r="F149" s="117"/>
      <c r="G149" s="117"/>
      <c r="H149" s="114"/>
      <c r="I149" s="114"/>
      <c r="J149" s="114"/>
      <c r="K149" s="114"/>
      <c r="L149" s="114"/>
      <c r="M149" s="114"/>
      <c r="N149" s="114"/>
      <c r="O149" s="114"/>
      <c r="P149" s="114"/>
      <c r="Q149" s="114"/>
      <c r="R149" s="114"/>
    </row>
    <row r="150" spans="1:18" ht="15.75" customHeight="1">
      <c r="A150" s="1"/>
      <c r="B150" s="4"/>
      <c r="C150" s="1"/>
      <c r="D150" s="114"/>
      <c r="E150" s="141"/>
      <c r="F150" s="117"/>
      <c r="G150" s="117"/>
      <c r="H150" s="114"/>
      <c r="I150" s="114"/>
      <c r="J150" s="114"/>
      <c r="K150" s="114"/>
      <c r="L150" s="114"/>
      <c r="M150" s="114"/>
      <c r="N150" s="114"/>
      <c r="O150" s="114"/>
      <c r="P150" s="114"/>
      <c r="Q150" s="114"/>
      <c r="R150" s="114"/>
    </row>
    <row r="151" spans="1:18" ht="15.75" customHeight="1">
      <c r="A151" s="1"/>
      <c r="B151" s="4"/>
      <c r="C151" s="1"/>
      <c r="D151" s="114"/>
      <c r="E151" s="141"/>
      <c r="F151" s="117"/>
      <c r="G151" s="117"/>
      <c r="H151" s="114"/>
      <c r="I151" s="114"/>
      <c r="J151" s="114"/>
      <c r="K151" s="114"/>
      <c r="L151" s="114"/>
      <c r="M151" s="114"/>
      <c r="N151" s="114"/>
      <c r="O151" s="114"/>
      <c r="P151" s="114"/>
      <c r="Q151" s="114"/>
      <c r="R151" s="114"/>
    </row>
    <row r="152" spans="1:18" ht="15.75" customHeight="1">
      <c r="A152" s="1"/>
      <c r="B152" s="9"/>
      <c r="C152" s="1"/>
      <c r="D152" s="114"/>
      <c r="E152" s="141"/>
      <c r="F152" s="117"/>
      <c r="G152" s="117"/>
      <c r="H152" s="114"/>
      <c r="I152" s="114"/>
      <c r="J152" s="114"/>
      <c r="K152" s="114"/>
      <c r="L152" s="114"/>
      <c r="M152" s="114"/>
      <c r="N152" s="114"/>
      <c r="O152" s="114"/>
      <c r="P152" s="114"/>
      <c r="Q152" s="114"/>
      <c r="R152" s="114"/>
    </row>
    <row r="153" spans="1:18" ht="15.75" customHeight="1">
      <c r="A153" s="1"/>
      <c r="B153" s="7"/>
      <c r="C153" s="1"/>
      <c r="D153" s="114"/>
      <c r="E153" s="141"/>
      <c r="F153" s="117"/>
      <c r="G153" s="117"/>
      <c r="H153" s="114"/>
      <c r="I153" s="114"/>
      <c r="J153" s="114"/>
      <c r="K153" s="114"/>
      <c r="L153" s="114"/>
      <c r="M153" s="114"/>
      <c r="N153" s="114"/>
      <c r="O153" s="114"/>
      <c r="P153" s="114"/>
      <c r="Q153" s="114"/>
      <c r="R153" s="114"/>
    </row>
    <row r="154" spans="1:18" ht="15.75" customHeight="1">
      <c r="A154" s="1"/>
      <c r="B154" s="4"/>
      <c r="C154" s="1"/>
      <c r="D154" s="114"/>
      <c r="E154" s="141"/>
      <c r="F154" s="117"/>
      <c r="G154" s="117"/>
      <c r="H154" s="114"/>
      <c r="I154" s="114"/>
      <c r="J154" s="114"/>
      <c r="K154" s="114"/>
      <c r="L154" s="114"/>
      <c r="M154" s="114"/>
      <c r="N154" s="114"/>
      <c r="O154" s="114"/>
      <c r="P154" s="114"/>
      <c r="Q154" s="114"/>
      <c r="R154" s="114"/>
    </row>
    <row r="155" spans="1:18" ht="15.75" customHeight="1">
      <c r="A155" s="1"/>
      <c r="B155" s="11"/>
      <c r="C155" s="1"/>
      <c r="D155" s="114"/>
      <c r="E155" s="141"/>
      <c r="F155" s="117"/>
      <c r="G155" s="117"/>
      <c r="H155" s="114"/>
      <c r="I155" s="114"/>
      <c r="J155" s="114"/>
      <c r="K155" s="114"/>
      <c r="L155" s="114"/>
      <c r="M155" s="114"/>
      <c r="N155" s="114"/>
      <c r="O155" s="114"/>
      <c r="P155" s="114"/>
      <c r="Q155" s="114"/>
      <c r="R155" s="114"/>
    </row>
    <row r="156" spans="1:18" ht="15.75" customHeight="1">
      <c r="A156" s="1"/>
      <c r="B156" s="4"/>
      <c r="C156" s="1"/>
      <c r="D156" s="114"/>
      <c r="E156" s="141"/>
      <c r="F156" s="117"/>
      <c r="G156" s="117"/>
      <c r="H156" s="114"/>
      <c r="I156" s="114"/>
      <c r="J156" s="114"/>
      <c r="K156" s="114"/>
      <c r="L156" s="114"/>
      <c r="M156" s="114"/>
      <c r="N156" s="114"/>
      <c r="O156" s="114"/>
      <c r="P156" s="114"/>
      <c r="Q156" s="114"/>
      <c r="R156" s="114"/>
    </row>
    <row r="157" spans="1:18" ht="15.75" customHeight="1">
      <c r="A157" s="1"/>
      <c r="B157" s="12"/>
      <c r="C157" s="1"/>
      <c r="D157" s="114"/>
      <c r="E157" s="141"/>
      <c r="F157" s="117"/>
      <c r="G157" s="117"/>
      <c r="H157" s="114"/>
      <c r="I157" s="114"/>
      <c r="J157" s="114"/>
      <c r="K157" s="114"/>
      <c r="L157" s="114"/>
      <c r="M157" s="114"/>
      <c r="N157" s="114"/>
      <c r="O157" s="114"/>
      <c r="P157" s="114"/>
      <c r="Q157" s="114"/>
      <c r="R157" s="114"/>
    </row>
    <row r="158" spans="1:18" ht="15.75" customHeight="1">
      <c r="A158" s="1"/>
      <c r="B158" s="4"/>
      <c r="C158" s="1"/>
      <c r="D158" s="114"/>
      <c r="E158" s="141"/>
      <c r="F158" s="117"/>
      <c r="G158" s="117"/>
      <c r="H158" s="114"/>
      <c r="I158" s="114"/>
      <c r="J158" s="114"/>
      <c r="K158" s="114"/>
      <c r="L158" s="114"/>
      <c r="M158" s="114"/>
      <c r="N158" s="114"/>
      <c r="O158" s="114"/>
      <c r="P158" s="114"/>
      <c r="Q158" s="114"/>
      <c r="R158" s="114"/>
    </row>
    <row r="159" spans="1:18" ht="15.75" customHeight="1">
      <c r="A159" s="1"/>
      <c r="B159" s="9"/>
      <c r="C159" s="1"/>
      <c r="D159" s="114"/>
      <c r="E159" s="141"/>
      <c r="F159" s="117"/>
      <c r="G159" s="117"/>
      <c r="H159" s="114"/>
      <c r="I159" s="114"/>
      <c r="J159" s="114"/>
      <c r="K159" s="114"/>
      <c r="L159" s="114"/>
      <c r="M159" s="114"/>
      <c r="N159" s="114"/>
      <c r="O159" s="114"/>
      <c r="P159" s="114"/>
      <c r="Q159" s="114"/>
      <c r="R159" s="114"/>
    </row>
    <row r="160" spans="1:18" ht="15.75" customHeight="1">
      <c r="A160" s="1"/>
      <c r="B160" s="7"/>
      <c r="C160" s="1"/>
      <c r="D160" s="114"/>
      <c r="E160" s="141"/>
      <c r="F160" s="117"/>
      <c r="G160" s="117"/>
      <c r="H160" s="114"/>
      <c r="I160" s="114"/>
      <c r="J160" s="114"/>
      <c r="K160" s="114"/>
      <c r="L160" s="114"/>
      <c r="M160" s="114"/>
      <c r="N160" s="114"/>
      <c r="O160" s="114"/>
      <c r="P160" s="114"/>
      <c r="Q160" s="114"/>
      <c r="R160" s="114"/>
    </row>
    <row r="161" spans="1:18" ht="15.75" customHeight="1">
      <c r="A161" s="1"/>
      <c r="B161" s="4"/>
      <c r="C161" s="1"/>
      <c r="D161" s="114"/>
      <c r="E161" s="141"/>
      <c r="F161" s="117"/>
      <c r="G161" s="117"/>
      <c r="H161" s="114"/>
      <c r="I161" s="114"/>
      <c r="J161" s="114"/>
      <c r="K161" s="114"/>
      <c r="L161" s="114"/>
      <c r="M161" s="114"/>
      <c r="N161" s="114"/>
      <c r="O161" s="114"/>
      <c r="P161" s="114"/>
      <c r="Q161" s="114"/>
      <c r="R161" s="114"/>
    </row>
    <row r="162" spans="1:18" ht="15.75" customHeight="1">
      <c r="A162" s="1"/>
      <c r="B162" s="9"/>
      <c r="C162" s="1"/>
      <c r="D162" s="114"/>
      <c r="E162" s="141"/>
      <c r="F162" s="117"/>
      <c r="G162" s="117"/>
      <c r="H162" s="114"/>
      <c r="I162" s="114"/>
      <c r="J162" s="114"/>
      <c r="K162" s="114"/>
      <c r="L162" s="114"/>
      <c r="M162" s="114"/>
      <c r="N162" s="114"/>
      <c r="O162" s="114"/>
      <c r="P162" s="114"/>
      <c r="Q162" s="114"/>
      <c r="R162" s="114"/>
    </row>
    <row r="163" spans="1:18" ht="15.75" customHeight="1">
      <c r="A163" s="1"/>
      <c r="B163" s="7"/>
      <c r="C163" s="1"/>
      <c r="D163" s="114"/>
      <c r="E163" s="141"/>
      <c r="F163" s="117"/>
      <c r="G163" s="117"/>
      <c r="H163" s="114"/>
      <c r="I163" s="114"/>
      <c r="J163" s="114"/>
      <c r="K163" s="114"/>
      <c r="L163" s="114"/>
      <c r="M163" s="114"/>
      <c r="N163" s="114"/>
      <c r="O163" s="114"/>
      <c r="P163" s="114"/>
      <c r="Q163" s="114"/>
      <c r="R163" s="114"/>
    </row>
    <row r="164" spans="1:18" ht="15.75" customHeight="1">
      <c r="A164" s="1"/>
      <c r="B164" s="4"/>
      <c r="C164" s="1"/>
      <c r="D164" s="114"/>
      <c r="E164" s="141"/>
      <c r="F164" s="117"/>
      <c r="G164" s="117"/>
      <c r="H164" s="114"/>
      <c r="I164" s="114"/>
      <c r="J164" s="114"/>
      <c r="K164" s="114"/>
      <c r="L164" s="114"/>
      <c r="M164" s="114"/>
      <c r="N164" s="114"/>
      <c r="O164" s="114"/>
      <c r="P164" s="114"/>
      <c r="Q164" s="114"/>
      <c r="R164" s="114"/>
    </row>
    <row r="165" spans="1:18" ht="15.75" customHeight="1">
      <c r="A165" s="1"/>
      <c r="B165" s="4"/>
      <c r="C165" s="1"/>
      <c r="D165" s="114"/>
      <c r="E165" s="141"/>
      <c r="F165" s="117"/>
      <c r="G165" s="117"/>
      <c r="H165" s="114"/>
      <c r="I165" s="114"/>
      <c r="J165" s="114"/>
      <c r="K165" s="114"/>
      <c r="L165" s="114"/>
      <c r="M165" s="114"/>
      <c r="N165" s="114"/>
      <c r="O165" s="114"/>
      <c r="P165" s="114"/>
      <c r="Q165" s="114"/>
      <c r="R165" s="114"/>
    </row>
    <row r="166" spans="1:18" ht="15.75" customHeight="1">
      <c r="A166" s="1"/>
      <c r="B166" s="4"/>
      <c r="C166" s="1"/>
      <c r="D166" s="114"/>
      <c r="E166" s="141"/>
      <c r="F166" s="117"/>
      <c r="G166" s="117"/>
      <c r="H166" s="114"/>
      <c r="I166" s="114"/>
      <c r="J166" s="114"/>
      <c r="K166" s="114"/>
      <c r="L166" s="114"/>
      <c r="M166" s="114"/>
      <c r="N166" s="114"/>
      <c r="O166" s="114"/>
      <c r="P166" s="114"/>
      <c r="Q166" s="114"/>
      <c r="R166" s="114"/>
    </row>
    <row r="167" spans="1:18" ht="15.75" customHeight="1">
      <c r="A167" s="1"/>
      <c r="B167" s="4"/>
      <c r="C167" s="1"/>
      <c r="D167" s="114"/>
      <c r="E167" s="141"/>
      <c r="F167" s="117"/>
      <c r="G167" s="117"/>
      <c r="H167" s="114"/>
      <c r="I167" s="114"/>
      <c r="J167" s="114"/>
      <c r="K167" s="114"/>
      <c r="L167" s="114"/>
      <c r="M167" s="114"/>
      <c r="N167" s="114"/>
      <c r="O167" s="114"/>
      <c r="P167" s="114"/>
      <c r="Q167" s="114"/>
      <c r="R167" s="114"/>
    </row>
    <row r="168" spans="1:18" ht="15.75" customHeight="1">
      <c r="A168" s="1"/>
      <c r="B168" s="4"/>
      <c r="C168" s="1"/>
      <c r="D168" s="114"/>
      <c r="E168" s="141"/>
      <c r="F168" s="117"/>
      <c r="G168" s="117"/>
      <c r="H168" s="114"/>
      <c r="I168" s="114"/>
      <c r="J168" s="114"/>
      <c r="K168" s="114"/>
      <c r="L168" s="114"/>
      <c r="M168" s="114"/>
      <c r="N168" s="114"/>
      <c r="O168" s="114"/>
      <c r="P168" s="114"/>
      <c r="Q168" s="114"/>
      <c r="R168" s="114"/>
    </row>
    <row r="169" spans="1:18" ht="15.75" customHeight="1">
      <c r="A169" s="1"/>
      <c r="B169" s="9"/>
      <c r="C169" s="1"/>
      <c r="D169" s="114"/>
      <c r="E169" s="141"/>
      <c r="F169" s="117"/>
      <c r="G169" s="117"/>
      <c r="H169" s="114"/>
      <c r="I169" s="114"/>
      <c r="J169" s="114"/>
      <c r="K169" s="114"/>
      <c r="L169" s="114"/>
      <c r="M169" s="114"/>
      <c r="N169" s="114"/>
      <c r="O169" s="114"/>
      <c r="P169" s="114"/>
      <c r="Q169" s="114"/>
      <c r="R169" s="114"/>
    </row>
    <row r="170" spans="1:18" ht="15.75" customHeight="1">
      <c r="A170" s="1"/>
      <c r="B170" s="7"/>
      <c r="C170" s="1"/>
      <c r="D170" s="114"/>
      <c r="E170" s="141"/>
      <c r="F170" s="117"/>
      <c r="G170" s="117"/>
      <c r="H170" s="114"/>
      <c r="I170" s="114"/>
      <c r="J170" s="114"/>
      <c r="K170" s="114"/>
      <c r="L170" s="114"/>
      <c r="M170" s="114"/>
      <c r="N170" s="114"/>
      <c r="O170" s="114"/>
      <c r="P170" s="114"/>
      <c r="Q170" s="114"/>
      <c r="R170" s="114"/>
    </row>
    <row r="171" spans="1:18" ht="15.75" customHeight="1">
      <c r="A171" s="1"/>
      <c r="B171" s="4"/>
      <c r="C171" s="1"/>
      <c r="D171" s="114"/>
      <c r="E171" s="141"/>
      <c r="F171" s="117"/>
      <c r="G171" s="117"/>
      <c r="H171" s="114"/>
      <c r="I171" s="114"/>
      <c r="J171" s="114"/>
      <c r="K171" s="114"/>
      <c r="L171" s="114"/>
      <c r="M171" s="114"/>
      <c r="N171" s="114"/>
      <c r="O171" s="114"/>
      <c r="P171" s="114"/>
      <c r="Q171" s="114"/>
      <c r="R171" s="114"/>
    </row>
    <row r="172" spans="1:18" ht="15.75" customHeight="1">
      <c r="A172" s="1"/>
      <c r="B172" s="4"/>
      <c r="C172" s="1"/>
      <c r="D172" s="114"/>
      <c r="E172" s="141"/>
      <c r="F172" s="117"/>
      <c r="G172" s="117"/>
      <c r="H172" s="114"/>
      <c r="I172" s="114"/>
      <c r="J172" s="114"/>
      <c r="K172" s="114"/>
      <c r="L172" s="114"/>
      <c r="M172" s="114"/>
      <c r="N172" s="114"/>
      <c r="O172" s="114"/>
      <c r="P172" s="114"/>
      <c r="Q172" s="114"/>
      <c r="R172" s="114"/>
    </row>
    <row r="173" spans="1:18" ht="15.75" customHeight="1">
      <c r="A173" s="1"/>
      <c r="B173" s="4"/>
      <c r="C173" s="1"/>
      <c r="D173" s="114"/>
      <c r="E173" s="141"/>
      <c r="F173" s="117"/>
      <c r="G173" s="117"/>
      <c r="H173" s="114"/>
      <c r="I173" s="114"/>
      <c r="J173" s="114"/>
      <c r="K173" s="114"/>
      <c r="L173" s="114"/>
      <c r="M173" s="114"/>
      <c r="N173" s="114"/>
      <c r="O173" s="114"/>
      <c r="P173" s="114"/>
      <c r="Q173" s="114"/>
      <c r="R173" s="114"/>
    </row>
    <row r="174" spans="1:18" ht="15.75" customHeight="1">
      <c r="A174" s="1"/>
      <c r="B174" s="4"/>
      <c r="C174" s="1"/>
      <c r="D174" s="114"/>
      <c r="E174" s="141"/>
      <c r="F174" s="117"/>
      <c r="G174" s="117"/>
      <c r="H174" s="114"/>
      <c r="I174" s="114"/>
      <c r="J174" s="114"/>
      <c r="K174" s="114"/>
      <c r="L174" s="114"/>
      <c r="M174" s="114"/>
      <c r="N174" s="114"/>
      <c r="O174" s="114"/>
      <c r="P174" s="114"/>
      <c r="Q174" s="114"/>
      <c r="R174" s="114"/>
    </row>
    <row r="175" spans="1:18" ht="15.75" customHeight="1">
      <c r="A175" s="1"/>
      <c r="B175" s="66"/>
      <c r="C175" s="1"/>
      <c r="D175" s="114"/>
      <c r="E175" s="141"/>
      <c r="F175" s="117"/>
      <c r="G175" s="117"/>
      <c r="H175" s="114"/>
      <c r="I175" s="114"/>
      <c r="J175" s="114"/>
      <c r="K175" s="114"/>
      <c r="L175" s="114"/>
      <c r="M175" s="114"/>
      <c r="N175" s="114"/>
      <c r="O175" s="114"/>
      <c r="P175" s="114"/>
      <c r="Q175" s="114"/>
      <c r="R175" s="114"/>
    </row>
    <row r="176" spans="1:18" ht="15.75" customHeight="1">
      <c r="A176" s="1"/>
      <c r="B176" s="4"/>
      <c r="C176" s="1"/>
      <c r="D176" s="114"/>
      <c r="E176" s="141"/>
      <c r="F176" s="117"/>
      <c r="G176" s="117"/>
      <c r="H176" s="114"/>
      <c r="I176" s="114"/>
      <c r="J176" s="114"/>
      <c r="K176" s="114"/>
      <c r="L176" s="114"/>
      <c r="M176" s="114"/>
      <c r="N176" s="114"/>
      <c r="O176" s="114"/>
      <c r="P176" s="114"/>
      <c r="Q176" s="114"/>
      <c r="R176" s="114"/>
    </row>
    <row r="177" spans="1:18" ht="15.75" customHeight="1">
      <c r="A177" s="1"/>
      <c r="B177" s="9"/>
      <c r="C177" s="1"/>
      <c r="D177" s="114"/>
      <c r="E177" s="141"/>
      <c r="F177" s="117"/>
      <c r="G177" s="117"/>
      <c r="H177" s="114"/>
      <c r="I177" s="114"/>
      <c r="J177" s="114"/>
      <c r="K177" s="114"/>
      <c r="L177" s="114"/>
      <c r="M177" s="114"/>
      <c r="N177" s="114"/>
      <c r="O177" s="114"/>
      <c r="P177" s="114"/>
      <c r="Q177" s="114"/>
      <c r="R177" s="114"/>
    </row>
    <row r="178" spans="1:18" ht="15.75" customHeight="1">
      <c r="A178" s="1"/>
      <c r="B178" s="7"/>
      <c r="C178" s="1"/>
      <c r="D178" s="114"/>
      <c r="E178" s="141"/>
      <c r="F178" s="117"/>
      <c r="G178" s="117"/>
      <c r="H178" s="114"/>
      <c r="I178" s="114"/>
      <c r="J178" s="114"/>
      <c r="K178" s="114"/>
      <c r="L178" s="114"/>
      <c r="M178" s="114"/>
      <c r="N178" s="114"/>
      <c r="O178" s="114"/>
      <c r="P178" s="114"/>
      <c r="Q178" s="114"/>
      <c r="R178" s="114"/>
    </row>
    <row r="179" spans="1:18" ht="15.75" customHeight="1">
      <c r="A179" s="1"/>
      <c r="B179" s="4"/>
      <c r="C179" s="1"/>
      <c r="D179" s="114"/>
      <c r="E179" s="141"/>
      <c r="F179" s="117"/>
      <c r="G179" s="117"/>
      <c r="H179" s="114"/>
      <c r="I179" s="114"/>
      <c r="J179" s="114"/>
      <c r="K179" s="114"/>
      <c r="L179" s="114"/>
      <c r="M179" s="114"/>
      <c r="N179" s="114"/>
      <c r="O179" s="114"/>
      <c r="P179" s="114"/>
      <c r="Q179" s="114"/>
      <c r="R179" s="114"/>
    </row>
    <row r="180" spans="1:18" ht="15.75" customHeight="1">
      <c r="A180" s="1"/>
      <c r="B180" s="4"/>
      <c r="C180" s="1"/>
      <c r="D180" s="114"/>
      <c r="E180" s="141"/>
      <c r="F180" s="117"/>
      <c r="G180" s="117"/>
      <c r="H180" s="114"/>
      <c r="I180" s="114"/>
      <c r="J180" s="114"/>
      <c r="K180" s="114"/>
      <c r="L180" s="114"/>
      <c r="M180" s="114"/>
      <c r="N180" s="114"/>
      <c r="O180" s="114"/>
      <c r="P180" s="114"/>
      <c r="Q180" s="114"/>
      <c r="R180" s="114"/>
    </row>
    <row r="181" spans="1:18" ht="15.75" customHeight="1">
      <c r="A181" s="1"/>
      <c r="B181" s="4"/>
      <c r="C181" s="1"/>
      <c r="D181" s="114"/>
      <c r="E181" s="141"/>
      <c r="F181" s="117"/>
      <c r="G181" s="117"/>
      <c r="H181" s="114"/>
      <c r="I181" s="114"/>
      <c r="J181" s="114"/>
      <c r="K181" s="114"/>
      <c r="L181" s="114"/>
      <c r="M181" s="114"/>
      <c r="N181" s="114"/>
      <c r="O181" s="114"/>
      <c r="P181" s="114"/>
      <c r="Q181" s="114"/>
      <c r="R181" s="114"/>
    </row>
    <row r="182" spans="1:18" ht="15.75" customHeight="1">
      <c r="A182" s="1"/>
      <c r="B182" s="4"/>
      <c r="C182" s="1"/>
      <c r="D182" s="114"/>
      <c r="E182" s="141"/>
      <c r="F182" s="117"/>
      <c r="G182" s="117"/>
      <c r="H182" s="114"/>
      <c r="I182" s="114"/>
      <c r="J182" s="114"/>
      <c r="K182" s="114"/>
      <c r="L182" s="114"/>
      <c r="M182" s="114"/>
      <c r="N182" s="114"/>
      <c r="O182" s="114"/>
      <c r="P182" s="114"/>
      <c r="Q182" s="114"/>
      <c r="R182" s="114"/>
    </row>
    <row r="183" spans="1:18" ht="15.75" customHeight="1">
      <c r="A183" s="1"/>
      <c r="B183" s="4"/>
      <c r="C183" s="1"/>
      <c r="D183" s="114"/>
      <c r="E183" s="141"/>
      <c r="F183" s="117"/>
      <c r="G183" s="117"/>
      <c r="H183" s="114"/>
      <c r="I183" s="114"/>
      <c r="J183" s="114"/>
      <c r="K183" s="114"/>
      <c r="L183" s="114"/>
      <c r="M183" s="114"/>
      <c r="N183" s="114"/>
      <c r="O183" s="114"/>
      <c r="P183" s="114"/>
      <c r="Q183" s="114"/>
      <c r="R183" s="114"/>
    </row>
    <row r="184" spans="1:18" ht="15.75" customHeight="1">
      <c r="A184" s="1"/>
      <c r="B184" s="4"/>
      <c r="C184" s="1"/>
      <c r="D184" s="114"/>
      <c r="E184" s="141"/>
      <c r="F184" s="117"/>
      <c r="G184" s="117"/>
      <c r="H184" s="114"/>
      <c r="I184" s="114"/>
      <c r="J184" s="114"/>
      <c r="K184" s="114"/>
      <c r="L184" s="114"/>
      <c r="M184" s="114"/>
      <c r="N184" s="114"/>
      <c r="O184" s="114"/>
      <c r="P184" s="114"/>
      <c r="Q184" s="114"/>
      <c r="R184" s="114"/>
    </row>
    <row r="185" spans="1:18" ht="15.75" customHeight="1">
      <c r="A185" s="1"/>
      <c r="B185" s="9"/>
      <c r="C185" s="1"/>
      <c r="D185" s="114"/>
      <c r="E185" s="141"/>
      <c r="F185" s="117"/>
      <c r="G185" s="117"/>
      <c r="H185" s="114"/>
      <c r="I185" s="114"/>
      <c r="J185" s="114"/>
      <c r="K185" s="114"/>
      <c r="L185" s="114"/>
      <c r="M185" s="114"/>
      <c r="N185" s="114"/>
      <c r="O185" s="114"/>
      <c r="P185" s="114"/>
      <c r="Q185" s="114"/>
      <c r="R185" s="114"/>
    </row>
    <row r="186" spans="1:18" ht="15.75" customHeight="1">
      <c r="A186" s="1"/>
      <c r="B186" s="7"/>
      <c r="C186" s="1"/>
      <c r="D186" s="114"/>
      <c r="E186" s="141"/>
      <c r="F186" s="117"/>
      <c r="G186" s="117"/>
      <c r="H186" s="114"/>
      <c r="I186" s="114"/>
      <c r="J186" s="114"/>
      <c r="K186" s="114"/>
      <c r="L186" s="114"/>
      <c r="M186" s="114"/>
      <c r="N186" s="114"/>
      <c r="O186" s="114"/>
      <c r="P186" s="114"/>
      <c r="Q186" s="114"/>
      <c r="R186" s="114"/>
    </row>
    <row r="187" spans="1:18" ht="15.75" customHeight="1">
      <c r="A187" s="1"/>
      <c r="B187" s="4"/>
      <c r="C187" s="1"/>
      <c r="D187" s="114"/>
      <c r="E187" s="141"/>
      <c r="F187" s="117"/>
      <c r="G187" s="117"/>
      <c r="H187" s="114"/>
      <c r="I187" s="114"/>
      <c r="J187" s="114"/>
      <c r="K187" s="114"/>
      <c r="L187" s="114"/>
      <c r="M187" s="114"/>
      <c r="N187" s="114"/>
      <c r="O187" s="114"/>
      <c r="P187" s="114"/>
      <c r="Q187" s="114"/>
      <c r="R187" s="114"/>
    </row>
    <row r="188" spans="1:18" ht="15.75" customHeight="1">
      <c r="A188" s="1"/>
      <c r="B188" s="11"/>
      <c r="C188" s="1"/>
      <c r="D188" s="114"/>
      <c r="E188" s="141"/>
      <c r="F188" s="117"/>
      <c r="G188" s="117"/>
      <c r="H188" s="114"/>
      <c r="I188" s="114"/>
      <c r="J188" s="114"/>
      <c r="K188" s="114"/>
      <c r="L188" s="114"/>
      <c r="M188" s="114"/>
      <c r="N188" s="114"/>
      <c r="O188" s="114"/>
      <c r="P188" s="114"/>
      <c r="Q188" s="114"/>
      <c r="R188" s="114"/>
    </row>
    <row r="189" spans="1:18" ht="15.75" customHeight="1">
      <c r="A189" s="1"/>
      <c r="B189" s="4"/>
      <c r="C189" s="1"/>
      <c r="D189" s="114"/>
      <c r="E189" s="141"/>
      <c r="F189" s="117"/>
      <c r="G189" s="117"/>
      <c r="H189" s="114"/>
      <c r="I189" s="114"/>
      <c r="J189" s="114"/>
      <c r="K189" s="114"/>
      <c r="L189" s="114"/>
      <c r="M189" s="114"/>
      <c r="N189" s="114"/>
      <c r="O189" s="114"/>
      <c r="P189" s="114"/>
      <c r="Q189" s="114"/>
      <c r="R189" s="114"/>
    </row>
    <row r="190" spans="1:18" ht="15.75" customHeight="1">
      <c r="A190" s="1"/>
      <c r="B190" s="12"/>
      <c r="C190" s="1"/>
      <c r="D190" s="114"/>
      <c r="E190" s="141"/>
      <c r="F190" s="117"/>
      <c r="G190" s="117"/>
      <c r="H190" s="114"/>
      <c r="I190" s="114"/>
      <c r="J190" s="114"/>
      <c r="K190" s="114"/>
      <c r="L190" s="114"/>
      <c r="M190" s="114"/>
      <c r="N190" s="114"/>
      <c r="O190" s="114"/>
      <c r="P190" s="114"/>
      <c r="Q190" s="114"/>
      <c r="R190" s="114"/>
    </row>
    <row r="191" spans="1:18" ht="15.75" customHeight="1">
      <c r="A191" s="1"/>
      <c r="B191" s="4"/>
      <c r="C191" s="1"/>
      <c r="D191" s="114"/>
      <c r="E191" s="141"/>
      <c r="F191" s="117"/>
      <c r="G191" s="117"/>
      <c r="H191" s="114"/>
      <c r="I191" s="114"/>
      <c r="J191" s="114"/>
      <c r="K191" s="114"/>
      <c r="L191" s="114"/>
      <c r="M191" s="114"/>
      <c r="N191" s="114"/>
      <c r="O191" s="114"/>
      <c r="P191" s="114"/>
      <c r="Q191" s="114"/>
      <c r="R191" s="114"/>
    </row>
    <row r="192" spans="1:18" ht="15.75" customHeight="1">
      <c r="A192" s="1"/>
      <c r="B192" s="9"/>
      <c r="C192" s="1"/>
      <c r="D192" s="114"/>
      <c r="E192" s="141"/>
      <c r="F192" s="117"/>
      <c r="G192" s="117"/>
      <c r="H192" s="114"/>
      <c r="I192" s="114"/>
      <c r="J192" s="114"/>
      <c r="K192" s="114"/>
      <c r="L192" s="114"/>
      <c r="M192" s="114"/>
      <c r="N192" s="114"/>
      <c r="O192" s="114"/>
      <c r="P192" s="114"/>
      <c r="Q192" s="114"/>
      <c r="R192" s="114"/>
    </row>
    <row r="193" spans="1:18" ht="15.75" customHeight="1">
      <c r="A193" s="1"/>
      <c r="B193" s="7"/>
      <c r="C193" s="1"/>
      <c r="D193" s="114"/>
      <c r="E193" s="141"/>
      <c r="F193" s="117"/>
      <c r="G193" s="117"/>
      <c r="H193" s="114"/>
      <c r="I193" s="114"/>
      <c r="J193" s="114"/>
      <c r="K193" s="114"/>
      <c r="L193" s="114"/>
      <c r="M193" s="114"/>
      <c r="N193" s="114"/>
      <c r="O193" s="114"/>
      <c r="P193" s="114"/>
      <c r="Q193" s="114"/>
      <c r="R193" s="114"/>
    </row>
    <row r="194" spans="1:18" ht="15.75" customHeight="1">
      <c r="A194" s="1"/>
      <c r="B194" s="4"/>
      <c r="C194" s="1"/>
      <c r="D194" s="114"/>
      <c r="E194" s="141"/>
      <c r="F194" s="117"/>
      <c r="G194" s="117"/>
      <c r="H194" s="114"/>
      <c r="I194" s="114"/>
      <c r="J194" s="114"/>
      <c r="K194" s="114"/>
      <c r="L194" s="114"/>
      <c r="M194" s="114"/>
      <c r="N194" s="114"/>
      <c r="O194" s="114"/>
      <c r="P194" s="114"/>
      <c r="Q194" s="114"/>
      <c r="R194" s="114"/>
    </row>
    <row r="195" spans="1:18" ht="15.75" customHeight="1">
      <c r="A195" s="1"/>
      <c r="B195" s="9"/>
      <c r="C195" s="1"/>
      <c r="D195" s="114"/>
      <c r="E195" s="141"/>
      <c r="F195" s="117"/>
      <c r="G195" s="117"/>
      <c r="H195" s="114"/>
      <c r="I195" s="114"/>
      <c r="J195" s="114"/>
      <c r="K195" s="114"/>
      <c r="L195" s="114"/>
      <c r="M195" s="114"/>
      <c r="N195" s="114"/>
      <c r="O195" s="114"/>
      <c r="P195" s="114"/>
      <c r="Q195" s="114"/>
      <c r="R195" s="114"/>
    </row>
    <row r="196" spans="1:18" ht="15.75" customHeight="1">
      <c r="A196" s="1"/>
      <c r="B196" s="7"/>
      <c r="C196" s="1"/>
      <c r="D196" s="114"/>
      <c r="E196" s="141"/>
      <c r="F196" s="117"/>
      <c r="G196" s="117"/>
      <c r="H196" s="114"/>
      <c r="I196" s="114"/>
      <c r="J196" s="114"/>
      <c r="K196" s="114"/>
      <c r="L196" s="114"/>
      <c r="M196" s="114"/>
      <c r="N196" s="114"/>
      <c r="O196" s="114"/>
      <c r="P196" s="114"/>
      <c r="Q196" s="114"/>
      <c r="R196" s="114"/>
    </row>
    <row r="197" spans="1:18" ht="15.75" customHeight="1">
      <c r="A197" s="1"/>
      <c r="B197" s="4"/>
      <c r="C197" s="1"/>
      <c r="D197" s="114"/>
      <c r="E197" s="141"/>
      <c r="F197" s="117"/>
      <c r="G197" s="117"/>
      <c r="H197" s="114"/>
      <c r="I197" s="114"/>
      <c r="J197" s="114"/>
      <c r="K197" s="114"/>
      <c r="L197" s="114"/>
      <c r="M197" s="114"/>
      <c r="N197" s="114"/>
      <c r="O197" s="114"/>
      <c r="P197" s="114"/>
      <c r="Q197" s="114"/>
      <c r="R197" s="114"/>
    </row>
    <row r="198" spans="1:18" ht="15.75" customHeight="1">
      <c r="A198" s="1"/>
      <c r="B198" s="4"/>
      <c r="C198" s="1"/>
      <c r="D198" s="114"/>
      <c r="E198" s="141"/>
      <c r="F198" s="117"/>
      <c r="G198" s="117"/>
      <c r="H198" s="114"/>
      <c r="I198" s="114"/>
      <c r="J198" s="114"/>
      <c r="K198" s="114"/>
      <c r="L198" s="114"/>
      <c r="M198" s="114"/>
      <c r="N198" s="114"/>
      <c r="O198" s="114"/>
      <c r="P198" s="114"/>
      <c r="Q198" s="114"/>
      <c r="R198" s="114"/>
    </row>
    <row r="199" spans="1:18" ht="15.75" customHeight="1">
      <c r="A199" s="1"/>
      <c r="B199" s="4"/>
      <c r="C199" s="1"/>
      <c r="D199" s="114"/>
      <c r="E199" s="141"/>
      <c r="F199" s="117"/>
      <c r="G199" s="117"/>
      <c r="H199" s="114"/>
      <c r="I199" s="114"/>
      <c r="J199" s="114"/>
      <c r="K199" s="114"/>
      <c r="L199" s="114"/>
      <c r="M199" s="114"/>
      <c r="N199" s="114"/>
      <c r="O199" s="114"/>
      <c r="P199" s="114"/>
      <c r="Q199" s="114"/>
      <c r="R199" s="114"/>
    </row>
    <row r="200" spans="1:18" ht="15.75" customHeight="1">
      <c r="A200" s="1"/>
      <c r="B200" s="4"/>
      <c r="C200" s="1"/>
      <c r="D200" s="114"/>
      <c r="E200" s="141"/>
      <c r="F200" s="117"/>
      <c r="G200" s="117"/>
      <c r="H200" s="114"/>
      <c r="I200" s="114"/>
      <c r="J200" s="114"/>
      <c r="K200" s="114"/>
      <c r="L200" s="114"/>
      <c r="M200" s="114"/>
      <c r="N200" s="114"/>
      <c r="O200" s="114"/>
      <c r="P200" s="114"/>
      <c r="Q200" s="114"/>
      <c r="R200" s="114"/>
    </row>
    <row r="201" spans="1:18" ht="15.75" customHeight="1">
      <c r="A201" s="1"/>
      <c r="B201" s="4"/>
      <c r="C201" s="1"/>
      <c r="D201" s="114"/>
      <c r="E201" s="141"/>
      <c r="F201" s="117"/>
      <c r="G201" s="117"/>
      <c r="H201" s="114"/>
      <c r="I201" s="114"/>
      <c r="J201" s="114"/>
      <c r="K201" s="114"/>
      <c r="L201" s="114"/>
      <c r="M201" s="114"/>
      <c r="N201" s="114"/>
      <c r="O201" s="114"/>
      <c r="P201" s="114"/>
      <c r="Q201" s="114"/>
      <c r="R201" s="114"/>
    </row>
    <row r="202" spans="1:18" ht="15.75" customHeight="1">
      <c r="A202" s="1"/>
      <c r="B202" s="9"/>
      <c r="C202" s="1"/>
      <c r="D202" s="114"/>
      <c r="E202" s="141"/>
      <c r="F202" s="117"/>
      <c r="G202" s="117"/>
      <c r="H202" s="114"/>
      <c r="I202" s="114"/>
      <c r="J202" s="114"/>
      <c r="K202" s="114"/>
      <c r="L202" s="114"/>
      <c r="M202" s="114"/>
      <c r="N202" s="114"/>
      <c r="O202" s="114"/>
      <c r="P202" s="114"/>
      <c r="Q202" s="114"/>
      <c r="R202" s="114"/>
    </row>
    <row r="203" spans="1:18" ht="15.75" customHeight="1">
      <c r="A203" s="1"/>
      <c r="B203" s="7"/>
      <c r="C203" s="1"/>
      <c r="D203" s="114"/>
      <c r="E203" s="141"/>
      <c r="F203" s="117"/>
      <c r="G203" s="117"/>
      <c r="H203" s="114"/>
      <c r="I203" s="114"/>
      <c r="J203" s="114"/>
      <c r="K203" s="114"/>
      <c r="L203" s="114"/>
      <c r="M203" s="114"/>
      <c r="N203" s="114"/>
      <c r="O203" s="114"/>
      <c r="P203" s="114"/>
      <c r="Q203" s="114"/>
      <c r="R203" s="114"/>
    </row>
    <row r="204" spans="1:18" ht="15.75" customHeight="1">
      <c r="A204" s="1"/>
      <c r="B204" s="4"/>
      <c r="C204" s="1"/>
      <c r="D204" s="114"/>
      <c r="E204" s="141"/>
      <c r="F204" s="117"/>
      <c r="G204" s="117"/>
      <c r="H204" s="114"/>
      <c r="I204" s="114"/>
      <c r="J204" s="114"/>
      <c r="K204" s="114"/>
      <c r="L204" s="114"/>
      <c r="M204" s="114"/>
      <c r="N204" s="114"/>
      <c r="O204" s="114"/>
      <c r="P204" s="114"/>
      <c r="Q204" s="114"/>
      <c r="R204" s="114"/>
    </row>
    <row r="205" spans="1:18" ht="15.75" customHeight="1">
      <c r="A205" s="1"/>
      <c r="B205" s="4"/>
      <c r="C205" s="1"/>
      <c r="D205" s="114"/>
      <c r="E205" s="141"/>
      <c r="F205" s="117"/>
      <c r="G205" s="117"/>
      <c r="H205" s="114"/>
      <c r="I205" s="114"/>
      <c r="J205" s="114"/>
      <c r="K205" s="114"/>
      <c r="L205" s="114"/>
      <c r="M205" s="114"/>
      <c r="N205" s="114"/>
      <c r="O205" s="114"/>
      <c r="P205" s="114"/>
      <c r="Q205" s="114"/>
      <c r="R205" s="114"/>
    </row>
    <row r="206" spans="1:18" ht="15.75" customHeight="1">
      <c r="A206" s="1"/>
      <c r="B206" s="4"/>
      <c r="C206" s="1"/>
      <c r="D206" s="114"/>
      <c r="E206" s="141"/>
      <c r="F206" s="117"/>
      <c r="G206" s="117"/>
      <c r="H206" s="114"/>
      <c r="I206" s="114"/>
      <c r="J206" s="114"/>
      <c r="K206" s="114"/>
      <c r="L206" s="114"/>
      <c r="M206" s="114"/>
      <c r="N206" s="114"/>
      <c r="O206" s="114"/>
      <c r="P206" s="114"/>
      <c r="Q206" s="114"/>
      <c r="R206" s="114"/>
    </row>
    <row r="207" spans="1:18" ht="15.75" customHeight="1">
      <c r="A207" s="1"/>
      <c r="B207" s="4"/>
      <c r="C207" s="1"/>
      <c r="D207" s="114"/>
      <c r="E207" s="141"/>
      <c r="F207" s="117"/>
      <c r="G207" s="117"/>
      <c r="H207" s="114"/>
      <c r="I207" s="114"/>
      <c r="J207" s="114"/>
      <c r="K207" s="114"/>
      <c r="L207" s="114"/>
      <c r="M207" s="114"/>
      <c r="N207" s="114"/>
      <c r="O207" s="114"/>
      <c r="P207" s="114"/>
      <c r="Q207" s="114"/>
      <c r="R207" s="114"/>
    </row>
    <row r="208" spans="1:18" ht="15.75" customHeight="1">
      <c r="A208" s="1"/>
      <c r="B208" s="66"/>
      <c r="C208" s="1"/>
      <c r="D208" s="114"/>
      <c r="E208" s="141"/>
      <c r="F208" s="117"/>
      <c r="G208" s="117"/>
      <c r="H208" s="114"/>
      <c r="I208" s="114"/>
      <c r="J208" s="114"/>
      <c r="K208" s="114"/>
      <c r="L208" s="114"/>
      <c r="M208" s="114"/>
      <c r="N208" s="114"/>
      <c r="O208" s="114"/>
      <c r="P208" s="114"/>
      <c r="Q208" s="114"/>
      <c r="R208" s="114"/>
    </row>
    <row r="209" spans="1:18" ht="15.75" customHeight="1">
      <c r="A209" s="1"/>
      <c r="B209" s="4"/>
      <c r="C209" s="1"/>
      <c r="D209" s="114"/>
      <c r="E209" s="141"/>
      <c r="F209" s="117"/>
      <c r="G209" s="117"/>
      <c r="H209" s="114"/>
      <c r="I209" s="114"/>
      <c r="J209" s="114"/>
      <c r="K209" s="114"/>
      <c r="L209" s="114"/>
      <c r="M209" s="114"/>
      <c r="N209" s="114"/>
      <c r="O209" s="114"/>
      <c r="P209" s="114"/>
      <c r="Q209" s="114"/>
      <c r="R209" s="114"/>
    </row>
    <row r="210" spans="1:18" ht="15.75" customHeight="1">
      <c r="A210" s="1"/>
      <c r="B210" s="9"/>
      <c r="C210" s="1"/>
      <c r="D210" s="114"/>
      <c r="E210" s="141"/>
      <c r="F210" s="117"/>
      <c r="G210" s="117"/>
      <c r="H210" s="114"/>
      <c r="I210" s="114"/>
      <c r="J210" s="114"/>
      <c r="K210" s="114"/>
      <c r="L210" s="114"/>
      <c r="M210" s="114"/>
      <c r="N210" s="114"/>
      <c r="O210" s="114"/>
      <c r="P210" s="114"/>
      <c r="Q210" s="114"/>
      <c r="R210" s="114"/>
    </row>
    <row r="211" spans="1:18" ht="15.75" customHeight="1">
      <c r="A211" s="1"/>
      <c r="B211" s="7"/>
      <c r="C211" s="1"/>
      <c r="D211" s="114"/>
      <c r="E211" s="141"/>
      <c r="F211" s="117"/>
      <c r="G211" s="117"/>
      <c r="H211" s="114"/>
      <c r="I211" s="114"/>
      <c r="J211" s="114"/>
      <c r="K211" s="114"/>
      <c r="L211" s="114"/>
      <c r="M211" s="114"/>
      <c r="N211" s="114"/>
      <c r="O211" s="114"/>
      <c r="P211" s="114"/>
      <c r="Q211" s="114"/>
      <c r="R211" s="114"/>
    </row>
    <row r="212" spans="1:18" ht="15.75" customHeight="1">
      <c r="A212" s="1"/>
      <c r="B212" s="4"/>
      <c r="C212" s="1"/>
      <c r="D212" s="114"/>
      <c r="E212" s="141"/>
      <c r="F212" s="117"/>
      <c r="G212" s="117"/>
      <c r="H212" s="114"/>
      <c r="I212" s="114"/>
      <c r="J212" s="114"/>
      <c r="K212" s="114"/>
      <c r="L212" s="114"/>
      <c r="M212" s="114"/>
      <c r="N212" s="114"/>
      <c r="O212" s="114"/>
      <c r="P212" s="114"/>
      <c r="Q212" s="114"/>
      <c r="R212" s="114"/>
    </row>
    <row r="213" spans="1:18" ht="15.75" customHeight="1">
      <c r="A213" s="1"/>
      <c r="B213" s="4"/>
      <c r="C213" s="1"/>
      <c r="D213" s="114"/>
      <c r="E213" s="141"/>
      <c r="F213" s="117"/>
      <c r="G213" s="117"/>
      <c r="H213" s="114"/>
      <c r="I213" s="114"/>
      <c r="J213" s="114"/>
      <c r="K213" s="114"/>
      <c r="L213" s="114"/>
      <c r="M213" s="114"/>
      <c r="N213" s="114"/>
      <c r="O213" s="114"/>
      <c r="P213" s="114"/>
      <c r="Q213" s="114"/>
      <c r="R213" s="114"/>
    </row>
    <row r="214" spans="1:18" ht="15.75" customHeight="1">
      <c r="A214" s="1"/>
      <c r="B214" s="4"/>
      <c r="C214" s="1"/>
      <c r="D214" s="114"/>
      <c r="E214" s="141"/>
      <c r="F214" s="117"/>
      <c r="G214" s="117"/>
      <c r="H214" s="114"/>
      <c r="I214" s="114"/>
      <c r="J214" s="114"/>
      <c r="K214" s="114"/>
      <c r="L214" s="114"/>
      <c r="M214" s="114"/>
      <c r="N214" s="114"/>
      <c r="O214" s="114"/>
      <c r="P214" s="114"/>
      <c r="Q214" s="114"/>
      <c r="R214" s="114"/>
    </row>
    <row r="215" spans="1:18" ht="15.75" customHeight="1">
      <c r="A215" s="1"/>
      <c r="B215" s="4"/>
      <c r="C215" s="1"/>
      <c r="D215" s="114"/>
      <c r="E215" s="141"/>
      <c r="F215" s="117"/>
      <c r="G215" s="117"/>
      <c r="H215" s="114"/>
      <c r="I215" s="114"/>
      <c r="J215" s="114"/>
      <c r="K215" s="114"/>
      <c r="L215" s="114"/>
      <c r="M215" s="114"/>
      <c r="N215" s="114"/>
      <c r="O215" s="114"/>
      <c r="P215" s="114"/>
      <c r="Q215" s="114"/>
      <c r="R215" s="114"/>
    </row>
    <row r="216" spans="1:18" ht="15.75" customHeight="1">
      <c r="A216" s="1"/>
      <c r="B216" s="4"/>
      <c r="C216" s="1"/>
      <c r="D216" s="114"/>
      <c r="E216" s="141"/>
      <c r="F216" s="117"/>
      <c r="G216" s="117"/>
      <c r="H216" s="114"/>
      <c r="I216" s="114"/>
      <c r="J216" s="114"/>
      <c r="K216" s="114"/>
      <c r="L216" s="114"/>
      <c r="M216" s="114"/>
      <c r="N216" s="114"/>
      <c r="O216" s="114"/>
      <c r="P216" s="114"/>
      <c r="Q216" s="114"/>
      <c r="R216" s="114"/>
    </row>
    <row r="217" spans="1:18" ht="15.75" customHeight="1">
      <c r="A217" s="1"/>
      <c r="B217" s="4"/>
      <c r="C217" s="1"/>
      <c r="D217" s="114"/>
      <c r="E217" s="141"/>
      <c r="F217" s="117"/>
      <c r="G217" s="117"/>
      <c r="H217" s="114"/>
      <c r="I217" s="114"/>
      <c r="J217" s="114"/>
      <c r="K217" s="114"/>
      <c r="L217" s="114"/>
      <c r="M217" s="114"/>
      <c r="N217" s="114"/>
      <c r="O217" s="114"/>
      <c r="P217" s="114"/>
      <c r="Q217" s="114"/>
      <c r="R217" s="114"/>
    </row>
    <row r="218" spans="1:18" ht="15.75" customHeight="1">
      <c r="A218" s="1"/>
      <c r="B218" s="9"/>
      <c r="C218" s="1"/>
      <c r="D218" s="114"/>
      <c r="E218" s="141"/>
      <c r="F218" s="117"/>
      <c r="G218" s="117"/>
      <c r="H218" s="114"/>
      <c r="I218" s="114"/>
      <c r="J218" s="114"/>
      <c r="K218" s="114"/>
      <c r="L218" s="114"/>
      <c r="M218" s="114"/>
      <c r="N218" s="114"/>
      <c r="O218" s="114"/>
      <c r="P218" s="114"/>
      <c r="Q218" s="114"/>
      <c r="R218" s="114"/>
    </row>
    <row r="219" spans="1:18" ht="15.75" customHeight="1">
      <c r="A219" s="1"/>
      <c r="B219" s="7"/>
      <c r="C219" s="1"/>
      <c r="D219" s="114"/>
      <c r="E219" s="141"/>
      <c r="F219" s="117"/>
      <c r="G219" s="117"/>
      <c r="H219" s="114"/>
      <c r="I219" s="114"/>
      <c r="J219" s="114"/>
      <c r="K219" s="114"/>
      <c r="L219" s="114"/>
      <c r="M219" s="114"/>
      <c r="N219" s="114"/>
      <c r="O219" s="114"/>
      <c r="P219" s="114"/>
      <c r="Q219" s="114"/>
      <c r="R219" s="114"/>
    </row>
    <row r="220" spans="1:18" ht="15.75" customHeight="1">
      <c r="A220" s="1"/>
      <c r="B220" s="4"/>
      <c r="C220" s="1"/>
      <c r="D220" s="114"/>
      <c r="E220" s="141"/>
      <c r="F220" s="117"/>
      <c r="G220" s="117"/>
      <c r="H220" s="114"/>
      <c r="I220" s="114"/>
      <c r="J220" s="114"/>
      <c r="K220" s="114"/>
      <c r="L220" s="114"/>
      <c r="M220" s="114"/>
      <c r="N220" s="114"/>
      <c r="O220" s="114"/>
      <c r="P220" s="114"/>
      <c r="Q220" s="114"/>
      <c r="R220" s="114"/>
    </row>
    <row r="221" spans="1:18" ht="15.75" customHeight="1">
      <c r="A221" s="1"/>
      <c r="B221" s="11"/>
      <c r="C221" s="1"/>
      <c r="D221" s="114"/>
      <c r="E221" s="141"/>
      <c r="F221" s="117"/>
      <c r="G221" s="117"/>
      <c r="H221" s="114"/>
      <c r="I221" s="114"/>
      <c r="J221" s="114"/>
      <c r="K221" s="114"/>
      <c r="L221" s="114"/>
      <c r="M221" s="114"/>
      <c r="N221" s="114"/>
      <c r="O221" s="114"/>
      <c r="P221" s="114"/>
      <c r="Q221" s="114"/>
      <c r="R221" s="114"/>
    </row>
    <row r="222" spans="1:18" ht="15.75" customHeight="1">
      <c r="A222" s="1"/>
      <c r="B222" s="4"/>
      <c r="C222" s="1"/>
      <c r="D222" s="114"/>
      <c r="E222" s="141"/>
      <c r="F222" s="117"/>
      <c r="G222" s="117"/>
      <c r="H222" s="114"/>
      <c r="I222" s="114"/>
      <c r="J222" s="114"/>
      <c r="K222" s="114"/>
      <c r="L222" s="114"/>
      <c r="M222" s="114"/>
      <c r="N222" s="114"/>
      <c r="O222" s="114"/>
      <c r="P222" s="114"/>
      <c r="Q222" s="114"/>
      <c r="R222" s="114"/>
    </row>
    <row r="223" spans="1:18" ht="15.75" customHeight="1">
      <c r="A223" s="1"/>
      <c r="B223" s="12"/>
      <c r="C223" s="1"/>
      <c r="D223" s="114"/>
      <c r="E223" s="141"/>
      <c r="F223" s="117"/>
      <c r="G223" s="117"/>
      <c r="H223" s="114"/>
      <c r="I223" s="114"/>
      <c r="J223" s="114"/>
      <c r="K223" s="114"/>
      <c r="L223" s="114"/>
      <c r="M223" s="114"/>
      <c r="N223" s="114"/>
      <c r="O223" s="114"/>
      <c r="P223" s="114"/>
      <c r="Q223" s="114"/>
      <c r="R223" s="114"/>
    </row>
    <row r="224" spans="1:18" ht="15.75" customHeight="1">
      <c r="A224" s="1"/>
      <c r="B224" s="4"/>
      <c r="C224" s="1"/>
      <c r="D224" s="114"/>
      <c r="E224" s="141"/>
      <c r="F224" s="117"/>
      <c r="G224" s="117"/>
      <c r="H224" s="114"/>
      <c r="I224" s="114"/>
      <c r="J224" s="114"/>
      <c r="K224" s="114"/>
      <c r="L224" s="114"/>
      <c r="M224" s="114"/>
      <c r="N224" s="114"/>
      <c r="O224" s="114"/>
      <c r="P224" s="114"/>
      <c r="Q224" s="114"/>
      <c r="R224" s="114"/>
    </row>
    <row r="225" spans="1:18" ht="15.75" customHeight="1">
      <c r="A225" s="1"/>
      <c r="B225" s="9"/>
      <c r="C225" s="1"/>
      <c r="D225" s="114"/>
      <c r="E225" s="141"/>
      <c r="F225" s="117"/>
      <c r="G225" s="117"/>
      <c r="H225" s="114"/>
      <c r="I225" s="114"/>
      <c r="J225" s="114"/>
      <c r="K225" s="114"/>
      <c r="L225" s="114"/>
      <c r="M225" s="114"/>
      <c r="N225" s="114"/>
      <c r="O225" s="114"/>
      <c r="P225" s="114"/>
      <c r="Q225" s="114"/>
      <c r="R225" s="114"/>
    </row>
    <row r="226" spans="1:18" ht="15.75" customHeight="1">
      <c r="A226" s="1"/>
      <c r="B226" s="7"/>
      <c r="C226" s="1"/>
      <c r="D226" s="114"/>
      <c r="E226" s="141"/>
      <c r="F226" s="117"/>
      <c r="G226" s="117"/>
      <c r="H226" s="114"/>
      <c r="I226" s="114"/>
      <c r="J226" s="114"/>
      <c r="K226" s="114"/>
      <c r="L226" s="114"/>
      <c r="M226" s="114"/>
      <c r="N226" s="114"/>
      <c r="O226" s="114"/>
      <c r="P226" s="114"/>
      <c r="Q226" s="114"/>
      <c r="R226" s="114"/>
    </row>
    <row r="227" spans="1:18" ht="15.75" customHeight="1">
      <c r="A227" s="1"/>
      <c r="B227" s="4"/>
      <c r="C227" s="1"/>
      <c r="D227" s="114"/>
      <c r="E227" s="141"/>
      <c r="F227" s="117"/>
      <c r="G227" s="117"/>
      <c r="H227" s="114"/>
      <c r="I227" s="114"/>
      <c r="J227" s="114"/>
      <c r="K227" s="114"/>
      <c r="L227" s="114"/>
      <c r="M227" s="114"/>
      <c r="N227" s="114"/>
      <c r="O227" s="114"/>
      <c r="P227" s="114"/>
      <c r="Q227" s="114"/>
      <c r="R227" s="114"/>
    </row>
    <row r="228" spans="1:18" ht="15.75" customHeight="1">
      <c r="A228" s="1"/>
      <c r="B228" s="9"/>
      <c r="C228" s="1"/>
      <c r="D228" s="114"/>
      <c r="E228" s="141"/>
      <c r="F228" s="117"/>
      <c r="G228" s="117"/>
      <c r="H228" s="114"/>
      <c r="I228" s="114"/>
      <c r="J228" s="114"/>
      <c r="K228" s="114"/>
      <c r="L228" s="114"/>
      <c r="M228" s="114"/>
      <c r="N228" s="114"/>
      <c r="O228" s="114"/>
      <c r="P228" s="114"/>
      <c r="Q228" s="114"/>
      <c r="R228" s="114"/>
    </row>
    <row r="229" spans="1:18" ht="15.75" customHeight="1">
      <c r="A229" s="1"/>
      <c r="B229" s="7"/>
      <c r="C229" s="1"/>
      <c r="D229" s="114"/>
      <c r="E229" s="141"/>
      <c r="F229" s="117"/>
      <c r="G229" s="117"/>
      <c r="H229" s="114"/>
      <c r="I229" s="114"/>
      <c r="J229" s="114"/>
      <c r="K229" s="114"/>
      <c r="L229" s="114"/>
      <c r="M229" s="114"/>
      <c r="N229" s="114"/>
      <c r="O229" s="114"/>
      <c r="P229" s="114"/>
      <c r="Q229" s="114"/>
      <c r="R229" s="114"/>
    </row>
    <row r="230" spans="1:18" ht="15.75" customHeight="1">
      <c r="A230" s="1"/>
      <c r="B230" s="4"/>
      <c r="C230" s="1"/>
      <c r="D230" s="114"/>
      <c r="E230" s="141"/>
      <c r="F230" s="117"/>
      <c r="G230" s="117"/>
      <c r="H230" s="114"/>
      <c r="I230" s="114"/>
      <c r="J230" s="114"/>
      <c r="K230" s="114"/>
      <c r="L230" s="114"/>
      <c r="M230" s="114"/>
      <c r="N230" s="114"/>
      <c r="O230" s="114"/>
      <c r="P230" s="114"/>
      <c r="Q230" s="114"/>
      <c r="R230" s="114"/>
    </row>
    <row r="231" spans="1:18" ht="15.75" customHeight="1">
      <c r="A231" s="1"/>
      <c r="B231" s="4"/>
      <c r="C231" s="1"/>
      <c r="D231" s="114"/>
      <c r="E231" s="141"/>
      <c r="F231" s="117"/>
      <c r="G231" s="117"/>
      <c r="H231" s="114"/>
      <c r="I231" s="114"/>
      <c r="J231" s="114"/>
      <c r="K231" s="114"/>
      <c r="L231" s="114"/>
      <c r="M231" s="114"/>
      <c r="N231" s="114"/>
      <c r="O231" s="114"/>
      <c r="P231" s="114"/>
      <c r="Q231" s="114"/>
      <c r="R231" s="114"/>
    </row>
    <row r="232" spans="1:18" ht="15.75" customHeight="1">
      <c r="A232" s="1"/>
      <c r="B232" s="4"/>
      <c r="C232" s="1"/>
      <c r="D232" s="114"/>
      <c r="E232" s="141"/>
      <c r="F232" s="117"/>
      <c r="G232" s="117"/>
      <c r="H232" s="114"/>
      <c r="I232" s="114"/>
      <c r="J232" s="114"/>
      <c r="K232" s="114"/>
      <c r="L232" s="114"/>
      <c r="M232" s="114"/>
      <c r="N232" s="114"/>
      <c r="O232" s="114"/>
      <c r="P232" s="114"/>
      <c r="Q232" s="114"/>
      <c r="R232" s="114"/>
    </row>
    <row r="233" spans="1:18" ht="15.75" customHeight="1">
      <c r="A233" s="1"/>
      <c r="B233" s="4"/>
      <c r="C233" s="1"/>
      <c r="D233" s="114"/>
      <c r="E233" s="141"/>
      <c r="F233" s="117"/>
      <c r="G233" s="117"/>
      <c r="H233" s="114"/>
      <c r="I233" s="114"/>
      <c r="J233" s="114"/>
      <c r="K233" s="114"/>
      <c r="L233" s="114"/>
      <c r="M233" s="114"/>
      <c r="N233" s="114"/>
      <c r="O233" s="114"/>
      <c r="P233" s="114"/>
      <c r="Q233" s="114"/>
      <c r="R233" s="114"/>
    </row>
    <row r="234" spans="1:18" ht="15.75" customHeight="1">
      <c r="A234" s="1"/>
      <c r="B234" s="4"/>
      <c r="C234" s="1"/>
      <c r="D234" s="114"/>
      <c r="E234" s="141"/>
      <c r="F234" s="117"/>
      <c r="G234" s="117"/>
      <c r="H234" s="114"/>
      <c r="I234" s="114"/>
      <c r="J234" s="114"/>
      <c r="K234" s="114"/>
      <c r="L234" s="114"/>
      <c r="M234" s="114"/>
      <c r="N234" s="114"/>
      <c r="O234" s="114"/>
      <c r="P234" s="114"/>
      <c r="Q234" s="114"/>
      <c r="R234" s="114"/>
    </row>
    <row r="235" spans="1:18" ht="15.75" customHeight="1">
      <c r="A235" s="1"/>
      <c r="B235" s="9"/>
      <c r="C235" s="1"/>
      <c r="D235" s="114"/>
      <c r="E235" s="141"/>
      <c r="F235" s="117"/>
      <c r="G235" s="117"/>
      <c r="H235" s="114"/>
      <c r="I235" s="114"/>
      <c r="J235" s="114"/>
      <c r="K235" s="114"/>
      <c r="L235" s="114"/>
      <c r="M235" s="114"/>
      <c r="N235" s="114"/>
      <c r="O235" s="114"/>
      <c r="P235" s="114"/>
      <c r="Q235" s="114"/>
      <c r="R235" s="114"/>
    </row>
    <row r="236" spans="1:18" ht="15.75" customHeight="1">
      <c r="A236" s="1"/>
      <c r="B236" s="7"/>
      <c r="C236" s="1"/>
      <c r="D236" s="114"/>
      <c r="E236" s="141"/>
      <c r="F236" s="117"/>
      <c r="G236" s="117"/>
      <c r="H236" s="114"/>
      <c r="I236" s="114"/>
      <c r="J236" s="114"/>
      <c r="K236" s="114"/>
      <c r="L236" s="114"/>
      <c r="M236" s="114"/>
      <c r="N236" s="114"/>
      <c r="O236" s="114"/>
      <c r="P236" s="114"/>
      <c r="Q236" s="114"/>
      <c r="R236" s="114"/>
    </row>
    <row r="237" spans="1:18" ht="15.75" customHeight="1">
      <c r="A237" s="1"/>
      <c r="B237" s="4"/>
      <c r="C237" s="1"/>
      <c r="D237" s="114"/>
      <c r="E237" s="141"/>
      <c r="F237" s="117"/>
      <c r="G237" s="117"/>
      <c r="H237" s="114"/>
      <c r="I237" s="114"/>
      <c r="J237" s="114"/>
      <c r="K237" s="114"/>
      <c r="L237" s="114"/>
      <c r="M237" s="114"/>
      <c r="N237" s="114"/>
      <c r="O237" s="114"/>
      <c r="P237" s="114"/>
      <c r="Q237" s="114"/>
      <c r="R237" s="114"/>
    </row>
    <row r="238" spans="1:18" ht="15.75" customHeight="1">
      <c r="A238" s="1"/>
      <c r="B238" s="4"/>
      <c r="C238" s="1"/>
      <c r="D238" s="114"/>
      <c r="E238" s="141"/>
      <c r="F238" s="117"/>
      <c r="G238" s="117"/>
      <c r="H238" s="114"/>
      <c r="I238" s="114"/>
      <c r="J238" s="114"/>
      <c r="K238" s="114"/>
      <c r="L238" s="114"/>
      <c r="M238" s="114"/>
      <c r="N238" s="114"/>
      <c r="O238" s="114"/>
      <c r="P238" s="114"/>
      <c r="Q238" s="114"/>
      <c r="R238" s="114"/>
    </row>
    <row r="239" spans="1:18" ht="15.75" customHeight="1">
      <c r="A239" s="1"/>
      <c r="B239" s="4"/>
      <c r="C239" s="1"/>
      <c r="D239" s="114"/>
      <c r="E239" s="141"/>
      <c r="F239" s="117"/>
      <c r="G239" s="117"/>
      <c r="H239" s="114"/>
      <c r="I239" s="114"/>
      <c r="J239" s="114"/>
      <c r="K239" s="114"/>
      <c r="L239" s="114"/>
      <c r="M239" s="114"/>
      <c r="N239" s="114"/>
      <c r="O239" s="114"/>
      <c r="P239" s="114"/>
      <c r="Q239" s="114"/>
      <c r="R239" s="114"/>
    </row>
    <row r="240" spans="1:18" ht="15.75" customHeight="1">
      <c r="A240" s="1"/>
      <c r="B240" s="4"/>
      <c r="C240" s="1"/>
      <c r="D240" s="114"/>
      <c r="E240" s="141"/>
      <c r="F240" s="117"/>
      <c r="G240" s="117"/>
      <c r="H240" s="114"/>
      <c r="I240" s="114"/>
      <c r="J240" s="114"/>
      <c r="K240" s="114"/>
      <c r="L240" s="114"/>
      <c r="M240" s="114"/>
      <c r="N240" s="114"/>
      <c r="O240" s="114"/>
      <c r="P240" s="114"/>
      <c r="Q240" s="114"/>
      <c r="R240" s="114"/>
    </row>
    <row r="241" spans="1:18" ht="15.75" customHeight="1">
      <c r="A241" s="1"/>
      <c r="B241" s="66"/>
      <c r="C241" s="1"/>
      <c r="D241" s="114"/>
      <c r="E241" s="141"/>
      <c r="F241" s="117"/>
      <c r="G241" s="117"/>
      <c r="H241" s="114"/>
      <c r="I241" s="114"/>
      <c r="J241" s="114"/>
      <c r="K241" s="114"/>
      <c r="L241" s="114"/>
      <c r="M241" s="114"/>
      <c r="N241" s="114"/>
      <c r="O241" s="114"/>
      <c r="P241" s="114"/>
      <c r="Q241" s="114"/>
      <c r="R241" s="114"/>
    </row>
    <row r="242" spans="1:18" ht="15.75" customHeight="1">
      <c r="A242" s="1"/>
      <c r="B242" s="4"/>
      <c r="C242" s="1"/>
      <c r="D242" s="114"/>
      <c r="E242" s="141"/>
      <c r="F242" s="117"/>
      <c r="G242" s="117"/>
      <c r="H242" s="114"/>
      <c r="I242" s="114"/>
      <c r="J242" s="114"/>
      <c r="K242" s="114"/>
      <c r="L242" s="114"/>
      <c r="M242" s="114"/>
      <c r="N242" s="114"/>
      <c r="O242" s="114"/>
      <c r="P242" s="114"/>
      <c r="Q242" s="114"/>
      <c r="R242" s="114"/>
    </row>
    <row r="243" spans="1:18" ht="15.75" customHeight="1">
      <c r="A243" s="1"/>
      <c r="B243" s="9"/>
      <c r="C243" s="1"/>
      <c r="D243" s="114"/>
      <c r="E243" s="141"/>
      <c r="F243" s="117"/>
      <c r="G243" s="117"/>
      <c r="H243" s="114"/>
      <c r="I243" s="114"/>
      <c r="J243" s="114"/>
      <c r="K243" s="114"/>
      <c r="L243" s="114"/>
      <c r="M243" s="114"/>
      <c r="N243" s="114"/>
      <c r="O243" s="114"/>
      <c r="P243" s="114"/>
      <c r="Q243" s="114"/>
      <c r="R243" s="114"/>
    </row>
    <row r="244" spans="1:18" ht="15.75" customHeight="1">
      <c r="A244" s="1"/>
      <c r="B244" s="7"/>
      <c r="C244" s="1"/>
      <c r="D244" s="114"/>
      <c r="E244" s="141"/>
      <c r="F244" s="117"/>
      <c r="G244" s="117"/>
      <c r="H244" s="114"/>
      <c r="I244" s="114"/>
      <c r="J244" s="114"/>
      <c r="K244" s="114"/>
      <c r="L244" s="114"/>
      <c r="M244" s="114"/>
      <c r="N244" s="114"/>
      <c r="O244" s="114"/>
      <c r="P244" s="114"/>
      <c r="Q244" s="114"/>
      <c r="R244" s="114"/>
    </row>
    <row r="245" spans="1:18" ht="15.75" customHeight="1">
      <c r="A245" s="1"/>
      <c r="B245" s="4"/>
      <c r="C245" s="1"/>
      <c r="D245" s="114"/>
      <c r="E245" s="141"/>
      <c r="F245" s="117"/>
      <c r="G245" s="117"/>
      <c r="H245" s="114"/>
      <c r="I245" s="114"/>
      <c r="J245" s="114"/>
      <c r="K245" s="114"/>
      <c r="L245" s="114"/>
      <c r="M245" s="114"/>
      <c r="N245" s="114"/>
      <c r="O245" s="114"/>
      <c r="P245" s="114"/>
      <c r="Q245" s="114"/>
      <c r="R245" s="114"/>
    </row>
    <row r="246" spans="1:18" ht="15.75" customHeight="1">
      <c r="A246" s="1"/>
      <c r="B246" s="4"/>
      <c r="C246" s="1"/>
      <c r="D246" s="114"/>
      <c r="E246" s="141"/>
      <c r="F246" s="117"/>
      <c r="G246" s="117"/>
      <c r="H246" s="114"/>
      <c r="I246" s="114"/>
      <c r="J246" s="114"/>
      <c r="K246" s="114"/>
      <c r="L246" s="114"/>
      <c r="M246" s="114"/>
      <c r="N246" s="114"/>
      <c r="O246" s="114"/>
      <c r="P246" s="114"/>
      <c r="Q246" s="114"/>
      <c r="R246" s="114"/>
    </row>
    <row r="247" spans="1:18" ht="15.75" customHeight="1">
      <c r="A247" s="1"/>
      <c r="B247" s="4"/>
      <c r="C247" s="1"/>
      <c r="D247" s="114"/>
      <c r="E247" s="141"/>
      <c r="F247" s="117"/>
      <c r="G247" s="117"/>
      <c r="H247" s="114"/>
      <c r="I247" s="114"/>
      <c r="J247" s="114"/>
      <c r="K247" s="114"/>
      <c r="L247" s="114"/>
      <c r="M247" s="114"/>
      <c r="N247" s="114"/>
      <c r="O247" s="114"/>
      <c r="P247" s="114"/>
      <c r="Q247" s="114"/>
      <c r="R247" s="114"/>
    </row>
    <row r="248" spans="1:18" ht="15.75" customHeight="1">
      <c r="A248" s="1"/>
      <c r="B248" s="4"/>
      <c r="C248" s="1"/>
      <c r="D248" s="114"/>
      <c r="E248" s="141"/>
      <c r="F248" s="117"/>
      <c r="G248" s="117"/>
      <c r="H248" s="114"/>
      <c r="I248" s="114"/>
      <c r="J248" s="114"/>
      <c r="K248" s="114"/>
      <c r="L248" s="114"/>
      <c r="M248" s="114"/>
      <c r="N248" s="114"/>
      <c r="O248" s="114"/>
      <c r="P248" s="114"/>
      <c r="Q248" s="114"/>
      <c r="R248" s="114"/>
    </row>
    <row r="249" spans="1:18" ht="15.75" customHeight="1">
      <c r="A249" s="1"/>
      <c r="B249" s="4"/>
      <c r="C249" s="1"/>
      <c r="D249" s="114"/>
      <c r="E249" s="141"/>
      <c r="F249" s="117"/>
      <c r="G249" s="117"/>
      <c r="H249" s="114"/>
      <c r="I249" s="114"/>
      <c r="J249" s="114"/>
      <c r="K249" s="114"/>
      <c r="L249" s="114"/>
      <c r="M249" s="114"/>
      <c r="N249" s="114"/>
      <c r="O249" s="114"/>
      <c r="P249" s="114"/>
      <c r="Q249" s="114"/>
      <c r="R249" s="114"/>
    </row>
    <row r="250" spans="1:18" ht="15.75" customHeight="1">
      <c r="A250" s="1"/>
      <c r="B250" s="4"/>
      <c r="C250" s="1"/>
      <c r="D250" s="114"/>
      <c r="E250" s="141"/>
      <c r="F250" s="117"/>
      <c r="G250" s="117"/>
      <c r="H250" s="114"/>
      <c r="I250" s="114"/>
      <c r="J250" s="114"/>
      <c r="K250" s="114"/>
      <c r="L250" s="114"/>
      <c r="M250" s="114"/>
      <c r="N250" s="114"/>
      <c r="O250" s="114"/>
      <c r="P250" s="114"/>
      <c r="Q250" s="114"/>
      <c r="R250" s="114"/>
    </row>
    <row r="251" spans="1:18" ht="15.75" customHeight="1">
      <c r="A251" s="1"/>
      <c r="B251" s="9"/>
      <c r="C251" s="1"/>
      <c r="D251" s="114"/>
      <c r="E251" s="141"/>
      <c r="F251" s="117"/>
      <c r="G251" s="117"/>
      <c r="H251" s="114"/>
      <c r="I251" s="114"/>
      <c r="J251" s="114"/>
      <c r="K251" s="114"/>
      <c r="L251" s="114"/>
      <c r="M251" s="114"/>
      <c r="N251" s="114"/>
      <c r="O251" s="114"/>
      <c r="P251" s="114"/>
      <c r="Q251" s="114"/>
      <c r="R251" s="114"/>
    </row>
    <row r="252" spans="1:18" ht="15.75" customHeight="1">
      <c r="A252" s="1"/>
      <c r="B252" s="7"/>
      <c r="C252" s="1"/>
      <c r="D252" s="114"/>
      <c r="E252" s="141"/>
      <c r="F252" s="117"/>
      <c r="G252" s="117"/>
      <c r="H252" s="114"/>
      <c r="I252" s="114"/>
      <c r="J252" s="114"/>
      <c r="K252" s="114"/>
      <c r="L252" s="114"/>
      <c r="M252" s="114"/>
      <c r="N252" s="114"/>
      <c r="O252" s="114"/>
      <c r="P252" s="114"/>
      <c r="Q252" s="114"/>
      <c r="R252" s="114"/>
    </row>
    <row r="253" spans="1:18" ht="15.75" customHeight="1">
      <c r="A253" s="1"/>
      <c r="B253" s="4"/>
      <c r="C253" s="1"/>
      <c r="D253" s="114"/>
      <c r="E253" s="141"/>
      <c r="F253" s="117"/>
      <c r="G253" s="117"/>
      <c r="H253" s="114"/>
      <c r="I253" s="114"/>
      <c r="J253" s="114"/>
      <c r="K253" s="114"/>
      <c r="L253" s="114"/>
      <c r="M253" s="114"/>
      <c r="N253" s="114"/>
      <c r="O253" s="114"/>
      <c r="P253" s="114"/>
      <c r="Q253" s="114"/>
      <c r="R253" s="114"/>
    </row>
    <row r="254" spans="1:18" ht="15.75" customHeight="1">
      <c r="A254" s="1"/>
      <c r="B254" s="11"/>
      <c r="C254" s="1"/>
      <c r="D254" s="114"/>
      <c r="E254" s="141"/>
      <c r="F254" s="117"/>
      <c r="G254" s="117"/>
      <c r="H254" s="114"/>
      <c r="I254" s="114"/>
      <c r="J254" s="114"/>
      <c r="K254" s="114"/>
      <c r="L254" s="114"/>
      <c r="M254" s="114"/>
      <c r="N254" s="114"/>
      <c r="O254" s="114"/>
      <c r="P254" s="114"/>
      <c r="Q254" s="114"/>
      <c r="R254" s="114"/>
    </row>
    <row r="255" spans="1:18" ht="15.75" customHeight="1">
      <c r="A255" s="1"/>
      <c r="B255" s="4"/>
      <c r="C255" s="1"/>
      <c r="D255" s="114"/>
      <c r="E255" s="141"/>
      <c r="F255" s="117"/>
      <c r="G255" s="117"/>
      <c r="H255" s="114"/>
      <c r="I255" s="114"/>
      <c r="J255" s="114"/>
      <c r="K255" s="114"/>
      <c r="L255" s="114"/>
      <c r="M255" s="114"/>
      <c r="N255" s="114"/>
      <c r="O255" s="114"/>
      <c r="P255" s="114"/>
      <c r="Q255" s="114"/>
      <c r="R255" s="114"/>
    </row>
    <row r="256" spans="1:18" ht="15.75" customHeight="1">
      <c r="A256" s="1"/>
      <c r="B256" s="12"/>
      <c r="C256" s="1"/>
      <c r="D256" s="114"/>
      <c r="E256" s="141"/>
      <c r="F256" s="117"/>
      <c r="G256" s="117"/>
      <c r="H256" s="114"/>
      <c r="I256" s="114"/>
      <c r="J256" s="114"/>
      <c r="K256" s="114"/>
      <c r="L256" s="114"/>
      <c r="M256" s="114"/>
      <c r="N256" s="114"/>
      <c r="O256" s="114"/>
      <c r="P256" s="114"/>
      <c r="Q256" s="114"/>
      <c r="R256" s="114"/>
    </row>
    <row r="257" spans="1:18" ht="15.75" customHeight="1">
      <c r="A257" s="1"/>
      <c r="B257" s="4"/>
      <c r="C257" s="1"/>
      <c r="D257" s="114"/>
      <c r="E257" s="141"/>
      <c r="F257" s="117"/>
      <c r="G257" s="117"/>
      <c r="H257" s="114"/>
      <c r="I257" s="114"/>
      <c r="J257" s="114"/>
      <c r="K257" s="114"/>
      <c r="L257" s="114"/>
      <c r="M257" s="114"/>
      <c r="N257" s="114"/>
      <c r="O257" s="114"/>
      <c r="P257" s="114"/>
      <c r="Q257" s="114"/>
      <c r="R257" s="114"/>
    </row>
    <row r="258" spans="1:18" ht="15.75" customHeight="1">
      <c r="A258" s="1"/>
      <c r="B258" s="9"/>
      <c r="C258" s="1"/>
      <c r="D258" s="114"/>
      <c r="E258" s="141"/>
      <c r="F258" s="117"/>
      <c r="G258" s="117"/>
      <c r="H258" s="114"/>
      <c r="I258" s="114"/>
      <c r="J258" s="114"/>
      <c r="K258" s="114"/>
      <c r="L258" s="114"/>
      <c r="M258" s="114"/>
      <c r="N258" s="114"/>
      <c r="O258" s="114"/>
      <c r="P258" s="114"/>
      <c r="Q258" s="114"/>
      <c r="R258" s="114"/>
    </row>
    <row r="259" spans="1:18" ht="15.75" customHeight="1">
      <c r="A259" s="1"/>
      <c r="B259" s="7"/>
      <c r="C259" s="1"/>
      <c r="D259" s="114"/>
      <c r="E259" s="141"/>
      <c r="F259" s="117"/>
      <c r="G259" s="117"/>
      <c r="H259" s="114"/>
      <c r="I259" s="114"/>
      <c r="J259" s="114"/>
      <c r="K259" s="114"/>
      <c r="L259" s="114"/>
      <c r="M259" s="114"/>
      <c r="N259" s="114"/>
      <c r="O259" s="114"/>
      <c r="P259" s="114"/>
      <c r="Q259" s="114"/>
      <c r="R259" s="114"/>
    </row>
    <row r="260" spans="1:18" ht="15.75" customHeight="1">
      <c r="A260" s="1"/>
      <c r="B260" s="4"/>
      <c r="C260" s="1"/>
      <c r="D260" s="114"/>
      <c r="E260" s="141"/>
      <c r="F260" s="117"/>
      <c r="G260" s="117"/>
      <c r="H260" s="114"/>
      <c r="I260" s="114"/>
      <c r="J260" s="114"/>
      <c r="K260" s="114"/>
      <c r="L260" s="114"/>
      <c r="M260" s="114"/>
      <c r="N260" s="114"/>
      <c r="O260" s="114"/>
      <c r="P260" s="114"/>
      <c r="Q260" s="114"/>
      <c r="R260" s="114"/>
    </row>
    <row r="261" spans="1:18" ht="15.75" customHeight="1">
      <c r="A261" s="1"/>
      <c r="B261" s="9"/>
      <c r="C261" s="1"/>
      <c r="D261" s="114"/>
      <c r="E261" s="141"/>
      <c r="F261" s="117"/>
      <c r="G261" s="117"/>
      <c r="H261" s="114"/>
      <c r="I261" s="114"/>
      <c r="J261" s="114"/>
      <c r="K261" s="114"/>
      <c r="L261" s="114"/>
      <c r="M261" s="114"/>
      <c r="N261" s="114"/>
      <c r="O261" s="114"/>
      <c r="P261" s="114"/>
      <c r="Q261" s="114"/>
      <c r="R261" s="114"/>
    </row>
    <row r="262" spans="1:18" ht="15.75" customHeight="1">
      <c r="A262" s="1"/>
      <c r="B262" s="7"/>
      <c r="C262" s="1"/>
      <c r="D262" s="114"/>
      <c r="E262" s="141"/>
      <c r="F262" s="117"/>
      <c r="G262" s="117"/>
      <c r="H262" s="114"/>
      <c r="I262" s="114"/>
      <c r="J262" s="114"/>
      <c r="K262" s="114"/>
      <c r="L262" s="114"/>
      <c r="M262" s="114"/>
      <c r="N262" s="114"/>
      <c r="O262" s="114"/>
      <c r="P262" s="114"/>
      <c r="Q262" s="114"/>
      <c r="R262" s="114"/>
    </row>
    <row r="263" spans="1:18" ht="15.75" customHeight="1">
      <c r="A263" s="1"/>
      <c r="B263" s="4"/>
      <c r="C263" s="1"/>
      <c r="D263" s="114"/>
      <c r="E263" s="141"/>
      <c r="F263" s="117"/>
      <c r="G263" s="117"/>
      <c r="H263" s="114"/>
      <c r="I263" s="114"/>
      <c r="J263" s="114"/>
      <c r="K263" s="114"/>
      <c r="L263" s="114"/>
      <c r="M263" s="114"/>
      <c r="N263" s="114"/>
      <c r="O263" s="114"/>
      <c r="P263" s="114"/>
      <c r="Q263" s="114"/>
      <c r="R263" s="114"/>
    </row>
    <row r="264" spans="1:18" ht="15.75" customHeight="1">
      <c r="A264" s="1"/>
      <c r="B264" s="4"/>
      <c r="C264" s="1"/>
      <c r="D264" s="114"/>
      <c r="E264" s="141"/>
      <c r="F264" s="117"/>
      <c r="G264" s="117"/>
      <c r="H264" s="114"/>
      <c r="I264" s="114"/>
      <c r="J264" s="114"/>
      <c r="K264" s="114"/>
      <c r="L264" s="114"/>
      <c r="M264" s="114"/>
      <c r="N264" s="114"/>
      <c r="O264" s="114"/>
      <c r="P264" s="114"/>
      <c r="Q264" s="114"/>
      <c r="R264" s="114"/>
    </row>
    <row r="265" spans="1:18" ht="15.75" customHeight="1">
      <c r="A265" s="1"/>
      <c r="B265" s="4"/>
      <c r="C265" s="1"/>
      <c r="D265" s="114"/>
      <c r="E265" s="141"/>
      <c r="F265" s="117"/>
      <c r="G265" s="117"/>
      <c r="H265" s="114"/>
      <c r="I265" s="114"/>
      <c r="J265" s="114"/>
      <c r="K265" s="114"/>
      <c r="L265" s="114"/>
      <c r="M265" s="114"/>
      <c r="N265" s="114"/>
      <c r="O265" s="114"/>
      <c r="P265" s="114"/>
      <c r="Q265" s="114"/>
      <c r="R265" s="114"/>
    </row>
    <row r="266" spans="1:18" ht="15.75" customHeight="1">
      <c r="A266" s="1"/>
      <c r="B266" s="4"/>
      <c r="C266" s="1"/>
      <c r="D266" s="114"/>
      <c r="E266" s="141"/>
      <c r="F266" s="117"/>
      <c r="G266" s="117"/>
      <c r="H266" s="114"/>
      <c r="I266" s="114"/>
      <c r="J266" s="114"/>
      <c r="K266" s="114"/>
      <c r="L266" s="114"/>
      <c r="M266" s="114"/>
      <c r="N266" s="114"/>
      <c r="O266" s="114"/>
      <c r="P266" s="114"/>
      <c r="Q266" s="114"/>
      <c r="R266" s="114"/>
    </row>
    <row r="267" spans="1:18" ht="15.75" customHeight="1">
      <c r="A267" s="1"/>
      <c r="B267" s="4"/>
      <c r="C267" s="1"/>
      <c r="D267" s="114"/>
      <c r="E267" s="141"/>
      <c r="F267" s="117"/>
      <c r="G267" s="117"/>
      <c r="H267" s="114"/>
      <c r="I267" s="114"/>
      <c r="J267" s="114"/>
      <c r="K267" s="114"/>
      <c r="L267" s="114"/>
      <c r="M267" s="114"/>
      <c r="N267" s="114"/>
      <c r="O267" s="114"/>
      <c r="P267" s="114"/>
      <c r="Q267" s="114"/>
      <c r="R267" s="114"/>
    </row>
    <row r="268" spans="1:18" ht="15.75" customHeight="1">
      <c r="A268" s="1"/>
      <c r="B268" s="9"/>
      <c r="C268" s="1"/>
      <c r="D268" s="114"/>
      <c r="E268" s="141"/>
      <c r="F268" s="117"/>
      <c r="G268" s="117"/>
      <c r="H268" s="114"/>
      <c r="I268" s="114"/>
      <c r="J268" s="114"/>
      <c r="K268" s="114"/>
      <c r="L268" s="114"/>
      <c r="M268" s="114"/>
      <c r="N268" s="114"/>
      <c r="O268" s="114"/>
      <c r="P268" s="114"/>
      <c r="Q268" s="114"/>
      <c r="R268" s="114"/>
    </row>
    <row r="269" spans="1:18" ht="15.75" customHeight="1">
      <c r="A269" s="1"/>
      <c r="B269" s="7"/>
      <c r="C269" s="1"/>
      <c r="D269" s="114"/>
      <c r="E269" s="141"/>
      <c r="F269" s="117"/>
      <c r="G269" s="117"/>
      <c r="H269" s="114"/>
      <c r="I269" s="114"/>
      <c r="J269" s="114"/>
      <c r="K269" s="114"/>
      <c r="L269" s="114"/>
      <c r="M269" s="114"/>
      <c r="N269" s="114"/>
      <c r="O269" s="114"/>
      <c r="P269" s="114"/>
      <c r="Q269" s="114"/>
      <c r="R269" s="114"/>
    </row>
    <row r="270" spans="1:18" ht="15.75" customHeight="1">
      <c r="A270" s="1"/>
      <c r="B270" s="4"/>
      <c r="C270" s="1"/>
      <c r="D270" s="114"/>
      <c r="E270" s="141"/>
      <c r="F270" s="117"/>
      <c r="G270" s="117"/>
      <c r="H270" s="114"/>
      <c r="I270" s="114"/>
      <c r="J270" s="114"/>
      <c r="K270" s="114"/>
      <c r="L270" s="114"/>
      <c r="M270" s="114"/>
      <c r="N270" s="114"/>
      <c r="O270" s="114"/>
      <c r="P270" s="114"/>
      <c r="Q270" s="114"/>
      <c r="R270" s="114"/>
    </row>
    <row r="271" spans="1:18" ht="15.75" customHeight="1">
      <c r="A271" s="1"/>
      <c r="B271" s="4"/>
      <c r="C271" s="1"/>
      <c r="D271" s="114"/>
      <c r="E271" s="141"/>
      <c r="F271" s="117"/>
      <c r="G271" s="117"/>
      <c r="H271" s="114"/>
      <c r="I271" s="114"/>
      <c r="J271" s="114"/>
      <c r="K271" s="114"/>
      <c r="L271" s="114"/>
      <c r="M271" s="114"/>
      <c r="N271" s="114"/>
      <c r="O271" s="114"/>
      <c r="P271" s="114"/>
      <c r="Q271" s="114"/>
      <c r="R271" s="114"/>
    </row>
    <row r="272" spans="1:18" ht="15.75" customHeight="1">
      <c r="A272" s="1"/>
      <c r="B272" s="4"/>
      <c r="C272" s="1"/>
      <c r="D272" s="114"/>
      <c r="E272" s="141"/>
      <c r="F272" s="117"/>
      <c r="G272" s="117"/>
      <c r="H272" s="114"/>
      <c r="I272" s="114"/>
      <c r="J272" s="114"/>
      <c r="K272" s="114"/>
      <c r="L272" s="114"/>
      <c r="M272" s="114"/>
      <c r="N272" s="114"/>
      <c r="O272" s="114"/>
      <c r="P272" s="114"/>
      <c r="Q272" s="114"/>
      <c r="R272" s="114"/>
    </row>
    <row r="273" spans="1:18" ht="15.75" customHeight="1">
      <c r="A273" s="1"/>
      <c r="B273" s="4"/>
      <c r="C273" s="1"/>
      <c r="D273" s="114"/>
      <c r="E273" s="141"/>
      <c r="F273" s="117"/>
      <c r="G273" s="117"/>
      <c r="H273" s="114"/>
      <c r="I273" s="114"/>
      <c r="J273" s="114"/>
      <c r="K273" s="114"/>
      <c r="L273" s="114"/>
      <c r="M273" s="114"/>
      <c r="N273" s="114"/>
      <c r="O273" s="114"/>
      <c r="P273" s="114"/>
      <c r="Q273" s="114"/>
      <c r="R273" s="114"/>
    </row>
    <row r="274" spans="1:18" ht="15.75" customHeight="1">
      <c r="A274" s="1"/>
      <c r="B274" s="66"/>
      <c r="C274" s="1"/>
      <c r="D274" s="114"/>
      <c r="E274" s="141"/>
      <c r="F274" s="117"/>
      <c r="G274" s="117"/>
      <c r="H274" s="114"/>
      <c r="I274" s="114"/>
      <c r="J274" s="114"/>
      <c r="K274" s="114"/>
      <c r="L274" s="114"/>
      <c r="M274" s="114"/>
      <c r="N274" s="114"/>
      <c r="O274" s="114"/>
      <c r="P274" s="114"/>
      <c r="Q274" s="114"/>
      <c r="R274" s="114"/>
    </row>
    <row r="275" spans="1:18" ht="15.75" customHeight="1">
      <c r="A275" s="1"/>
      <c r="B275" s="4"/>
      <c r="C275" s="1"/>
      <c r="D275" s="114"/>
      <c r="E275" s="141"/>
      <c r="F275" s="117"/>
      <c r="G275" s="117"/>
      <c r="H275" s="114"/>
      <c r="I275" s="114"/>
      <c r="J275" s="114"/>
      <c r="K275" s="114"/>
      <c r="L275" s="114"/>
      <c r="M275" s="114"/>
      <c r="N275" s="114"/>
      <c r="O275" s="114"/>
      <c r="P275" s="114"/>
      <c r="Q275" s="114"/>
      <c r="R275" s="114"/>
    </row>
    <row r="276" spans="1:18" ht="15.75" customHeight="1">
      <c r="A276" s="1"/>
      <c r="B276" s="9"/>
      <c r="C276" s="1"/>
      <c r="D276" s="114"/>
      <c r="E276" s="141"/>
      <c r="F276" s="117"/>
      <c r="G276" s="117"/>
      <c r="H276" s="114"/>
      <c r="I276" s="114"/>
      <c r="J276" s="114"/>
      <c r="K276" s="114"/>
      <c r="L276" s="114"/>
      <c r="M276" s="114"/>
      <c r="N276" s="114"/>
      <c r="O276" s="114"/>
      <c r="P276" s="114"/>
      <c r="Q276" s="114"/>
      <c r="R276" s="114"/>
    </row>
    <row r="277" spans="1:18" ht="15.75" customHeight="1">
      <c r="A277" s="1"/>
      <c r="B277" s="7"/>
      <c r="C277" s="1"/>
      <c r="D277" s="114"/>
      <c r="E277" s="141"/>
      <c r="F277" s="117"/>
      <c r="G277" s="117"/>
      <c r="H277" s="114"/>
      <c r="I277" s="114"/>
      <c r="J277" s="114"/>
      <c r="K277" s="114"/>
      <c r="L277" s="114"/>
      <c r="M277" s="114"/>
      <c r="N277" s="114"/>
      <c r="O277" s="114"/>
      <c r="P277" s="114"/>
      <c r="Q277" s="114"/>
      <c r="R277" s="114"/>
    </row>
    <row r="278" spans="1:18" ht="15.75" customHeight="1">
      <c r="A278" s="1"/>
      <c r="B278" s="4"/>
      <c r="C278" s="1"/>
      <c r="D278" s="114"/>
      <c r="E278" s="141"/>
      <c r="F278" s="117"/>
      <c r="G278" s="117"/>
      <c r="H278" s="114"/>
      <c r="I278" s="114"/>
      <c r="J278" s="114"/>
      <c r="K278" s="114"/>
      <c r="L278" s="114"/>
      <c r="M278" s="114"/>
      <c r="N278" s="114"/>
      <c r="O278" s="114"/>
      <c r="P278" s="114"/>
      <c r="Q278" s="114"/>
      <c r="R278" s="114"/>
    </row>
    <row r="279" spans="1:18" ht="15.75" customHeight="1">
      <c r="A279" s="1"/>
      <c r="B279" s="4"/>
      <c r="C279" s="1"/>
      <c r="D279" s="114"/>
      <c r="E279" s="141"/>
      <c r="F279" s="117"/>
      <c r="G279" s="117"/>
      <c r="H279" s="114"/>
      <c r="I279" s="114"/>
      <c r="J279" s="114"/>
      <c r="K279" s="114"/>
      <c r="L279" s="114"/>
      <c r="M279" s="114"/>
      <c r="N279" s="114"/>
      <c r="O279" s="114"/>
      <c r="P279" s="114"/>
      <c r="Q279" s="114"/>
      <c r="R279" s="114"/>
    </row>
    <row r="280" spans="1:18" ht="15.75" customHeight="1">
      <c r="A280" s="1"/>
      <c r="B280" s="4"/>
      <c r="C280" s="1"/>
      <c r="D280" s="114"/>
      <c r="E280" s="141"/>
      <c r="F280" s="117"/>
      <c r="G280" s="117"/>
      <c r="H280" s="114"/>
      <c r="I280" s="114"/>
      <c r="J280" s="114"/>
      <c r="K280" s="114"/>
      <c r="L280" s="114"/>
      <c r="M280" s="114"/>
      <c r="N280" s="114"/>
      <c r="O280" s="114"/>
      <c r="P280" s="114"/>
      <c r="Q280" s="114"/>
      <c r="R280" s="114"/>
    </row>
    <row r="281" spans="1:18" ht="15.75" customHeight="1">
      <c r="A281" s="1"/>
      <c r="B281" s="4"/>
      <c r="C281" s="1"/>
      <c r="D281" s="114"/>
      <c r="E281" s="141"/>
      <c r="F281" s="117"/>
      <c r="G281" s="117"/>
      <c r="H281" s="114"/>
      <c r="I281" s="114"/>
      <c r="J281" s="114"/>
      <c r="K281" s="114"/>
      <c r="L281" s="114"/>
      <c r="M281" s="114"/>
      <c r="N281" s="114"/>
      <c r="O281" s="114"/>
      <c r="P281" s="114"/>
      <c r="Q281" s="114"/>
      <c r="R281" s="114"/>
    </row>
    <row r="282" spans="1:18" ht="15.75" customHeight="1">
      <c r="A282" s="1"/>
      <c r="B282" s="4"/>
      <c r="C282" s="1"/>
      <c r="D282" s="114"/>
      <c r="E282" s="141"/>
      <c r="F282" s="117"/>
      <c r="G282" s="117"/>
      <c r="H282" s="114"/>
      <c r="I282" s="114"/>
      <c r="J282" s="114"/>
      <c r="K282" s="114"/>
      <c r="L282" s="114"/>
      <c r="M282" s="114"/>
      <c r="N282" s="114"/>
      <c r="O282" s="114"/>
      <c r="P282" s="114"/>
      <c r="Q282" s="114"/>
      <c r="R282" s="114"/>
    </row>
    <row r="283" spans="1:18" ht="15.75" customHeight="1">
      <c r="A283" s="1"/>
      <c r="B283" s="4"/>
      <c r="C283" s="1"/>
      <c r="D283" s="114"/>
      <c r="E283" s="141"/>
      <c r="F283" s="117"/>
      <c r="G283" s="117"/>
      <c r="H283" s="114"/>
      <c r="I283" s="114"/>
      <c r="J283" s="114"/>
      <c r="K283" s="114"/>
      <c r="L283" s="114"/>
      <c r="M283" s="114"/>
      <c r="N283" s="114"/>
      <c r="O283" s="114"/>
      <c r="P283" s="114"/>
      <c r="Q283" s="114"/>
      <c r="R283" s="114"/>
    </row>
    <row r="284" spans="1:18" ht="15.75" customHeight="1">
      <c r="A284" s="1"/>
      <c r="B284" s="9"/>
      <c r="C284" s="1"/>
      <c r="D284" s="114"/>
      <c r="E284" s="141"/>
      <c r="F284" s="117"/>
      <c r="G284" s="117"/>
      <c r="H284" s="114"/>
      <c r="I284" s="114"/>
      <c r="J284" s="114"/>
      <c r="K284" s="114"/>
      <c r="L284" s="114"/>
      <c r="M284" s="114"/>
      <c r="N284" s="114"/>
      <c r="O284" s="114"/>
      <c r="P284" s="114"/>
      <c r="Q284" s="114"/>
      <c r="R284" s="114"/>
    </row>
    <row r="285" spans="1:18" ht="15.75" customHeight="1">
      <c r="A285" s="1"/>
      <c r="B285" s="7"/>
      <c r="C285" s="1"/>
      <c r="D285" s="114"/>
      <c r="E285" s="141"/>
      <c r="F285" s="117"/>
      <c r="G285" s="117"/>
      <c r="H285" s="114"/>
      <c r="I285" s="114"/>
      <c r="J285" s="114"/>
      <c r="K285" s="114"/>
      <c r="L285" s="114"/>
      <c r="M285" s="114"/>
      <c r="N285" s="114"/>
      <c r="O285" s="114"/>
      <c r="P285" s="114"/>
      <c r="Q285" s="114"/>
      <c r="R285" s="114"/>
    </row>
    <row r="286" spans="1:18" ht="15.75" customHeight="1">
      <c r="A286" s="1"/>
      <c r="B286" s="4"/>
      <c r="C286" s="1"/>
      <c r="D286" s="114"/>
      <c r="E286" s="141"/>
      <c r="F286" s="117"/>
      <c r="G286" s="117"/>
      <c r="H286" s="114"/>
      <c r="I286" s="114"/>
      <c r="J286" s="114"/>
      <c r="K286" s="114"/>
      <c r="L286" s="114"/>
      <c r="M286" s="114"/>
      <c r="N286" s="114"/>
      <c r="O286" s="114"/>
      <c r="P286" s="114"/>
      <c r="Q286" s="114"/>
      <c r="R286" s="114"/>
    </row>
    <row r="287" spans="1:18" ht="15.75" customHeight="1">
      <c r="A287" s="1"/>
      <c r="B287" s="11"/>
      <c r="C287" s="1"/>
      <c r="D287" s="114"/>
      <c r="E287" s="141"/>
      <c r="F287" s="117"/>
      <c r="G287" s="117"/>
      <c r="H287" s="114"/>
      <c r="I287" s="114"/>
      <c r="J287" s="114"/>
      <c r="K287" s="114"/>
      <c r="L287" s="114"/>
      <c r="M287" s="114"/>
      <c r="N287" s="114"/>
      <c r="O287" s="114"/>
      <c r="P287" s="114"/>
      <c r="Q287" s="114"/>
      <c r="R287" s="114"/>
    </row>
    <row r="288" spans="1:18" ht="15.75" customHeight="1">
      <c r="A288" s="1"/>
      <c r="B288" s="4"/>
      <c r="C288" s="1"/>
      <c r="D288" s="114"/>
      <c r="E288" s="141"/>
      <c r="F288" s="117"/>
      <c r="G288" s="117"/>
      <c r="H288" s="114"/>
      <c r="I288" s="114"/>
      <c r="J288" s="114"/>
      <c r="K288" s="114"/>
      <c r="L288" s="114"/>
      <c r="M288" s="114"/>
      <c r="N288" s="114"/>
      <c r="O288" s="114"/>
      <c r="P288" s="114"/>
      <c r="Q288" s="114"/>
      <c r="R288" s="114"/>
    </row>
    <row r="289" spans="1:18" ht="15.75" customHeight="1">
      <c r="A289" s="1"/>
      <c r="B289" s="12"/>
      <c r="C289" s="1"/>
      <c r="D289" s="114"/>
      <c r="E289" s="141"/>
      <c r="F289" s="117"/>
      <c r="G289" s="117"/>
      <c r="H289" s="114"/>
      <c r="I289" s="114"/>
      <c r="J289" s="114"/>
      <c r="K289" s="114"/>
      <c r="L289" s="114"/>
      <c r="M289" s="114"/>
      <c r="N289" s="114"/>
      <c r="O289" s="114"/>
      <c r="P289" s="114"/>
      <c r="Q289" s="114"/>
      <c r="R289" s="114"/>
    </row>
    <row r="290" spans="1:18" ht="15.75" customHeight="1">
      <c r="A290" s="1"/>
      <c r="B290" s="4"/>
      <c r="C290" s="1"/>
      <c r="D290" s="114"/>
      <c r="E290" s="141"/>
      <c r="F290" s="117"/>
      <c r="G290" s="117"/>
      <c r="H290" s="114"/>
      <c r="I290" s="114"/>
      <c r="J290" s="114"/>
      <c r="K290" s="114"/>
      <c r="L290" s="114"/>
      <c r="M290" s="114"/>
      <c r="N290" s="114"/>
      <c r="O290" s="114"/>
      <c r="P290" s="114"/>
      <c r="Q290" s="114"/>
      <c r="R290" s="114"/>
    </row>
    <row r="291" spans="1:18" ht="15.75" customHeight="1">
      <c r="A291" s="1"/>
      <c r="B291" s="9"/>
      <c r="C291" s="1"/>
      <c r="D291" s="114"/>
      <c r="E291" s="141"/>
      <c r="F291" s="117"/>
      <c r="G291" s="117"/>
      <c r="H291" s="114"/>
      <c r="I291" s="114"/>
      <c r="J291" s="114"/>
      <c r="K291" s="114"/>
      <c r="L291" s="114"/>
      <c r="M291" s="114"/>
      <c r="N291" s="114"/>
      <c r="O291" s="114"/>
      <c r="P291" s="114"/>
      <c r="Q291" s="114"/>
      <c r="R291" s="114"/>
    </row>
    <row r="292" spans="1:18" ht="15.75" customHeight="1">
      <c r="A292" s="1"/>
      <c r="B292" s="7"/>
      <c r="C292" s="1"/>
      <c r="D292" s="114"/>
      <c r="E292" s="141"/>
      <c r="F292" s="117"/>
      <c r="G292" s="117"/>
      <c r="H292" s="114"/>
      <c r="I292" s="114"/>
      <c r="J292" s="114"/>
      <c r="K292" s="114"/>
      <c r="L292" s="114"/>
      <c r="M292" s="114"/>
      <c r="N292" s="114"/>
      <c r="O292" s="114"/>
      <c r="P292" s="114"/>
      <c r="Q292" s="114"/>
      <c r="R292" s="114"/>
    </row>
    <row r="293" spans="1:18" ht="15.75" customHeight="1">
      <c r="A293" s="1"/>
      <c r="B293" s="4"/>
      <c r="C293" s="1"/>
      <c r="D293" s="114"/>
      <c r="E293" s="141"/>
      <c r="F293" s="117"/>
      <c r="G293" s="117"/>
      <c r="H293" s="114"/>
      <c r="I293" s="114"/>
      <c r="J293" s="114"/>
      <c r="K293" s="114"/>
      <c r="L293" s="114"/>
      <c r="M293" s="114"/>
      <c r="N293" s="114"/>
      <c r="O293" s="114"/>
      <c r="P293" s="114"/>
      <c r="Q293" s="114"/>
      <c r="R293" s="114"/>
    </row>
    <row r="294" spans="1:18" ht="15.75" customHeight="1">
      <c r="A294" s="1"/>
      <c r="B294" s="9"/>
      <c r="C294" s="1"/>
      <c r="D294" s="114"/>
      <c r="E294" s="141"/>
      <c r="F294" s="117"/>
      <c r="G294" s="117"/>
      <c r="H294" s="114"/>
      <c r="I294" s="114"/>
      <c r="J294" s="114"/>
      <c r="K294" s="114"/>
      <c r="L294" s="114"/>
      <c r="M294" s="114"/>
      <c r="N294" s="114"/>
      <c r="O294" s="114"/>
      <c r="P294" s="114"/>
      <c r="Q294" s="114"/>
      <c r="R294" s="114"/>
    </row>
    <row r="295" spans="1:18" ht="15.75" customHeight="1">
      <c r="A295" s="1"/>
      <c r="B295" s="7"/>
      <c r="C295" s="1"/>
      <c r="D295" s="114"/>
      <c r="E295" s="141"/>
      <c r="F295" s="117"/>
      <c r="G295" s="117"/>
      <c r="H295" s="114"/>
      <c r="I295" s="114"/>
      <c r="J295" s="114"/>
      <c r="K295" s="114"/>
      <c r="L295" s="114"/>
      <c r="M295" s="114"/>
      <c r="N295" s="114"/>
      <c r="O295" s="114"/>
      <c r="P295" s="114"/>
      <c r="Q295" s="114"/>
      <c r="R295" s="114"/>
    </row>
    <row r="296" spans="1:18" ht="15.75" customHeight="1">
      <c r="A296" s="1"/>
      <c r="B296" s="4"/>
      <c r="C296" s="1"/>
      <c r="D296" s="114"/>
      <c r="E296" s="141"/>
      <c r="F296" s="117"/>
      <c r="G296" s="117"/>
      <c r="H296" s="114"/>
      <c r="I296" s="114"/>
      <c r="J296" s="114"/>
      <c r="K296" s="114"/>
      <c r="L296" s="114"/>
      <c r="M296" s="114"/>
      <c r="N296" s="114"/>
      <c r="O296" s="114"/>
      <c r="P296" s="114"/>
      <c r="Q296" s="114"/>
      <c r="R296" s="114"/>
    </row>
    <row r="297" spans="1:18" ht="15.75" customHeight="1">
      <c r="A297" s="1"/>
      <c r="B297" s="4"/>
      <c r="C297" s="1"/>
      <c r="D297" s="114"/>
      <c r="E297" s="141"/>
      <c r="F297" s="117"/>
      <c r="G297" s="117"/>
      <c r="H297" s="114"/>
      <c r="I297" s="114"/>
      <c r="J297" s="114"/>
      <c r="K297" s="114"/>
      <c r="L297" s="114"/>
      <c r="M297" s="114"/>
      <c r="N297" s="114"/>
      <c r="O297" s="114"/>
      <c r="P297" s="114"/>
      <c r="Q297" s="114"/>
      <c r="R297" s="114"/>
    </row>
    <row r="298" spans="1:18" ht="15.75" customHeight="1">
      <c r="A298" s="1"/>
      <c r="B298" s="4"/>
      <c r="C298" s="1"/>
      <c r="D298" s="114"/>
      <c r="E298" s="141"/>
      <c r="F298" s="117"/>
      <c r="G298" s="117"/>
      <c r="H298" s="114"/>
      <c r="I298" s="114"/>
      <c r="J298" s="114"/>
      <c r="K298" s="114"/>
      <c r="L298" s="114"/>
      <c r="M298" s="114"/>
      <c r="N298" s="114"/>
      <c r="O298" s="114"/>
      <c r="P298" s="114"/>
      <c r="Q298" s="114"/>
      <c r="R298" s="114"/>
    </row>
    <row r="299" spans="1:18" ht="15.75" customHeight="1">
      <c r="A299" s="1"/>
      <c r="B299" s="4"/>
      <c r="C299" s="1"/>
      <c r="D299" s="114"/>
      <c r="E299" s="141"/>
      <c r="F299" s="117"/>
      <c r="G299" s="117"/>
      <c r="H299" s="114"/>
      <c r="I299" s="114"/>
      <c r="J299" s="114"/>
      <c r="K299" s="114"/>
      <c r="L299" s="114"/>
      <c r="M299" s="114"/>
      <c r="N299" s="114"/>
      <c r="O299" s="114"/>
      <c r="P299" s="114"/>
      <c r="Q299" s="114"/>
      <c r="R299" s="114"/>
    </row>
    <row r="300" spans="1:18" ht="15.75" customHeight="1">
      <c r="A300" s="1"/>
      <c r="B300" s="4"/>
      <c r="C300" s="1"/>
      <c r="D300" s="114"/>
      <c r="E300" s="141"/>
      <c r="F300" s="117"/>
      <c r="G300" s="117"/>
      <c r="H300" s="114"/>
      <c r="I300" s="114"/>
      <c r="J300" s="114"/>
      <c r="K300" s="114"/>
      <c r="L300" s="114"/>
      <c r="M300" s="114"/>
      <c r="N300" s="114"/>
      <c r="O300" s="114"/>
      <c r="P300" s="114"/>
      <c r="Q300" s="114"/>
      <c r="R300" s="114"/>
    </row>
    <row r="301" spans="1:18" ht="15.75" customHeight="1">
      <c r="A301" s="1"/>
      <c r="B301" s="9"/>
      <c r="C301" s="1"/>
      <c r="D301" s="114"/>
      <c r="E301" s="141"/>
      <c r="F301" s="117"/>
      <c r="G301" s="117"/>
      <c r="H301" s="114"/>
      <c r="I301" s="114"/>
      <c r="J301" s="114"/>
      <c r="K301" s="114"/>
      <c r="L301" s="114"/>
      <c r="M301" s="114"/>
      <c r="N301" s="114"/>
      <c r="O301" s="114"/>
      <c r="P301" s="114"/>
      <c r="Q301" s="114"/>
      <c r="R301" s="114"/>
    </row>
    <row r="302" spans="1:18" ht="15.75" customHeight="1">
      <c r="A302" s="1"/>
      <c r="B302" s="7"/>
      <c r="C302" s="1"/>
      <c r="D302" s="114"/>
      <c r="E302" s="141"/>
      <c r="F302" s="117"/>
      <c r="G302" s="117"/>
      <c r="H302" s="114"/>
      <c r="I302" s="114"/>
      <c r="J302" s="114"/>
      <c r="K302" s="114"/>
      <c r="L302" s="114"/>
      <c r="M302" s="114"/>
      <c r="N302" s="114"/>
      <c r="O302" s="114"/>
      <c r="P302" s="114"/>
      <c r="Q302" s="114"/>
      <c r="R302" s="114"/>
    </row>
    <row r="303" spans="1:18" ht="15.75" customHeight="1">
      <c r="A303" s="1"/>
      <c r="B303" s="4"/>
      <c r="C303" s="1"/>
      <c r="D303" s="114"/>
      <c r="E303" s="141"/>
      <c r="F303" s="117"/>
      <c r="G303" s="117"/>
      <c r="H303" s="114"/>
      <c r="I303" s="114"/>
      <c r="J303" s="114"/>
      <c r="K303" s="114"/>
      <c r="L303" s="114"/>
      <c r="M303" s="114"/>
      <c r="N303" s="114"/>
      <c r="O303" s="114"/>
      <c r="P303" s="114"/>
      <c r="Q303" s="114"/>
      <c r="R303" s="114"/>
    </row>
    <row r="304" spans="1:18" ht="15.75" customHeight="1">
      <c r="A304" s="1"/>
      <c r="B304" s="4"/>
      <c r="C304" s="1"/>
      <c r="D304" s="114"/>
      <c r="E304" s="141"/>
      <c r="F304" s="117"/>
      <c r="G304" s="117"/>
      <c r="H304" s="114"/>
      <c r="I304" s="114"/>
      <c r="J304" s="114"/>
      <c r="K304" s="114"/>
      <c r="L304" s="114"/>
      <c r="M304" s="114"/>
      <c r="N304" s="114"/>
      <c r="O304" s="114"/>
      <c r="P304" s="114"/>
      <c r="Q304" s="114"/>
      <c r="R304" s="114"/>
    </row>
    <row r="305" spans="1:18" ht="15.75" customHeight="1">
      <c r="A305" s="1"/>
      <c r="B305" s="4"/>
      <c r="C305" s="1"/>
      <c r="D305" s="114"/>
      <c r="E305" s="141"/>
      <c r="F305" s="117"/>
      <c r="G305" s="117"/>
      <c r="H305" s="114"/>
      <c r="I305" s="114"/>
      <c r="J305" s="114"/>
      <c r="K305" s="114"/>
      <c r="L305" s="114"/>
      <c r="M305" s="114"/>
      <c r="N305" s="114"/>
      <c r="O305" s="114"/>
      <c r="P305" s="114"/>
      <c r="Q305" s="114"/>
      <c r="R305" s="114"/>
    </row>
    <row r="306" spans="1:18" ht="15.75" customHeight="1">
      <c r="A306" s="1"/>
      <c r="B306" s="4"/>
      <c r="C306" s="1"/>
      <c r="D306" s="114"/>
      <c r="E306" s="141"/>
      <c r="F306" s="117"/>
      <c r="G306" s="117"/>
      <c r="H306" s="114"/>
      <c r="I306" s="114"/>
      <c r="J306" s="114"/>
      <c r="K306" s="114"/>
      <c r="L306" s="114"/>
      <c r="M306" s="114"/>
      <c r="N306" s="114"/>
      <c r="O306" s="114"/>
      <c r="P306" s="114"/>
      <c r="Q306" s="114"/>
      <c r="R306" s="114"/>
    </row>
    <row r="307" spans="1:18" ht="15.75" customHeight="1">
      <c r="A307" s="1"/>
      <c r="B307" s="66"/>
      <c r="C307" s="1"/>
      <c r="D307" s="114"/>
      <c r="E307" s="141"/>
      <c r="F307" s="117"/>
      <c r="G307" s="117"/>
      <c r="H307" s="114"/>
      <c r="I307" s="114"/>
      <c r="J307" s="114"/>
      <c r="K307" s="114"/>
      <c r="L307" s="114"/>
      <c r="M307" s="114"/>
      <c r="N307" s="114"/>
      <c r="O307" s="114"/>
      <c r="P307" s="114"/>
      <c r="Q307" s="114"/>
      <c r="R307" s="114"/>
    </row>
    <row r="308" spans="1:18" ht="15.75" customHeight="1">
      <c r="A308" s="1"/>
      <c r="B308" s="4"/>
      <c r="C308" s="1"/>
      <c r="D308" s="114"/>
      <c r="E308" s="141"/>
      <c r="F308" s="117"/>
      <c r="G308" s="117"/>
      <c r="H308" s="114"/>
      <c r="I308" s="114"/>
      <c r="J308" s="114"/>
      <c r="K308" s="114"/>
      <c r="L308" s="114"/>
      <c r="M308" s="114"/>
      <c r="N308" s="114"/>
      <c r="O308" s="114"/>
      <c r="P308" s="114"/>
      <c r="Q308" s="114"/>
      <c r="R308" s="114"/>
    </row>
    <row r="309" spans="1:18" ht="15.75" customHeight="1">
      <c r="A309" s="1"/>
      <c r="B309" s="9"/>
      <c r="C309" s="1"/>
      <c r="D309" s="114"/>
      <c r="E309" s="141"/>
      <c r="F309" s="117"/>
      <c r="G309" s="117"/>
      <c r="H309" s="114"/>
      <c r="I309" s="114"/>
      <c r="J309" s="114"/>
      <c r="K309" s="114"/>
      <c r="L309" s="114"/>
      <c r="M309" s="114"/>
      <c r="N309" s="114"/>
      <c r="O309" s="114"/>
      <c r="P309" s="114"/>
      <c r="Q309" s="114"/>
      <c r="R309" s="114"/>
    </row>
    <row r="310" spans="1:18" ht="15.75" customHeight="1">
      <c r="A310" s="1"/>
      <c r="B310" s="7"/>
      <c r="C310" s="1"/>
      <c r="D310" s="114"/>
      <c r="E310" s="141"/>
      <c r="F310" s="117"/>
      <c r="G310" s="117"/>
      <c r="H310" s="114"/>
      <c r="I310" s="114"/>
      <c r="J310" s="114"/>
      <c r="K310" s="114"/>
      <c r="L310" s="114"/>
      <c r="M310" s="114"/>
      <c r="N310" s="114"/>
      <c r="O310" s="114"/>
      <c r="P310" s="114"/>
      <c r="Q310" s="114"/>
      <c r="R310" s="114"/>
    </row>
    <row r="311" spans="1:18" ht="15.75" customHeight="1">
      <c r="A311" s="1"/>
      <c r="B311" s="4"/>
      <c r="C311" s="1"/>
      <c r="D311" s="114"/>
      <c r="E311" s="141"/>
      <c r="F311" s="117"/>
      <c r="G311" s="117"/>
      <c r="H311" s="114"/>
      <c r="I311" s="114"/>
      <c r="J311" s="114"/>
      <c r="K311" s="114"/>
      <c r="L311" s="114"/>
      <c r="M311" s="114"/>
      <c r="N311" s="114"/>
      <c r="O311" s="114"/>
      <c r="P311" s="114"/>
      <c r="Q311" s="114"/>
      <c r="R311" s="114"/>
    </row>
    <row r="312" spans="1:18" ht="15.75" customHeight="1">
      <c r="A312" s="1"/>
      <c r="B312" s="4"/>
      <c r="C312" s="1"/>
      <c r="D312" s="114"/>
      <c r="E312" s="141"/>
      <c r="F312" s="117"/>
      <c r="G312" s="117"/>
      <c r="H312" s="114"/>
      <c r="I312" s="114"/>
      <c r="J312" s="114"/>
      <c r="K312" s="114"/>
      <c r="L312" s="114"/>
      <c r="M312" s="114"/>
      <c r="N312" s="114"/>
      <c r="O312" s="114"/>
      <c r="P312" s="114"/>
      <c r="Q312" s="114"/>
      <c r="R312" s="114"/>
    </row>
    <row r="313" spans="1:18" ht="15.75" customHeight="1">
      <c r="A313" s="1"/>
      <c r="B313" s="4"/>
      <c r="C313" s="1"/>
      <c r="D313" s="114"/>
      <c r="E313" s="141"/>
      <c r="F313" s="117"/>
      <c r="G313" s="117"/>
      <c r="H313" s="114"/>
      <c r="I313" s="114"/>
      <c r="J313" s="114"/>
      <c r="K313" s="114"/>
      <c r="L313" s="114"/>
      <c r="M313" s="114"/>
      <c r="N313" s="114"/>
      <c r="O313" s="114"/>
      <c r="P313" s="114"/>
      <c r="Q313" s="114"/>
      <c r="R313" s="114"/>
    </row>
    <row r="314" spans="1:18" ht="15.75" customHeight="1">
      <c r="A314" s="1"/>
      <c r="B314" s="4"/>
      <c r="C314" s="1"/>
      <c r="D314" s="114"/>
      <c r="E314" s="141"/>
      <c r="F314" s="117"/>
      <c r="G314" s="117"/>
      <c r="H314" s="114"/>
      <c r="I314" s="114"/>
      <c r="J314" s="114"/>
      <c r="K314" s="114"/>
      <c r="L314" s="114"/>
      <c r="M314" s="114"/>
      <c r="N314" s="114"/>
      <c r="O314" s="114"/>
      <c r="P314" s="114"/>
      <c r="Q314" s="114"/>
      <c r="R314" s="114"/>
    </row>
    <row r="315" spans="1:18" ht="15.75" customHeight="1">
      <c r="A315" s="1"/>
      <c r="B315" s="4"/>
      <c r="C315" s="1"/>
      <c r="D315" s="114"/>
      <c r="E315" s="141"/>
      <c r="F315" s="117"/>
      <c r="G315" s="117"/>
      <c r="H315" s="114"/>
      <c r="I315" s="114"/>
      <c r="J315" s="114"/>
      <c r="K315" s="114"/>
      <c r="L315" s="114"/>
      <c r="M315" s="114"/>
      <c r="N315" s="114"/>
      <c r="O315" s="114"/>
      <c r="P315" s="114"/>
      <c r="Q315" s="114"/>
      <c r="R315" s="114"/>
    </row>
    <row r="316" spans="1:18" ht="15.75" customHeight="1">
      <c r="A316" s="1"/>
      <c r="B316" s="4"/>
      <c r="C316" s="1"/>
      <c r="D316" s="114"/>
      <c r="E316" s="141"/>
      <c r="F316" s="117"/>
      <c r="G316" s="117"/>
      <c r="H316" s="114"/>
      <c r="I316" s="114"/>
      <c r="J316" s="114"/>
      <c r="K316" s="114"/>
      <c r="L316" s="114"/>
      <c r="M316" s="114"/>
      <c r="N316" s="114"/>
      <c r="O316" s="114"/>
      <c r="P316" s="114"/>
      <c r="Q316" s="114"/>
      <c r="R316" s="114"/>
    </row>
    <row r="317" spans="1:18" ht="15.75" customHeight="1">
      <c r="A317" s="1"/>
      <c r="B317" s="9"/>
      <c r="C317" s="1"/>
      <c r="D317" s="114"/>
      <c r="E317" s="141"/>
      <c r="F317" s="117"/>
      <c r="G317" s="117"/>
      <c r="H317" s="114"/>
      <c r="I317" s="114"/>
      <c r="J317" s="114"/>
      <c r="K317" s="114"/>
      <c r="L317" s="114"/>
      <c r="M317" s="114"/>
      <c r="N317" s="114"/>
      <c r="O317" s="114"/>
      <c r="P317" s="114"/>
      <c r="Q317" s="114"/>
      <c r="R317" s="114"/>
    </row>
    <row r="318" spans="1:18" ht="15.75" customHeight="1">
      <c r="A318" s="1"/>
      <c r="B318" s="7"/>
      <c r="C318" s="1"/>
      <c r="D318" s="114"/>
      <c r="E318" s="141"/>
      <c r="F318" s="117"/>
      <c r="G318" s="117"/>
      <c r="H318" s="114"/>
      <c r="I318" s="114"/>
      <c r="J318" s="114"/>
      <c r="K318" s="114"/>
      <c r="L318" s="114"/>
      <c r="M318" s="114"/>
      <c r="N318" s="114"/>
      <c r="O318" s="114"/>
      <c r="P318" s="114"/>
      <c r="Q318" s="114"/>
      <c r="R318" s="114"/>
    </row>
    <row r="319" spans="1:18" ht="15.75" customHeight="1">
      <c r="A319" s="1"/>
      <c r="B319" s="4"/>
      <c r="C319" s="1"/>
      <c r="D319" s="114"/>
      <c r="E319" s="141"/>
      <c r="F319" s="117"/>
      <c r="G319" s="117"/>
      <c r="H319" s="114"/>
      <c r="I319" s="114"/>
      <c r="J319" s="114"/>
      <c r="K319" s="114"/>
      <c r="L319" s="114"/>
      <c r="M319" s="114"/>
      <c r="N319" s="114"/>
      <c r="O319" s="114"/>
      <c r="P319" s="114"/>
      <c r="Q319" s="114"/>
      <c r="R319" s="114"/>
    </row>
    <row r="320" spans="1:18" ht="15.75" customHeight="1">
      <c r="A320" s="1"/>
      <c r="B320" s="11"/>
      <c r="C320" s="1"/>
      <c r="D320" s="114"/>
      <c r="E320" s="141"/>
      <c r="F320" s="117"/>
      <c r="G320" s="117"/>
      <c r="H320" s="114"/>
      <c r="I320" s="114"/>
      <c r="J320" s="114"/>
      <c r="K320" s="114"/>
      <c r="L320" s="114"/>
      <c r="M320" s="114"/>
      <c r="N320" s="114"/>
      <c r="O320" s="114"/>
      <c r="P320" s="114"/>
      <c r="Q320" s="114"/>
      <c r="R320" s="114"/>
    </row>
    <row r="321" spans="1:18" ht="15.75" customHeight="1">
      <c r="A321" s="1"/>
      <c r="B321" s="4"/>
      <c r="C321" s="1"/>
      <c r="D321" s="114"/>
      <c r="E321" s="141"/>
      <c r="F321" s="117"/>
      <c r="G321" s="117"/>
      <c r="H321" s="114"/>
      <c r="I321" s="114"/>
      <c r="J321" s="114"/>
      <c r="K321" s="114"/>
      <c r="L321" s="114"/>
      <c r="M321" s="114"/>
      <c r="N321" s="114"/>
      <c r="O321" s="114"/>
      <c r="P321" s="114"/>
      <c r="Q321" s="114"/>
      <c r="R321" s="114"/>
    </row>
    <row r="322" spans="1:18" ht="15.75" customHeight="1">
      <c r="A322" s="1"/>
      <c r="B322" s="12"/>
      <c r="C322" s="1"/>
      <c r="D322" s="114"/>
      <c r="E322" s="141"/>
      <c r="F322" s="117"/>
      <c r="G322" s="117"/>
      <c r="H322" s="114"/>
      <c r="I322" s="114"/>
      <c r="J322" s="114"/>
      <c r="K322" s="114"/>
      <c r="L322" s="114"/>
      <c r="M322" s="114"/>
      <c r="N322" s="114"/>
      <c r="O322" s="114"/>
      <c r="P322" s="114"/>
      <c r="Q322" s="114"/>
      <c r="R322" s="114"/>
    </row>
    <row r="323" spans="1:18" ht="15.75" customHeight="1">
      <c r="A323" s="1"/>
      <c r="B323" s="4"/>
      <c r="C323" s="1"/>
      <c r="D323" s="114"/>
      <c r="E323" s="141"/>
      <c r="F323" s="117"/>
      <c r="G323" s="117"/>
      <c r="H323" s="114"/>
      <c r="I323" s="114"/>
      <c r="J323" s="114"/>
      <c r="K323" s="114"/>
      <c r="L323" s="114"/>
      <c r="M323" s="114"/>
      <c r="N323" s="114"/>
      <c r="O323" s="114"/>
      <c r="P323" s="114"/>
      <c r="Q323" s="114"/>
      <c r="R323" s="114"/>
    </row>
    <row r="324" spans="1:18" ht="15.75" customHeight="1">
      <c r="A324" s="1"/>
      <c r="B324" s="9"/>
      <c r="C324" s="1"/>
      <c r="D324" s="114"/>
      <c r="E324" s="141"/>
      <c r="F324" s="117"/>
      <c r="G324" s="117"/>
      <c r="H324" s="114"/>
      <c r="I324" s="114"/>
      <c r="J324" s="114"/>
      <c r="K324" s="114"/>
      <c r="L324" s="114"/>
      <c r="M324" s="114"/>
      <c r="N324" s="114"/>
      <c r="O324" s="114"/>
      <c r="P324" s="114"/>
      <c r="Q324" s="114"/>
      <c r="R324" s="114"/>
    </row>
    <row r="325" spans="1:18" ht="15.75" customHeight="1">
      <c r="A325" s="1"/>
      <c r="B325" s="7"/>
      <c r="C325" s="1"/>
      <c r="D325" s="114"/>
      <c r="E325" s="141"/>
      <c r="F325" s="117"/>
      <c r="G325" s="117"/>
      <c r="H325" s="114"/>
      <c r="I325" s="114"/>
      <c r="J325" s="114"/>
      <c r="K325" s="114"/>
      <c r="L325" s="114"/>
      <c r="M325" s="114"/>
      <c r="N325" s="114"/>
      <c r="O325" s="114"/>
      <c r="P325" s="114"/>
      <c r="Q325" s="114"/>
      <c r="R325" s="114"/>
    </row>
    <row r="326" spans="1:18" ht="15.75" customHeight="1">
      <c r="A326" s="1"/>
      <c r="B326" s="4"/>
      <c r="C326" s="1"/>
      <c r="D326" s="114"/>
      <c r="E326" s="141"/>
      <c r="F326" s="117"/>
      <c r="G326" s="117"/>
      <c r="H326" s="114"/>
      <c r="I326" s="114"/>
      <c r="J326" s="114"/>
      <c r="K326" s="114"/>
      <c r="L326" s="114"/>
      <c r="M326" s="114"/>
      <c r="N326" s="114"/>
      <c r="O326" s="114"/>
      <c r="P326" s="114"/>
      <c r="Q326" s="114"/>
      <c r="R326" s="114"/>
    </row>
    <row r="327" spans="1:18" ht="15.75" customHeight="1">
      <c r="A327" s="1"/>
      <c r="B327" s="9"/>
      <c r="C327" s="1"/>
      <c r="D327" s="114"/>
      <c r="E327" s="141"/>
      <c r="F327" s="117"/>
      <c r="G327" s="117"/>
      <c r="H327" s="114"/>
      <c r="I327" s="114"/>
      <c r="J327" s="114"/>
      <c r="K327" s="114"/>
      <c r="L327" s="114"/>
      <c r="M327" s="114"/>
      <c r="N327" s="114"/>
      <c r="O327" s="114"/>
      <c r="P327" s="114"/>
      <c r="Q327" s="114"/>
      <c r="R327" s="114"/>
    </row>
    <row r="328" spans="1:18" ht="15.75" customHeight="1">
      <c r="A328" s="1"/>
      <c r="B328" s="7"/>
      <c r="C328" s="1"/>
      <c r="D328" s="114"/>
      <c r="E328" s="141"/>
      <c r="F328" s="117"/>
      <c r="G328" s="117"/>
      <c r="H328" s="114"/>
      <c r="I328" s="114"/>
      <c r="J328" s="114"/>
      <c r="K328" s="114"/>
      <c r="L328" s="114"/>
      <c r="M328" s="114"/>
      <c r="N328" s="114"/>
      <c r="O328" s="114"/>
      <c r="P328" s="114"/>
      <c r="Q328" s="114"/>
      <c r="R328" s="114"/>
    </row>
    <row r="329" spans="1:18" ht="15.75" customHeight="1">
      <c r="A329" s="1"/>
      <c r="B329" s="4"/>
      <c r="C329" s="1"/>
      <c r="D329" s="114"/>
      <c r="E329" s="141"/>
      <c r="F329" s="117"/>
      <c r="G329" s="117"/>
      <c r="H329" s="114"/>
      <c r="I329" s="114"/>
      <c r="J329" s="114"/>
      <c r="K329" s="114"/>
      <c r="L329" s="114"/>
      <c r="M329" s="114"/>
      <c r="N329" s="114"/>
      <c r="O329" s="114"/>
      <c r="P329" s="114"/>
      <c r="Q329" s="114"/>
      <c r="R329" s="114"/>
    </row>
    <row r="330" spans="1:18" ht="15.75" customHeight="1">
      <c r="A330" s="1"/>
      <c r="B330" s="4"/>
      <c r="C330" s="1"/>
      <c r="D330" s="114"/>
      <c r="E330" s="141"/>
      <c r="F330" s="117"/>
      <c r="G330" s="117"/>
      <c r="H330" s="114"/>
      <c r="I330" s="114"/>
      <c r="J330" s="114"/>
      <c r="K330" s="114"/>
      <c r="L330" s="114"/>
      <c r="M330" s="114"/>
      <c r="N330" s="114"/>
      <c r="O330" s="114"/>
      <c r="P330" s="114"/>
      <c r="Q330" s="114"/>
      <c r="R330" s="114"/>
    </row>
    <row r="331" spans="1:18" ht="15.75" customHeight="1">
      <c r="A331" s="1"/>
      <c r="B331" s="4"/>
      <c r="C331" s="1"/>
      <c r="D331" s="114"/>
      <c r="E331" s="141"/>
      <c r="F331" s="117"/>
      <c r="G331" s="117"/>
      <c r="H331" s="114"/>
      <c r="I331" s="114"/>
      <c r="J331" s="114"/>
      <c r="K331" s="114"/>
      <c r="L331" s="114"/>
      <c r="M331" s="114"/>
      <c r="N331" s="114"/>
      <c r="O331" s="114"/>
      <c r="P331" s="114"/>
      <c r="Q331" s="114"/>
      <c r="R331" s="114"/>
    </row>
    <row r="332" spans="1:18" ht="15.75" customHeight="1">
      <c r="A332" s="1"/>
      <c r="B332" s="4"/>
      <c r="C332" s="1"/>
      <c r="D332" s="114"/>
      <c r="E332" s="141"/>
      <c r="F332" s="117"/>
      <c r="G332" s="117"/>
      <c r="H332" s="114"/>
      <c r="I332" s="114"/>
      <c r="J332" s="114"/>
      <c r="K332" s="114"/>
      <c r="L332" s="114"/>
      <c r="M332" s="114"/>
      <c r="N332" s="114"/>
      <c r="O332" s="114"/>
      <c r="P332" s="114"/>
      <c r="Q332" s="114"/>
      <c r="R332" s="114"/>
    </row>
    <row r="333" spans="1:18" ht="15.75" customHeight="1">
      <c r="A333" s="1"/>
      <c r="B333" s="4"/>
      <c r="C333" s="1"/>
      <c r="D333" s="114"/>
      <c r="E333" s="141"/>
      <c r="F333" s="117"/>
      <c r="G333" s="117"/>
      <c r="H333" s="114"/>
      <c r="I333" s="114"/>
      <c r="J333" s="114"/>
      <c r="K333" s="114"/>
      <c r="L333" s="114"/>
      <c r="M333" s="114"/>
      <c r="N333" s="114"/>
      <c r="O333" s="114"/>
      <c r="P333" s="114"/>
      <c r="Q333" s="114"/>
      <c r="R333" s="114"/>
    </row>
    <row r="334" spans="1:18" ht="15.75" customHeight="1">
      <c r="A334" s="1"/>
      <c r="B334" s="9"/>
      <c r="C334" s="1"/>
      <c r="D334" s="114"/>
      <c r="E334" s="141"/>
      <c r="F334" s="117"/>
      <c r="G334" s="117"/>
      <c r="H334" s="114"/>
      <c r="I334" s="114"/>
      <c r="J334" s="114"/>
      <c r="K334" s="114"/>
      <c r="L334" s="114"/>
      <c r="M334" s="114"/>
      <c r="N334" s="114"/>
      <c r="O334" s="114"/>
      <c r="P334" s="114"/>
      <c r="Q334" s="114"/>
      <c r="R334" s="114"/>
    </row>
    <row r="335" spans="1:18" ht="15.75" customHeight="1">
      <c r="A335" s="1"/>
      <c r="B335" s="7"/>
      <c r="C335" s="1"/>
      <c r="D335" s="114"/>
      <c r="E335" s="141"/>
      <c r="F335" s="117"/>
      <c r="G335" s="117"/>
      <c r="H335" s="114"/>
      <c r="I335" s="114"/>
      <c r="J335" s="114"/>
      <c r="K335" s="114"/>
      <c r="L335" s="114"/>
      <c r="M335" s="114"/>
      <c r="N335" s="114"/>
      <c r="O335" s="114"/>
      <c r="P335" s="114"/>
      <c r="Q335" s="114"/>
      <c r="R335" s="114"/>
    </row>
    <row r="336" spans="1:18" ht="15.75" customHeight="1">
      <c r="A336" s="1"/>
      <c r="B336" s="4"/>
      <c r="C336" s="1"/>
      <c r="D336" s="114"/>
      <c r="E336" s="141"/>
      <c r="F336" s="117"/>
      <c r="G336" s="117"/>
      <c r="H336" s="114"/>
      <c r="I336" s="114"/>
      <c r="J336" s="114"/>
      <c r="K336" s="114"/>
      <c r="L336" s="114"/>
      <c r="M336" s="114"/>
      <c r="N336" s="114"/>
      <c r="O336" s="114"/>
      <c r="P336" s="114"/>
      <c r="Q336" s="114"/>
      <c r="R336" s="114"/>
    </row>
    <row r="337" spans="1:18" ht="15.75" customHeight="1">
      <c r="A337" s="1"/>
      <c r="B337" s="4"/>
      <c r="C337" s="1"/>
      <c r="D337" s="114"/>
      <c r="E337" s="141"/>
      <c r="F337" s="117"/>
      <c r="G337" s="117"/>
      <c r="H337" s="114"/>
      <c r="I337" s="114"/>
      <c r="J337" s="114"/>
      <c r="K337" s="114"/>
      <c r="L337" s="114"/>
      <c r="M337" s="114"/>
      <c r="N337" s="114"/>
      <c r="O337" s="114"/>
      <c r="P337" s="114"/>
      <c r="Q337" s="114"/>
      <c r="R337" s="114"/>
    </row>
    <row r="338" spans="1:18" ht="15.75" customHeight="1">
      <c r="A338" s="1"/>
      <c r="B338" s="4"/>
      <c r="C338" s="1"/>
      <c r="D338" s="114"/>
      <c r="E338" s="141"/>
      <c r="F338" s="117"/>
      <c r="G338" s="117"/>
      <c r="H338" s="114"/>
      <c r="I338" s="114"/>
      <c r="J338" s="114"/>
      <c r="K338" s="114"/>
      <c r="L338" s="114"/>
      <c r="M338" s="114"/>
      <c r="N338" s="114"/>
      <c r="O338" s="114"/>
      <c r="P338" s="114"/>
      <c r="Q338" s="114"/>
      <c r="R338" s="114"/>
    </row>
    <row r="339" spans="1:18" ht="15.75" customHeight="1">
      <c r="A339" s="1"/>
      <c r="B339" s="4"/>
      <c r="C339" s="1"/>
      <c r="D339" s="114"/>
      <c r="E339" s="141"/>
      <c r="F339" s="117"/>
      <c r="G339" s="117"/>
      <c r="H339" s="114"/>
      <c r="I339" s="114"/>
      <c r="J339" s="114"/>
      <c r="K339" s="114"/>
      <c r="L339" s="114"/>
      <c r="M339" s="114"/>
      <c r="N339" s="114"/>
      <c r="O339" s="114"/>
      <c r="P339" s="114"/>
      <c r="Q339" s="114"/>
      <c r="R339" s="114"/>
    </row>
    <row r="340" spans="1:18" ht="15.75" customHeight="1">
      <c r="A340" s="1"/>
      <c r="B340" s="66"/>
      <c r="C340" s="1"/>
      <c r="D340" s="114"/>
      <c r="E340" s="141"/>
      <c r="F340" s="117"/>
      <c r="G340" s="117"/>
      <c r="H340" s="114"/>
      <c r="I340" s="114"/>
      <c r="J340" s="114"/>
      <c r="K340" s="114"/>
      <c r="L340" s="114"/>
      <c r="M340" s="114"/>
      <c r="N340" s="114"/>
      <c r="O340" s="114"/>
      <c r="P340" s="114"/>
      <c r="Q340" s="114"/>
      <c r="R340" s="114"/>
    </row>
    <row r="341" spans="1:18" ht="15.75" customHeight="1">
      <c r="A341" s="1"/>
      <c r="B341" s="4"/>
      <c r="C341" s="1"/>
      <c r="D341" s="114"/>
      <c r="E341" s="141"/>
      <c r="F341" s="117"/>
      <c r="G341" s="117"/>
      <c r="H341" s="114"/>
      <c r="I341" s="114"/>
      <c r="J341" s="114"/>
      <c r="K341" s="114"/>
      <c r="L341" s="114"/>
      <c r="M341" s="114"/>
      <c r="N341" s="114"/>
      <c r="O341" s="114"/>
      <c r="P341" s="114"/>
      <c r="Q341" s="114"/>
      <c r="R341" s="114"/>
    </row>
    <row r="342" spans="1:18" ht="15.75" customHeight="1">
      <c r="A342" s="1"/>
      <c r="B342" s="9"/>
      <c r="C342" s="1"/>
      <c r="D342" s="114"/>
      <c r="E342" s="141"/>
      <c r="F342" s="117"/>
      <c r="G342" s="117"/>
      <c r="H342" s="114"/>
      <c r="I342" s="114"/>
      <c r="J342" s="114"/>
      <c r="K342" s="114"/>
      <c r="L342" s="114"/>
      <c r="M342" s="114"/>
      <c r="N342" s="114"/>
      <c r="O342" s="114"/>
      <c r="P342" s="114"/>
      <c r="Q342" s="114"/>
      <c r="R342" s="114"/>
    </row>
    <row r="343" spans="1:18" ht="15.75" customHeight="1">
      <c r="A343" s="1"/>
      <c r="B343" s="7"/>
      <c r="C343" s="1"/>
      <c r="D343" s="114"/>
      <c r="E343" s="141"/>
      <c r="F343" s="117"/>
      <c r="G343" s="117"/>
      <c r="H343" s="114"/>
      <c r="I343" s="114"/>
      <c r="J343" s="114"/>
      <c r="K343" s="114"/>
      <c r="L343" s="114"/>
      <c r="M343" s="114"/>
      <c r="N343" s="114"/>
      <c r="O343" s="114"/>
      <c r="P343" s="114"/>
      <c r="Q343" s="114"/>
      <c r="R343" s="114"/>
    </row>
    <row r="344" spans="1:18" ht="15.75" customHeight="1">
      <c r="A344" s="1"/>
      <c r="B344" s="4"/>
      <c r="C344" s="1"/>
      <c r="D344" s="114"/>
      <c r="E344" s="141"/>
      <c r="F344" s="117"/>
      <c r="G344" s="117"/>
      <c r="H344" s="114"/>
      <c r="I344" s="114"/>
      <c r="J344" s="114"/>
      <c r="K344" s="114"/>
      <c r="L344" s="114"/>
      <c r="M344" s="114"/>
      <c r="N344" s="114"/>
      <c r="O344" s="114"/>
      <c r="P344" s="114"/>
      <c r="Q344" s="114"/>
      <c r="R344" s="114"/>
    </row>
    <row r="345" spans="1:18" ht="15.75" customHeight="1">
      <c r="A345" s="1"/>
      <c r="B345" s="4"/>
      <c r="C345" s="1"/>
      <c r="D345" s="114"/>
      <c r="E345" s="141"/>
      <c r="F345" s="117"/>
      <c r="G345" s="117"/>
      <c r="H345" s="114"/>
      <c r="I345" s="114"/>
      <c r="J345" s="114"/>
      <c r="K345" s="114"/>
      <c r="L345" s="114"/>
      <c r="M345" s="114"/>
      <c r="N345" s="114"/>
      <c r="O345" s="114"/>
      <c r="P345" s="114"/>
      <c r="Q345" s="114"/>
      <c r="R345" s="114"/>
    </row>
    <row r="346" spans="1:18" ht="15.75" customHeight="1">
      <c r="A346" s="1"/>
      <c r="B346" s="4"/>
      <c r="C346" s="1"/>
      <c r="D346" s="114"/>
      <c r="E346" s="141"/>
      <c r="F346" s="117"/>
      <c r="G346" s="117"/>
      <c r="H346" s="114"/>
      <c r="I346" s="114"/>
      <c r="J346" s="114"/>
      <c r="K346" s="114"/>
      <c r="L346" s="114"/>
      <c r="M346" s="114"/>
      <c r="N346" s="114"/>
      <c r="O346" s="114"/>
      <c r="P346" s="114"/>
      <c r="Q346" s="114"/>
      <c r="R346" s="114"/>
    </row>
    <row r="347" spans="1:18" ht="15.75" customHeight="1">
      <c r="A347" s="1"/>
      <c r="B347" s="4"/>
      <c r="C347" s="1"/>
      <c r="D347" s="114"/>
      <c r="E347" s="141"/>
      <c r="F347" s="117"/>
      <c r="G347" s="117"/>
      <c r="H347" s="114"/>
      <c r="I347" s="114"/>
      <c r="J347" s="114"/>
      <c r="K347" s="114"/>
      <c r="L347" s="114"/>
      <c r="M347" s="114"/>
      <c r="N347" s="114"/>
      <c r="O347" s="114"/>
      <c r="P347" s="114"/>
      <c r="Q347" s="114"/>
      <c r="R347" s="114"/>
    </row>
    <row r="348" spans="1:18" ht="15.75" customHeight="1">
      <c r="A348" s="1"/>
      <c r="B348" s="4"/>
      <c r="C348" s="1"/>
      <c r="D348" s="114"/>
      <c r="E348" s="141"/>
      <c r="F348" s="117"/>
      <c r="G348" s="117"/>
      <c r="H348" s="114"/>
      <c r="I348" s="114"/>
      <c r="J348" s="114"/>
      <c r="K348" s="114"/>
      <c r="L348" s="114"/>
      <c r="M348" s="114"/>
      <c r="N348" s="114"/>
      <c r="O348" s="114"/>
      <c r="P348" s="114"/>
      <c r="Q348" s="114"/>
      <c r="R348" s="114"/>
    </row>
    <row r="349" spans="1:18" ht="15.75" customHeight="1">
      <c r="A349" s="1"/>
      <c r="B349" s="4"/>
      <c r="C349" s="1"/>
      <c r="D349" s="114"/>
      <c r="E349" s="141"/>
      <c r="F349" s="117"/>
      <c r="G349" s="117"/>
      <c r="H349" s="114"/>
      <c r="I349" s="114"/>
      <c r="J349" s="114"/>
      <c r="K349" s="114"/>
      <c r="L349" s="114"/>
      <c r="M349" s="114"/>
      <c r="N349" s="114"/>
      <c r="O349" s="114"/>
      <c r="P349" s="114"/>
      <c r="Q349" s="114"/>
      <c r="R349" s="114"/>
    </row>
    <row r="350" spans="1:18" ht="15.75" customHeight="1">
      <c r="A350" s="1"/>
      <c r="B350" s="9"/>
      <c r="C350" s="1"/>
      <c r="D350" s="114"/>
      <c r="E350" s="141"/>
      <c r="F350" s="117"/>
      <c r="G350" s="117"/>
      <c r="H350" s="114"/>
      <c r="I350" s="114"/>
      <c r="J350" s="114"/>
      <c r="K350" s="114"/>
      <c r="L350" s="114"/>
      <c r="M350" s="114"/>
      <c r="N350" s="114"/>
      <c r="O350" s="114"/>
      <c r="P350" s="114"/>
      <c r="Q350" s="114"/>
      <c r="R350" s="114"/>
    </row>
    <row r="351" spans="1:18" ht="15.75" customHeight="1">
      <c r="A351" s="1"/>
      <c r="B351" s="7"/>
      <c r="C351" s="1"/>
      <c r="D351" s="114"/>
      <c r="E351" s="141"/>
      <c r="F351" s="117"/>
      <c r="G351" s="117"/>
      <c r="H351" s="114"/>
      <c r="I351" s="114"/>
      <c r="J351" s="114"/>
      <c r="K351" s="114"/>
      <c r="L351" s="114"/>
      <c r="M351" s="114"/>
      <c r="N351" s="114"/>
      <c r="O351" s="114"/>
      <c r="P351" s="114"/>
      <c r="Q351" s="114"/>
      <c r="R351" s="114"/>
    </row>
    <row r="352" spans="1:18" ht="15.75" customHeight="1">
      <c r="A352" s="1"/>
      <c r="B352" s="4"/>
      <c r="C352" s="1"/>
      <c r="D352" s="114"/>
      <c r="E352" s="141"/>
      <c r="F352" s="117"/>
      <c r="G352" s="117"/>
      <c r="H352" s="114"/>
      <c r="I352" s="114"/>
      <c r="J352" s="114"/>
      <c r="K352" s="114"/>
      <c r="L352" s="114"/>
      <c r="M352" s="114"/>
      <c r="N352" s="114"/>
      <c r="O352" s="114"/>
      <c r="P352" s="114"/>
      <c r="Q352" s="114"/>
      <c r="R352" s="114"/>
    </row>
    <row r="353" spans="1:18" ht="15.75" customHeight="1">
      <c r="A353" s="1"/>
      <c r="B353" s="11"/>
      <c r="C353" s="1"/>
      <c r="D353" s="114"/>
      <c r="E353" s="141"/>
      <c r="F353" s="117"/>
      <c r="G353" s="117"/>
      <c r="H353" s="114"/>
      <c r="I353" s="114"/>
      <c r="J353" s="114"/>
      <c r="K353" s="114"/>
      <c r="L353" s="114"/>
      <c r="M353" s="114"/>
      <c r="N353" s="114"/>
      <c r="O353" s="114"/>
      <c r="P353" s="114"/>
      <c r="Q353" s="114"/>
      <c r="R353" s="114"/>
    </row>
    <row r="354" spans="1:18" ht="15.75" customHeight="1">
      <c r="A354" s="1"/>
      <c r="B354" s="4"/>
      <c r="C354" s="1"/>
      <c r="D354" s="114"/>
      <c r="E354" s="141"/>
      <c r="F354" s="117"/>
      <c r="G354" s="117"/>
      <c r="H354" s="114"/>
      <c r="I354" s="114"/>
      <c r="J354" s="114"/>
      <c r="K354" s="114"/>
      <c r="L354" s="114"/>
      <c r="M354" s="114"/>
      <c r="N354" s="114"/>
      <c r="O354" s="114"/>
      <c r="P354" s="114"/>
      <c r="Q354" s="114"/>
      <c r="R354" s="114"/>
    </row>
    <row r="355" spans="1:18" ht="15.75" customHeight="1">
      <c r="A355" s="1"/>
      <c r="B355" s="12"/>
      <c r="C355" s="1"/>
      <c r="D355" s="114"/>
      <c r="E355" s="141"/>
      <c r="F355" s="117"/>
      <c r="G355" s="117"/>
      <c r="H355" s="114"/>
      <c r="I355" s="114"/>
      <c r="J355" s="114"/>
      <c r="K355" s="114"/>
      <c r="L355" s="114"/>
      <c r="M355" s="114"/>
      <c r="N355" s="114"/>
      <c r="O355" s="114"/>
      <c r="P355" s="114"/>
      <c r="Q355" s="114"/>
      <c r="R355" s="114"/>
    </row>
    <row r="356" spans="1:18" ht="15.75" customHeight="1">
      <c r="A356" s="1"/>
      <c r="B356" s="4"/>
      <c r="C356" s="1"/>
      <c r="D356" s="114"/>
      <c r="E356" s="141"/>
      <c r="F356" s="117"/>
      <c r="G356" s="117"/>
      <c r="H356" s="114"/>
      <c r="I356" s="114"/>
      <c r="J356" s="114"/>
      <c r="K356" s="114"/>
      <c r="L356" s="114"/>
      <c r="M356" s="114"/>
      <c r="N356" s="114"/>
      <c r="O356" s="114"/>
      <c r="P356" s="114"/>
      <c r="Q356" s="114"/>
      <c r="R356" s="114"/>
    </row>
    <row r="357" spans="1:18" ht="15.75" customHeight="1">
      <c r="A357" s="1"/>
      <c r="B357" s="9"/>
      <c r="C357" s="1"/>
      <c r="D357" s="114"/>
      <c r="E357" s="141"/>
      <c r="F357" s="117"/>
      <c r="G357" s="117"/>
      <c r="H357" s="114"/>
      <c r="I357" s="114"/>
      <c r="J357" s="114"/>
      <c r="K357" s="114"/>
      <c r="L357" s="114"/>
      <c r="M357" s="114"/>
      <c r="N357" s="114"/>
      <c r="O357" s="114"/>
      <c r="P357" s="114"/>
      <c r="Q357" s="114"/>
      <c r="R357" s="114"/>
    </row>
    <row r="358" spans="1:18" ht="15.75" customHeight="1">
      <c r="A358" s="1"/>
      <c r="B358" s="7"/>
      <c r="C358" s="1"/>
      <c r="D358" s="114"/>
      <c r="E358" s="141"/>
      <c r="F358" s="117"/>
      <c r="G358" s="117"/>
      <c r="H358" s="114"/>
      <c r="I358" s="114"/>
      <c r="J358" s="114"/>
      <c r="K358" s="114"/>
      <c r="L358" s="114"/>
      <c r="M358" s="114"/>
      <c r="N358" s="114"/>
      <c r="O358" s="114"/>
      <c r="P358" s="114"/>
      <c r="Q358" s="114"/>
      <c r="R358" s="114"/>
    </row>
    <row r="359" spans="1:18" ht="15.75" customHeight="1">
      <c r="A359" s="1"/>
      <c r="B359" s="4"/>
      <c r="C359" s="1"/>
      <c r="D359" s="114"/>
      <c r="E359" s="141"/>
      <c r="F359" s="117"/>
      <c r="G359" s="117"/>
      <c r="H359" s="114"/>
      <c r="I359" s="114"/>
      <c r="J359" s="114"/>
      <c r="K359" s="114"/>
      <c r="L359" s="114"/>
      <c r="M359" s="114"/>
      <c r="N359" s="114"/>
      <c r="O359" s="114"/>
      <c r="P359" s="114"/>
      <c r="Q359" s="114"/>
      <c r="R359" s="114"/>
    </row>
    <row r="360" spans="1:18" ht="15.75" customHeight="1">
      <c r="A360" s="1"/>
      <c r="B360" s="9"/>
      <c r="C360" s="1"/>
      <c r="D360" s="114"/>
      <c r="E360" s="141"/>
      <c r="F360" s="117"/>
      <c r="G360" s="117"/>
      <c r="H360" s="114"/>
      <c r="I360" s="114"/>
      <c r="J360" s="114"/>
      <c r="K360" s="114"/>
      <c r="L360" s="114"/>
      <c r="M360" s="114"/>
      <c r="N360" s="114"/>
      <c r="O360" s="114"/>
      <c r="P360" s="114"/>
      <c r="Q360" s="114"/>
      <c r="R360" s="114"/>
    </row>
    <row r="361" spans="1:18" ht="15.75" customHeight="1">
      <c r="A361" s="1"/>
      <c r="B361" s="7"/>
      <c r="C361" s="1"/>
      <c r="D361" s="114"/>
      <c r="E361" s="141"/>
      <c r="F361" s="117"/>
      <c r="G361" s="117"/>
      <c r="H361" s="114"/>
      <c r="I361" s="114"/>
      <c r="J361" s="114"/>
      <c r="K361" s="114"/>
      <c r="L361" s="114"/>
      <c r="M361" s="114"/>
      <c r="N361" s="114"/>
      <c r="O361" s="114"/>
      <c r="P361" s="114"/>
      <c r="Q361" s="114"/>
      <c r="R361" s="114"/>
    </row>
    <row r="362" spans="1:18" ht="15.75" customHeight="1">
      <c r="A362" s="1"/>
      <c r="B362" s="4"/>
      <c r="C362" s="1"/>
      <c r="D362" s="114"/>
      <c r="E362" s="141"/>
      <c r="F362" s="117"/>
      <c r="G362" s="117"/>
      <c r="H362" s="114"/>
      <c r="I362" s="114"/>
      <c r="J362" s="114"/>
      <c r="K362" s="114"/>
      <c r="L362" s="114"/>
      <c r="M362" s="114"/>
      <c r="N362" s="114"/>
      <c r="O362" s="114"/>
      <c r="P362" s="114"/>
      <c r="Q362" s="114"/>
      <c r="R362" s="114"/>
    </row>
    <row r="363" spans="1:18" ht="15.75" customHeight="1">
      <c r="A363" s="1"/>
      <c r="B363" s="4"/>
      <c r="C363" s="1"/>
      <c r="D363" s="114"/>
      <c r="E363" s="141"/>
      <c r="F363" s="117"/>
      <c r="G363" s="117"/>
      <c r="H363" s="114"/>
      <c r="I363" s="114"/>
      <c r="J363" s="114"/>
      <c r="K363" s="114"/>
      <c r="L363" s="114"/>
      <c r="M363" s="114"/>
      <c r="N363" s="114"/>
      <c r="O363" s="114"/>
      <c r="P363" s="114"/>
      <c r="Q363" s="114"/>
      <c r="R363" s="114"/>
    </row>
    <row r="364" spans="1:18" ht="15.75" customHeight="1">
      <c r="A364" s="1"/>
      <c r="B364" s="4"/>
      <c r="C364" s="1"/>
      <c r="D364" s="114"/>
      <c r="E364" s="141"/>
      <c r="F364" s="117"/>
      <c r="G364" s="117"/>
      <c r="H364" s="114"/>
      <c r="I364" s="114"/>
      <c r="J364" s="114"/>
      <c r="K364" s="114"/>
      <c r="L364" s="114"/>
      <c r="M364" s="114"/>
      <c r="N364" s="114"/>
      <c r="O364" s="114"/>
      <c r="P364" s="114"/>
      <c r="Q364" s="114"/>
      <c r="R364" s="114"/>
    </row>
    <row r="365" spans="1:18" ht="15.75" customHeight="1">
      <c r="A365" s="1"/>
      <c r="B365" s="4"/>
      <c r="C365" s="1"/>
      <c r="D365" s="114"/>
      <c r="E365" s="141"/>
      <c r="F365" s="117"/>
      <c r="G365" s="117"/>
      <c r="H365" s="114"/>
      <c r="I365" s="114"/>
      <c r="J365" s="114"/>
      <c r="K365" s="114"/>
      <c r="L365" s="114"/>
      <c r="M365" s="114"/>
      <c r="N365" s="114"/>
      <c r="O365" s="114"/>
      <c r="P365" s="114"/>
      <c r="Q365" s="114"/>
      <c r="R365" s="114"/>
    </row>
    <row r="366" spans="1:18" ht="15.75" customHeight="1">
      <c r="A366" s="1"/>
      <c r="B366" s="4"/>
      <c r="C366" s="1"/>
      <c r="D366" s="114"/>
      <c r="E366" s="141"/>
      <c r="F366" s="117"/>
      <c r="G366" s="117"/>
      <c r="H366" s="114"/>
      <c r="I366" s="114"/>
      <c r="J366" s="114"/>
      <c r="K366" s="114"/>
      <c r="L366" s="114"/>
      <c r="M366" s="114"/>
      <c r="N366" s="114"/>
      <c r="O366" s="114"/>
      <c r="P366" s="114"/>
      <c r="Q366" s="114"/>
      <c r="R366" s="114"/>
    </row>
    <row r="367" spans="1:18" ht="15.75" customHeight="1">
      <c r="A367" s="1"/>
      <c r="B367" s="9"/>
      <c r="C367" s="1"/>
      <c r="D367" s="114"/>
      <c r="E367" s="141"/>
      <c r="F367" s="117"/>
      <c r="G367" s="117"/>
      <c r="H367" s="114"/>
      <c r="I367" s="114"/>
      <c r="J367" s="114"/>
      <c r="K367" s="114"/>
      <c r="L367" s="114"/>
      <c r="M367" s="114"/>
      <c r="N367" s="114"/>
      <c r="O367" s="114"/>
      <c r="P367" s="114"/>
      <c r="Q367" s="114"/>
      <c r="R367" s="114"/>
    </row>
    <row r="368" spans="1:18" ht="15.75" customHeight="1">
      <c r="A368" s="1"/>
      <c r="B368" s="7"/>
      <c r="C368" s="1"/>
      <c r="D368" s="114"/>
      <c r="E368" s="141"/>
      <c r="F368" s="117"/>
      <c r="G368" s="117"/>
      <c r="H368" s="114"/>
      <c r="I368" s="114"/>
      <c r="J368" s="114"/>
      <c r="K368" s="114"/>
      <c r="L368" s="114"/>
      <c r="M368" s="114"/>
      <c r="N368" s="114"/>
      <c r="O368" s="114"/>
      <c r="P368" s="114"/>
      <c r="Q368" s="114"/>
      <c r="R368" s="114"/>
    </row>
    <row r="369" spans="1:18" ht="15.75" customHeight="1">
      <c r="A369" s="1"/>
      <c r="B369" s="4"/>
      <c r="C369" s="1"/>
      <c r="D369" s="114"/>
      <c r="E369" s="141"/>
      <c r="F369" s="117"/>
      <c r="G369" s="117"/>
      <c r="H369" s="114"/>
      <c r="I369" s="114"/>
      <c r="J369" s="114"/>
      <c r="K369" s="114"/>
      <c r="L369" s="114"/>
      <c r="M369" s="114"/>
      <c r="N369" s="114"/>
      <c r="O369" s="114"/>
      <c r="P369" s="114"/>
      <c r="Q369" s="114"/>
      <c r="R369" s="114"/>
    </row>
    <row r="370" spans="1:18" ht="15.75" customHeight="1">
      <c r="A370" s="1"/>
      <c r="B370" s="4"/>
      <c r="C370" s="1"/>
      <c r="D370" s="114"/>
      <c r="E370" s="141"/>
      <c r="F370" s="117"/>
      <c r="G370" s="117"/>
      <c r="H370" s="114"/>
      <c r="I370" s="114"/>
      <c r="J370" s="114"/>
      <c r="K370" s="114"/>
      <c r="L370" s="114"/>
      <c r="M370" s="114"/>
      <c r="N370" s="114"/>
      <c r="O370" s="114"/>
      <c r="P370" s="114"/>
      <c r="Q370" s="114"/>
      <c r="R370" s="114"/>
    </row>
    <row r="371" spans="1:18" ht="15.75" customHeight="1">
      <c r="A371" s="1"/>
      <c r="B371" s="4"/>
      <c r="C371" s="1"/>
      <c r="D371" s="114"/>
      <c r="E371" s="141"/>
      <c r="F371" s="117"/>
      <c r="G371" s="117"/>
      <c r="H371" s="114"/>
      <c r="I371" s="114"/>
      <c r="J371" s="114"/>
      <c r="K371" s="114"/>
      <c r="L371" s="114"/>
      <c r="M371" s="114"/>
      <c r="N371" s="114"/>
      <c r="O371" s="114"/>
      <c r="P371" s="114"/>
      <c r="Q371" s="114"/>
      <c r="R371" s="114"/>
    </row>
    <row r="372" spans="1:18" ht="15.75" customHeight="1">
      <c r="A372" s="1"/>
      <c r="B372" s="4"/>
      <c r="C372" s="1"/>
      <c r="D372" s="114"/>
      <c r="E372" s="141"/>
      <c r="F372" s="117"/>
      <c r="G372" s="117"/>
      <c r="H372" s="114"/>
      <c r="I372" s="114"/>
      <c r="J372" s="114"/>
      <c r="K372" s="114"/>
      <c r="L372" s="114"/>
      <c r="M372" s="114"/>
      <c r="N372" s="114"/>
      <c r="O372" s="114"/>
      <c r="P372" s="114"/>
      <c r="Q372" s="114"/>
      <c r="R372" s="114"/>
    </row>
    <row r="373" spans="1:18" ht="15.75" customHeight="1">
      <c r="A373" s="1"/>
      <c r="B373" s="66"/>
      <c r="C373" s="1"/>
      <c r="D373" s="114"/>
      <c r="E373" s="141"/>
      <c r="F373" s="117"/>
      <c r="G373" s="117"/>
      <c r="H373" s="114"/>
      <c r="I373" s="114"/>
      <c r="J373" s="114"/>
      <c r="K373" s="114"/>
      <c r="L373" s="114"/>
      <c r="M373" s="114"/>
      <c r="N373" s="114"/>
      <c r="O373" s="114"/>
      <c r="P373" s="114"/>
      <c r="Q373" s="114"/>
      <c r="R373" s="114"/>
    </row>
    <row r="374" spans="1:18" ht="15.75" customHeight="1">
      <c r="A374" s="1"/>
      <c r="B374" s="4"/>
      <c r="C374" s="1"/>
      <c r="D374" s="114"/>
      <c r="E374" s="141"/>
      <c r="F374" s="117"/>
      <c r="G374" s="117"/>
      <c r="H374" s="114"/>
      <c r="I374" s="114"/>
      <c r="J374" s="114"/>
      <c r="K374" s="114"/>
      <c r="L374" s="114"/>
      <c r="M374" s="114"/>
      <c r="N374" s="114"/>
      <c r="O374" s="114"/>
      <c r="P374" s="114"/>
      <c r="Q374" s="114"/>
      <c r="R374" s="114"/>
    </row>
    <row r="375" spans="1:18" ht="15.75" customHeight="1">
      <c r="A375" s="1"/>
      <c r="B375" s="9"/>
      <c r="C375" s="1"/>
      <c r="D375" s="114"/>
      <c r="E375" s="141"/>
      <c r="F375" s="117"/>
      <c r="G375" s="117"/>
      <c r="H375" s="114"/>
      <c r="I375" s="114"/>
      <c r="J375" s="114"/>
      <c r="K375" s="114"/>
      <c r="L375" s="114"/>
      <c r="M375" s="114"/>
      <c r="N375" s="114"/>
      <c r="O375" s="114"/>
      <c r="P375" s="114"/>
      <c r="Q375" s="114"/>
      <c r="R375" s="114"/>
    </row>
    <row r="376" spans="1:18" ht="15.75" customHeight="1">
      <c r="A376" s="1"/>
      <c r="B376" s="7"/>
      <c r="C376" s="1"/>
      <c r="D376" s="114"/>
      <c r="E376" s="141"/>
      <c r="F376" s="117"/>
      <c r="G376" s="117"/>
      <c r="H376" s="114"/>
      <c r="I376" s="114"/>
      <c r="J376" s="114"/>
      <c r="K376" s="114"/>
      <c r="L376" s="114"/>
      <c r="M376" s="114"/>
      <c r="N376" s="114"/>
      <c r="O376" s="114"/>
      <c r="P376" s="114"/>
      <c r="Q376" s="114"/>
      <c r="R376" s="114"/>
    </row>
    <row r="377" spans="1:18" ht="15.75" customHeight="1">
      <c r="A377" s="1"/>
      <c r="B377" s="4"/>
      <c r="C377" s="1"/>
      <c r="D377" s="114"/>
      <c r="E377" s="141"/>
      <c r="F377" s="117"/>
      <c r="G377" s="117"/>
      <c r="H377" s="114"/>
      <c r="I377" s="114"/>
      <c r="J377" s="114"/>
      <c r="K377" s="114"/>
      <c r="L377" s="114"/>
      <c r="M377" s="114"/>
      <c r="N377" s="114"/>
      <c r="O377" s="114"/>
      <c r="P377" s="114"/>
      <c r="Q377" s="114"/>
      <c r="R377" s="114"/>
    </row>
    <row r="378" spans="1:18" ht="15.75" customHeight="1">
      <c r="A378" s="1"/>
      <c r="B378" s="4"/>
      <c r="C378" s="1"/>
      <c r="D378" s="114"/>
      <c r="E378" s="141"/>
      <c r="F378" s="117"/>
      <c r="G378" s="117"/>
      <c r="H378" s="114"/>
      <c r="I378" s="114"/>
      <c r="J378" s="114"/>
      <c r="K378" s="114"/>
      <c r="L378" s="114"/>
      <c r="M378" s="114"/>
      <c r="N378" s="114"/>
      <c r="O378" s="114"/>
      <c r="P378" s="114"/>
      <c r="Q378" s="114"/>
      <c r="R378" s="114"/>
    </row>
    <row r="379" spans="1:18" ht="15.75" customHeight="1">
      <c r="A379" s="1"/>
      <c r="B379" s="4"/>
      <c r="C379" s="1"/>
      <c r="D379" s="114"/>
      <c r="E379" s="141"/>
      <c r="F379" s="117"/>
      <c r="G379" s="117"/>
      <c r="H379" s="114"/>
      <c r="I379" s="114"/>
      <c r="J379" s="114"/>
      <c r="K379" s="114"/>
      <c r="L379" s="114"/>
      <c r="M379" s="114"/>
      <c r="N379" s="114"/>
      <c r="O379" s="114"/>
      <c r="P379" s="114"/>
      <c r="Q379" s="114"/>
      <c r="R379" s="114"/>
    </row>
    <row r="380" spans="1:18" ht="15.75" customHeight="1">
      <c r="A380" s="1"/>
      <c r="B380" s="4"/>
      <c r="C380" s="1"/>
      <c r="D380" s="114"/>
      <c r="E380" s="141"/>
      <c r="F380" s="117"/>
      <c r="G380" s="117"/>
      <c r="H380" s="114"/>
      <c r="I380" s="114"/>
      <c r="J380" s="114"/>
      <c r="K380" s="114"/>
      <c r="L380" s="114"/>
      <c r="M380" s="114"/>
      <c r="N380" s="114"/>
      <c r="O380" s="114"/>
      <c r="P380" s="114"/>
      <c r="Q380" s="114"/>
      <c r="R380" s="114"/>
    </row>
    <row r="381" spans="1:18" ht="15.75" customHeight="1">
      <c r="A381" s="1"/>
      <c r="B381" s="4"/>
      <c r="C381" s="1"/>
      <c r="D381" s="114"/>
      <c r="E381" s="141"/>
      <c r="F381" s="117"/>
      <c r="G381" s="117"/>
      <c r="H381" s="114"/>
      <c r="I381" s="114"/>
      <c r="J381" s="114"/>
      <c r="K381" s="114"/>
      <c r="L381" s="114"/>
      <c r="M381" s="114"/>
      <c r="N381" s="114"/>
      <c r="O381" s="114"/>
      <c r="P381" s="114"/>
      <c r="Q381" s="114"/>
      <c r="R381" s="114"/>
    </row>
    <row r="382" spans="1:18" ht="15.75" customHeight="1">
      <c r="A382" s="1"/>
      <c r="B382" s="4"/>
      <c r="C382" s="1"/>
      <c r="D382" s="114"/>
      <c r="E382" s="141"/>
      <c r="F382" s="117"/>
      <c r="G382" s="117"/>
      <c r="H382" s="114"/>
      <c r="I382" s="114"/>
      <c r="J382" s="114"/>
      <c r="K382" s="114"/>
      <c r="L382" s="114"/>
      <c r="M382" s="114"/>
      <c r="N382" s="114"/>
      <c r="O382" s="114"/>
      <c r="P382" s="114"/>
      <c r="Q382" s="114"/>
      <c r="R382" s="114"/>
    </row>
    <row r="383" spans="1:18" ht="15.75" customHeight="1">
      <c r="A383" s="1"/>
      <c r="B383" s="9"/>
      <c r="C383" s="1"/>
      <c r="D383" s="114"/>
      <c r="E383" s="141"/>
      <c r="F383" s="117"/>
      <c r="G383" s="117"/>
      <c r="H383" s="114"/>
      <c r="I383" s="114"/>
      <c r="J383" s="114"/>
      <c r="K383" s="114"/>
      <c r="L383" s="114"/>
      <c r="M383" s="114"/>
      <c r="N383" s="114"/>
      <c r="O383" s="114"/>
      <c r="P383" s="114"/>
      <c r="Q383" s="114"/>
      <c r="R383" s="114"/>
    </row>
    <row r="384" spans="1:18" ht="15.75" customHeight="1">
      <c r="A384" s="1"/>
      <c r="B384" s="7"/>
      <c r="C384" s="1"/>
      <c r="D384" s="114"/>
      <c r="E384" s="141"/>
      <c r="F384" s="117"/>
      <c r="G384" s="117"/>
      <c r="H384" s="114"/>
      <c r="I384" s="114"/>
      <c r="J384" s="114"/>
      <c r="K384" s="114"/>
      <c r="L384" s="114"/>
      <c r="M384" s="114"/>
      <c r="N384" s="114"/>
      <c r="O384" s="114"/>
      <c r="P384" s="114"/>
      <c r="Q384" s="114"/>
      <c r="R384" s="114"/>
    </row>
    <row r="385" spans="1:18" ht="15.75" customHeight="1">
      <c r="A385" s="1"/>
      <c r="B385" s="4"/>
      <c r="C385" s="1"/>
      <c r="D385" s="114"/>
      <c r="E385" s="141"/>
      <c r="F385" s="117"/>
      <c r="G385" s="117"/>
      <c r="H385" s="114"/>
      <c r="I385" s="114"/>
      <c r="J385" s="114"/>
      <c r="K385" s="114"/>
      <c r="L385" s="114"/>
      <c r="M385" s="114"/>
      <c r="N385" s="114"/>
      <c r="O385" s="114"/>
      <c r="P385" s="114"/>
      <c r="Q385" s="114"/>
      <c r="R385" s="114"/>
    </row>
    <row r="386" spans="1:18" ht="15.75" customHeight="1">
      <c r="A386" s="1"/>
      <c r="B386" s="11"/>
      <c r="C386" s="1"/>
      <c r="D386" s="114"/>
      <c r="E386" s="141"/>
      <c r="F386" s="117"/>
      <c r="G386" s="117"/>
      <c r="H386" s="114"/>
      <c r="I386" s="114"/>
      <c r="J386" s="114"/>
      <c r="K386" s="114"/>
      <c r="L386" s="114"/>
      <c r="M386" s="114"/>
      <c r="N386" s="114"/>
      <c r="O386" s="114"/>
      <c r="P386" s="114"/>
      <c r="Q386" s="114"/>
      <c r="R386" s="114"/>
    </row>
    <row r="387" spans="1:18" ht="15.75" customHeight="1">
      <c r="A387" s="1"/>
      <c r="B387" s="4"/>
      <c r="C387" s="1"/>
      <c r="D387" s="114"/>
      <c r="E387" s="141"/>
      <c r="F387" s="117"/>
      <c r="G387" s="117"/>
      <c r="H387" s="114"/>
      <c r="I387" s="114"/>
      <c r="J387" s="114"/>
      <c r="K387" s="114"/>
      <c r="L387" s="114"/>
      <c r="M387" s="114"/>
      <c r="N387" s="114"/>
      <c r="O387" s="114"/>
      <c r="P387" s="114"/>
      <c r="Q387" s="114"/>
      <c r="R387" s="114"/>
    </row>
    <row r="388" spans="1:18" ht="15.75" customHeight="1">
      <c r="A388" s="1"/>
      <c r="B388" s="12"/>
      <c r="C388" s="1"/>
      <c r="D388" s="114"/>
      <c r="E388" s="141"/>
      <c r="F388" s="117"/>
      <c r="G388" s="117"/>
      <c r="H388" s="114"/>
      <c r="I388" s="114"/>
      <c r="J388" s="114"/>
      <c r="K388" s="114"/>
      <c r="L388" s="114"/>
      <c r="M388" s="114"/>
      <c r="N388" s="114"/>
      <c r="O388" s="114"/>
      <c r="P388" s="114"/>
      <c r="Q388" s="114"/>
      <c r="R388" s="114"/>
    </row>
    <row r="389" spans="1:18" ht="15.75" customHeight="1">
      <c r="A389" s="1"/>
      <c r="B389" s="4"/>
      <c r="C389" s="1"/>
      <c r="D389" s="114"/>
      <c r="E389" s="141"/>
      <c r="F389" s="117"/>
      <c r="G389" s="117"/>
      <c r="H389" s="114"/>
      <c r="I389" s="114"/>
      <c r="J389" s="114"/>
      <c r="K389" s="114"/>
      <c r="L389" s="114"/>
      <c r="M389" s="114"/>
      <c r="N389" s="114"/>
      <c r="O389" s="114"/>
      <c r="P389" s="114"/>
      <c r="Q389" s="114"/>
      <c r="R389" s="114"/>
    </row>
    <row r="390" spans="1:18" ht="15.75" customHeight="1">
      <c r="A390" s="1"/>
      <c r="B390" s="9"/>
      <c r="C390" s="1"/>
      <c r="D390" s="114"/>
      <c r="E390" s="141"/>
      <c r="F390" s="117"/>
      <c r="G390" s="117"/>
      <c r="H390" s="114"/>
      <c r="I390" s="114"/>
      <c r="J390" s="114"/>
      <c r="K390" s="114"/>
      <c r="L390" s="114"/>
      <c r="M390" s="114"/>
      <c r="N390" s="114"/>
      <c r="O390" s="114"/>
      <c r="P390" s="114"/>
      <c r="Q390" s="114"/>
      <c r="R390" s="114"/>
    </row>
    <row r="391" spans="1:18" ht="15.75" customHeight="1">
      <c r="A391" s="1"/>
      <c r="B391" s="7"/>
      <c r="C391" s="1"/>
      <c r="D391" s="114"/>
      <c r="E391" s="141"/>
      <c r="F391" s="117"/>
      <c r="G391" s="117"/>
      <c r="H391" s="114"/>
      <c r="I391" s="114"/>
      <c r="J391" s="114"/>
      <c r="K391" s="114"/>
      <c r="L391" s="114"/>
      <c r="M391" s="114"/>
      <c r="N391" s="114"/>
      <c r="O391" s="114"/>
      <c r="P391" s="114"/>
      <c r="Q391" s="114"/>
      <c r="R391" s="114"/>
    </row>
    <row r="392" spans="1:18" ht="15.75" customHeight="1">
      <c r="A392" s="1"/>
      <c r="B392" s="4"/>
      <c r="C392" s="1"/>
      <c r="D392" s="114"/>
      <c r="E392" s="141"/>
      <c r="F392" s="117"/>
      <c r="G392" s="117"/>
      <c r="H392" s="114"/>
      <c r="I392" s="114"/>
      <c r="J392" s="114"/>
      <c r="K392" s="114"/>
      <c r="L392" s="114"/>
      <c r="M392" s="114"/>
      <c r="N392" s="114"/>
      <c r="O392" s="114"/>
      <c r="P392" s="114"/>
      <c r="Q392" s="114"/>
      <c r="R392" s="114"/>
    </row>
    <row r="393" spans="1:18" ht="15.75" customHeight="1">
      <c r="A393" s="1"/>
      <c r="B393" s="9"/>
      <c r="C393" s="1"/>
      <c r="D393" s="114"/>
      <c r="E393" s="141"/>
      <c r="F393" s="117"/>
      <c r="G393" s="117"/>
      <c r="H393" s="114"/>
      <c r="I393" s="114"/>
      <c r="J393" s="114"/>
      <c r="K393" s="114"/>
      <c r="L393" s="114"/>
      <c r="M393" s="114"/>
      <c r="N393" s="114"/>
      <c r="O393" s="114"/>
      <c r="P393" s="114"/>
      <c r="Q393" s="114"/>
      <c r="R393" s="114"/>
    </row>
    <row r="394" spans="1:18" ht="15.75" customHeight="1">
      <c r="A394" s="1"/>
      <c r="B394" s="7"/>
      <c r="C394" s="1"/>
      <c r="D394" s="114"/>
      <c r="E394" s="141"/>
      <c r="F394" s="117"/>
      <c r="G394" s="117"/>
      <c r="H394" s="114"/>
      <c r="I394" s="114"/>
      <c r="J394" s="114"/>
      <c r="K394" s="114"/>
      <c r="L394" s="114"/>
      <c r="M394" s="114"/>
      <c r="N394" s="114"/>
      <c r="O394" s="114"/>
      <c r="P394" s="114"/>
      <c r="Q394" s="114"/>
      <c r="R394" s="114"/>
    </row>
    <row r="395" spans="1:18" ht="15.75" customHeight="1">
      <c r="A395" s="1"/>
      <c r="B395" s="4"/>
      <c r="C395" s="1"/>
      <c r="D395" s="114"/>
      <c r="E395" s="141"/>
      <c r="F395" s="117"/>
      <c r="G395" s="117"/>
      <c r="H395" s="114"/>
      <c r="I395" s="114"/>
      <c r="J395" s="114"/>
      <c r="K395" s="114"/>
      <c r="L395" s="114"/>
      <c r="M395" s="114"/>
      <c r="N395" s="114"/>
      <c r="O395" s="114"/>
      <c r="P395" s="114"/>
      <c r="Q395" s="114"/>
      <c r="R395" s="114"/>
    </row>
    <row r="396" spans="1:18" ht="15.75" customHeight="1">
      <c r="A396" s="1"/>
      <c r="B396" s="4"/>
      <c r="C396" s="1"/>
      <c r="D396" s="114"/>
      <c r="E396" s="141"/>
      <c r="F396" s="117"/>
      <c r="G396" s="117"/>
      <c r="H396" s="114"/>
      <c r="I396" s="114"/>
      <c r="J396" s="114"/>
      <c r="K396" s="114"/>
      <c r="L396" s="114"/>
      <c r="M396" s="114"/>
      <c r="N396" s="114"/>
      <c r="O396" s="114"/>
      <c r="P396" s="114"/>
      <c r="Q396" s="114"/>
      <c r="R396" s="114"/>
    </row>
    <row r="397" spans="1:18" ht="15.75" customHeight="1">
      <c r="A397" s="1"/>
      <c r="B397" s="4"/>
      <c r="C397" s="1"/>
      <c r="D397" s="114"/>
      <c r="E397" s="141"/>
      <c r="F397" s="117"/>
      <c r="G397" s="117"/>
      <c r="H397" s="114"/>
      <c r="I397" s="114"/>
      <c r="J397" s="114"/>
      <c r="K397" s="114"/>
      <c r="L397" s="114"/>
      <c r="M397" s="114"/>
      <c r="N397" s="114"/>
      <c r="O397" s="114"/>
      <c r="P397" s="114"/>
      <c r="Q397" s="114"/>
      <c r="R397" s="114"/>
    </row>
    <row r="398" spans="1:18" ht="15.75" customHeight="1">
      <c r="A398" s="1"/>
      <c r="B398" s="4"/>
      <c r="C398" s="1"/>
      <c r="D398" s="114"/>
      <c r="E398" s="141"/>
      <c r="F398" s="117"/>
      <c r="G398" s="117"/>
      <c r="H398" s="114"/>
      <c r="I398" s="114"/>
      <c r="J398" s="114"/>
      <c r="K398" s="114"/>
      <c r="L398" s="114"/>
      <c r="M398" s="114"/>
      <c r="N398" s="114"/>
      <c r="O398" s="114"/>
      <c r="P398" s="114"/>
      <c r="Q398" s="114"/>
      <c r="R398" s="114"/>
    </row>
    <row r="399" spans="1:18" ht="15.75" customHeight="1">
      <c r="A399" s="1"/>
      <c r="B399" s="4"/>
      <c r="C399" s="1"/>
      <c r="D399" s="114"/>
      <c r="E399" s="141"/>
      <c r="F399" s="117"/>
      <c r="G399" s="117"/>
      <c r="H399" s="114"/>
      <c r="I399" s="114"/>
      <c r="J399" s="114"/>
      <c r="K399" s="114"/>
      <c r="L399" s="114"/>
      <c r="M399" s="114"/>
      <c r="N399" s="114"/>
      <c r="O399" s="114"/>
      <c r="P399" s="114"/>
      <c r="Q399" s="114"/>
      <c r="R399" s="114"/>
    </row>
    <row r="400" spans="1:18" ht="15.75" customHeight="1">
      <c r="A400" s="1"/>
      <c r="B400" s="9"/>
      <c r="C400" s="1"/>
      <c r="D400" s="114"/>
      <c r="E400" s="141"/>
      <c r="F400" s="117"/>
      <c r="G400" s="117"/>
      <c r="H400" s="114"/>
      <c r="I400" s="114"/>
      <c r="J400" s="114"/>
      <c r="K400" s="114"/>
      <c r="L400" s="114"/>
      <c r="M400" s="114"/>
      <c r="N400" s="114"/>
      <c r="O400" s="114"/>
      <c r="P400" s="114"/>
      <c r="Q400" s="114"/>
      <c r="R400" s="114"/>
    </row>
    <row r="401" spans="1:18" ht="15.75" customHeight="1">
      <c r="A401" s="1"/>
      <c r="B401" s="7"/>
      <c r="C401" s="1"/>
      <c r="D401" s="114"/>
      <c r="E401" s="141"/>
      <c r="F401" s="117"/>
      <c r="G401" s="117"/>
      <c r="H401" s="114"/>
      <c r="I401" s="114"/>
      <c r="J401" s="114"/>
      <c r="K401" s="114"/>
      <c r="L401" s="114"/>
      <c r="M401" s="114"/>
      <c r="N401" s="114"/>
      <c r="O401" s="114"/>
      <c r="P401" s="114"/>
      <c r="Q401" s="114"/>
      <c r="R401" s="114"/>
    </row>
    <row r="402" spans="1:18" ht="15.75" customHeight="1">
      <c r="A402" s="1"/>
      <c r="B402" s="4"/>
      <c r="C402" s="1"/>
      <c r="D402" s="114"/>
      <c r="E402" s="141"/>
      <c r="F402" s="117"/>
      <c r="G402" s="117"/>
      <c r="H402" s="114"/>
      <c r="I402" s="114"/>
      <c r="J402" s="114"/>
      <c r="K402" s="114"/>
      <c r="L402" s="114"/>
      <c r="M402" s="114"/>
      <c r="N402" s="114"/>
      <c r="O402" s="114"/>
      <c r="P402" s="114"/>
      <c r="Q402" s="114"/>
      <c r="R402" s="114"/>
    </row>
    <row r="403" spans="1:18" ht="15.75" customHeight="1">
      <c r="A403" s="1"/>
      <c r="B403" s="4"/>
      <c r="C403" s="1"/>
      <c r="D403" s="114"/>
      <c r="E403" s="141"/>
      <c r="F403" s="117"/>
      <c r="G403" s="117"/>
      <c r="H403" s="114"/>
      <c r="I403" s="114"/>
      <c r="J403" s="114"/>
      <c r="K403" s="114"/>
      <c r="L403" s="114"/>
      <c r="M403" s="114"/>
      <c r="N403" s="114"/>
      <c r="O403" s="114"/>
      <c r="P403" s="114"/>
      <c r="Q403" s="114"/>
      <c r="R403" s="114"/>
    </row>
    <row r="404" spans="1:18" ht="15.75" customHeight="1">
      <c r="A404" s="1"/>
      <c r="B404" s="4"/>
      <c r="C404" s="1"/>
      <c r="D404" s="114"/>
      <c r="E404" s="141"/>
      <c r="F404" s="117"/>
      <c r="G404" s="117"/>
      <c r="H404" s="114"/>
      <c r="I404" s="114"/>
      <c r="J404" s="114"/>
      <c r="K404" s="114"/>
      <c r="L404" s="114"/>
      <c r="M404" s="114"/>
      <c r="N404" s="114"/>
      <c r="O404" s="114"/>
      <c r="P404" s="114"/>
      <c r="Q404" s="114"/>
      <c r="R404" s="114"/>
    </row>
    <row r="405" spans="1:18" ht="15.75" customHeight="1">
      <c r="A405" s="1"/>
      <c r="B405" s="4"/>
      <c r="C405" s="1"/>
      <c r="D405" s="114"/>
      <c r="E405" s="141"/>
      <c r="F405" s="117"/>
      <c r="G405" s="117"/>
      <c r="H405" s="114"/>
      <c r="I405" s="114"/>
      <c r="J405" s="114"/>
      <c r="K405" s="114"/>
      <c r="L405" s="114"/>
      <c r="M405" s="114"/>
      <c r="N405" s="114"/>
      <c r="O405" s="114"/>
      <c r="P405" s="114"/>
      <c r="Q405" s="114"/>
      <c r="R405" s="114"/>
    </row>
    <row r="406" spans="1:18" ht="15.75" customHeight="1">
      <c r="A406" s="1"/>
      <c r="B406" s="66"/>
      <c r="C406" s="1"/>
      <c r="D406" s="114"/>
      <c r="E406" s="141"/>
      <c r="F406" s="117"/>
      <c r="G406" s="117"/>
      <c r="H406" s="114"/>
      <c r="I406" s="114"/>
      <c r="J406" s="114"/>
      <c r="K406" s="114"/>
      <c r="L406" s="114"/>
      <c r="M406" s="114"/>
      <c r="N406" s="114"/>
      <c r="O406" s="114"/>
      <c r="P406" s="114"/>
      <c r="Q406" s="114"/>
      <c r="R406" s="114"/>
    </row>
    <row r="407" spans="1:18" ht="15.75" customHeight="1">
      <c r="A407" s="1"/>
      <c r="B407" s="4"/>
      <c r="C407" s="1"/>
      <c r="D407" s="114"/>
      <c r="E407" s="141"/>
      <c r="F407" s="117"/>
      <c r="G407" s="117"/>
      <c r="H407" s="114"/>
      <c r="I407" s="114"/>
      <c r="J407" s="114"/>
      <c r="K407" s="114"/>
      <c r="L407" s="114"/>
      <c r="M407" s="114"/>
      <c r="N407" s="114"/>
      <c r="O407" s="114"/>
      <c r="P407" s="114"/>
      <c r="Q407" s="114"/>
      <c r="R407" s="114"/>
    </row>
    <row r="408" spans="1:18" ht="15.75" customHeight="1">
      <c r="A408" s="1"/>
      <c r="B408" s="9"/>
      <c r="C408" s="1"/>
      <c r="D408" s="114"/>
      <c r="E408" s="141"/>
      <c r="F408" s="117"/>
      <c r="G408" s="117"/>
      <c r="H408" s="114"/>
      <c r="I408" s="114"/>
      <c r="J408" s="114"/>
      <c r="K408" s="114"/>
      <c r="L408" s="114"/>
      <c r="M408" s="114"/>
      <c r="N408" s="114"/>
      <c r="O408" s="114"/>
      <c r="P408" s="114"/>
      <c r="Q408" s="114"/>
      <c r="R408" s="114"/>
    </row>
    <row r="409" spans="1:18" ht="15.75" customHeight="1">
      <c r="A409" s="1"/>
      <c r="B409" s="7"/>
      <c r="C409" s="1"/>
      <c r="D409" s="114"/>
      <c r="E409" s="141"/>
      <c r="F409" s="117"/>
      <c r="G409" s="117"/>
      <c r="H409" s="114"/>
      <c r="I409" s="114"/>
      <c r="J409" s="114"/>
      <c r="K409" s="114"/>
      <c r="L409" s="114"/>
      <c r="M409" s="114"/>
      <c r="N409" s="114"/>
      <c r="O409" s="114"/>
      <c r="P409" s="114"/>
      <c r="Q409" s="114"/>
      <c r="R409" s="114"/>
    </row>
    <row r="410" spans="1:18" ht="15.75" customHeight="1">
      <c r="A410" s="1"/>
      <c r="B410" s="4"/>
      <c r="C410" s="1"/>
      <c r="D410" s="114"/>
      <c r="E410" s="141"/>
      <c r="F410" s="117"/>
      <c r="G410" s="117"/>
      <c r="H410" s="114"/>
      <c r="I410" s="114"/>
      <c r="J410" s="114"/>
      <c r="K410" s="114"/>
      <c r="L410" s="114"/>
      <c r="M410" s="114"/>
      <c r="N410" s="114"/>
      <c r="O410" s="114"/>
      <c r="P410" s="114"/>
      <c r="Q410" s="114"/>
      <c r="R410" s="114"/>
    </row>
    <row r="411" spans="1:18" ht="15.75" customHeight="1">
      <c r="A411" s="1"/>
      <c r="B411" s="4"/>
      <c r="C411" s="1"/>
      <c r="D411" s="114"/>
      <c r="E411" s="141"/>
      <c r="F411" s="117"/>
      <c r="G411" s="117"/>
      <c r="H411" s="114"/>
      <c r="I411" s="114"/>
      <c r="J411" s="114"/>
      <c r="K411" s="114"/>
      <c r="L411" s="114"/>
      <c r="M411" s="114"/>
      <c r="N411" s="114"/>
      <c r="O411" s="114"/>
      <c r="P411" s="114"/>
      <c r="Q411" s="114"/>
      <c r="R411" s="114"/>
    </row>
    <row r="412" spans="1:18" ht="15.75" customHeight="1">
      <c r="A412" s="1"/>
      <c r="B412" s="4"/>
      <c r="C412" s="1"/>
      <c r="D412" s="114"/>
      <c r="E412" s="141"/>
      <c r="F412" s="117"/>
      <c r="G412" s="117"/>
      <c r="H412" s="114"/>
      <c r="I412" s="114"/>
      <c r="J412" s="114"/>
      <c r="K412" s="114"/>
      <c r="L412" s="114"/>
      <c r="M412" s="114"/>
      <c r="N412" s="114"/>
      <c r="O412" s="114"/>
      <c r="P412" s="114"/>
      <c r="Q412" s="114"/>
      <c r="R412" s="114"/>
    </row>
    <row r="413" spans="1:18" ht="15.75" customHeight="1">
      <c r="A413" s="1"/>
      <c r="B413" s="4"/>
      <c r="C413" s="1"/>
      <c r="D413" s="114"/>
      <c r="E413" s="141"/>
      <c r="F413" s="117"/>
      <c r="G413" s="117"/>
      <c r="H413" s="114"/>
      <c r="I413" s="114"/>
      <c r="J413" s="114"/>
      <c r="K413" s="114"/>
      <c r="L413" s="114"/>
      <c r="M413" s="114"/>
      <c r="N413" s="114"/>
      <c r="O413" s="114"/>
      <c r="P413" s="114"/>
      <c r="Q413" s="114"/>
      <c r="R413" s="114"/>
    </row>
    <row r="414" spans="1:18" ht="15.75" customHeight="1">
      <c r="A414" s="1"/>
      <c r="B414" s="4"/>
      <c r="C414" s="1"/>
      <c r="D414" s="114"/>
      <c r="E414" s="141"/>
      <c r="F414" s="117"/>
      <c r="G414" s="117"/>
      <c r="H414" s="114"/>
      <c r="I414" s="114"/>
      <c r="J414" s="114"/>
      <c r="K414" s="114"/>
      <c r="L414" s="114"/>
      <c r="M414" s="114"/>
      <c r="N414" s="114"/>
      <c r="O414" s="114"/>
      <c r="P414" s="114"/>
      <c r="Q414" s="114"/>
      <c r="R414" s="114"/>
    </row>
    <row r="415" spans="1:18" ht="15.75" customHeight="1">
      <c r="A415" s="1"/>
      <c r="B415" s="4"/>
      <c r="C415" s="1"/>
      <c r="D415" s="114"/>
      <c r="E415" s="141"/>
      <c r="F415" s="117"/>
      <c r="G415" s="117"/>
      <c r="H415" s="114"/>
      <c r="I415" s="114"/>
      <c r="J415" s="114"/>
      <c r="K415" s="114"/>
      <c r="L415" s="114"/>
      <c r="M415" s="114"/>
      <c r="N415" s="114"/>
      <c r="O415" s="114"/>
      <c r="P415" s="114"/>
      <c r="Q415" s="114"/>
      <c r="R415" s="114"/>
    </row>
    <row r="416" spans="1:18" ht="15.75" customHeight="1">
      <c r="A416" s="1"/>
      <c r="B416" s="9"/>
      <c r="C416" s="1"/>
      <c r="D416" s="114"/>
      <c r="E416" s="141"/>
      <c r="F416" s="117"/>
      <c r="G416" s="117"/>
      <c r="H416" s="114"/>
      <c r="I416" s="114"/>
      <c r="J416" s="114"/>
      <c r="K416" s="114"/>
      <c r="L416" s="114"/>
      <c r="M416" s="114"/>
      <c r="N416" s="114"/>
      <c r="O416" s="114"/>
      <c r="P416" s="114"/>
      <c r="Q416" s="114"/>
      <c r="R416" s="114"/>
    </row>
    <row r="417" spans="1:18" ht="15.75" customHeight="1">
      <c r="A417" s="1"/>
      <c r="B417" s="7"/>
      <c r="C417" s="1"/>
      <c r="D417" s="114"/>
      <c r="E417" s="141"/>
      <c r="F417" s="117"/>
      <c r="G417" s="117"/>
      <c r="H417" s="114"/>
      <c r="I417" s="114"/>
      <c r="J417" s="114"/>
      <c r="K417" s="114"/>
      <c r="L417" s="114"/>
      <c r="M417" s="114"/>
      <c r="N417" s="114"/>
      <c r="O417" s="114"/>
      <c r="P417" s="114"/>
      <c r="Q417" s="114"/>
      <c r="R417" s="114"/>
    </row>
    <row r="418" spans="1:18" ht="15.75" customHeight="1">
      <c r="A418" s="1"/>
      <c r="B418" s="4"/>
      <c r="C418" s="1"/>
      <c r="D418" s="114"/>
      <c r="E418" s="141"/>
      <c r="F418" s="117"/>
      <c r="G418" s="117"/>
      <c r="H418" s="114"/>
      <c r="I418" s="114"/>
      <c r="J418" s="114"/>
      <c r="K418" s="114"/>
      <c r="L418" s="114"/>
      <c r="M418" s="114"/>
      <c r="N418" s="114"/>
      <c r="O418" s="114"/>
      <c r="P418" s="114"/>
      <c r="Q418" s="114"/>
      <c r="R418" s="114"/>
    </row>
    <row r="419" spans="1:18" ht="15.75" customHeight="1">
      <c r="A419" s="1"/>
      <c r="B419" s="11"/>
      <c r="C419" s="1"/>
      <c r="D419" s="114"/>
      <c r="E419" s="141"/>
      <c r="F419" s="117"/>
      <c r="G419" s="117"/>
      <c r="H419" s="114"/>
      <c r="I419" s="114"/>
      <c r="J419" s="114"/>
      <c r="K419" s="114"/>
      <c r="L419" s="114"/>
      <c r="M419" s="114"/>
      <c r="N419" s="114"/>
      <c r="O419" s="114"/>
      <c r="P419" s="114"/>
      <c r="Q419" s="114"/>
      <c r="R419" s="114"/>
    </row>
    <row r="420" spans="1:18" ht="15.75" customHeight="1">
      <c r="A420" s="1"/>
      <c r="B420" s="4"/>
      <c r="C420" s="1"/>
      <c r="D420" s="114"/>
      <c r="E420" s="141"/>
      <c r="F420" s="117"/>
      <c r="G420" s="117"/>
      <c r="H420" s="114"/>
      <c r="I420" s="114"/>
      <c r="J420" s="114"/>
      <c r="K420" s="114"/>
      <c r="L420" s="114"/>
      <c r="M420" s="114"/>
      <c r="N420" s="114"/>
      <c r="O420" s="114"/>
      <c r="P420" s="114"/>
      <c r="Q420" s="114"/>
      <c r="R420" s="114"/>
    </row>
    <row r="421" spans="1:18" ht="15.75" customHeight="1">
      <c r="A421" s="1"/>
      <c r="B421" s="12"/>
      <c r="C421" s="1"/>
      <c r="D421" s="114"/>
      <c r="E421" s="141"/>
      <c r="F421" s="117"/>
      <c r="G421" s="117"/>
      <c r="H421" s="114"/>
      <c r="I421" s="114"/>
      <c r="J421" s="114"/>
      <c r="K421" s="114"/>
      <c r="L421" s="114"/>
      <c r="M421" s="114"/>
      <c r="N421" s="114"/>
      <c r="O421" s="114"/>
      <c r="P421" s="114"/>
      <c r="Q421" s="114"/>
      <c r="R421" s="114"/>
    </row>
    <row r="422" spans="1:18" ht="15.75" customHeight="1">
      <c r="A422" s="1"/>
      <c r="B422" s="4"/>
      <c r="C422" s="1"/>
      <c r="D422" s="114"/>
      <c r="E422" s="141"/>
      <c r="F422" s="117"/>
      <c r="G422" s="117"/>
      <c r="H422" s="114"/>
      <c r="I422" s="114"/>
      <c r="J422" s="114"/>
      <c r="K422" s="114"/>
      <c r="L422" s="114"/>
      <c r="M422" s="114"/>
      <c r="N422" s="114"/>
      <c r="O422" s="114"/>
      <c r="P422" s="114"/>
      <c r="Q422" s="114"/>
      <c r="R422" s="114"/>
    </row>
    <row r="423" spans="1:18" ht="15.75" customHeight="1">
      <c r="A423" s="1"/>
      <c r="B423" s="9"/>
      <c r="C423" s="1"/>
      <c r="D423" s="114"/>
      <c r="E423" s="141"/>
      <c r="F423" s="117"/>
      <c r="G423" s="117"/>
      <c r="H423" s="114"/>
      <c r="I423" s="114"/>
      <c r="J423" s="114"/>
      <c r="K423" s="114"/>
      <c r="L423" s="114"/>
      <c r="M423" s="114"/>
      <c r="N423" s="114"/>
      <c r="O423" s="114"/>
      <c r="P423" s="114"/>
      <c r="Q423" s="114"/>
      <c r="R423" s="114"/>
    </row>
    <row r="424" spans="1:18" ht="15.75" customHeight="1">
      <c r="A424" s="1"/>
      <c r="B424" s="7"/>
      <c r="C424" s="1"/>
      <c r="D424" s="114"/>
      <c r="E424" s="141"/>
      <c r="F424" s="117"/>
      <c r="G424" s="117"/>
      <c r="H424" s="114"/>
      <c r="I424" s="114"/>
      <c r="J424" s="114"/>
      <c r="K424" s="114"/>
      <c r="L424" s="114"/>
      <c r="M424" s="114"/>
      <c r="N424" s="114"/>
      <c r="O424" s="114"/>
      <c r="P424" s="114"/>
      <c r="Q424" s="114"/>
      <c r="R424" s="114"/>
    </row>
    <row r="425" spans="1:18" ht="15.75" customHeight="1">
      <c r="A425" s="1"/>
      <c r="B425" s="4"/>
      <c r="C425" s="1"/>
      <c r="D425" s="114"/>
      <c r="E425" s="141"/>
      <c r="F425" s="117"/>
      <c r="G425" s="117"/>
      <c r="H425" s="114"/>
      <c r="I425" s="114"/>
      <c r="J425" s="114"/>
      <c r="K425" s="114"/>
      <c r="L425" s="114"/>
      <c r="M425" s="114"/>
      <c r="N425" s="114"/>
      <c r="O425" s="114"/>
      <c r="P425" s="114"/>
      <c r="Q425" s="114"/>
      <c r="R425" s="114"/>
    </row>
    <row r="426" spans="1:18" ht="15.75" customHeight="1">
      <c r="A426" s="1"/>
      <c r="B426" s="9"/>
      <c r="C426" s="1"/>
      <c r="D426" s="114"/>
      <c r="E426" s="141"/>
      <c r="F426" s="117"/>
      <c r="G426" s="117"/>
      <c r="H426" s="114"/>
      <c r="I426" s="114"/>
      <c r="J426" s="114"/>
      <c r="K426" s="114"/>
      <c r="L426" s="114"/>
      <c r="M426" s="114"/>
      <c r="N426" s="114"/>
      <c r="O426" s="114"/>
      <c r="P426" s="114"/>
      <c r="Q426" s="114"/>
      <c r="R426" s="114"/>
    </row>
    <row r="427" spans="1:18" ht="15.75" customHeight="1">
      <c r="A427" s="1"/>
      <c r="B427" s="7"/>
      <c r="C427" s="1"/>
      <c r="D427" s="114"/>
      <c r="E427" s="141"/>
      <c r="F427" s="117"/>
      <c r="G427" s="117"/>
      <c r="H427" s="114"/>
      <c r="I427" s="114"/>
      <c r="J427" s="114"/>
      <c r="K427" s="114"/>
      <c r="L427" s="114"/>
      <c r="M427" s="114"/>
      <c r="N427" s="114"/>
      <c r="O427" s="114"/>
      <c r="P427" s="114"/>
      <c r="Q427" s="114"/>
      <c r="R427" s="114"/>
    </row>
    <row r="428" spans="1:18" ht="15.75" customHeight="1">
      <c r="A428" s="1"/>
      <c r="B428" s="4"/>
      <c r="C428" s="1"/>
      <c r="D428" s="114"/>
      <c r="E428" s="141"/>
      <c r="F428" s="117"/>
      <c r="G428" s="117"/>
      <c r="H428" s="114"/>
      <c r="I428" s="114"/>
      <c r="J428" s="114"/>
      <c r="K428" s="114"/>
      <c r="L428" s="114"/>
      <c r="M428" s="114"/>
      <c r="N428" s="114"/>
      <c r="O428" s="114"/>
      <c r="P428" s="114"/>
      <c r="Q428" s="114"/>
      <c r="R428" s="114"/>
    </row>
    <row r="429" spans="1:18" ht="15.75" customHeight="1">
      <c r="A429" s="1"/>
      <c r="B429" s="4"/>
      <c r="C429" s="1"/>
      <c r="D429" s="114"/>
      <c r="E429" s="141"/>
      <c r="F429" s="117"/>
      <c r="G429" s="117"/>
      <c r="H429" s="114"/>
      <c r="I429" s="114"/>
      <c r="J429" s="114"/>
      <c r="K429" s="114"/>
      <c r="L429" s="114"/>
      <c r="M429" s="114"/>
      <c r="N429" s="114"/>
      <c r="O429" s="114"/>
      <c r="P429" s="114"/>
      <c r="Q429" s="114"/>
      <c r="R429" s="114"/>
    </row>
    <row r="430" spans="1:18" ht="15.75" customHeight="1">
      <c r="A430" s="1"/>
      <c r="B430" s="4"/>
      <c r="C430" s="1"/>
      <c r="D430" s="114"/>
      <c r="E430" s="141"/>
      <c r="F430" s="117"/>
      <c r="G430" s="117"/>
      <c r="H430" s="114"/>
      <c r="I430" s="114"/>
      <c r="J430" s="114"/>
      <c r="K430" s="114"/>
      <c r="L430" s="114"/>
      <c r="M430" s="114"/>
      <c r="N430" s="114"/>
      <c r="O430" s="114"/>
      <c r="P430" s="114"/>
      <c r="Q430" s="114"/>
      <c r="R430" s="114"/>
    </row>
    <row r="431" spans="1:18" ht="15.75" customHeight="1">
      <c r="A431" s="1"/>
      <c r="B431" s="4"/>
      <c r="C431" s="1"/>
      <c r="D431" s="114"/>
      <c r="E431" s="141"/>
      <c r="F431" s="117"/>
      <c r="G431" s="117"/>
      <c r="H431" s="114"/>
      <c r="I431" s="114"/>
      <c r="J431" s="114"/>
      <c r="K431" s="114"/>
      <c r="L431" s="114"/>
      <c r="M431" s="114"/>
      <c r="N431" s="114"/>
      <c r="O431" s="114"/>
      <c r="P431" s="114"/>
      <c r="Q431" s="114"/>
      <c r="R431" s="114"/>
    </row>
    <row r="432" spans="1:18" ht="15.75" customHeight="1">
      <c r="A432" s="1"/>
      <c r="B432" s="4"/>
      <c r="C432" s="1"/>
      <c r="D432" s="114"/>
      <c r="E432" s="141"/>
      <c r="F432" s="117"/>
      <c r="G432" s="117"/>
      <c r="H432" s="114"/>
      <c r="I432" s="114"/>
      <c r="J432" s="114"/>
      <c r="K432" s="114"/>
      <c r="L432" s="114"/>
      <c r="M432" s="114"/>
      <c r="N432" s="114"/>
      <c r="O432" s="114"/>
      <c r="P432" s="114"/>
      <c r="Q432" s="114"/>
      <c r="R432" s="114"/>
    </row>
    <row r="433" spans="1:18" ht="15.75" customHeight="1">
      <c r="A433" s="1"/>
      <c r="B433" s="9"/>
      <c r="C433" s="1"/>
      <c r="D433" s="114"/>
      <c r="E433" s="141"/>
      <c r="F433" s="117"/>
      <c r="G433" s="117"/>
      <c r="H433" s="114"/>
      <c r="I433" s="114"/>
      <c r="J433" s="114"/>
      <c r="K433" s="114"/>
      <c r="L433" s="114"/>
      <c r="M433" s="114"/>
      <c r="N433" s="114"/>
      <c r="O433" s="114"/>
      <c r="P433" s="114"/>
      <c r="Q433" s="114"/>
      <c r="R433" s="114"/>
    </row>
    <row r="434" spans="1:18" ht="15.75" customHeight="1">
      <c r="A434" s="1"/>
      <c r="B434" s="7"/>
      <c r="C434" s="1"/>
      <c r="D434" s="114"/>
      <c r="E434" s="141"/>
      <c r="F434" s="117"/>
      <c r="G434" s="117"/>
      <c r="H434" s="114"/>
      <c r="I434" s="114"/>
      <c r="J434" s="114"/>
      <c r="K434" s="114"/>
      <c r="L434" s="114"/>
      <c r="M434" s="114"/>
      <c r="N434" s="114"/>
      <c r="O434" s="114"/>
      <c r="P434" s="114"/>
      <c r="Q434" s="114"/>
      <c r="R434" s="114"/>
    </row>
    <row r="435" spans="1:18" ht="15.75" customHeight="1">
      <c r="A435" s="1"/>
      <c r="B435" s="4"/>
      <c r="C435" s="1"/>
      <c r="D435" s="114"/>
      <c r="E435" s="141"/>
      <c r="F435" s="117"/>
      <c r="G435" s="117"/>
      <c r="H435" s="114"/>
      <c r="I435" s="114"/>
      <c r="J435" s="114"/>
      <c r="K435" s="114"/>
      <c r="L435" s="114"/>
      <c r="M435" s="114"/>
      <c r="N435" s="114"/>
      <c r="O435" s="114"/>
      <c r="P435" s="114"/>
      <c r="Q435" s="114"/>
      <c r="R435" s="114"/>
    </row>
    <row r="436" spans="1:18" ht="15.75" customHeight="1">
      <c r="A436" s="1"/>
      <c r="B436" s="4"/>
      <c r="C436" s="1"/>
      <c r="D436" s="114"/>
      <c r="E436" s="141"/>
      <c r="F436" s="117"/>
      <c r="G436" s="117"/>
      <c r="H436" s="114"/>
      <c r="I436" s="114"/>
      <c r="J436" s="114"/>
      <c r="K436" s="114"/>
      <c r="L436" s="114"/>
      <c r="M436" s="114"/>
      <c r="N436" s="114"/>
      <c r="O436" s="114"/>
      <c r="P436" s="114"/>
      <c r="Q436" s="114"/>
      <c r="R436" s="114"/>
    </row>
    <row r="437" spans="1:18" ht="15.75" customHeight="1">
      <c r="A437" s="1"/>
      <c r="B437" s="4"/>
      <c r="C437" s="1"/>
      <c r="D437" s="114"/>
      <c r="E437" s="141"/>
      <c r="F437" s="117"/>
      <c r="G437" s="117"/>
      <c r="H437" s="114"/>
      <c r="I437" s="114"/>
      <c r="J437" s="114"/>
      <c r="K437" s="114"/>
      <c r="L437" s="114"/>
      <c r="M437" s="114"/>
      <c r="N437" s="114"/>
      <c r="O437" s="114"/>
      <c r="P437" s="114"/>
      <c r="Q437" s="114"/>
      <c r="R437" s="114"/>
    </row>
    <row r="438" spans="1:18" ht="15.75" customHeight="1">
      <c r="A438" s="1"/>
      <c r="B438" s="4"/>
      <c r="C438" s="1"/>
      <c r="D438" s="114"/>
      <c r="E438" s="141"/>
      <c r="F438" s="117"/>
      <c r="G438" s="117"/>
      <c r="H438" s="114"/>
      <c r="I438" s="114"/>
      <c r="J438" s="114"/>
      <c r="K438" s="114"/>
      <c r="L438" s="114"/>
      <c r="M438" s="114"/>
      <c r="N438" s="114"/>
      <c r="O438" s="114"/>
      <c r="P438" s="114"/>
      <c r="Q438" s="114"/>
      <c r="R438" s="114"/>
    </row>
    <row r="439" spans="1:18" ht="15.75" customHeight="1">
      <c r="A439" s="1"/>
      <c r="B439" s="66"/>
      <c r="C439" s="1"/>
      <c r="D439" s="114"/>
      <c r="E439" s="141"/>
      <c r="F439" s="117"/>
      <c r="G439" s="117"/>
      <c r="H439" s="114"/>
      <c r="I439" s="114"/>
      <c r="J439" s="114"/>
      <c r="K439" s="114"/>
      <c r="L439" s="114"/>
      <c r="M439" s="114"/>
      <c r="N439" s="114"/>
      <c r="O439" s="114"/>
      <c r="P439" s="114"/>
      <c r="Q439" s="114"/>
      <c r="R439" s="114"/>
    </row>
    <row r="440" spans="1:18" ht="15.75" customHeight="1">
      <c r="A440" s="1"/>
      <c r="B440" s="4"/>
      <c r="C440" s="1"/>
      <c r="D440" s="114"/>
      <c r="E440" s="141"/>
      <c r="F440" s="117"/>
      <c r="G440" s="117"/>
      <c r="H440" s="114"/>
      <c r="I440" s="114"/>
      <c r="J440" s="114"/>
      <c r="K440" s="114"/>
      <c r="L440" s="114"/>
      <c r="M440" s="114"/>
      <c r="N440" s="114"/>
      <c r="O440" s="114"/>
      <c r="P440" s="114"/>
      <c r="Q440" s="114"/>
      <c r="R440" s="114"/>
    </row>
    <row r="441" spans="1:18" ht="15.75" customHeight="1">
      <c r="A441" s="1"/>
      <c r="B441" s="9"/>
      <c r="C441" s="1"/>
      <c r="D441" s="114"/>
      <c r="E441" s="141"/>
      <c r="F441" s="117"/>
      <c r="G441" s="117"/>
      <c r="H441" s="114"/>
      <c r="I441" s="114"/>
      <c r="J441" s="114"/>
      <c r="K441" s="114"/>
      <c r="L441" s="114"/>
      <c r="M441" s="114"/>
      <c r="N441" s="114"/>
      <c r="O441" s="114"/>
      <c r="P441" s="114"/>
      <c r="Q441" s="114"/>
      <c r="R441" s="114"/>
    </row>
    <row r="442" spans="1:18" ht="15.75" customHeight="1">
      <c r="A442" s="1"/>
      <c r="B442" s="7"/>
      <c r="C442" s="1"/>
      <c r="D442" s="114"/>
      <c r="E442" s="141"/>
      <c r="F442" s="117"/>
      <c r="G442" s="117"/>
      <c r="H442" s="114"/>
      <c r="I442" s="114"/>
      <c r="J442" s="114"/>
      <c r="K442" s="114"/>
      <c r="L442" s="114"/>
      <c r="M442" s="114"/>
      <c r="N442" s="114"/>
      <c r="O442" s="114"/>
      <c r="P442" s="114"/>
      <c r="Q442" s="114"/>
      <c r="R442" s="114"/>
    </row>
    <row r="443" spans="1:18" ht="15.75" customHeight="1">
      <c r="A443" s="1"/>
      <c r="B443" s="4"/>
      <c r="C443" s="1"/>
      <c r="D443" s="114"/>
      <c r="E443" s="141"/>
      <c r="F443" s="117"/>
      <c r="G443" s="117"/>
      <c r="H443" s="114"/>
      <c r="I443" s="114"/>
      <c r="J443" s="114"/>
      <c r="K443" s="114"/>
      <c r="L443" s="114"/>
      <c r="M443" s="114"/>
      <c r="N443" s="114"/>
      <c r="O443" s="114"/>
      <c r="P443" s="114"/>
      <c r="Q443" s="114"/>
      <c r="R443" s="114"/>
    </row>
    <row r="444" spans="1:18" ht="15.75" customHeight="1">
      <c r="A444" s="1"/>
      <c r="B444" s="4"/>
      <c r="C444" s="1"/>
      <c r="D444" s="114"/>
      <c r="E444" s="141"/>
      <c r="F444" s="117"/>
      <c r="G444" s="117"/>
      <c r="H444" s="114"/>
      <c r="I444" s="114"/>
      <c r="J444" s="114"/>
      <c r="K444" s="114"/>
      <c r="L444" s="114"/>
      <c r="M444" s="114"/>
      <c r="N444" s="114"/>
      <c r="O444" s="114"/>
      <c r="P444" s="114"/>
      <c r="Q444" s="114"/>
      <c r="R444" s="114"/>
    </row>
    <row r="445" spans="1:18" ht="15.75" customHeight="1">
      <c r="A445" s="1"/>
      <c r="B445" s="4"/>
      <c r="C445" s="1"/>
      <c r="D445" s="114"/>
      <c r="E445" s="141"/>
      <c r="F445" s="117"/>
      <c r="G445" s="117"/>
      <c r="H445" s="114"/>
      <c r="I445" s="114"/>
      <c r="J445" s="114"/>
      <c r="K445" s="114"/>
      <c r="L445" s="114"/>
      <c r="M445" s="114"/>
      <c r="N445" s="114"/>
      <c r="O445" s="114"/>
      <c r="P445" s="114"/>
      <c r="Q445" s="114"/>
      <c r="R445" s="114"/>
    </row>
    <row r="446" spans="1:18" ht="15.75" customHeight="1">
      <c r="A446" s="1"/>
      <c r="B446" s="4"/>
      <c r="C446" s="1"/>
      <c r="D446" s="114"/>
      <c r="E446" s="141"/>
      <c r="F446" s="117"/>
      <c r="G446" s="117"/>
      <c r="H446" s="114"/>
      <c r="I446" s="114"/>
      <c r="J446" s="114"/>
      <c r="K446" s="114"/>
      <c r="L446" s="114"/>
      <c r="M446" s="114"/>
      <c r="N446" s="114"/>
      <c r="O446" s="114"/>
      <c r="P446" s="114"/>
      <c r="Q446" s="114"/>
      <c r="R446" s="114"/>
    </row>
    <row r="447" spans="1:18" ht="15.75" customHeight="1">
      <c r="A447" s="1"/>
      <c r="B447" s="4"/>
      <c r="C447" s="1"/>
      <c r="D447" s="114"/>
      <c r="E447" s="141"/>
      <c r="F447" s="117"/>
      <c r="G447" s="117"/>
      <c r="H447" s="114"/>
      <c r="I447" s="114"/>
      <c r="J447" s="114"/>
      <c r="K447" s="114"/>
      <c r="L447" s="114"/>
      <c r="M447" s="114"/>
      <c r="N447" s="114"/>
      <c r="O447" s="114"/>
      <c r="P447" s="114"/>
      <c r="Q447" s="114"/>
      <c r="R447" s="114"/>
    </row>
    <row r="448" spans="1:18" ht="15.75" customHeight="1">
      <c r="A448" s="1"/>
      <c r="B448" s="4"/>
      <c r="C448" s="1"/>
      <c r="D448" s="114"/>
      <c r="E448" s="141"/>
      <c r="F448" s="117"/>
      <c r="G448" s="117"/>
      <c r="H448" s="114"/>
      <c r="I448" s="114"/>
      <c r="J448" s="114"/>
      <c r="K448" s="114"/>
      <c r="L448" s="114"/>
      <c r="M448" s="114"/>
      <c r="N448" s="114"/>
      <c r="O448" s="114"/>
      <c r="P448" s="114"/>
      <c r="Q448" s="114"/>
      <c r="R448" s="114"/>
    </row>
    <row r="449" spans="1:18" ht="15.75" customHeight="1">
      <c r="A449" s="1"/>
      <c r="B449" s="9"/>
      <c r="C449" s="1"/>
      <c r="D449" s="114"/>
      <c r="E449" s="141"/>
      <c r="F449" s="117"/>
      <c r="G449" s="117"/>
      <c r="H449" s="114"/>
      <c r="I449" s="114"/>
      <c r="J449" s="114"/>
      <c r="K449" s="114"/>
      <c r="L449" s="114"/>
      <c r="M449" s="114"/>
      <c r="N449" s="114"/>
      <c r="O449" s="114"/>
      <c r="P449" s="114"/>
      <c r="Q449" s="114"/>
      <c r="R449" s="114"/>
    </row>
    <row r="450" spans="1:18" ht="15.75" customHeight="1">
      <c r="A450" s="1"/>
      <c r="B450" s="7"/>
      <c r="C450" s="1"/>
      <c r="D450" s="114"/>
      <c r="E450" s="141"/>
      <c r="F450" s="117"/>
      <c r="G450" s="117"/>
      <c r="H450" s="114"/>
      <c r="I450" s="114"/>
      <c r="J450" s="114"/>
      <c r="K450" s="114"/>
      <c r="L450" s="114"/>
      <c r="M450" s="114"/>
      <c r="N450" s="114"/>
      <c r="O450" s="114"/>
      <c r="P450" s="114"/>
      <c r="Q450" s="114"/>
      <c r="R450" s="114"/>
    </row>
    <row r="451" spans="1:18" ht="15.75" customHeight="1">
      <c r="A451" s="1"/>
      <c r="B451" s="4"/>
      <c r="C451" s="1"/>
      <c r="D451" s="114"/>
      <c r="E451" s="141"/>
      <c r="F451" s="117"/>
      <c r="G451" s="117"/>
      <c r="H451" s="114"/>
      <c r="I451" s="114"/>
      <c r="J451" s="114"/>
      <c r="K451" s="114"/>
      <c r="L451" s="114"/>
      <c r="M451" s="114"/>
      <c r="N451" s="114"/>
      <c r="O451" s="114"/>
      <c r="P451" s="114"/>
      <c r="Q451" s="114"/>
      <c r="R451" s="114"/>
    </row>
    <row r="452" spans="1:18" ht="15.75" customHeight="1">
      <c r="A452" s="1"/>
      <c r="B452" s="11"/>
      <c r="C452" s="1"/>
      <c r="D452" s="114"/>
      <c r="E452" s="141"/>
      <c r="F452" s="117"/>
      <c r="G452" s="117"/>
      <c r="H452" s="114"/>
      <c r="I452" s="114"/>
      <c r="J452" s="114"/>
      <c r="K452" s="114"/>
      <c r="L452" s="114"/>
      <c r="M452" s="114"/>
      <c r="N452" s="114"/>
      <c r="O452" s="114"/>
      <c r="P452" s="114"/>
      <c r="Q452" s="114"/>
      <c r="R452" s="114"/>
    </row>
    <row r="453" spans="1:18" ht="15.75" customHeight="1">
      <c r="A453" s="1"/>
      <c r="B453" s="4"/>
      <c r="C453" s="1"/>
      <c r="D453" s="114"/>
      <c r="E453" s="141"/>
      <c r="F453" s="117"/>
      <c r="G453" s="117"/>
      <c r="H453" s="114"/>
      <c r="I453" s="114"/>
      <c r="J453" s="114"/>
      <c r="K453" s="114"/>
      <c r="L453" s="114"/>
      <c r="M453" s="114"/>
      <c r="N453" s="114"/>
      <c r="O453" s="114"/>
      <c r="P453" s="114"/>
      <c r="Q453" s="114"/>
      <c r="R453" s="114"/>
    </row>
    <row r="454" spans="1:18" ht="15.75" customHeight="1">
      <c r="A454" s="1"/>
      <c r="B454" s="12"/>
      <c r="C454" s="1"/>
      <c r="D454" s="114"/>
      <c r="E454" s="141"/>
      <c r="F454" s="117"/>
      <c r="G454" s="117"/>
      <c r="H454" s="114"/>
      <c r="I454" s="114"/>
      <c r="J454" s="114"/>
      <c r="K454" s="114"/>
      <c r="L454" s="114"/>
      <c r="M454" s="114"/>
      <c r="N454" s="114"/>
      <c r="O454" s="114"/>
      <c r="P454" s="114"/>
      <c r="Q454" s="114"/>
      <c r="R454" s="114"/>
    </row>
    <row r="455" spans="1:18" ht="15.75" customHeight="1">
      <c r="A455" s="1"/>
      <c r="B455" s="4"/>
      <c r="C455" s="1"/>
      <c r="D455" s="114"/>
      <c r="E455" s="141"/>
      <c r="F455" s="117"/>
      <c r="G455" s="117"/>
      <c r="H455" s="114"/>
      <c r="I455" s="114"/>
      <c r="J455" s="114"/>
      <c r="K455" s="114"/>
      <c r="L455" s="114"/>
      <c r="M455" s="114"/>
      <c r="N455" s="114"/>
      <c r="O455" s="114"/>
      <c r="P455" s="114"/>
      <c r="Q455" s="114"/>
      <c r="R455" s="114"/>
    </row>
    <row r="456" spans="1:18" ht="15.75" customHeight="1">
      <c r="A456" s="1"/>
      <c r="B456" s="9"/>
      <c r="C456" s="1"/>
      <c r="D456" s="114"/>
      <c r="E456" s="141"/>
      <c r="F456" s="117"/>
      <c r="G456" s="117"/>
      <c r="H456" s="114"/>
      <c r="I456" s="114"/>
      <c r="J456" s="114"/>
      <c r="K456" s="114"/>
      <c r="L456" s="114"/>
      <c r="M456" s="114"/>
      <c r="N456" s="114"/>
      <c r="O456" s="114"/>
      <c r="P456" s="114"/>
      <c r="Q456" s="114"/>
      <c r="R456" s="114"/>
    </row>
    <row r="457" spans="1:18" ht="15.75" customHeight="1">
      <c r="A457" s="1"/>
      <c r="B457" s="7"/>
      <c r="C457" s="1"/>
      <c r="D457" s="114"/>
      <c r="E457" s="141"/>
      <c r="F457" s="117"/>
      <c r="G457" s="117"/>
      <c r="H457" s="114"/>
      <c r="I457" s="114"/>
      <c r="J457" s="114"/>
      <c r="K457" s="114"/>
      <c r="L457" s="114"/>
      <c r="M457" s="114"/>
      <c r="N457" s="114"/>
      <c r="O457" s="114"/>
      <c r="P457" s="114"/>
      <c r="Q457" s="114"/>
      <c r="R457" s="114"/>
    </row>
    <row r="458" spans="1:18" ht="15.75" customHeight="1">
      <c r="A458" s="1"/>
      <c r="B458" s="4"/>
      <c r="C458" s="1"/>
      <c r="D458" s="114"/>
      <c r="E458" s="141"/>
      <c r="F458" s="117"/>
      <c r="G458" s="117"/>
      <c r="H458" s="114"/>
      <c r="I458" s="114"/>
      <c r="J458" s="114"/>
      <c r="K458" s="114"/>
      <c r="L458" s="114"/>
      <c r="M458" s="114"/>
      <c r="N458" s="114"/>
      <c r="O458" s="114"/>
      <c r="P458" s="114"/>
      <c r="Q458" s="114"/>
      <c r="R458" s="114"/>
    </row>
    <row r="459" spans="1:18" ht="15.75" customHeight="1">
      <c r="A459" s="1"/>
      <c r="B459" s="9"/>
      <c r="C459" s="1"/>
      <c r="D459" s="114"/>
      <c r="E459" s="141"/>
      <c r="F459" s="117"/>
      <c r="G459" s="117"/>
      <c r="H459" s="114"/>
      <c r="I459" s="114"/>
      <c r="J459" s="114"/>
      <c r="K459" s="114"/>
      <c r="L459" s="114"/>
      <c r="M459" s="114"/>
      <c r="N459" s="114"/>
      <c r="O459" s="114"/>
      <c r="P459" s="114"/>
      <c r="Q459" s="114"/>
      <c r="R459" s="114"/>
    </row>
    <row r="460" spans="1:18" ht="15.75" customHeight="1">
      <c r="A460" s="1"/>
      <c r="B460" s="7"/>
      <c r="C460" s="1"/>
      <c r="D460" s="114"/>
      <c r="E460" s="141"/>
      <c r="F460" s="117"/>
      <c r="G460" s="117"/>
      <c r="H460" s="114"/>
      <c r="I460" s="114"/>
      <c r="J460" s="114"/>
      <c r="K460" s="114"/>
      <c r="L460" s="114"/>
      <c r="M460" s="114"/>
      <c r="N460" s="114"/>
      <c r="O460" s="114"/>
      <c r="P460" s="114"/>
      <c r="Q460" s="114"/>
      <c r="R460" s="114"/>
    </row>
    <row r="461" spans="1:18" ht="15.75" customHeight="1">
      <c r="A461" s="1"/>
      <c r="B461" s="4"/>
      <c r="C461" s="1"/>
      <c r="D461" s="114"/>
      <c r="E461" s="141"/>
      <c r="F461" s="117"/>
      <c r="G461" s="117"/>
      <c r="H461" s="114"/>
      <c r="I461" s="114"/>
      <c r="J461" s="114"/>
      <c r="K461" s="114"/>
      <c r="L461" s="114"/>
      <c r="M461" s="114"/>
      <c r="N461" s="114"/>
      <c r="O461" s="114"/>
      <c r="P461" s="114"/>
      <c r="Q461" s="114"/>
      <c r="R461" s="114"/>
    </row>
    <row r="462" spans="1:18" ht="15.75" customHeight="1">
      <c r="A462" s="1"/>
      <c r="B462" s="4"/>
      <c r="C462" s="1"/>
      <c r="D462" s="114"/>
      <c r="E462" s="141"/>
      <c r="F462" s="117"/>
      <c r="G462" s="117"/>
      <c r="H462" s="114"/>
      <c r="I462" s="114"/>
      <c r="J462" s="114"/>
      <c r="K462" s="114"/>
      <c r="L462" s="114"/>
      <c r="M462" s="114"/>
      <c r="N462" s="114"/>
      <c r="O462" s="114"/>
      <c r="P462" s="114"/>
      <c r="Q462" s="114"/>
      <c r="R462" s="114"/>
    </row>
    <row r="463" spans="1:18" ht="15.75" customHeight="1">
      <c r="A463" s="1"/>
      <c r="B463" s="4"/>
      <c r="C463" s="1"/>
      <c r="D463" s="114"/>
      <c r="E463" s="141"/>
      <c r="F463" s="117"/>
      <c r="G463" s="117"/>
      <c r="H463" s="114"/>
      <c r="I463" s="114"/>
      <c r="J463" s="114"/>
      <c r="K463" s="114"/>
      <c r="L463" s="114"/>
      <c r="M463" s="114"/>
      <c r="N463" s="114"/>
      <c r="O463" s="114"/>
      <c r="P463" s="114"/>
      <c r="Q463" s="114"/>
      <c r="R463" s="114"/>
    </row>
    <row r="464" spans="1:18" ht="15.75" customHeight="1">
      <c r="A464" s="1"/>
      <c r="B464" s="4"/>
      <c r="C464" s="1"/>
      <c r="D464" s="114"/>
      <c r="E464" s="141"/>
      <c r="F464" s="117"/>
      <c r="G464" s="117"/>
      <c r="H464" s="114"/>
      <c r="I464" s="114"/>
      <c r="J464" s="114"/>
      <c r="K464" s="114"/>
      <c r="L464" s="114"/>
      <c r="M464" s="114"/>
      <c r="N464" s="114"/>
      <c r="O464" s="114"/>
      <c r="P464" s="114"/>
      <c r="Q464" s="114"/>
      <c r="R464" s="114"/>
    </row>
    <row r="465" spans="1:18" ht="15.75" customHeight="1">
      <c r="A465" s="1"/>
      <c r="B465" s="4"/>
      <c r="C465" s="1"/>
      <c r="D465" s="114"/>
      <c r="E465" s="141"/>
      <c r="F465" s="117"/>
      <c r="G465" s="117"/>
      <c r="H465" s="114"/>
      <c r="I465" s="114"/>
      <c r="J465" s="114"/>
      <c r="K465" s="114"/>
      <c r="L465" s="114"/>
      <c r="M465" s="114"/>
      <c r="N465" s="114"/>
      <c r="O465" s="114"/>
      <c r="P465" s="114"/>
      <c r="Q465" s="114"/>
      <c r="R465" s="114"/>
    </row>
    <row r="466" spans="1:18" ht="15.75" customHeight="1">
      <c r="A466" s="1"/>
      <c r="B466" s="9"/>
      <c r="C466" s="1"/>
      <c r="D466" s="114"/>
      <c r="E466" s="141"/>
      <c r="F466" s="117"/>
      <c r="G466" s="117"/>
      <c r="H466" s="114"/>
      <c r="I466" s="114"/>
      <c r="J466" s="114"/>
      <c r="K466" s="114"/>
      <c r="L466" s="114"/>
      <c r="M466" s="114"/>
      <c r="N466" s="114"/>
      <c r="O466" s="114"/>
      <c r="P466" s="114"/>
      <c r="Q466" s="114"/>
      <c r="R466" s="114"/>
    </row>
    <row r="467" spans="1:18" ht="15.75" customHeight="1">
      <c r="A467" s="1"/>
      <c r="B467" s="7"/>
      <c r="C467" s="1"/>
      <c r="D467" s="114"/>
      <c r="E467" s="141"/>
      <c r="F467" s="117"/>
      <c r="G467" s="117"/>
      <c r="H467" s="114"/>
      <c r="I467" s="114"/>
      <c r="J467" s="114"/>
      <c r="K467" s="114"/>
      <c r="L467" s="114"/>
      <c r="M467" s="114"/>
      <c r="N467" s="114"/>
      <c r="O467" s="114"/>
      <c r="P467" s="114"/>
      <c r="Q467" s="114"/>
      <c r="R467" s="114"/>
    </row>
    <row r="468" spans="1:18" ht="15.75" customHeight="1">
      <c r="A468" s="1"/>
      <c r="B468" s="4"/>
      <c r="C468" s="1"/>
      <c r="D468" s="114"/>
      <c r="E468" s="141"/>
      <c r="F468" s="117"/>
      <c r="G468" s="117"/>
      <c r="H468" s="114"/>
      <c r="I468" s="114"/>
      <c r="J468" s="114"/>
      <c r="K468" s="114"/>
      <c r="L468" s="114"/>
      <c r="M468" s="114"/>
      <c r="N468" s="114"/>
      <c r="O468" s="114"/>
      <c r="P468" s="114"/>
      <c r="Q468" s="114"/>
      <c r="R468" s="114"/>
    </row>
    <row r="469" spans="1:18" ht="15.75" customHeight="1">
      <c r="A469" s="1"/>
      <c r="B469" s="4"/>
      <c r="C469" s="1"/>
      <c r="D469" s="114"/>
      <c r="E469" s="141"/>
      <c r="F469" s="117"/>
      <c r="G469" s="117"/>
      <c r="H469" s="114"/>
      <c r="I469" s="114"/>
      <c r="J469" s="114"/>
      <c r="K469" s="114"/>
      <c r="L469" s="114"/>
      <c r="M469" s="114"/>
      <c r="N469" s="114"/>
      <c r="O469" s="114"/>
      <c r="P469" s="114"/>
      <c r="Q469" s="114"/>
      <c r="R469" s="114"/>
    </row>
    <row r="470" spans="1:18" ht="15.75" customHeight="1">
      <c r="A470" s="1"/>
      <c r="B470" s="4"/>
      <c r="C470" s="1"/>
      <c r="D470" s="114"/>
      <c r="E470" s="141"/>
      <c r="F470" s="117"/>
      <c r="G470" s="117"/>
      <c r="H470" s="114"/>
      <c r="I470" s="114"/>
      <c r="J470" s="114"/>
      <c r="K470" s="114"/>
      <c r="L470" s="114"/>
      <c r="M470" s="114"/>
      <c r="N470" s="114"/>
      <c r="O470" s="114"/>
      <c r="P470" s="114"/>
      <c r="Q470" s="114"/>
      <c r="R470" s="114"/>
    </row>
    <row r="471" spans="1:18" ht="15.75" customHeight="1">
      <c r="A471" s="1"/>
      <c r="B471" s="4"/>
      <c r="C471" s="1"/>
      <c r="D471" s="114"/>
      <c r="E471" s="141"/>
      <c r="F471" s="117"/>
      <c r="G471" s="117"/>
      <c r="H471" s="114"/>
      <c r="I471" s="114"/>
      <c r="J471" s="114"/>
      <c r="K471" s="114"/>
      <c r="L471" s="114"/>
      <c r="M471" s="114"/>
      <c r="N471" s="114"/>
      <c r="O471" s="114"/>
      <c r="P471" s="114"/>
      <c r="Q471" s="114"/>
      <c r="R471" s="114"/>
    </row>
    <row r="472" spans="1:18" ht="15.75" customHeight="1">
      <c r="A472" s="1"/>
      <c r="B472" s="66"/>
      <c r="C472" s="1"/>
      <c r="D472" s="114"/>
      <c r="E472" s="141"/>
      <c r="F472" s="117"/>
      <c r="G472" s="117"/>
      <c r="H472" s="114"/>
      <c r="I472" s="114"/>
      <c r="J472" s="114"/>
      <c r="K472" s="114"/>
      <c r="L472" s="114"/>
      <c r="M472" s="114"/>
      <c r="N472" s="114"/>
      <c r="O472" s="114"/>
      <c r="P472" s="114"/>
      <c r="Q472" s="114"/>
      <c r="R472" s="114"/>
    </row>
    <row r="473" spans="1:18" ht="15.75" customHeight="1">
      <c r="A473" s="1"/>
      <c r="B473" s="4"/>
      <c r="C473" s="1"/>
      <c r="D473" s="114"/>
      <c r="E473" s="141"/>
      <c r="F473" s="117"/>
      <c r="G473" s="117"/>
      <c r="H473" s="114"/>
      <c r="I473" s="114"/>
      <c r="J473" s="114"/>
      <c r="K473" s="114"/>
      <c r="L473" s="114"/>
      <c r="M473" s="114"/>
      <c r="N473" s="114"/>
      <c r="O473" s="114"/>
      <c r="P473" s="114"/>
      <c r="Q473" s="114"/>
      <c r="R473" s="114"/>
    </row>
    <row r="474" spans="1:18" ht="15.75" customHeight="1">
      <c r="A474" s="1"/>
      <c r="B474" s="9"/>
      <c r="C474" s="1"/>
      <c r="D474" s="114"/>
      <c r="E474" s="141"/>
      <c r="F474" s="117"/>
      <c r="G474" s="117"/>
      <c r="H474" s="114"/>
      <c r="I474" s="114"/>
      <c r="J474" s="114"/>
      <c r="K474" s="114"/>
      <c r="L474" s="114"/>
      <c r="M474" s="114"/>
      <c r="N474" s="114"/>
      <c r="O474" s="114"/>
      <c r="P474" s="114"/>
      <c r="Q474" s="114"/>
      <c r="R474" s="114"/>
    </row>
    <row r="475" spans="1:18" ht="15.75" customHeight="1">
      <c r="A475" s="1"/>
      <c r="B475" s="7"/>
      <c r="C475" s="1"/>
      <c r="D475" s="114"/>
      <c r="E475" s="141"/>
      <c r="F475" s="117"/>
      <c r="G475" s="117"/>
      <c r="H475" s="114"/>
      <c r="I475" s="114"/>
      <c r="J475" s="114"/>
      <c r="K475" s="114"/>
      <c r="L475" s="114"/>
      <c r="M475" s="114"/>
      <c r="N475" s="114"/>
      <c r="O475" s="114"/>
      <c r="P475" s="114"/>
      <c r="Q475" s="114"/>
      <c r="R475" s="114"/>
    </row>
    <row r="476" spans="1:18" ht="15.75" customHeight="1">
      <c r="A476" s="1"/>
      <c r="B476" s="4"/>
      <c r="C476" s="1"/>
      <c r="D476" s="114"/>
      <c r="E476" s="141"/>
      <c r="F476" s="117"/>
      <c r="G476" s="117"/>
      <c r="H476" s="114"/>
      <c r="I476" s="114"/>
      <c r="J476" s="114"/>
      <c r="K476" s="114"/>
      <c r="L476" s="114"/>
      <c r="M476" s="114"/>
      <c r="N476" s="114"/>
      <c r="O476" s="114"/>
      <c r="P476" s="114"/>
      <c r="Q476" s="114"/>
      <c r="R476" s="114"/>
    </row>
    <row r="477" spans="1:18" ht="15.75" customHeight="1">
      <c r="A477" s="1"/>
      <c r="B477" s="4"/>
      <c r="C477" s="1"/>
      <c r="D477" s="114"/>
      <c r="E477" s="141"/>
      <c r="F477" s="117"/>
      <c r="G477" s="117"/>
      <c r="H477" s="114"/>
      <c r="I477" s="114"/>
      <c r="J477" s="114"/>
      <c r="K477" s="114"/>
      <c r="L477" s="114"/>
      <c r="M477" s="114"/>
      <c r="N477" s="114"/>
      <c r="O477" s="114"/>
      <c r="P477" s="114"/>
      <c r="Q477" s="114"/>
      <c r="R477" s="114"/>
    </row>
    <row r="478" spans="1:18" ht="15.75" customHeight="1">
      <c r="A478" s="1"/>
      <c r="B478" s="4"/>
      <c r="C478" s="1"/>
      <c r="D478" s="114"/>
      <c r="E478" s="141"/>
      <c r="F478" s="117"/>
      <c r="G478" s="117"/>
      <c r="H478" s="114"/>
      <c r="I478" s="114"/>
      <c r="J478" s="114"/>
      <c r="K478" s="114"/>
      <c r="L478" s="114"/>
      <c r="M478" s="114"/>
      <c r="N478" s="114"/>
      <c r="O478" s="114"/>
      <c r="P478" s="114"/>
      <c r="Q478" s="114"/>
      <c r="R478" s="114"/>
    </row>
    <row r="479" spans="1:18" ht="15.75" customHeight="1">
      <c r="A479" s="1"/>
      <c r="B479" s="4"/>
      <c r="C479" s="1"/>
      <c r="D479" s="114"/>
      <c r="E479" s="141"/>
      <c r="F479" s="117"/>
      <c r="G479" s="117"/>
      <c r="H479" s="114"/>
      <c r="I479" s="114"/>
      <c r="J479" s="114"/>
      <c r="K479" s="114"/>
      <c r="L479" s="114"/>
      <c r="M479" s="114"/>
      <c r="N479" s="114"/>
      <c r="O479" s="114"/>
      <c r="P479" s="114"/>
      <c r="Q479" s="114"/>
      <c r="R479" s="114"/>
    </row>
    <row r="480" spans="1:18" ht="15.75" customHeight="1">
      <c r="A480" s="1"/>
      <c r="B480" s="4"/>
      <c r="C480" s="1"/>
      <c r="D480" s="114"/>
      <c r="E480" s="141"/>
      <c r="F480" s="117"/>
      <c r="G480" s="117"/>
      <c r="H480" s="114"/>
      <c r="I480" s="114"/>
      <c r="J480" s="114"/>
      <c r="K480" s="114"/>
      <c r="L480" s="114"/>
      <c r="M480" s="114"/>
      <c r="N480" s="114"/>
      <c r="O480" s="114"/>
      <c r="P480" s="114"/>
      <c r="Q480" s="114"/>
      <c r="R480" s="114"/>
    </row>
    <row r="481" spans="1:18" ht="15.75" customHeight="1">
      <c r="A481" s="1"/>
      <c r="B481" s="4"/>
      <c r="C481" s="1"/>
      <c r="D481" s="114"/>
      <c r="E481" s="141"/>
      <c r="F481" s="117"/>
      <c r="G481" s="117"/>
      <c r="H481" s="114"/>
      <c r="I481" s="114"/>
      <c r="J481" s="114"/>
      <c r="K481" s="114"/>
      <c r="L481" s="114"/>
      <c r="M481" s="114"/>
      <c r="N481" s="114"/>
      <c r="O481" s="114"/>
      <c r="P481" s="114"/>
      <c r="Q481" s="114"/>
      <c r="R481" s="114"/>
    </row>
    <row r="482" spans="1:18" ht="15.75" customHeight="1">
      <c r="A482" s="1"/>
      <c r="B482" s="9"/>
      <c r="C482" s="1"/>
      <c r="D482" s="114"/>
      <c r="E482" s="141"/>
      <c r="F482" s="117"/>
      <c r="G482" s="117"/>
      <c r="H482" s="114"/>
      <c r="I482" s="114"/>
      <c r="J482" s="114"/>
      <c r="K482" s="114"/>
      <c r="L482" s="114"/>
      <c r="M482" s="114"/>
      <c r="N482" s="114"/>
      <c r="O482" s="114"/>
      <c r="P482" s="114"/>
      <c r="Q482" s="114"/>
      <c r="R482" s="114"/>
    </row>
    <row r="483" spans="1:18" ht="15.75" customHeight="1">
      <c r="A483" s="1"/>
      <c r="B483" s="7"/>
      <c r="C483" s="1"/>
      <c r="D483" s="114"/>
      <c r="E483" s="141"/>
      <c r="F483" s="117"/>
      <c r="G483" s="117"/>
      <c r="H483" s="114"/>
      <c r="I483" s="114"/>
      <c r="J483" s="114"/>
      <c r="K483" s="114"/>
      <c r="L483" s="114"/>
      <c r="M483" s="114"/>
      <c r="N483" s="114"/>
      <c r="O483" s="114"/>
      <c r="P483" s="114"/>
      <c r="Q483" s="114"/>
      <c r="R483" s="114"/>
    </row>
    <row r="484" spans="1:18" ht="15.75" customHeight="1">
      <c r="A484" s="1"/>
      <c r="B484" s="4"/>
      <c r="C484" s="1"/>
      <c r="D484" s="114"/>
      <c r="E484" s="141"/>
      <c r="F484" s="117"/>
      <c r="G484" s="117"/>
      <c r="H484" s="114"/>
      <c r="I484" s="114"/>
      <c r="J484" s="114"/>
      <c r="K484" s="114"/>
      <c r="L484" s="114"/>
      <c r="M484" s="114"/>
      <c r="N484" s="114"/>
      <c r="O484" s="114"/>
      <c r="P484" s="114"/>
      <c r="Q484" s="114"/>
      <c r="R484" s="114"/>
    </row>
    <row r="485" spans="1:18" ht="15.75" customHeight="1">
      <c r="A485" s="1"/>
      <c r="B485" s="11"/>
      <c r="C485" s="1"/>
      <c r="D485" s="114"/>
      <c r="E485" s="141"/>
      <c r="F485" s="117"/>
      <c r="G485" s="117"/>
      <c r="H485" s="114"/>
      <c r="I485" s="114"/>
      <c r="J485" s="114"/>
      <c r="K485" s="114"/>
      <c r="L485" s="114"/>
      <c r="M485" s="114"/>
      <c r="N485" s="114"/>
      <c r="O485" s="114"/>
      <c r="P485" s="114"/>
      <c r="Q485" s="114"/>
      <c r="R485" s="114"/>
    </row>
    <row r="486" spans="1:18" ht="15.75" customHeight="1">
      <c r="A486" s="1"/>
      <c r="B486" s="4"/>
      <c r="C486" s="1"/>
      <c r="D486" s="114"/>
      <c r="E486" s="141"/>
      <c r="F486" s="117"/>
      <c r="G486" s="117"/>
      <c r="H486" s="114"/>
      <c r="I486" s="114"/>
      <c r="J486" s="114"/>
      <c r="K486" s="114"/>
      <c r="L486" s="114"/>
      <c r="M486" s="114"/>
      <c r="N486" s="114"/>
      <c r="O486" s="114"/>
      <c r="P486" s="114"/>
      <c r="Q486" s="114"/>
      <c r="R486" s="114"/>
    </row>
    <row r="487" spans="1:18" ht="15.75" customHeight="1">
      <c r="A487" s="1"/>
      <c r="B487" s="12"/>
      <c r="C487" s="1"/>
      <c r="D487" s="114"/>
      <c r="E487" s="141"/>
      <c r="F487" s="117"/>
      <c r="G487" s="117"/>
      <c r="H487" s="114"/>
      <c r="I487" s="114"/>
      <c r="J487" s="114"/>
      <c r="K487" s="114"/>
      <c r="L487" s="114"/>
      <c r="M487" s="114"/>
      <c r="N487" s="114"/>
      <c r="O487" s="114"/>
      <c r="P487" s="114"/>
      <c r="Q487" s="114"/>
      <c r="R487" s="114"/>
    </row>
    <row r="488" spans="1:18" ht="15.75" customHeight="1">
      <c r="A488" s="1"/>
      <c r="B488" s="4"/>
      <c r="C488" s="1"/>
      <c r="D488" s="114"/>
      <c r="E488" s="141"/>
      <c r="F488" s="117"/>
      <c r="G488" s="117"/>
      <c r="H488" s="114"/>
      <c r="I488" s="114"/>
      <c r="J488" s="114"/>
      <c r="K488" s="114"/>
      <c r="L488" s="114"/>
      <c r="M488" s="114"/>
      <c r="N488" s="114"/>
      <c r="O488" s="114"/>
      <c r="P488" s="114"/>
      <c r="Q488" s="114"/>
      <c r="R488" s="114"/>
    </row>
    <row r="489" spans="1:18" ht="15.75" customHeight="1">
      <c r="A489" s="1"/>
      <c r="B489" s="9"/>
      <c r="C489" s="1"/>
      <c r="D489" s="114"/>
      <c r="E489" s="141"/>
      <c r="F489" s="117"/>
      <c r="G489" s="117"/>
      <c r="H489" s="114"/>
      <c r="I489" s="114"/>
      <c r="J489" s="114"/>
      <c r="K489" s="114"/>
      <c r="L489" s="114"/>
      <c r="M489" s="114"/>
      <c r="N489" s="114"/>
      <c r="O489" s="114"/>
      <c r="P489" s="114"/>
      <c r="Q489" s="114"/>
      <c r="R489" s="114"/>
    </row>
    <row r="490" spans="1:18" ht="15.75" customHeight="1">
      <c r="A490" s="1"/>
      <c r="B490" s="7"/>
      <c r="C490" s="1"/>
      <c r="D490" s="114"/>
      <c r="E490" s="141"/>
      <c r="F490" s="117"/>
      <c r="G490" s="117"/>
      <c r="H490" s="114"/>
      <c r="I490" s="114"/>
      <c r="J490" s="114"/>
      <c r="K490" s="114"/>
      <c r="L490" s="114"/>
      <c r="M490" s="114"/>
      <c r="N490" s="114"/>
      <c r="O490" s="114"/>
      <c r="P490" s="114"/>
      <c r="Q490" s="114"/>
      <c r="R490" s="114"/>
    </row>
    <row r="491" spans="1:18" ht="15.75" customHeight="1">
      <c r="A491" s="1"/>
      <c r="B491" s="4"/>
      <c r="C491" s="1"/>
      <c r="D491" s="114"/>
      <c r="E491" s="141"/>
      <c r="F491" s="117"/>
      <c r="G491" s="117"/>
      <c r="H491" s="114"/>
      <c r="I491" s="114"/>
      <c r="J491" s="114"/>
      <c r="K491" s="114"/>
      <c r="L491" s="114"/>
      <c r="M491" s="114"/>
      <c r="N491" s="114"/>
      <c r="O491" s="114"/>
      <c r="P491" s="114"/>
      <c r="Q491" s="114"/>
      <c r="R491" s="114"/>
    </row>
    <row r="492" spans="1:18" ht="15.75" customHeight="1">
      <c r="A492" s="1"/>
      <c r="B492" s="9"/>
      <c r="C492" s="1"/>
      <c r="D492" s="114"/>
      <c r="E492" s="141"/>
      <c r="F492" s="117"/>
      <c r="G492" s="117"/>
      <c r="H492" s="114"/>
      <c r="I492" s="114"/>
      <c r="J492" s="114"/>
      <c r="K492" s="114"/>
      <c r="L492" s="114"/>
      <c r="M492" s="114"/>
      <c r="N492" s="114"/>
      <c r="O492" s="114"/>
      <c r="P492" s="114"/>
      <c r="Q492" s="114"/>
      <c r="R492" s="114"/>
    </row>
    <row r="493" spans="1:18" ht="15.75" customHeight="1">
      <c r="A493" s="1"/>
      <c r="B493" s="7"/>
      <c r="C493" s="1"/>
      <c r="D493" s="114"/>
      <c r="E493" s="141"/>
      <c r="F493" s="117"/>
      <c r="G493" s="117"/>
      <c r="H493" s="114"/>
      <c r="I493" s="114"/>
      <c r="J493" s="114"/>
      <c r="K493" s="114"/>
      <c r="L493" s="114"/>
      <c r="M493" s="114"/>
      <c r="N493" s="114"/>
      <c r="O493" s="114"/>
      <c r="P493" s="114"/>
      <c r="Q493" s="114"/>
      <c r="R493" s="114"/>
    </row>
    <row r="494" spans="1:18" ht="15.75" customHeight="1">
      <c r="A494" s="1"/>
      <c r="B494" s="4"/>
      <c r="C494" s="1"/>
      <c r="D494" s="114"/>
      <c r="E494" s="141"/>
      <c r="F494" s="117"/>
      <c r="G494" s="117"/>
      <c r="H494" s="114"/>
      <c r="I494" s="114"/>
      <c r="J494" s="114"/>
      <c r="K494" s="114"/>
      <c r="L494" s="114"/>
      <c r="M494" s="114"/>
      <c r="N494" s="114"/>
      <c r="O494" s="114"/>
      <c r="P494" s="114"/>
      <c r="Q494" s="114"/>
      <c r="R494" s="114"/>
    </row>
    <row r="495" spans="1:18" ht="15.75" customHeight="1">
      <c r="A495" s="1"/>
      <c r="B495" s="4"/>
      <c r="C495" s="1"/>
      <c r="D495" s="114"/>
      <c r="E495" s="141"/>
      <c r="F495" s="117"/>
      <c r="G495" s="117"/>
      <c r="H495" s="114"/>
      <c r="I495" s="114"/>
      <c r="J495" s="114"/>
      <c r="K495" s="114"/>
      <c r="L495" s="114"/>
      <c r="M495" s="114"/>
      <c r="N495" s="114"/>
      <c r="O495" s="114"/>
      <c r="P495" s="114"/>
      <c r="Q495" s="114"/>
      <c r="R495" s="114"/>
    </row>
    <row r="496" spans="1:18" ht="15.75" customHeight="1">
      <c r="A496" s="1"/>
      <c r="B496" s="4"/>
      <c r="C496" s="1"/>
      <c r="D496" s="114"/>
      <c r="E496" s="141"/>
      <c r="F496" s="117"/>
      <c r="G496" s="117"/>
      <c r="H496" s="114"/>
      <c r="I496" s="114"/>
      <c r="J496" s="114"/>
      <c r="K496" s="114"/>
      <c r="L496" s="114"/>
      <c r="M496" s="114"/>
      <c r="N496" s="114"/>
      <c r="O496" s="114"/>
      <c r="P496" s="114"/>
      <c r="Q496" s="114"/>
      <c r="R496" s="114"/>
    </row>
    <row r="497" spans="1:18" ht="15.75" customHeight="1">
      <c r="A497" s="1"/>
      <c r="B497" s="4"/>
      <c r="C497" s="1"/>
      <c r="D497" s="114"/>
      <c r="E497" s="141"/>
      <c r="F497" s="117"/>
      <c r="G497" s="117"/>
      <c r="H497" s="114"/>
      <c r="I497" s="114"/>
      <c r="J497" s="114"/>
      <c r="K497" s="114"/>
      <c r="L497" s="114"/>
      <c r="M497" s="114"/>
      <c r="N497" s="114"/>
      <c r="O497" s="114"/>
      <c r="P497" s="114"/>
      <c r="Q497" s="114"/>
      <c r="R497" s="114"/>
    </row>
    <row r="498" spans="1:18" ht="15.75" customHeight="1">
      <c r="A498" s="1"/>
      <c r="B498" s="4"/>
      <c r="C498" s="1"/>
      <c r="D498" s="114"/>
      <c r="E498" s="141"/>
      <c r="F498" s="117"/>
      <c r="G498" s="117"/>
      <c r="H498" s="114"/>
      <c r="I498" s="114"/>
      <c r="J498" s="114"/>
      <c r="K498" s="114"/>
      <c r="L498" s="114"/>
      <c r="M498" s="114"/>
      <c r="N498" s="114"/>
      <c r="O498" s="114"/>
      <c r="P498" s="114"/>
      <c r="Q498" s="114"/>
      <c r="R498" s="114"/>
    </row>
    <row r="499" spans="1:18" ht="15.75" customHeight="1">
      <c r="A499" s="1"/>
      <c r="B499" s="9"/>
      <c r="C499" s="1"/>
      <c r="D499" s="114"/>
      <c r="E499" s="141"/>
      <c r="F499" s="117"/>
      <c r="G499" s="117"/>
      <c r="H499" s="114"/>
      <c r="I499" s="114"/>
      <c r="J499" s="114"/>
      <c r="K499" s="114"/>
      <c r="L499" s="114"/>
      <c r="M499" s="114"/>
      <c r="N499" s="114"/>
      <c r="O499" s="114"/>
      <c r="P499" s="114"/>
      <c r="Q499" s="114"/>
      <c r="R499" s="114"/>
    </row>
    <row r="500" spans="1:18" ht="15.75" customHeight="1">
      <c r="A500" s="1"/>
      <c r="B500" s="7"/>
      <c r="C500" s="1"/>
      <c r="D500" s="114"/>
      <c r="E500" s="141"/>
      <c r="F500" s="117"/>
      <c r="G500" s="117"/>
      <c r="H500" s="114"/>
      <c r="I500" s="114"/>
      <c r="J500" s="114"/>
      <c r="K500" s="114"/>
      <c r="L500" s="114"/>
      <c r="M500" s="114"/>
      <c r="N500" s="114"/>
      <c r="O500" s="114"/>
      <c r="P500" s="114"/>
      <c r="Q500" s="114"/>
      <c r="R500" s="114"/>
    </row>
    <row r="501" spans="1:18" ht="15.75" customHeight="1">
      <c r="A501" s="1"/>
      <c r="B501" s="4"/>
      <c r="C501" s="1"/>
      <c r="D501" s="114"/>
      <c r="E501" s="141"/>
      <c r="F501" s="117"/>
      <c r="G501" s="117"/>
      <c r="H501" s="114"/>
      <c r="I501" s="114"/>
      <c r="J501" s="114"/>
      <c r="K501" s="114"/>
      <c r="L501" s="114"/>
      <c r="M501" s="114"/>
      <c r="N501" s="114"/>
      <c r="O501" s="114"/>
      <c r="P501" s="114"/>
      <c r="Q501" s="114"/>
      <c r="R501" s="114"/>
    </row>
    <row r="502" spans="1:18" ht="15.75" customHeight="1">
      <c r="A502" s="1"/>
      <c r="B502" s="4"/>
      <c r="C502" s="1"/>
      <c r="D502" s="114"/>
      <c r="E502" s="141"/>
      <c r="F502" s="117"/>
      <c r="G502" s="117"/>
      <c r="H502" s="114"/>
      <c r="I502" s="114"/>
      <c r="J502" s="114"/>
      <c r="K502" s="114"/>
      <c r="L502" s="114"/>
      <c r="M502" s="114"/>
      <c r="N502" s="114"/>
      <c r="O502" s="114"/>
      <c r="P502" s="114"/>
      <c r="Q502" s="114"/>
      <c r="R502" s="114"/>
    </row>
    <row r="503" spans="1:18" ht="15.75" customHeight="1">
      <c r="A503" s="1"/>
      <c r="B503" s="4"/>
      <c r="C503" s="1"/>
      <c r="D503" s="114"/>
      <c r="E503" s="141"/>
      <c r="F503" s="117"/>
      <c r="G503" s="117"/>
      <c r="H503" s="114"/>
      <c r="I503" s="114"/>
      <c r="J503" s="114"/>
      <c r="K503" s="114"/>
      <c r="L503" s="114"/>
      <c r="M503" s="114"/>
      <c r="N503" s="114"/>
      <c r="O503" s="114"/>
      <c r="P503" s="114"/>
      <c r="Q503" s="114"/>
      <c r="R503" s="114"/>
    </row>
    <row r="504" spans="1:18" ht="15.75" customHeight="1">
      <c r="A504" s="1"/>
      <c r="B504" s="4"/>
      <c r="C504" s="1"/>
      <c r="D504" s="114"/>
      <c r="E504" s="141"/>
      <c r="F504" s="117"/>
      <c r="G504" s="117"/>
      <c r="H504" s="114"/>
      <c r="I504" s="114"/>
      <c r="J504" s="114"/>
      <c r="K504" s="114"/>
      <c r="L504" s="114"/>
      <c r="M504" s="114"/>
      <c r="N504" s="114"/>
      <c r="O504" s="114"/>
      <c r="P504" s="114"/>
      <c r="Q504" s="114"/>
      <c r="R504" s="114"/>
    </row>
    <row r="505" spans="1:18" ht="15.75" customHeight="1">
      <c r="A505" s="1"/>
      <c r="B505" s="66"/>
      <c r="C505" s="1"/>
      <c r="D505" s="114"/>
      <c r="E505" s="141"/>
      <c r="F505" s="117"/>
      <c r="G505" s="117"/>
      <c r="H505" s="114"/>
      <c r="I505" s="114"/>
      <c r="J505" s="114"/>
      <c r="K505" s="114"/>
      <c r="L505" s="114"/>
      <c r="M505" s="114"/>
      <c r="N505" s="114"/>
      <c r="O505" s="114"/>
      <c r="P505" s="114"/>
      <c r="Q505" s="114"/>
      <c r="R505" s="114"/>
    </row>
    <row r="506" spans="1:18" ht="15.75" customHeight="1">
      <c r="A506" s="1"/>
      <c r="B506" s="4"/>
      <c r="C506" s="1"/>
      <c r="D506" s="114"/>
      <c r="E506" s="141"/>
      <c r="F506" s="117"/>
      <c r="G506" s="117"/>
      <c r="H506" s="114"/>
      <c r="I506" s="114"/>
      <c r="J506" s="114"/>
      <c r="K506" s="114"/>
      <c r="L506" s="114"/>
      <c r="M506" s="114"/>
      <c r="N506" s="114"/>
      <c r="O506" s="114"/>
      <c r="P506" s="114"/>
      <c r="Q506" s="114"/>
      <c r="R506" s="114"/>
    </row>
    <row r="507" spans="1:18" ht="15.75" customHeight="1">
      <c r="A507" s="1"/>
      <c r="B507" s="9"/>
      <c r="C507" s="1"/>
      <c r="D507" s="114"/>
      <c r="E507" s="141"/>
      <c r="F507" s="117"/>
      <c r="G507" s="117"/>
      <c r="H507" s="114"/>
      <c r="I507" s="114"/>
      <c r="J507" s="114"/>
      <c r="K507" s="114"/>
      <c r="L507" s="114"/>
      <c r="M507" s="114"/>
      <c r="N507" s="114"/>
      <c r="O507" s="114"/>
      <c r="P507" s="114"/>
      <c r="Q507" s="114"/>
      <c r="R507" s="114"/>
    </row>
    <row r="508" spans="1:18" ht="15.75" customHeight="1">
      <c r="A508" s="1"/>
      <c r="B508" s="7"/>
      <c r="C508" s="1"/>
      <c r="D508" s="114"/>
      <c r="E508" s="141"/>
      <c r="F508" s="117"/>
      <c r="G508" s="117"/>
      <c r="H508" s="114"/>
      <c r="I508" s="114"/>
      <c r="J508" s="114"/>
      <c r="K508" s="114"/>
      <c r="L508" s="114"/>
      <c r="M508" s="114"/>
      <c r="N508" s="114"/>
      <c r="O508" s="114"/>
      <c r="P508" s="114"/>
      <c r="Q508" s="114"/>
      <c r="R508" s="114"/>
    </row>
    <row r="509" spans="1:18" ht="15.75" customHeight="1">
      <c r="A509" s="1"/>
      <c r="B509" s="4"/>
      <c r="C509" s="1"/>
      <c r="D509" s="114"/>
      <c r="E509" s="141"/>
      <c r="F509" s="117"/>
      <c r="G509" s="117"/>
      <c r="H509" s="114"/>
      <c r="I509" s="114"/>
      <c r="J509" s="114"/>
      <c r="K509" s="114"/>
      <c r="L509" s="114"/>
      <c r="M509" s="114"/>
      <c r="N509" s="114"/>
      <c r="O509" s="114"/>
      <c r="P509" s="114"/>
      <c r="Q509" s="114"/>
      <c r="R509" s="114"/>
    </row>
    <row r="510" spans="1:18" ht="15.75" customHeight="1">
      <c r="A510" s="1"/>
      <c r="B510" s="4"/>
      <c r="C510" s="1"/>
      <c r="D510" s="114"/>
      <c r="E510" s="141"/>
      <c r="F510" s="117"/>
      <c r="G510" s="117"/>
      <c r="H510" s="114"/>
      <c r="I510" s="114"/>
      <c r="J510" s="114"/>
      <c r="K510" s="114"/>
      <c r="L510" s="114"/>
      <c r="M510" s="114"/>
      <c r="N510" s="114"/>
      <c r="O510" s="114"/>
      <c r="P510" s="114"/>
      <c r="Q510" s="114"/>
      <c r="R510" s="114"/>
    </row>
    <row r="511" spans="1:18" ht="15.75" customHeight="1">
      <c r="A511" s="1"/>
      <c r="B511" s="4"/>
      <c r="C511" s="1"/>
      <c r="D511" s="114"/>
      <c r="E511" s="141"/>
      <c r="F511" s="117"/>
      <c r="G511" s="117"/>
      <c r="H511" s="114"/>
      <c r="I511" s="114"/>
      <c r="J511" s="114"/>
      <c r="K511" s="114"/>
      <c r="L511" s="114"/>
      <c r="M511" s="114"/>
      <c r="N511" s="114"/>
      <c r="O511" s="114"/>
      <c r="P511" s="114"/>
      <c r="Q511" s="114"/>
      <c r="R511" s="114"/>
    </row>
    <row r="512" spans="1:18" ht="15.75" customHeight="1">
      <c r="A512" s="1"/>
      <c r="B512" s="4"/>
      <c r="C512" s="1"/>
      <c r="D512" s="114"/>
      <c r="E512" s="141"/>
      <c r="F512" s="117"/>
      <c r="G512" s="117"/>
      <c r="H512" s="114"/>
      <c r="I512" s="114"/>
      <c r="J512" s="114"/>
      <c r="K512" s="114"/>
      <c r="L512" s="114"/>
      <c r="M512" s="114"/>
      <c r="N512" s="114"/>
      <c r="O512" s="114"/>
      <c r="P512" s="114"/>
      <c r="Q512" s="114"/>
      <c r="R512" s="114"/>
    </row>
    <row r="513" spans="1:18" ht="15.75" customHeight="1">
      <c r="A513" s="1"/>
      <c r="B513" s="4"/>
      <c r="C513" s="1"/>
      <c r="D513" s="114"/>
      <c r="E513" s="141"/>
      <c r="F513" s="117"/>
      <c r="G513" s="117"/>
      <c r="H513" s="114"/>
      <c r="I513" s="114"/>
      <c r="J513" s="114"/>
      <c r="K513" s="114"/>
      <c r="L513" s="114"/>
      <c r="M513" s="114"/>
      <c r="N513" s="114"/>
      <c r="O513" s="114"/>
      <c r="P513" s="114"/>
      <c r="Q513" s="114"/>
      <c r="R513" s="114"/>
    </row>
    <row r="514" spans="1:18" ht="15.75" customHeight="1">
      <c r="A514" s="1"/>
      <c r="B514" s="4"/>
      <c r="C514" s="1"/>
      <c r="D514" s="114"/>
      <c r="E514" s="141"/>
      <c r="F514" s="117"/>
      <c r="G514" s="117"/>
      <c r="H514" s="114"/>
      <c r="I514" s="114"/>
      <c r="J514" s="114"/>
      <c r="K514" s="114"/>
      <c r="L514" s="114"/>
      <c r="M514" s="114"/>
      <c r="N514" s="114"/>
      <c r="O514" s="114"/>
      <c r="P514" s="114"/>
      <c r="Q514" s="114"/>
      <c r="R514" s="114"/>
    </row>
    <row r="515" spans="1:18" ht="15.75" customHeight="1">
      <c r="A515" s="1"/>
      <c r="B515" s="9"/>
      <c r="C515" s="1"/>
      <c r="D515" s="114"/>
      <c r="E515" s="141"/>
      <c r="F515" s="117"/>
      <c r="G515" s="117"/>
      <c r="H515" s="114"/>
      <c r="I515" s="114"/>
      <c r="J515" s="114"/>
      <c r="K515" s="114"/>
      <c r="L515" s="114"/>
      <c r="M515" s="114"/>
      <c r="N515" s="114"/>
      <c r="O515" s="114"/>
      <c r="P515" s="114"/>
      <c r="Q515" s="114"/>
      <c r="R515" s="114"/>
    </row>
    <row r="516" spans="1:18" ht="15.75" customHeight="1">
      <c r="A516" s="1"/>
      <c r="B516" s="7"/>
      <c r="C516" s="1"/>
      <c r="D516" s="114"/>
      <c r="E516" s="141"/>
      <c r="F516" s="117"/>
      <c r="G516" s="117"/>
      <c r="H516" s="114"/>
      <c r="I516" s="114"/>
      <c r="J516" s="114"/>
      <c r="K516" s="114"/>
      <c r="L516" s="114"/>
      <c r="M516" s="114"/>
      <c r="N516" s="114"/>
      <c r="O516" s="114"/>
      <c r="P516" s="114"/>
      <c r="Q516" s="114"/>
      <c r="R516" s="114"/>
    </row>
    <row r="517" spans="1:18" ht="15.75" customHeight="1">
      <c r="A517" s="1"/>
      <c r="B517" s="4"/>
      <c r="C517" s="1"/>
      <c r="D517" s="114"/>
      <c r="E517" s="141"/>
      <c r="F517" s="117"/>
      <c r="G517" s="117"/>
      <c r="H517" s="114"/>
      <c r="I517" s="114"/>
      <c r="J517" s="114"/>
      <c r="K517" s="114"/>
      <c r="L517" s="114"/>
      <c r="M517" s="114"/>
      <c r="N517" s="114"/>
      <c r="O517" s="114"/>
      <c r="P517" s="114"/>
      <c r="Q517" s="114"/>
      <c r="R517" s="114"/>
    </row>
    <row r="518" spans="1:18" ht="15.75" customHeight="1">
      <c r="A518" s="1"/>
      <c r="B518" s="11"/>
      <c r="C518" s="1"/>
      <c r="D518" s="114"/>
      <c r="E518" s="141"/>
      <c r="F518" s="117"/>
      <c r="G518" s="117"/>
      <c r="H518" s="114"/>
      <c r="I518" s="114"/>
      <c r="J518" s="114"/>
      <c r="K518" s="114"/>
      <c r="L518" s="114"/>
      <c r="M518" s="114"/>
      <c r="N518" s="114"/>
      <c r="O518" s="114"/>
      <c r="P518" s="114"/>
      <c r="Q518" s="114"/>
      <c r="R518" s="114"/>
    </row>
    <row r="519" spans="1:18" ht="15.75" customHeight="1">
      <c r="A519" s="1"/>
      <c r="B519" s="4"/>
      <c r="C519" s="1"/>
      <c r="D519" s="114"/>
      <c r="E519" s="141"/>
      <c r="F519" s="117"/>
      <c r="G519" s="117"/>
      <c r="H519" s="114"/>
      <c r="I519" s="114"/>
      <c r="J519" s="114"/>
      <c r="K519" s="114"/>
      <c r="L519" s="114"/>
      <c r="M519" s="114"/>
      <c r="N519" s="114"/>
      <c r="O519" s="114"/>
      <c r="P519" s="114"/>
      <c r="Q519" s="114"/>
      <c r="R519" s="114"/>
    </row>
    <row r="520" spans="1:18" ht="15.75" customHeight="1">
      <c r="A520" s="1"/>
      <c r="B520" s="12"/>
      <c r="C520" s="1"/>
      <c r="D520" s="114"/>
      <c r="E520" s="141"/>
      <c r="F520" s="117"/>
      <c r="G520" s="117"/>
      <c r="H520" s="114"/>
      <c r="I520" s="114"/>
      <c r="J520" s="114"/>
      <c r="K520" s="114"/>
      <c r="L520" s="114"/>
      <c r="M520" s="114"/>
      <c r="N520" s="114"/>
      <c r="O520" s="114"/>
      <c r="P520" s="114"/>
      <c r="Q520" s="114"/>
      <c r="R520" s="114"/>
    </row>
    <row r="521" spans="1:18" ht="15.75" customHeight="1">
      <c r="A521" s="1"/>
      <c r="B521" s="4"/>
      <c r="C521" s="1"/>
      <c r="D521" s="114"/>
      <c r="E521" s="141"/>
      <c r="F521" s="117"/>
      <c r="G521" s="117"/>
      <c r="H521" s="114"/>
      <c r="I521" s="114"/>
      <c r="J521" s="114"/>
      <c r="K521" s="114"/>
      <c r="L521" s="114"/>
      <c r="M521" s="114"/>
      <c r="N521" s="114"/>
      <c r="O521" s="114"/>
      <c r="P521" s="114"/>
      <c r="Q521" s="114"/>
      <c r="R521" s="114"/>
    </row>
    <row r="522" spans="1:18" ht="15.75" customHeight="1">
      <c r="A522" s="1"/>
      <c r="B522" s="9"/>
      <c r="C522" s="1"/>
      <c r="D522" s="114"/>
      <c r="E522" s="141"/>
      <c r="F522" s="117"/>
      <c r="G522" s="117"/>
      <c r="H522" s="114"/>
      <c r="I522" s="114"/>
      <c r="J522" s="114"/>
      <c r="K522" s="114"/>
      <c r="L522" s="114"/>
      <c r="M522" s="114"/>
      <c r="N522" s="114"/>
      <c r="O522" s="114"/>
      <c r="P522" s="114"/>
      <c r="Q522" s="114"/>
      <c r="R522" s="114"/>
    </row>
    <row r="523" spans="1:18" ht="15.75" customHeight="1">
      <c r="A523" s="1"/>
      <c r="B523" s="7"/>
      <c r="C523" s="1"/>
      <c r="D523" s="114"/>
      <c r="E523" s="141"/>
      <c r="F523" s="117"/>
      <c r="G523" s="117"/>
      <c r="H523" s="114"/>
      <c r="I523" s="114"/>
      <c r="J523" s="114"/>
      <c r="K523" s="114"/>
      <c r="L523" s="114"/>
      <c r="M523" s="114"/>
      <c r="N523" s="114"/>
      <c r="O523" s="114"/>
      <c r="P523" s="114"/>
      <c r="Q523" s="114"/>
      <c r="R523" s="114"/>
    </row>
    <row r="524" spans="1:18" ht="15.75" customHeight="1">
      <c r="A524" s="1"/>
      <c r="B524" s="4"/>
      <c r="C524" s="1"/>
      <c r="D524" s="114"/>
      <c r="E524" s="141"/>
      <c r="F524" s="117"/>
      <c r="G524" s="117"/>
      <c r="H524" s="114"/>
      <c r="I524" s="114"/>
      <c r="J524" s="114"/>
      <c r="K524" s="114"/>
      <c r="L524" s="114"/>
      <c r="M524" s="114"/>
      <c r="N524" s="114"/>
      <c r="O524" s="114"/>
      <c r="P524" s="114"/>
      <c r="Q524" s="114"/>
      <c r="R524" s="114"/>
    </row>
    <row r="525" spans="1:18" ht="15.75" customHeight="1">
      <c r="A525" s="1"/>
      <c r="B525" s="9"/>
      <c r="C525" s="1"/>
      <c r="D525" s="114"/>
      <c r="E525" s="141"/>
      <c r="F525" s="117"/>
      <c r="G525" s="117"/>
      <c r="H525" s="114"/>
      <c r="I525" s="114"/>
      <c r="J525" s="114"/>
      <c r="K525" s="114"/>
      <c r="L525" s="114"/>
      <c r="M525" s="114"/>
      <c r="N525" s="114"/>
      <c r="O525" s="114"/>
      <c r="P525" s="114"/>
      <c r="Q525" s="114"/>
      <c r="R525" s="114"/>
    </row>
    <row r="526" spans="1:18" ht="15.75" customHeight="1">
      <c r="A526" s="1"/>
      <c r="B526" s="7"/>
      <c r="C526" s="1"/>
      <c r="D526" s="114"/>
      <c r="E526" s="141"/>
      <c r="F526" s="117"/>
      <c r="G526" s="117"/>
      <c r="H526" s="114"/>
      <c r="I526" s="114"/>
      <c r="J526" s="114"/>
      <c r="K526" s="114"/>
      <c r="L526" s="114"/>
      <c r="M526" s="114"/>
      <c r="N526" s="114"/>
      <c r="O526" s="114"/>
      <c r="P526" s="114"/>
      <c r="Q526" s="114"/>
      <c r="R526" s="114"/>
    </row>
    <row r="527" spans="1:18" ht="15.75" customHeight="1">
      <c r="A527" s="1"/>
      <c r="B527" s="4"/>
      <c r="C527" s="1"/>
      <c r="D527" s="114"/>
      <c r="E527" s="141"/>
      <c r="F527" s="117"/>
      <c r="G527" s="117"/>
      <c r="H527" s="114"/>
      <c r="I527" s="114"/>
      <c r="J527" s="114"/>
      <c r="K527" s="114"/>
      <c r="L527" s="114"/>
      <c r="M527" s="114"/>
      <c r="N527" s="114"/>
      <c r="O527" s="114"/>
      <c r="P527" s="114"/>
      <c r="Q527" s="114"/>
      <c r="R527" s="114"/>
    </row>
    <row r="528" spans="1:18" ht="15.75" customHeight="1">
      <c r="A528" s="1"/>
      <c r="B528" s="4"/>
      <c r="C528" s="1"/>
      <c r="D528" s="114"/>
      <c r="E528" s="141"/>
      <c r="F528" s="117"/>
      <c r="G528" s="117"/>
      <c r="H528" s="114"/>
      <c r="I528" s="114"/>
      <c r="J528" s="114"/>
      <c r="K528" s="114"/>
      <c r="L528" s="114"/>
      <c r="M528" s="114"/>
      <c r="N528" s="114"/>
      <c r="O528" s="114"/>
      <c r="P528" s="114"/>
      <c r="Q528" s="114"/>
      <c r="R528" s="114"/>
    </row>
    <row r="529" spans="1:18" ht="15.75" customHeight="1">
      <c r="A529" s="1"/>
      <c r="B529" s="4"/>
      <c r="C529" s="1"/>
      <c r="D529" s="114"/>
      <c r="E529" s="141"/>
      <c r="F529" s="117"/>
      <c r="G529" s="117"/>
      <c r="H529" s="114"/>
      <c r="I529" s="114"/>
      <c r="J529" s="114"/>
      <c r="K529" s="114"/>
      <c r="L529" s="114"/>
      <c r="M529" s="114"/>
      <c r="N529" s="114"/>
      <c r="O529" s="114"/>
      <c r="P529" s="114"/>
      <c r="Q529" s="114"/>
      <c r="R529" s="114"/>
    </row>
    <row r="530" spans="1:18" ht="15.75" customHeight="1">
      <c r="A530" s="1"/>
      <c r="B530" s="4"/>
      <c r="C530" s="1"/>
      <c r="D530" s="114"/>
      <c r="E530" s="141"/>
      <c r="F530" s="117"/>
      <c r="G530" s="117"/>
      <c r="H530" s="114"/>
      <c r="I530" s="114"/>
      <c r="J530" s="114"/>
      <c r="K530" s="114"/>
      <c r="L530" s="114"/>
      <c r="M530" s="114"/>
      <c r="N530" s="114"/>
      <c r="O530" s="114"/>
      <c r="P530" s="114"/>
      <c r="Q530" s="114"/>
      <c r="R530" s="114"/>
    </row>
    <row r="531" spans="1:18" ht="15.75" customHeight="1">
      <c r="A531" s="1"/>
      <c r="B531" s="4"/>
      <c r="C531" s="1"/>
      <c r="D531" s="114"/>
      <c r="E531" s="141"/>
      <c r="F531" s="117"/>
      <c r="G531" s="117"/>
      <c r="H531" s="114"/>
      <c r="I531" s="114"/>
      <c r="J531" s="114"/>
      <c r="K531" s="114"/>
      <c r="L531" s="114"/>
      <c r="M531" s="114"/>
      <c r="N531" s="114"/>
      <c r="O531" s="114"/>
      <c r="P531" s="114"/>
      <c r="Q531" s="114"/>
      <c r="R531" s="114"/>
    </row>
    <row r="532" spans="1:18" ht="15.75" customHeight="1">
      <c r="A532" s="1"/>
      <c r="B532" s="9"/>
      <c r="C532" s="1"/>
      <c r="D532" s="114"/>
      <c r="E532" s="141"/>
      <c r="F532" s="117"/>
      <c r="G532" s="117"/>
      <c r="H532" s="114"/>
      <c r="I532" s="114"/>
      <c r="J532" s="114"/>
      <c r="K532" s="114"/>
      <c r="L532" s="114"/>
      <c r="M532" s="114"/>
      <c r="N532" s="114"/>
      <c r="O532" s="114"/>
      <c r="P532" s="114"/>
      <c r="Q532" s="114"/>
      <c r="R532" s="114"/>
    </row>
    <row r="533" spans="1:18" ht="15.75" customHeight="1">
      <c r="A533" s="1"/>
      <c r="B533" s="7"/>
      <c r="C533" s="1"/>
      <c r="D533" s="114"/>
      <c r="E533" s="141"/>
      <c r="F533" s="117"/>
      <c r="G533" s="117"/>
      <c r="H533" s="114"/>
      <c r="I533" s="114"/>
      <c r="J533" s="114"/>
      <c r="K533" s="114"/>
      <c r="L533" s="114"/>
      <c r="M533" s="114"/>
      <c r="N533" s="114"/>
      <c r="O533" s="114"/>
      <c r="P533" s="114"/>
      <c r="Q533" s="114"/>
      <c r="R533" s="114"/>
    </row>
    <row r="534" spans="1:18" ht="15.75" customHeight="1">
      <c r="A534" s="1"/>
      <c r="B534" s="4"/>
      <c r="C534" s="1"/>
      <c r="D534" s="114"/>
      <c r="E534" s="141"/>
      <c r="F534" s="117"/>
      <c r="G534" s="117"/>
      <c r="H534" s="114"/>
      <c r="I534" s="114"/>
      <c r="J534" s="114"/>
      <c r="K534" s="114"/>
      <c r="L534" s="114"/>
      <c r="M534" s="114"/>
      <c r="N534" s="114"/>
      <c r="O534" s="114"/>
      <c r="P534" s="114"/>
      <c r="Q534" s="114"/>
      <c r="R534" s="114"/>
    </row>
    <row r="535" spans="1:18" ht="15.75" customHeight="1">
      <c r="A535" s="1"/>
      <c r="B535" s="4"/>
      <c r="C535" s="1"/>
      <c r="D535" s="114"/>
      <c r="E535" s="141"/>
      <c r="F535" s="117"/>
      <c r="G535" s="117"/>
      <c r="H535" s="114"/>
      <c r="I535" s="114"/>
      <c r="J535" s="114"/>
      <c r="K535" s="114"/>
      <c r="L535" s="114"/>
      <c r="M535" s="114"/>
      <c r="N535" s="114"/>
      <c r="O535" s="114"/>
      <c r="P535" s="114"/>
      <c r="Q535" s="114"/>
      <c r="R535" s="114"/>
    </row>
    <row r="536" spans="1:18" ht="15.75" customHeight="1">
      <c r="A536" s="1"/>
      <c r="B536" s="4"/>
      <c r="C536" s="1"/>
      <c r="D536" s="114"/>
      <c r="E536" s="141"/>
      <c r="F536" s="117"/>
      <c r="G536" s="117"/>
      <c r="H536" s="114"/>
      <c r="I536" s="114"/>
      <c r="J536" s="114"/>
      <c r="K536" s="114"/>
      <c r="L536" s="114"/>
      <c r="M536" s="114"/>
      <c r="N536" s="114"/>
      <c r="O536" s="114"/>
      <c r="P536" s="114"/>
      <c r="Q536" s="114"/>
      <c r="R536" s="114"/>
    </row>
    <row r="537" spans="1:18" ht="15.75" customHeight="1">
      <c r="A537" s="1"/>
      <c r="B537" s="4"/>
      <c r="C537" s="1"/>
      <c r="D537" s="114"/>
      <c r="E537" s="141"/>
      <c r="F537" s="117"/>
      <c r="G537" s="117"/>
      <c r="H537" s="114"/>
      <c r="I537" s="114"/>
      <c r="J537" s="114"/>
      <c r="K537" s="114"/>
      <c r="L537" s="114"/>
      <c r="M537" s="114"/>
      <c r="N537" s="114"/>
      <c r="O537" s="114"/>
      <c r="P537" s="114"/>
      <c r="Q537" s="114"/>
      <c r="R537" s="114"/>
    </row>
    <row r="538" spans="1:18" ht="15.75" customHeight="1">
      <c r="A538" s="1"/>
      <c r="B538" s="66"/>
      <c r="C538" s="1"/>
      <c r="D538" s="114"/>
      <c r="E538" s="141"/>
      <c r="F538" s="117"/>
      <c r="G538" s="117"/>
      <c r="H538" s="114"/>
      <c r="I538" s="114"/>
      <c r="J538" s="114"/>
      <c r="K538" s="114"/>
      <c r="L538" s="114"/>
      <c r="M538" s="114"/>
      <c r="N538" s="114"/>
      <c r="O538" s="114"/>
      <c r="P538" s="114"/>
      <c r="Q538" s="114"/>
      <c r="R538" s="114"/>
    </row>
    <row r="539" spans="1:18" ht="15.75" customHeight="1">
      <c r="A539" s="1"/>
      <c r="B539" s="4"/>
      <c r="C539" s="1"/>
      <c r="D539" s="114"/>
      <c r="E539" s="141"/>
      <c r="F539" s="117"/>
      <c r="G539" s="117"/>
      <c r="H539" s="114"/>
      <c r="I539" s="114"/>
      <c r="J539" s="114"/>
      <c r="K539" s="114"/>
      <c r="L539" s="114"/>
      <c r="M539" s="114"/>
      <c r="N539" s="114"/>
      <c r="O539" s="114"/>
      <c r="P539" s="114"/>
      <c r="Q539" s="114"/>
      <c r="R539" s="114"/>
    </row>
    <row r="540" spans="1:18" ht="15.75" customHeight="1">
      <c r="A540" s="1"/>
      <c r="B540" s="9"/>
      <c r="C540" s="1"/>
      <c r="D540" s="114"/>
      <c r="E540" s="141"/>
      <c r="F540" s="117"/>
      <c r="G540" s="117"/>
      <c r="H540" s="114"/>
      <c r="I540" s="114"/>
      <c r="J540" s="114"/>
      <c r="K540" s="114"/>
      <c r="L540" s="114"/>
      <c r="M540" s="114"/>
      <c r="N540" s="114"/>
      <c r="O540" s="114"/>
      <c r="P540" s="114"/>
      <c r="Q540" s="114"/>
      <c r="R540" s="114"/>
    </row>
    <row r="541" spans="1:18" ht="15.75" customHeight="1">
      <c r="A541" s="1"/>
      <c r="B541" s="7"/>
      <c r="C541" s="1"/>
      <c r="D541" s="114"/>
      <c r="E541" s="141"/>
      <c r="F541" s="117"/>
      <c r="G541" s="117"/>
      <c r="H541" s="114"/>
      <c r="I541" s="114"/>
      <c r="J541" s="114"/>
      <c r="K541" s="114"/>
      <c r="L541" s="114"/>
      <c r="M541" s="114"/>
      <c r="N541" s="114"/>
      <c r="O541" s="114"/>
      <c r="P541" s="114"/>
      <c r="Q541" s="114"/>
      <c r="R541" s="114"/>
    </row>
    <row r="542" spans="1:18" ht="15.75" customHeight="1">
      <c r="A542" s="1"/>
      <c r="B542" s="4"/>
      <c r="C542" s="1"/>
      <c r="D542" s="114"/>
      <c r="E542" s="141"/>
      <c r="F542" s="117"/>
      <c r="G542" s="117"/>
      <c r="H542" s="114"/>
      <c r="I542" s="114"/>
      <c r="J542" s="114"/>
      <c r="K542" s="114"/>
      <c r="L542" s="114"/>
      <c r="M542" s="114"/>
      <c r="N542" s="114"/>
      <c r="O542" s="114"/>
      <c r="P542" s="114"/>
      <c r="Q542" s="114"/>
      <c r="R542" s="114"/>
    </row>
    <row r="543" spans="1:18" ht="15.75" customHeight="1">
      <c r="A543" s="1"/>
      <c r="B543" s="4"/>
      <c r="C543" s="1"/>
      <c r="D543" s="114"/>
      <c r="E543" s="141"/>
      <c r="F543" s="117"/>
      <c r="G543" s="117"/>
      <c r="H543" s="114"/>
      <c r="I543" s="114"/>
      <c r="J543" s="114"/>
      <c r="K543" s="114"/>
      <c r="L543" s="114"/>
      <c r="M543" s="114"/>
      <c r="N543" s="114"/>
      <c r="O543" s="114"/>
      <c r="P543" s="114"/>
      <c r="Q543" s="114"/>
      <c r="R543" s="114"/>
    </row>
    <row r="544" spans="1:18" ht="15.75" customHeight="1">
      <c r="A544" s="1"/>
      <c r="B544" s="4"/>
      <c r="C544" s="1"/>
      <c r="D544" s="114"/>
      <c r="E544" s="141"/>
      <c r="F544" s="117"/>
      <c r="G544" s="117"/>
      <c r="H544" s="114"/>
      <c r="I544" s="114"/>
      <c r="J544" s="114"/>
      <c r="K544" s="114"/>
      <c r="L544" s="114"/>
      <c r="M544" s="114"/>
      <c r="N544" s="114"/>
      <c r="O544" s="114"/>
      <c r="P544" s="114"/>
      <c r="Q544" s="114"/>
      <c r="R544" s="114"/>
    </row>
    <row r="545" spans="1:18" ht="15.75" customHeight="1">
      <c r="A545" s="1"/>
      <c r="B545" s="4"/>
      <c r="C545" s="1"/>
      <c r="D545" s="114"/>
      <c r="E545" s="141"/>
      <c r="F545" s="117"/>
      <c r="G545" s="117"/>
      <c r="H545" s="114"/>
      <c r="I545" s="114"/>
      <c r="J545" s="114"/>
      <c r="K545" s="114"/>
      <c r="L545" s="114"/>
      <c r="M545" s="114"/>
      <c r="N545" s="114"/>
      <c r="O545" s="114"/>
      <c r="P545" s="114"/>
      <c r="Q545" s="114"/>
      <c r="R545" s="114"/>
    </row>
    <row r="546" spans="1:18" ht="15.75" customHeight="1">
      <c r="A546" s="1"/>
      <c r="B546" s="4"/>
      <c r="C546" s="1"/>
      <c r="D546" s="114"/>
      <c r="E546" s="141"/>
      <c r="F546" s="117"/>
      <c r="G546" s="117"/>
      <c r="H546" s="114"/>
      <c r="I546" s="114"/>
      <c r="J546" s="114"/>
      <c r="K546" s="114"/>
      <c r="L546" s="114"/>
      <c r="M546" s="114"/>
      <c r="N546" s="114"/>
      <c r="O546" s="114"/>
      <c r="P546" s="114"/>
      <c r="Q546" s="114"/>
      <c r="R546" s="114"/>
    </row>
    <row r="547" spans="1:18" ht="15.75" customHeight="1">
      <c r="A547" s="1"/>
      <c r="B547" s="4"/>
      <c r="C547" s="1"/>
      <c r="D547" s="114"/>
      <c r="E547" s="141"/>
      <c r="F547" s="117"/>
      <c r="G547" s="117"/>
      <c r="H547" s="114"/>
      <c r="I547" s="114"/>
      <c r="J547" s="114"/>
      <c r="K547" s="114"/>
      <c r="L547" s="114"/>
      <c r="M547" s="114"/>
      <c r="N547" s="114"/>
      <c r="O547" s="114"/>
      <c r="P547" s="114"/>
      <c r="Q547" s="114"/>
      <c r="R547" s="114"/>
    </row>
    <row r="548" spans="1:18" ht="15.75" customHeight="1">
      <c r="A548" s="1"/>
      <c r="B548" s="9"/>
      <c r="C548" s="1"/>
      <c r="D548" s="114"/>
      <c r="E548" s="141"/>
      <c r="F548" s="117"/>
      <c r="G548" s="117"/>
      <c r="H548" s="114"/>
      <c r="I548" s="114"/>
      <c r="J548" s="114"/>
      <c r="K548" s="114"/>
      <c r="L548" s="114"/>
      <c r="M548" s="114"/>
      <c r="N548" s="114"/>
      <c r="O548" s="114"/>
      <c r="P548" s="114"/>
      <c r="Q548" s="114"/>
      <c r="R548" s="114"/>
    </row>
    <row r="549" spans="1:18" ht="15.75" customHeight="1">
      <c r="A549" s="1"/>
      <c r="B549" s="7"/>
      <c r="C549" s="1"/>
      <c r="D549" s="114"/>
      <c r="E549" s="141"/>
      <c r="F549" s="117"/>
      <c r="G549" s="117"/>
      <c r="H549" s="114"/>
      <c r="I549" s="114"/>
      <c r="J549" s="114"/>
      <c r="K549" s="114"/>
      <c r="L549" s="114"/>
      <c r="M549" s="114"/>
      <c r="N549" s="114"/>
      <c r="O549" s="114"/>
      <c r="P549" s="114"/>
      <c r="Q549" s="114"/>
      <c r="R549" s="114"/>
    </row>
    <row r="550" spans="1:18" ht="15.75" customHeight="1">
      <c r="A550" s="1"/>
      <c r="B550" s="4"/>
      <c r="C550" s="1"/>
      <c r="D550" s="114"/>
      <c r="E550" s="141"/>
      <c r="F550" s="117"/>
      <c r="G550" s="117"/>
      <c r="H550" s="114"/>
      <c r="I550" s="114"/>
      <c r="J550" s="114"/>
      <c r="K550" s="114"/>
      <c r="L550" s="114"/>
      <c r="M550" s="114"/>
      <c r="N550" s="114"/>
      <c r="O550" s="114"/>
      <c r="P550" s="114"/>
      <c r="Q550" s="114"/>
      <c r="R550" s="114"/>
    </row>
    <row r="551" spans="1:18" ht="15.75" customHeight="1">
      <c r="A551" s="1"/>
      <c r="B551" s="11"/>
      <c r="C551" s="1"/>
      <c r="D551" s="114"/>
      <c r="E551" s="141"/>
      <c r="F551" s="117"/>
      <c r="G551" s="117"/>
      <c r="H551" s="114"/>
      <c r="I551" s="114"/>
      <c r="J551" s="114"/>
      <c r="K551" s="114"/>
      <c r="L551" s="114"/>
      <c r="M551" s="114"/>
      <c r="N551" s="114"/>
      <c r="O551" s="114"/>
      <c r="P551" s="114"/>
      <c r="Q551" s="114"/>
      <c r="R551" s="114"/>
    </row>
    <row r="552" spans="1:18" ht="15.75" customHeight="1">
      <c r="A552" s="1"/>
      <c r="B552" s="4"/>
      <c r="C552" s="1"/>
      <c r="D552" s="114"/>
      <c r="E552" s="141"/>
      <c r="F552" s="117"/>
      <c r="G552" s="117"/>
      <c r="H552" s="114"/>
      <c r="I552" s="114"/>
      <c r="J552" s="114"/>
      <c r="K552" s="114"/>
      <c r="L552" s="114"/>
      <c r="M552" s="114"/>
      <c r="N552" s="114"/>
      <c r="O552" s="114"/>
      <c r="P552" s="114"/>
      <c r="Q552" s="114"/>
      <c r="R552" s="114"/>
    </row>
    <row r="553" spans="1:18" ht="15.75" customHeight="1">
      <c r="A553" s="1"/>
      <c r="B553" s="12"/>
      <c r="C553" s="1"/>
      <c r="D553" s="114"/>
      <c r="E553" s="141"/>
      <c r="F553" s="117"/>
      <c r="G553" s="117"/>
      <c r="H553" s="114"/>
      <c r="I553" s="114"/>
      <c r="J553" s="114"/>
      <c r="K553" s="114"/>
      <c r="L553" s="114"/>
      <c r="M553" s="114"/>
      <c r="N553" s="114"/>
      <c r="O553" s="114"/>
      <c r="P553" s="114"/>
      <c r="Q553" s="114"/>
      <c r="R553" s="114"/>
    </row>
    <row r="554" spans="1:18" ht="15.75" customHeight="1">
      <c r="A554" s="1"/>
      <c r="B554" s="4"/>
      <c r="C554" s="1"/>
      <c r="D554" s="114"/>
      <c r="E554" s="141"/>
      <c r="F554" s="117"/>
      <c r="G554" s="117"/>
      <c r="H554" s="114"/>
      <c r="I554" s="114"/>
      <c r="J554" s="114"/>
      <c r="K554" s="114"/>
      <c r="L554" s="114"/>
      <c r="M554" s="114"/>
      <c r="N554" s="114"/>
      <c r="O554" s="114"/>
      <c r="P554" s="114"/>
      <c r="Q554" s="114"/>
      <c r="R554" s="114"/>
    </row>
    <row r="555" spans="1:18" ht="15.75" customHeight="1">
      <c r="A555" s="1"/>
      <c r="B555" s="9"/>
      <c r="C555" s="1"/>
      <c r="D555" s="114"/>
      <c r="E555" s="141"/>
      <c r="F555" s="117"/>
      <c r="G555" s="117"/>
      <c r="H555" s="114"/>
      <c r="I555" s="114"/>
      <c r="J555" s="114"/>
      <c r="K555" s="114"/>
      <c r="L555" s="114"/>
      <c r="M555" s="114"/>
      <c r="N555" s="114"/>
      <c r="O555" s="114"/>
      <c r="P555" s="114"/>
      <c r="Q555" s="114"/>
      <c r="R555" s="114"/>
    </row>
    <row r="556" spans="1:18" ht="15.75" customHeight="1">
      <c r="A556" s="1"/>
      <c r="B556" s="7"/>
      <c r="C556" s="1"/>
      <c r="D556" s="114"/>
      <c r="E556" s="141"/>
      <c r="F556" s="117"/>
      <c r="G556" s="117"/>
      <c r="H556" s="114"/>
      <c r="I556" s="114"/>
      <c r="J556" s="114"/>
      <c r="K556" s="114"/>
      <c r="L556" s="114"/>
      <c r="M556" s="114"/>
      <c r="N556" s="114"/>
      <c r="O556" s="114"/>
      <c r="P556" s="114"/>
      <c r="Q556" s="114"/>
      <c r="R556" s="114"/>
    </row>
    <row r="557" spans="1:18" ht="15.75" customHeight="1">
      <c r="A557" s="1"/>
      <c r="B557" s="4"/>
      <c r="C557" s="1"/>
      <c r="D557" s="114"/>
      <c r="E557" s="141"/>
      <c r="F557" s="117"/>
      <c r="G557" s="117"/>
      <c r="H557" s="114"/>
      <c r="I557" s="114"/>
      <c r="J557" s="114"/>
      <c r="K557" s="114"/>
      <c r="L557" s="114"/>
      <c r="M557" s="114"/>
      <c r="N557" s="114"/>
      <c r="O557" s="114"/>
      <c r="P557" s="114"/>
      <c r="Q557" s="114"/>
      <c r="R557" s="114"/>
    </row>
    <row r="558" spans="1:18" ht="15.75" customHeight="1">
      <c r="A558" s="1"/>
      <c r="B558" s="9"/>
      <c r="C558" s="1"/>
      <c r="D558" s="114"/>
      <c r="E558" s="141"/>
      <c r="F558" s="117"/>
      <c r="G558" s="117"/>
      <c r="H558" s="114"/>
      <c r="I558" s="114"/>
      <c r="J558" s="114"/>
      <c r="K558" s="114"/>
      <c r="L558" s="114"/>
      <c r="M558" s="114"/>
      <c r="N558" s="114"/>
      <c r="O558" s="114"/>
      <c r="P558" s="114"/>
      <c r="Q558" s="114"/>
      <c r="R558" s="114"/>
    </row>
    <row r="559" spans="1:18" ht="15.75" customHeight="1">
      <c r="A559" s="1"/>
      <c r="B559" s="7"/>
      <c r="C559" s="1"/>
      <c r="D559" s="114"/>
      <c r="E559" s="141"/>
      <c r="F559" s="117"/>
      <c r="G559" s="117"/>
      <c r="H559" s="114"/>
      <c r="I559" s="114"/>
      <c r="J559" s="114"/>
      <c r="K559" s="114"/>
      <c r="L559" s="114"/>
      <c r="M559" s="114"/>
      <c r="N559" s="114"/>
      <c r="O559" s="114"/>
      <c r="P559" s="114"/>
      <c r="Q559" s="114"/>
      <c r="R559" s="114"/>
    </row>
    <row r="560" spans="1:18" ht="15.75" customHeight="1">
      <c r="A560" s="1"/>
      <c r="B560" s="4"/>
      <c r="C560" s="1"/>
      <c r="D560" s="114"/>
      <c r="E560" s="141"/>
      <c r="F560" s="117"/>
      <c r="G560" s="117"/>
      <c r="H560" s="114"/>
      <c r="I560" s="114"/>
      <c r="J560" s="114"/>
      <c r="K560" s="114"/>
      <c r="L560" s="114"/>
      <c r="M560" s="114"/>
      <c r="N560" s="114"/>
      <c r="O560" s="114"/>
      <c r="P560" s="114"/>
      <c r="Q560" s="114"/>
      <c r="R560" s="114"/>
    </row>
    <row r="561" spans="1:18" ht="15.75" customHeight="1">
      <c r="A561" s="1"/>
      <c r="B561" s="4"/>
      <c r="C561" s="1"/>
      <c r="D561" s="114"/>
      <c r="E561" s="141"/>
      <c r="F561" s="117"/>
      <c r="G561" s="117"/>
      <c r="H561" s="114"/>
      <c r="I561" s="114"/>
      <c r="J561" s="114"/>
      <c r="K561" s="114"/>
      <c r="L561" s="114"/>
      <c r="M561" s="114"/>
      <c r="N561" s="114"/>
      <c r="O561" s="114"/>
      <c r="P561" s="114"/>
      <c r="Q561" s="114"/>
      <c r="R561" s="114"/>
    </row>
    <row r="562" spans="1:18" ht="15.75" customHeight="1">
      <c r="A562" s="1"/>
      <c r="B562" s="4"/>
      <c r="C562" s="1"/>
      <c r="D562" s="114"/>
      <c r="E562" s="141"/>
      <c r="F562" s="117"/>
      <c r="G562" s="117"/>
      <c r="H562" s="114"/>
      <c r="I562" s="114"/>
      <c r="J562" s="114"/>
      <c r="K562" s="114"/>
      <c r="L562" s="114"/>
      <c r="M562" s="114"/>
      <c r="N562" s="114"/>
      <c r="O562" s="114"/>
      <c r="P562" s="114"/>
      <c r="Q562" s="114"/>
      <c r="R562" s="114"/>
    </row>
    <row r="563" spans="1:18" ht="15.75" customHeight="1">
      <c r="A563" s="1"/>
      <c r="B563" s="4"/>
      <c r="C563" s="1"/>
      <c r="D563" s="114"/>
      <c r="E563" s="141"/>
      <c r="F563" s="117"/>
      <c r="G563" s="117"/>
      <c r="H563" s="114"/>
      <c r="I563" s="114"/>
      <c r="J563" s="114"/>
      <c r="K563" s="114"/>
      <c r="L563" s="114"/>
      <c r="M563" s="114"/>
      <c r="N563" s="114"/>
      <c r="O563" s="114"/>
      <c r="P563" s="114"/>
      <c r="Q563" s="114"/>
      <c r="R563" s="114"/>
    </row>
    <row r="564" spans="1:18" ht="15.75" customHeight="1">
      <c r="A564" s="1"/>
      <c r="B564" s="4"/>
      <c r="C564" s="1"/>
      <c r="D564" s="114"/>
      <c r="E564" s="141"/>
      <c r="F564" s="117"/>
      <c r="G564" s="117"/>
      <c r="H564" s="114"/>
      <c r="I564" s="114"/>
      <c r="J564" s="114"/>
      <c r="K564" s="114"/>
      <c r="L564" s="114"/>
      <c r="M564" s="114"/>
      <c r="N564" s="114"/>
      <c r="O564" s="114"/>
      <c r="P564" s="114"/>
      <c r="Q564" s="114"/>
      <c r="R564" s="114"/>
    </row>
    <row r="565" spans="1:18" ht="15.75" customHeight="1">
      <c r="A565" s="1"/>
      <c r="B565" s="9"/>
      <c r="C565" s="1"/>
      <c r="D565" s="114"/>
      <c r="E565" s="141"/>
      <c r="F565" s="117"/>
      <c r="G565" s="117"/>
      <c r="H565" s="114"/>
      <c r="I565" s="114"/>
      <c r="J565" s="114"/>
      <c r="K565" s="114"/>
      <c r="L565" s="114"/>
      <c r="M565" s="114"/>
      <c r="N565" s="114"/>
      <c r="O565" s="114"/>
      <c r="P565" s="114"/>
      <c r="Q565" s="114"/>
      <c r="R565" s="114"/>
    </row>
    <row r="566" spans="1:18" ht="15.75" customHeight="1">
      <c r="A566" s="1"/>
      <c r="B566" s="7"/>
      <c r="C566" s="1"/>
      <c r="D566" s="114"/>
      <c r="E566" s="141"/>
      <c r="F566" s="117"/>
      <c r="G566" s="117"/>
      <c r="H566" s="114"/>
      <c r="I566" s="114"/>
      <c r="J566" s="114"/>
      <c r="K566" s="114"/>
      <c r="L566" s="114"/>
      <c r="M566" s="114"/>
      <c r="N566" s="114"/>
      <c r="O566" s="114"/>
      <c r="P566" s="114"/>
      <c r="Q566" s="114"/>
      <c r="R566" s="114"/>
    </row>
    <row r="567" spans="1:18" ht="15.75" customHeight="1">
      <c r="A567" s="1"/>
      <c r="B567" s="4"/>
      <c r="C567" s="1"/>
      <c r="D567" s="114"/>
      <c r="E567" s="141"/>
      <c r="F567" s="117"/>
      <c r="G567" s="117"/>
      <c r="H567" s="114"/>
      <c r="I567" s="114"/>
      <c r="J567" s="114"/>
      <c r="K567" s="114"/>
      <c r="L567" s="114"/>
      <c r="M567" s="114"/>
      <c r="N567" s="114"/>
      <c r="O567" s="114"/>
      <c r="P567" s="114"/>
      <c r="Q567" s="114"/>
      <c r="R567" s="114"/>
    </row>
    <row r="568" spans="1:18" ht="15.75" customHeight="1">
      <c r="A568" s="1"/>
      <c r="B568" s="4"/>
      <c r="C568" s="1"/>
      <c r="D568" s="114"/>
      <c r="E568" s="141"/>
      <c r="F568" s="117"/>
      <c r="G568" s="117"/>
      <c r="H568" s="114"/>
      <c r="I568" s="114"/>
      <c r="J568" s="114"/>
      <c r="K568" s="114"/>
      <c r="L568" s="114"/>
      <c r="M568" s="114"/>
      <c r="N568" s="114"/>
      <c r="O568" s="114"/>
      <c r="P568" s="114"/>
      <c r="Q568" s="114"/>
      <c r="R568" s="114"/>
    </row>
    <row r="569" spans="1:18" ht="15.75" customHeight="1">
      <c r="A569" s="1"/>
      <c r="B569" s="4"/>
      <c r="C569" s="1"/>
      <c r="D569" s="114"/>
      <c r="E569" s="141"/>
      <c r="F569" s="117"/>
      <c r="G569" s="117"/>
      <c r="H569" s="114"/>
      <c r="I569" s="114"/>
      <c r="J569" s="114"/>
      <c r="K569" s="114"/>
      <c r="L569" s="114"/>
      <c r="M569" s="114"/>
      <c r="N569" s="114"/>
      <c r="O569" s="114"/>
      <c r="P569" s="114"/>
      <c r="Q569" s="114"/>
      <c r="R569" s="114"/>
    </row>
    <row r="570" spans="1:18" ht="15.75" customHeight="1">
      <c r="A570" s="1"/>
      <c r="B570" s="4"/>
      <c r="C570" s="1"/>
      <c r="D570" s="114"/>
      <c r="E570" s="141"/>
      <c r="F570" s="117"/>
      <c r="G570" s="117"/>
      <c r="H570" s="114"/>
      <c r="I570" s="114"/>
      <c r="J570" s="114"/>
      <c r="K570" s="114"/>
      <c r="L570" s="114"/>
      <c r="M570" s="114"/>
      <c r="N570" s="114"/>
      <c r="O570" s="114"/>
      <c r="P570" s="114"/>
      <c r="Q570" s="114"/>
      <c r="R570" s="114"/>
    </row>
    <row r="571" spans="1:18" ht="15.75" customHeight="1">
      <c r="A571" s="1"/>
      <c r="B571" s="66"/>
      <c r="C571" s="1"/>
      <c r="D571" s="114"/>
      <c r="E571" s="141"/>
      <c r="F571" s="117"/>
      <c r="G571" s="117"/>
      <c r="H571" s="114"/>
      <c r="I571" s="114"/>
      <c r="J571" s="114"/>
      <c r="K571" s="114"/>
      <c r="L571" s="114"/>
      <c r="M571" s="114"/>
      <c r="N571" s="114"/>
      <c r="O571" s="114"/>
      <c r="P571" s="114"/>
      <c r="Q571" s="114"/>
      <c r="R571" s="114"/>
    </row>
    <row r="572" spans="1:18" ht="15.75" customHeight="1">
      <c r="A572" s="1"/>
      <c r="B572" s="4"/>
      <c r="C572" s="1"/>
      <c r="D572" s="114"/>
      <c r="E572" s="141"/>
      <c r="F572" s="117"/>
      <c r="G572" s="117"/>
      <c r="H572" s="114"/>
      <c r="I572" s="114"/>
      <c r="J572" s="114"/>
      <c r="K572" s="114"/>
      <c r="L572" s="114"/>
      <c r="M572" s="114"/>
      <c r="N572" s="114"/>
      <c r="O572" s="114"/>
      <c r="P572" s="114"/>
      <c r="Q572" s="114"/>
      <c r="R572" s="114"/>
    </row>
    <row r="573" spans="1:18" ht="15.75" customHeight="1">
      <c r="A573" s="1"/>
      <c r="B573" s="9"/>
      <c r="C573" s="1"/>
      <c r="D573" s="114"/>
      <c r="E573" s="141"/>
      <c r="F573" s="117"/>
      <c r="G573" s="117"/>
      <c r="H573" s="114"/>
      <c r="I573" s="114"/>
      <c r="J573" s="114"/>
      <c r="K573" s="114"/>
      <c r="L573" s="114"/>
      <c r="M573" s="114"/>
      <c r="N573" s="114"/>
      <c r="O573" s="114"/>
      <c r="P573" s="114"/>
      <c r="Q573" s="114"/>
      <c r="R573" s="114"/>
    </row>
    <row r="574" spans="1:18" ht="15.75" customHeight="1">
      <c r="A574" s="1"/>
      <c r="B574" s="7"/>
      <c r="C574" s="1"/>
      <c r="D574" s="114"/>
      <c r="E574" s="141"/>
      <c r="F574" s="117"/>
      <c r="G574" s="117"/>
      <c r="H574" s="114"/>
      <c r="I574" s="114"/>
      <c r="J574" s="114"/>
      <c r="K574" s="114"/>
      <c r="L574" s="114"/>
      <c r="M574" s="114"/>
      <c r="N574" s="114"/>
      <c r="O574" s="114"/>
      <c r="P574" s="114"/>
      <c r="Q574" s="114"/>
      <c r="R574" s="114"/>
    </row>
    <row r="575" spans="1:18" ht="15.75" customHeight="1">
      <c r="A575" s="1"/>
      <c r="B575" s="4"/>
      <c r="C575" s="1"/>
      <c r="D575" s="114"/>
      <c r="E575" s="141"/>
      <c r="F575" s="117"/>
      <c r="G575" s="117"/>
      <c r="H575" s="114"/>
      <c r="I575" s="114"/>
      <c r="J575" s="114"/>
      <c r="K575" s="114"/>
      <c r="L575" s="114"/>
      <c r="M575" s="114"/>
      <c r="N575" s="114"/>
      <c r="O575" s="114"/>
      <c r="P575" s="114"/>
      <c r="Q575" s="114"/>
      <c r="R575" s="114"/>
    </row>
    <row r="576" spans="1:18" ht="15.75" customHeight="1">
      <c r="A576" s="1"/>
      <c r="B576" s="4"/>
      <c r="C576" s="1"/>
      <c r="D576" s="114"/>
      <c r="E576" s="141"/>
      <c r="F576" s="117"/>
      <c r="G576" s="117"/>
      <c r="H576" s="114"/>
      <c r="I576" s="114"/>
      <c r="J576" s="114"/>
      <c r="K576" s="114"/>
      <c r="L576" s="114"/>
      <c r="M576" s="114"/>
      <c r="N576" s="114"/>
      <c r="O576" s="114"/>
      <c r="P576" s="114"/>
      <c r="Q576" s="114"/>
      <c r="R576" s="114"/>
    </row>
    <row r="577" spans="1:18" ht="15.75" customHeight="1">
      <c r="A577" s="1"/>
      <c r="B577" s="4"/>
      <c r="C577" s="1"/>
      <c r="D577" s="114"/>
      <c r="E577" s="141"/>
      <c r="F577" s="117"/>
      <c r="G577" s="117"/>
      <c r="H577" s="114"/>
      <c r="I577" s="114"/>
      <c r="J577" s="114"/>
      <c r="K577" s="114"/>
      <c r="L577" s="114"/>
      <c r="M577" s="114"/>
      <c r="N577" s="114"/>
      <c r="O577" s="114"/>
      <c r="P577" s="114"/>
      <c r="Q577" s="114"/>
      <c r="R577" s="114"/>
    </row>
    <row r="578" spans="1:18" ht="15.75" customHeight="1">
      <c r="A578" s="1"/>
      <c r="B578" s="4"/>
      <c r="C578" s="1"/>
      <c r="D578" s="114"/>
      <c r="E578" s="141"/>
      <c r="F578" s="117"/>
      <c r="G578" s="117"/>
      <c r="H578" s="114"/>
      <c r="I578" s="114"/>
      <c r="J578" s="114"/>
      <c r="K578" s="114"/>
      <c r="L578" s="114"/>
      <c r="M578" s="114"/>
      <c r="N578" s="114"/>
      <c r="O578" s="114"/>
      <c r="P578" s="114"/>
      <c r="Q578" s="114"/>
      <c r="R578" s="114"/>
    </row>
    <row r="579" spans="1:18" ht="15.75" customHeight="1">
      <c r="A579" s="1"/>
      <c r="B579" s="4"/>
      <c r="C579" s="1"/>
      <c r="D579" s="114"/>
      <c r="E579" s="141"/>
      <c r="F579" s="117"/>
      <c r="G579" s="117"/>
      <c r="H579" s="114"/>
      <c r="I579" s="114"/>
      <c r="J579" s="114"/>
      <c r="K579" s="114"/>
      <c r="L579" s="114"/>
      <c r="M579" s="114"/>
      <c r="N579" s="114"/>
      <c r="O579" s="114"/>
      <c r="P579" s="114"/>
      <c r="Q579" s="114"/>
      <c r="R579" s="114"/>
    </row>
    <row r="580" spans="1:18" ht="15.75" customHeight="1">
      <c r="A580" s="1"/>
      <c r="B580" s="4"/>
      <c r="C580" s="1"/>
      <c r="D580" s="114"/>
      <c r="E580" s="141"/>
      <c r="F580" s="117"/>
      <c r="G580" s="117"/>
      <c r="H580" s="114"/>
      <c r="I580" s="114"/>
      <c r="J580" s="114"/>
      <c r="K580" s="114"/>
      <c r="L580" s="114"/>
      <c r="M580" s="114"/>
      <c r="N580" s="114"/>
      <c r="O580" s="114"/>
      <c r="P580" s="114"/>
      <c r="Q580" s="114"/>
      <c r="R580" s="114"/>
    </row>
    <row r="581" spans="1:18" ht="15.75" customHeight="1">
      <c r="A581" s="1"/>
      <c r="B581" s="9"/>
      <c r="C581" s="1"/>
      <c r="D581" s="114"/>
      <c r="E581" s="141"/>
      <c r="F581" s="117"/>
      <c r="G581" s="117"/>
      <c r="H581" s="114"/>
      <c r="I581" s="114"/>
      <c r="J581" s="114"/>
      <c r="K581" s="114"/>
      <c r="L581" s="114"/>
      <c r="M581" s="114"/>
      <c r="N581" s="114"/>
      <c r="O581" s="114"/>
      <c r="P581" s="114"/>
      <c r="Q581" s="114"/>
      <c r="R581" s="114"/>
    </row>
    <row r="582" spans="1:18" ht="15.75" customHeight="1">
      <c r="A582" s="1"/>
      <c r="B582" s="7"/>
      <c r="C582" s="1"/>
      <c r="D582" s="114"/>
      <c r="E582" s="141"/>
      <c r="F582" s="117"/>
      <c r="G582" s="117"/>
      <c r="H582" s="114"/>
      <c r="I582" s="114"/>
      <c r="J582" s="114"/>
      <c r="K582" s="114"/>
      <c r="L582" s="114"/>
      <c r="M582" s="114"/>
      <c r="N582" s="114"/>
      <c r="O582" s="114"/>
      <c r="P582" s="114"/>
      <c r="Q582" s="114"/>
      <c r="R582" s="114"/>
    </row>
    <row r="583" spans="1:18" ht="15.75" customHeight="1">
      <c r="A583" s="1"/>
      <c r="B583" s="4"/>
      <c r="C583" s="1"/>
      <c r="D583" s="114"/>
      <c r="E583" s="141"/>
      <c r="F583" s="117"/>
      <c r="G583" s="117"/>
      <c r="H583" s="114"/>
      <c r="I583" s="114"/>
      <c r="J583" s="114"/>
      <c r="K583" s="114"/>
      <c r="L583" s="114"/>
      <c r="M583" s="114"/>
      <c r="N583" s="114"/>
      <c r="O583" s="114"/>
      <c r="P583" s="114"/>
      <c r="Q583" s="114"/>
      <c r="R583" s="114"/>
    </row>
    <row r="584" spans="1:18" ht="15.75" customHeight="1">
      <c r="A584" s="1"/>
      <c r="B584" s="11"/>
      <c r="C584" s="1"/>
      <c r="D584" s="114"/>
      <c r="E584" s="141"/>
      <c r="F584" s="117"/>
      <c r="G584" s="117"/>
      <c r="H584" s="114"/>
      <c r="I584" s="114"/>
      <c r="J584" s="114"/>
      <c r="K584" s="114"/>
      <c r="L584" s="114"/>
      <c r="M584" s="114"/>
      <c r="N584" s="114"/>
      <c r="O584" s="114"/>
      <c r="P584" s="114"/>
      <c r="Q584" s="114"/>
      <c r="R584" s="114"/>
    </row>
    <row r="585" spans="1:18" ht="15.75" customHeight="1">
      <c r="A585" s="1"/>
      <c r="B585" s="4"/>
      <c r="C585" s="1"/>
      <c r="D585" s="114"/>
      <c r="E585" s="141"/>
      <c r="F585" s="117"/>
      <c r="G585" s="117"/>
      <c r="H585" s="114"/>
      <c r="I585" s="114"/>
      <c r="J585" s="114"/>
      <c r="K585" s="114"/>
      <c r="L585" s="114"/>
      <c r="M585" s="114"/>
      <c r="N585" s="114"/>
      <c r="O585" s="114"/>
      <c r="P585" s="114"/>
      <c r="Q585" s="114"/>
      <c r="R585" s="114"/>
    </row>
    <row r="586" spans="1:18" ht="15.75" customHeight="1">
      <c r="A586" s="1"/>
      <c r="B586" s="12"/>
      <c r="C586" s="1"/>
      <c r="D586" s="114"/>
      <c r="E586" s="141"/>
      <c r="F586" s="117"/>
      <c r="G586" s="117"/>
      <c r="H586" s="114"/>
      <c r="I586" s="114"/>
      <c r="J586" s="114"/>
      <c r="K586" s="114"/>
      <c r="L586" s="114"/>
      <c r="M586" s="114"/>
      <c r="N586" s="114"/>
      <c r="O586" s="114"/>
      <c r="P586" s="114"/>
      <c r="Q586" s="114"/>
      <c r="R586" s="114"/>
    </row>
    <row r="587" spans="1:18" ht="15.75" customHeight="1">
      <c r="A587" s="1"/>
      <c r="B587" s="4"/>
      <c r="C587" s="1"/>
      <c r="D587" s="114"/>
      <c r="E587" s="141"/>
      <c r="F587" s="117"/>
      <c r="G587" s="117"/>
      <c r="H587" s="114"/>
      <c r="I587" s="114"/>
      <c r="J587" s="114"/>
      <c r="K587" s="114"/>
      <c r="L587" s="114"/>
      <c r="M587" s="114"/>
      <c r="N587" s="114"/>
      <c r="O587" s="114"/>
      <c r="P587" s="114"/>
      <c r="Q587" s="114"/>
      <c r="R587" s="114"/>
    </row>
    <row r="588" spans="1:18" ht="15.75" customHeight="1">
      <c r="A588" s="1"/>
      <c r="B588" s="9"/>
      <c r="C588" s="1"/>
      <c r="D588" s="114"/>
      <c r="E588" s="141"/>
      <c r="F588" s="117"/>
      <c r="G588" s="117"/>
      <c r="H588" s="114"/>
      <c r="I588" s="114"/>
      <c r="J588" s="114"/>
      <c r="K588" s="114"/>
      <c r="L588" s="114"/>
      <c r="M588" s="114"/>
      <c r="N588" s="114"/>
      <c r="O588" s="114"/>
      <c r="P588" s="114"/>
      <c r="Q588" s="114"/>
      <c r="R588" s="114"/>
    </row>
    <row r="589" spans="1:18" ht="15.75" customHeight="1">
      <c r="A589" s="1"/>
      <c r="B589" s="7"/>
      <c r="C589" s="1"/>
      <c r="D589" s="114"/>
      <c r="E589" s="141"/>
      <c r="F589" s="117"/>
      <c r="G589" s="117"/>
      <c r="H589" s="114"/>
      <c r="I589" s="114"/>
      <c r="J589" s="114"/>
      <c r="K589" s="114"/>
      <c r="L589" s="114"/>
      <c r="M589" s="114"/>
      <c r="N589" s="114"/>
      <c r="O589" s="114"/>
      <c r="P589" s="114"/>
      <c r="Q589" s="114"/>
      <c r="R589" s="114"/>
    </row>
    <row r="590" spans="1:18" ht="15.75" customHeight="1">
      <c r="A590" s="1"/>
      <c r="B590" s="4"/>
      <c r="C590" s="1"/>
      <c r="D590" s="114"/>
      <c r="E590" s="141"/>
      <c r="F590" s="117"/>
      <c r="G590" s="117"/>
      <c r="H590" s="114"/>
      <c r="I590" s="114"/>
      <c r="J590" s="114"/>
      <c r="K590" s="114"/>
      <c r="L590" s="114"/>
      <c r="M590" s="114"/>
      <c r="N590" s="114"/>
      <c r="O590" s="114"/>
      <c r="P590" s="114"/>
      <c r="Q590" s="114"/>
      <c r="R590" s="114"/>
    </row>
    <row r="591" spans="1:18" ht="15.75" customHeight="1">
      <c r="A591" s="1"/>
      <c r="B591" s="9"/>
      <c r="C591" s="1"/>
      <c r="D591" s="114"/>
      <c r="E591" s="141"/>
      <c r="F591" s="117"/>
      <c r="G591" s="117"/>
      <c r="H591" s="114"/>
      <c r="I591" s="114"/>
      <c r="J591" s="114"/>
      <c r="K591" s="114"/>
      <c r="L591" s="114"/>
      <c r="M591" s="114"/>
      <c r="N591" s="114"/>
      <c r="O591" s="114"/>
      <c r="P591" s="114"/>
      <c r="Q591" s="114"/>
      <c r="R591" s="114"/>
    </row>
    <row r="592" spans="1:18" ht="15.75" customHeight="1">
      <c r="A592" s="1"/>
      <c r="B592" s="7"/>
      <c r="C592" s="1"/>
      <c r="D592" s="114"/>
      <c r="E592" s="141"/>
      <c r="F592" s="117"/>
      <c r="G592" s="117"/>
      <c r="H592" s="114"/>
      <c r="I592" s="114"/>
      <c r="J592" s="114"/>
      <c r="K592" s="114"/>
      <c r="L592" s="114"/>
      <c r="M592" s="114"/>
      <c r="N592" s="114"/>
      <c r="O592" s="114"/>
      <c r="P592" s="114"/>
      <c r="Q592" s="114"/>
      <c r="R592" s="114"/>
    </row>
    <row r="593" spans="1:18" ht="15.75" customHeight="1">
      <c r="A593" s="1"/>
      <c r="B593" s="4"/>
      <c r="C593" s="1"/>
      <c r="D593" s="114"/>
      <c r="E593" s="141"/>
      <c r="F593" s="117"/>
      <c r="G593" s="117"/>
      <c r="H593" s="114"/>
      <c r="I593" s="114"/>
      <c r="J593" s="114"/>
      <c r="K593" s="114"/>
      <c r="L593" s="114"/>
      <c r="M593" s="114"/>
      <c r="N593" s="114"/>
      <c r="O593" s="114"/>
      <c r="P593" s="114"/>
      <c r="Q593" s="114"/>
      <c r="R593" s="114"/>
    </row>
    <row r="594" spans="1:18" ht="15.75" customHeight="1">
      <c r="A594" s="1"/>
      <c r="B594" s="4"/>
      <c r="C594" s="1"/>
      <c r="D594" s="114"/>
      <c r="E594" s="141"/>
      <c r="F594" s="117"/>
      <c r="G594" s="117"/>
      <c r="H594" s="114"/>
      <c r="I594" s="114"/>
      <c r="J594" s="114"/>
      <c r="K594" s="114"/>
      <c r="L594" s="114"/>
      <c r="M594" s="114"/>
      <c r="N594" s="114"/>
      <c r="O594" s="114"/>
      <c r="P594" s="114"/>
      <c r="Q594" s="114"/>
      <c r="R594" s="114"/>
    </row>
    <row r="595" spans="1:18" ht="15.75" customHeight="1">
      <c r="A595" s="1"/>
      <c r="B595" s="4"/>
      <c r="C595" s="1"/>
      <c r="D595" s="114"/>
      <c r="E595" s="141"/>
      <c r="F595" s="117"/>
      <c r="G595" s="117"/>
      <c r="H595" s="114"/>
      <c r="I595" s="114"/>
      <c r="J595" s="114"/>
      <c r="K595" s="114"/>
      <c r="L595" s="114"/>
      <c r="M595" s="114"/>
      <c r="N595" s="114"/>
      <c r="O595" s="114"/>
      <c r="P595" s="114"/>
      <c r="Q595" s="114"/>
      <c r="R595" s="114"/>
    </row>
    <row r="596" spans="1:18" ht="15.75" customHeight="1">
      <c r="A596" s="1"/>
      <c r="B596" s="4"/>
      <c r="C596" s="1"/>
      <c r="D596" s="114"/>
      <c r="E596" s="141"/>
      <c r="F596" s="117"/>
      <c r="G596" s="117"/>
      <c r="H596" s="114"/>
      <c r="I596" s="114"/>
      <c r="J596" s="114"/>
      <c r="K596" s="114"/>
      <c r="L596" s="114"/>
      <c r="M596" s="114"/>
      <c r="N596" s="114"/>
      <c r="O596" s="114"/>
      <c r="P596" s="114"/>
      <c r="Q596" s="114"/>
      <c r="R596" s="114"/>
    </row>
    <row r="597" spans="1:18" ht="15.75" customHeight="1">
      <c r="A597" s="1"/>
      <c r="B597" s="4"/>
      <c r="C597" s="1"/>
      <c r="D597" s="114"/>
      <c r="E597" s="141"/>
      <c r="F597" s="117"/>
      <c r="G597" s="117"/>
      <c r="H597" s="114"/>
      <c r="I597" s="114"/>
      <c r="J597" s="114"/>
      <c r="K597" s="114"/>
      <c r="L597" s="114"/>
      <c r="M597" s="114"/>
      <c r="N597" s="114"/>
      <c r="O597" s="114"/>
      <c r="P597" s="114"/>
      <c r="Q597" s="114"/>
      <c r="R597" s="114"/>
    </row>
    <row r="598" spans="1:18" ht="15.75" customHeight="1">
      <c r="A598" s="1"/>
      <c r="B598" s="9"/>
      <c r="C598" s="1"/>
      <c r="D598" s="114"/>
      <c r="E598" s="141"/>
      <c r="F598" s="117"/>
      <c r="G598" s="117"/>
      <c r="H598" s="114"/>
      <c r="I598" s="114"/>
      <c r="J598" s="114"/>
      <c r="K598" s="114"/>
      <c r="L598" s="114"/>
      <c r="M598" s="114"/>
      <c r="N598" s="114"/>
      <c r="O598" s="114"/>
      <c r="P598" s="114"/>
      <c r="Q598" s="114"/>
      <c r="R598" s="114"/>
    </row>
    <row r="599" spans="1:18" ht="15.75" customHeight="1">
      <c r="A599" s="1"/>
      <c r="B599" s="7"/>
      <c r="C599" s="1"/>
      <c r="D599" s="114"/>
      <c r="E599" s="141"/>
      <c r="F599" s="117"/>
      <c r="G599" s="117"/>
      <c r="H599" s="114"/>
      <c r="I599" s="114"/>
      <c r="J599" s="114"/>
      <c r="K599" s="114"/>
      <c r="L599" s="114"/>
      <c r="M599" s="114"/>
      <c r="N599" s="114"/>
      <c r="O599" s="114"/>
      <c r="P599" s="114"/>
      <c r="Q599" s="114"/>
      <c r="R599" s="114"/>
    </row>
    <row r="600" spans="1:18" ht="15.75" customHeight="1">
      <c r="A600" s="1"/>
      <c r="B600" s="4"/>
      <c r="C600" s="1"/>
      <c r="D600" s="114"/>
      <c r="E600" s="141"/>
      <c r="F600" s="117"/>
      <c r="G600" s="117"/>
      <c r="H600" s="114"/>
      <c r="I600" s="114"/>
      <c r="J600" s="114"/>
      <c r="K600" s="114"/>
      <c r="L600" s="114"/>
      <c r="M600" s="114"/>
      <c r="N600" s="114"/>
      <c r="O600" s="114"/>
      <c r="P600" s="114"/>
      <c r="Q600" s="114"/>
      <c r="R600" s="114"/>
    </row>
    <row r="601" spans="1:18" ht="15.75" customHeight="1">
      <c r="A601" s="1"/>
      <c r="B601" s="4"/>
      <c r="C601" s="1"/>
      <c r="D601" s="114"/>
      <c r="E601" s="141"/>
      <c r="F601" s="117"/>
      <c r="G601" s="117"/>
      <c r="H601" s="114"/>
      <c r="I601" s="114"/>
      <c r="J601" s="114"/>
      <c r="K601" s="114"/>
      <c r="L601" s="114"/>
      <c r="M601" s="114"/>
      <c r="N601" s="114"/>
      <c r="O601" s="114"/>
      <c r="P601" s="114"/>
      <c r="Q601" s="114"/>
      <c r="R601" s="114"/>
    </row>
    <row r="602" spans="1:18" ht="15.75" customHeight="1">
      <c r="A602" s="1"/>
      <c r="B602" s="4"/>
      <c r="C602" s="1"/>
      <c r="D602" s="114"/>
      <c r="E602" s="141"/>
      <c r="F602" s="117"/>
      <c r="G602" s="117"/>
      <c r="H602" s="114"/>
      <c r="I602" s="114"/>
      <c r="J602" s="114"/>
      <c r="K602" s="114"/>
      <c r="L602" s="114"/>
      <c r="M602" s="114"/>
      <c r="N602" s="114"/>
      <c r="O602" s="114"/>
      <c r="P602" s="114"/>
      <c r="Q602" s="114"/>
      <c r="R602" s="114"/>
    </row>
    <row r="603" spans="1:18" ht="15.75" customHeight="1">
      <c r="A603" s="1"/>
      <c r="B603" s="4"/>
      <c r="C603" s="1"/>
      <c r="D603" s="114"/>
      <c r="E603" s="141"/>
      <c r="F603" s="117"/>
      <c r="G603" s="117"/>
      <c r="H603" s="114"/>
      <c r="I603" s="114"/>
      <c r="J603" s="114"/>
      <c r="K603" s="114"/>
      <c r="L603" s="114"/>
      <c r="M603" s="114"/>
      <c r="N603" s="114"/>
      <c r="O603" s="114"/>
      <c r="P603" s="114"/>
      <c r="Q603" s="114"/>
      <c r="R603" s="114"/>
    </row>
    <row r="604" spans="1:18" ht="15.75" customHeight="1">
      <c r="A604" s="1"/>
      <c r="B604" s="66"/>
      <c r="C604" s="1"/>
      <c r="D604" s="114"/>
      <c r="E604" s="141"/>
      <c r="F604" s="117"/>
      <c r="G604" s="117"/>
      <c r="H604" s="114"/>
      <c r="I604" s="114"/>
      <c r="J604" s="114"/>
      <c r="K604" s="114"/>
      <c r="L604" s="114"/>
      <c r="M604" s="114"/>
      <c r="N604" s="114"/>
      <c r="O604" s="114"/>
      <c r="P604" s="114"/>
      <c r="Q604" s="114"/>
      <c r="R604" s="114"/>
    </row>
    <row r="605" spans="1:18" ht="15.75" customHeight="1">
      <c r="A605" s="1"/>
      <c r="B605" s="4"/>
      <c r="C605" s="1"/>
      <c r="D605" s="114"/>
      <c r="E605" s="141"/>
      <c r="F605" s="117"/>
      <c r="G605" s="117"/>
      <c r="H605" s="114"/>
      <c r="I605" s="114"/>
      <c r="J605" s="114"/>
      <c r="K605" s="114"/>
      <c r="L605" s="114"/>
      <c r="M605" s="114"/>
      <c r="N605" s="114"/>
      <c r="O605" s="114"/>
      <c r="P605" s="114"/>
      <c r="Q605" s="114"/>
      <c r="R605" s="114"/>
    </row>
    <row r="606" spans="1:18" ht="15.75" customHeight="1">
      <c r="A606" s="1"/>
      <c r="B606" s="9"/>
      <c r="C606" s="1"/>
      <c r="D606" s="114"/>
      <c r="E606" s="141"/>
      <c r="F606" s="117"/>
      <c r="G606" s="117"/>
      <c r="H606" s="114"/>
      <c r="I606" s="114"/>
      <c r="J606" s="114"/>
      <c r="K606" s="114"/>
      <c r="L606" s="114"/>
      <c r="M606" s="114"/>
      <c r="N606" s="114"/>
      <c r="O606" s="114"/>
      <c r="P606" s="114"/>
      <c r="Q606" s="114"/>
      <c r="R606" s="114"/>
    </row>
    <row r="607" spans="1:18" ht="15.75" customHeight="1">
      <c r="A607" s="1"/>
      <c r="B607" s="7"/>
      <c r="C607" s="1"/>
      <c r="D607" s="114"/>
      <c r="E607" s="141"/>
      <c r="F607" s="117"/>
      <c r="G607" s="117"/>
      <c r="H607" s="114"/>
      <c r="I607" s="114"/>
      <c r="J607" s="114"/>
      <c r="K607" s="114"/>
      <c r="L607" s="114"/>
      <c r="M607" s="114"/>
      <c r="N607" s="114"/>
      <c r="O607" s="114"/>
      <c r="P607" s="114"/>
      <c r="Q607" s="114"/>
      <c r="R607" s="114"/>
    </row>
    <row r="608" spans="1:18" ht="15.75" customHeight="1">
      <c r="A608" s="1"/>
      <c r="B608" s="4"/>
      <c r="C608" s="1"/>
      <c r="D608" s="114"/>
      <c r="E608" s="141"/>
      <c r="F608" s="117"/>
      <c r="G608" s="117"/>
      <c r="H608" s="114"/>
      <c r="I608" s="114"/>
      <c r="J608" s="114"/>
      <c r="K608" s="114"/>
      <c r="L608" s="114"/>
      <c r="M608" s="114"/>
      <c r="N608" s="114"/>
      <c r="O608" s="114"/>
      <c r="P608" s="114"/>
      <c r="Q608" s="114"/>
      <c r="R608" s="114"/>
    </row>
    <row r="609" spans="1:18" ht="15.75" customHeight="1">
      <c r="A609" s="1"/>
      <c r="B609" s="4"/>
      <c r="C609" s="1"/>
      <c r="D609" s="114"/>
      <c r="E609" s="141"/>
      <c r="F609" s="117"/>
      <c r="G609" s="117"/>
      <c r="H609" s="114"/>
      <c r="I609" s="114"/>
      <c r="J609" s="114"/>
      <c r="K609" s="114"/>
      <c r="L609" s="114"/>
      <c r="M609" s="114"/>
      <c r="N609" s="114"/>
      <c r="O609" s="114"/>
      <c r="P609" s="114"/>
      <c r="Q609" s="114"/>
      <c r="R609" s="114"/>
    </row>
    <row r="610" spans="1:18" ht="15.75" customHeight="1">
      <c r="A610" s="1"/>
      <c r="B610" s="4"/>
      <c r="C610" s="1"/>
      <c r="D610" s="114"/>
      <c r="E610" s="141"/>
      <c r="F610" s="117"/>
      <c r="G610" s="117"/>
      <c r="H610" s="114"/>
      <c r="I610" s="114"/>
      <c r="J610" s="114"/>
      <c r="K610" s="114"/>
      <c r="L610" s="114"/>
      <c r="M610" s="114"/>
      <c r="N610" s="114"/>
      <c r="O610" s="114"/>
      <c r="P610" s="114"/>
      <c r="Q610" s="114"/>
      <c r="R610" s="114"/>
    </row>
    <row r="611" spans="1:18" ht="15.75" customHeight="1">
      <c r="A611" s="1"/>
      <c r="B611" s="4"/>
      <c r="C611" s="1"/>
      <c r="D611" s="114"/>
      <c r="E611" s="141"/>
      <c r="F611" s="117"/>
      <c r="G611" s="117"/>
      <c r="H611" s="114"/>
      <c r="I611" s="114"/>
      <c r="J611" s="114"/>
      <c r="K611" s="114"/>
      <c r="L611" s="114"/>
      <c r="M611" s="114"/>
      <c r="N611" s="114"/>
      <c r="O611" s="114"/>
      <c r="P611" s="114"/>
      <c r="Q611" s="114"/>
      <c r="R611" s="114"/>
    </row>
    <row r="612" spans="1:18" ht="15.75" customHeight="1">
      <c r="A612" s="1"/>
      <c r="B612" s="4"/>
      <c r="C612" s="1"/>
      <c r="D612" s="114"/>
      <c r="E612" s="141"/>
      <c r="F612" s="117"/>
      <c r="G612" s="117"/>
      <c r="H612" s="114"/>
      <c r="I612" s="114"/>
      <c r="J612" s="114"/>
      <c r="K612" s="114"/>
      <c r="L612" s="114"/>
      <c r="M612" s="114"/>
      <c r="N612" s="114"/>
      <c r="O612" s="114"/>
      <c r="P612" s="114"/>
      <c r="Q612" s="114"/>
      <c r="R612" s="114"/>
    </row>
    <row r="613" spans="1:18" ht="15.75" customHeight="1">
      <c r="A613" s="1"/>
      <c r="B613" s="4"/>
      <c r="C613" s="1"/>
      <c r="D613" s="114"/>
      <c r="E613" s="141"/>
      <c r="F613" s="117"/>
      <c r="G613" s="117"/>
      <c r="H613" s="114"/>
      <c r="I613" s="114"/>
      <c r="J613" s="114"/>
      <c r="K613" s="114"/>
      <c r="L613" s="114"/>
      <c r="M613" s="114"/>
      <c r="N613" s="114"/>
      <c r="O613" s="114"/>
      <c r="P613" s="114"/>
      <c r="Q613" s="114"/>
      <c r="R613" s="114"/>
    </row>
    <row r="614" spans="1:18" ht="15.75" customHeight="1">
      <c r="A614" s="1"/>
      <c r="B614" s="9"/>
      <c r="C614" s="1"/>
      <c r="D614" s="114"/>
      <c r="E614" s="141"/>
      <c r="F614" s="117"/>
      <c r="G614" s="117"/>
      <c r="H614" s="114"/>
      <c r="I614" s="114"/>
      <c r="J614" s="114"/>
      <c r="K614" s="114"/>
      <c r="L614" s="114"/>
      <c r="M614" s="114"/>
      <c r="N614" s="114"/>
      <c r="O614" s="114"/>
      <c r="P614" s="114"/>
      <c r="Q614" s="114"/>
      <c r="R614" s="114"/>
    </row>
    <row r="615" spans="1:18" ht="15.75" customHeight="1">
      <c r="A615" s="1"/>
      <c r="B615" s="7"/>
      <c r="C615" s="1"/>
      <c r="D615" s="114"/>
      <c r="E615" s="141"/>
      <c r="F615" s="117"/>
      <c r="G615" s="117"/>
      <c r="H615" s="114"/>
      <c r="I615" s="114"/>
      <c r="J615" s="114"/>
      <c r="K615" s="114"/>
      <c r="L615" s="114"/>
      <c r="M615" s="114"/>
      <c r="N615" s="114"/>
      <c r="O615" s="114"/>
      <c r="P615" s="114"/>
      <c r="Q615" s="114"/>
      <c r="R615" s="114"/>
    </row>
    <row r="616" spans="1:18" ht="15.75" customHeight="1">
      <c r="A616" s="1"/>
      <c r="B616" s="4"/>
      <c r="C616" s="1"/>
      <c r="D616" s="114"/>
      <c r="E616" s="141"/>
      <c r="F616" s="117"/>
      <c r="G616" s="117"/>
      <c r="H616" s="114"/>
      <c r="I616" s="114"/>
      <c r="J616" s="114"/>
      <c r="K616" s="114"/>
      <c r="L616" s="114"/>
      <c r="M616" s="114"/>
      <c r="N616" s="114"/>
      <c r="O616" s="114"/>
      <c r="P616" s="114"/>
      <c r="Q616" s="114"/>
      <c r="R616" s="114"/>
    </row>
    <row r="617" spans="1:18" ht="15.75" customHeight="1">
      <c r="A617" s="1"/>
      <c r="B617" s="11"/>
      <c r="C617" s="1"/>
      <c r="D617" s="114"/>
      <c r="E617" s="141"/>
      <c r="F617" s="117"/>
      <c r="G617" s="117"/>
      <c r="H617" s="114"/>
      <c r="I617" s="114"/>
      <c r="J617" s="114"/>
      <c r="K617" s="114"/>
      <c r="L617" s="114"/>
      <c r="M617" s="114"/>
      <c r="N617" s="114"/>
      <c r="O617" s="114"/>
      <c r="P617" s="114"/>
      <c r="Q617" s="114"/>
      <c r="R617" s="114"/>
    </row>
    <row r="618" spans="1:18" ht="15.75" customHeight="1">
      <c r="A618" s="1"/>
      <c r="B618" s="4"/>
      <c r="C618" s="1"/>
      <c r="D618" s="114"/>
      <c r="E618" s="141"/>
      <c r="F618" s="117"/>
      <c r="G618" s="117"/>
      <c r="H618" s="114"/>
      <c r="I618" s="114"/>
      <c r="J618" s="114"/>
      <c r="K618" s="114"/>
      <c r="L618" s="114"/>
      <c r="M618" s="114"/>
      <c r="N618" s="114"/>
      <c r="O618" s="114"/>
      <c r="P618" s="114"/>
      <c r="Q618" s="114"/>
      <c r="R618" s="114"/>
    </row>
    <row r="619" spans="1:18" ht="15.75" customHeight="1">
      <c r="A619" s="1"/>
      <c r="B619" s="12"/>
      <c r="C619" s="1"/>
      <c r="D619" s="114"/>
      <c r="E619" s="141"/>
      <c r="F619" s="117"/>
      <c r="G619" s="117"/>
      <c r="H619" s="114"/>
      <c r="I619" s="114"/>
      <c r="J619" s="114"/>
      <c r="K619" s="114"/>
      <c r="L619" s="114"/>
      <c r="M619" s="114"/>
      <c r="N619" s="114"/>
      <c r="O619" s="114"/>
      <c r="P619" s="114"/>
      <c r="Q619" s="114"/>
      <c r="R619" s="114"/>
    </row>
    <row r="620" spans="1:18" ht="15.75" customHeight="1">
      <c r="A620" s="1"/>
      <c r="B620" s="4"/>
      <c r="C620" s="1"/>
      <c r="D620" s="114"/>
      <c r="E620" s="141"/>
      <c r="F620" s="117"/>
      <c r="G620" s="117"/>
      <c r="H620" s="114"/>
      <c r="I620" s="114"/>
      <c r="J620" s="114"/>
      <c r="K620" s="114"/>
      <c r="L620" s="114"/>
      <c r="M620" s="114"/>
      <c r="N620" s="114"/>
      <c r="O620" s="114"/>
      <c r="P620" s="114"/>
      <c r="Q620" s="114"/>
      <c r="R620" s="114"/>
    </row>
    <row r="621" spans="1:18" ht="15.75" customHeight="1">
      <c r="A621" s="1"/>
      <c r="B621" s="9"/>
      <c r="C621" s="1"/>
      <c r="D621" s="114"/>
      <c r="E621" s="141"/>
      <c r="F621" s="117"/>
      <c r="G621" s="117"/>
      <c r="H621" s="114"/>
      <c r="I621" s="114"/>
      <c r="J621" s="114"/>
      <c r="K621" s="114"/>
      <c r="L621" s="114"/>
      <c r="M621" s="114"/>
      <c r="N621" s="114"/>
      <c r="O621" s="114"/>
      <c r="P621" s="114"/>
      <c r="Q621" s="114"/>
      <c r="R621" s="114"/>
    </row>
    <row r="622" spans="1:18" ht="15.75" customHeight="1">
      <c r="A622" s="1"/>
      <c r="B622" s="7"/>
      <c r="C622" s="1"/>
      <c r="D622" s="114"/>
      <c r="E622" s="141"/>
      <c r="F622" s="117"/>
      <c r="G622" s="117"/>
      <c r="H622" s="114"/>
      <c r="I622" s="114"/>
      <c r="J622" s="114"/>
      <c r="K622" s="114"/>
      <c r="L622" s="114"/>
      <c r="M622" s="114"/>
      <c r="N622" s="114"/>
      <c r="O622" s="114"/>
      <c r="P622" s="114"/>
      <c r="Q622" s="114"/>
      <c r="R622" s="114"/>
    </row>
    <row r="623" spans="1:18" ht="15.75" customHeight="1">
      <c r="A623" s="1"/>
      <c r="B623" s="4"/>
      <c r="C623" s="1"/>
      <c r="D623" s="114"/>
      <c r="E623" s="141"/>
      <c r="F623" s="117"/>
      <c r="G623" s="117"/>
      <c r="H623" s="114"/>
      <c r="I623" s="114"/>
      <c r="J623" s="114"/>
      <c r="K623" s="114"/>
      <c r="L623" s="114"/>
      <c r="M623" s="114"/>
      <c r="N623" s="114"/>
      <c r="O623" s="114"/>
      <c r="P623" s="114"/>
      <c r="Q623" s="114"/>
      <c r="R623" s="114"/>
    </row>
    <row r="624" spans="1:18" ht="15.75" customHeight="1">
      <c r="A624" s="1"/>
      <c r="B624" s="9"/>
      <c r="C624" s="1"/>
      <c r="D624" s="114"/>
      <c r="E624" s="141"/>
      <c r="F624" s="117"/>
      <c r="G624" s="117"/>
      <c r="H624" s="114"/>
      <c r="I624" s="114"/>
      <c r="J624" s="114"/>
      <c r="K624" s="114"/>
      <c r="L624" s="114"/>
      <c r="M624" s="114"/>
      <c r="N624" s="114"/>
      <c r="O624" s="114"/>
      <c r="P624" s="114"/>
      <c r="Q624" s="114"/>
      <c r="R624" s="114"/>
    </row>
    <row r="625" spans="1:18" ht="15.75" customHeight="1">
      <c r="A625" s="1"/>
      <c r="B625" s="7"/>
      <c r="C625" s="1"/>
      <c r="D625" s="114"/>
      <c r="E625" s="141"/>
      <c r="F625" s="117"/>
      <c r="G625" s="117"/>
      <c r="H625" s="114"/>
      <c r="I625" s="114"/>
      <c r="J625" s="114"/>
      <c r="K625" s="114"/>
      <c r="L625" s="114"/>
      <c r="M625" s="114"/>
      <c r="N625" s="114"/>
      <c r="O625" s="114"/>
      <c r="P625" s="114"/>
      <c r="Q625" s="114"/>
      <c r="R625" s="114"/>
    </row>
    <row r="626" spans="1:18" ht="15.75" customHeight="1">
      <c r="A626" s="1"/>
      <c r="B626" s="4"/>
      <c r="C626" s="1"/>
      <c r="D626" s="114"/>
      <c r="E626" s="141"/>
      <c r="F626" s="117"/>
      <c r="G626" s="117"/>
      <c r="H626" s="114"/>
      <c r="I626" s="114"/>
      <c r="J626" s="114"/>
      <c r="K626" s="114"/>
      <c r="L626" s="114"/>
      <c r="M626" s="114"/>
      <c r="N626" s="114"/>
      <c r="O626" s="114"/>
      <c r="P626" s="114"/>
      <c r="Q626" s="114"/>
      <c r="R626" s="114"/>
    </row>
    <row r="627" spans="1:18" ht="15.75" customHeight="1">
      <c r="A627" s="1"/>
      <c r="B627" s="4"/>
      <c r="C627" s="1"/>
      <c r="D627" s="114"/>
      <c r="E627" s="141"/>
      <c r="F627" s="117"/>
      <c r="G627" s="117"/>
      <c r="H627" s="114"/>
      <c r="I627" s="114"/>
      <c r="J627" s="114"/>
      <c r="K627" s="114"/>
      <c r="L627" s="114"/>
      <c r="M627" s="114"/>
      <c r="N627" s="114"/>
      <c r="O627" s="114"/>
      <c r="P627" s="114"/>
      <c r="Q627" s="114"/>
      <c r="R627" s="114"/>
    </row>
    <row r="628" spans="1:18" ht="15.75" customHeight="1">
      <c r="A628" s="1"/>
      <c r="B628" s="4"/>
      <c r="C628" s="1"/>
      <c r="D628" s="114"/>
      <c r="E628" s="141"/>
      <c r="F628" s="117"/>
      <c r="G628" s="117"/>
      <c r="H628" s="114"/>
      <c r="I628" s="114"/>
      <c r="J628" s="114"/>
      <c r="K628" s="114"/>
      <c r="L628" s="114"/>
      <c r="M628" s="114"/>
      <c r="N628" s="114"/>
      <c r="O628" s="114"/>
      <c r="P628" s="114"/>
      <c r="Q628" s="114"/>
      <c r="R628" s="114"/>
    </row>
    <row r="629" spans="1:18" ht="15.75" customHeight="1">
      <c r="A629" s="1"/>
      <c r="B629" s="4"/>
      <c r="C629" s="1"/>
      <c r="D629" s="114"/>
      <c r="E629" s="141"/>
      <c r="F629" s="117"/>
      <c r="G629" s="117"/>
      <c r="H629" s="114"/>
      <c r="I629" s="114"/>
      <c r="J629" s="114"/>
      <c r="K629" s="114"/>
      <c r="L629" s="114"/>
      <c r="M629" s="114"/>
      <c r="N629" s="114"/>
      <c r="O629" s="114"/>
      <c r="P629" s="114"/>
      <c r="Q629" s="114"/>
      <c r="R629" s="114"/>
    </row>
    <row r="630" spans="1:18" ht="15.75" customHeight="1">
      <c r="A630" s="1"/>
      <c r="B630" s="4"/>
      <c r="C630" s="1"/>
      <c r="D630" s="114"/>
      <c r="E630" s="141"/>
      <c r="F630" s="117"/>
      <c r="G630" s="117"/>
      <c r="H630" s="114"/>
      <c r="I630" s="114"/>
      <c r="J630" s="114"/>
      <c r="K630" s="114"/>
      <c r="L630" s="114"/>
      <c r="M630" s="114"/>
      <c r="N630" s="114"/>
      <c r="O630" s="114"/>
      <c r="P630" s="114"/>
      <c r="Q630" s="114"/>
      <c r="R630" s="114"/>
    </row>
    <row r="631" spans="1:18" ht="15.75" customHeight="1">
      <c r="A631" s="1"/>
      <c r="B631" s="9"/>
      <c r="C631" s="1"/>
      <c r="D631" s="114"/>
      <c r="E631" s="141"/>
      <c r="F631" s="117"/>
      <c r="G631" s="117"/>
      <c r="H631" s="114"/>
      <c r="I631" s="114"/>
      <c r="J631" s="114"/>
      <c r="K631" s="114"/>
      <c r="L631" s="114"/>
      <c r="M631" s="114"/>
      <c r="N631" s="114"/>
      <c r="O631" s="114"/>
      <c r="P631" s="114"/>
      <c r="Q631" s="114"/>
      <c r="R631" s="114"/>
    </row>
    <row r="632" spans="1:18" ht="15.75" customHeight="1">
      <c r="A632" s="1"/>
      <c r="B632" s="7"/>
      <c r="C632" s="1"/>
      <c r="D632" s="114"/>
      <c r="E632" s="141"/>
      <c r="F632" s="117"/>
      <c r="G632" s="117"/>
      <c r="H632" s="114"/>
      <c r="I632" s="114"/>
      <c r="J632" s="114"/>
      <c r="K632" s="114"/>
      <c r="L632" s="114"/>
      <c r="M632" s="114"/>
      <c r="N632" s="114"/>
      <c r="O632" s="114"/>
      <c r="P632" s="114"/>
      <c r="Q632" s="114"/>
      <c r="R632" s="114"/>
    </row>
    <row r="633" spans="1:18" ht="15.75" customHeight="1">
      <c r="A633" s="1"/>
      <c r="B633" s="4"/>
      <c r="C633" s="1"/>
      <c r="D633" s="114"/>
      <c r="E633" s="141"/>
      <c r="F633" s="117"/>
      <c r="G633" s="117"/>
      <c r="H633" s="114"/>
      <c r="I633" s="114"/>
      <c r="J633" s="114"/>
      <c r="K633" s="114"/>
      <c r="L633" s="114"/>
      <c r="M633" s="114"/>
      <c r="N633" s="114"/>
      <c r="O633" s="114"/>
      <c r="P633" s="114"/>
      <c r="Q633" s="114"/>
      <c r="R633" s="114"/>
    </row>
    <row r="634" spans="1:18" ht="15.75" customHeight="1">
      <c r="A634" s="1"/>
      <c r="B634" s="4"/>
      <c r="C634" s="1"/>
      <c r="D634" s="114"/>
      <c r="E634" s="141"/>
      <c r="F634" s="117"/>
      <c r="G634" s="117"/>
      <c r="H634" s="114"/>
      <c r="I634" s="114"/>
      <c r="J634" s="114"/>
      <c r="K634" s="114"/>
      <c r="L634" s="114"/>
      <c r="M634" s="114"/>
      <c r="N634" s="114"/>
      <c r="O634" s="114"/>
      <c r="P634" s="114"/>
      <c r="Q634" s="114"/>
      <c r="R634" s="114"/>
    </row>
    <row r="635" spans="1:18" ht="15.75" customHeight="1">
      <c r="A635" s="1"/>
      <c r="B635" s="4"/>
      <c r="C635" s="1"/>
      <c r="D635" s="114"/>
      <c r="E635" s="141"/>
      <c r="F635" s="117"/>
      <c r="G635" s="117"/>
      <c r="H635" s="114"/>
      <c r="I635" s="114"/>
      <c r="J635" s="114"/>
      <c r="K635" s="114"/>
      <c r="L635" s="114"/>
      <c r="M635" s="114"/>
      <c r="N635" s="114"/>
      <c r="O635" s="114"/>
      <c r="P635" s="114"/>
      <c r="Q635" s="114"/>
      <c r="R635" s="114"/>
    </row>
    <row r="636" spans="1:18" ht="15.75" customHeight="1">
      <c r="A636" s="1"/>
      <c r="B636" s="4"/>
      <c r="C636" s="1"/>
      <c r="D636" s="114"/>
      <c r="E636" s="141"/>
      <c r="F636" s="117"/>
      <c r="G636" s="117"/>
      <c r="H636" s="114"/>
      <c r="I636" s="114"/>
      <c r="J636" s="114"/>
      <c r="K636" s="114"/>
      <c r="L636" s="114"/>
      <c r="M636" s="114"/>
      <c r="N636" s="114"/>
      <c r="O636" s="114"/>
      <c r="P636" s="114"/>
      <c r="Q636" s="114"/>
      <c r="R636" s="114"/>
    </row>
    <row r="637" spans="1:18" ht="15.75" customHeight="1">
      <c r="A637" s="1"/>
      <c r="B637" s="66"/>
      <c r="C637" s="1"/>
      <c r="D637" s="114"/>
      <c r="E637" s="141"/>
      <c r="F637" s="117"/>
      <c r="G637" s="117"/>
      <c r="H637" s="114"/>
      <c r="I637" s="114"/>
      <c r="J637" s="114"/>
      <c r="K637" s="114"/>
      <c r="L637" s="114"/>
      <c r="M637" s="114"/>
      <c r="N637" s="114"/>
      <c r="O637" s="114"/>
      <c r="P637" s="114"/>
      <c r="Q637" s="114"/>
      <c r="R637" s="114"/>
    </row>
    <row r="638" spans="1:18" ht="15.75" customHeight="1">
      <c r="A638" s="1"/>
      <c r="B638" s="4"/>
      <c r="C638" s="1"/>
      <c r="D638" s="114"/>
      <c r="E638" s="141"/>
      <c r="F638" s="117"/>
      <c r="G638" s="117"/>
      <c r="H638" s="114"/>
      <c r="I638" s="114"/>
      <c r="J638" s="114"/>
      <c r="K638" s="114"/>
      <c r="L638" s="114"/>
      <c r="M638" s="114"/>
      <c r="N638" s="114"/>
      <c r="O638" s="114"/>
      <c r="P638" s="114"/>
      <c r="Q638" s="114"/>
      <c r="R638" s="114"/>
    </row>
    <row r="639" spans="1:18" ht="15.75" customHeight="1">
      <c r="A639" s="1"/>
      <c r="B639" s="9"/>
      <c r="C639" s="1"/>
      <c r="D639" s="114"/>
      <c r="E639" s="141"/>
      <c r="F639" s="117"/>
      <c r="G639" s="117"/>
      <c r="H639" s="114"/>
      <c r="I639" s="114"/>
      <c r="J639" s="114"/>
      <c r="K639" s="114"/>
      <c r="L639" s="114"/>
      <c r="M639" s="114"/>
      <c r="N639" s="114"/>
      <c r="O639" s="114"/>
      <c r="P639" s="114"/>
      <c r="Q639" s="114"/>
      <c r="R639" s="114"/>
    </row>
    <row r="640" spans="1:18" ht="15.75" customHeight="1">
      <c r="A640" s="1"/>
      <c r="B640" s="7"/>
      <c r="C640" s="1"/>
      <c r="D640" s="114"/>
      <c r="E640" s="141"/>
      <c r="F640" s="117"/>
      <c r="G640" s="117"/>
      <c r="H640" s="114"/>
      <c r="I640" s="114"/>
      <c r="J640" s="114"/>
      <c r="K640" s="114"/>
      <c r="L640" s="114"/>
      <c r="M640" s="114"/>
      <c r="N640" s="114"/>
      <c r="O640" s="114"/>
      <c r="P640" s="114"/>
      <c r="Q640" s="114"/>
      <c r="R640" s="114"/>
    </row>
    <row r="641" spans="1:18" ht="15.75" customHeight="1">
      <c r="A641" s="1"/>
      <c r="B641" s="4"/>
      <c r="C641" s="1"/>
      <c r="D641" s="114"/>
      <c r="E641" s="141"/>
      <c r="F641" s="117"/>
      <c r="G641" s="117"/>
      <c r="H641" s="114"/>
      <c r="I641" s="114"/>
      <c r="J641" s="114"/>
      <c r="K641" s="114"/>
      <c r="L641" s="114"/>
      <c r="M641" s="114"/>
      <c r="N641" s="114"/>
      <c r="O641" s="114"/>
      <c r="P641" s="114"/>
      <c r="Q641" s="114"/>
      <c r="R641" s="114"/>
    </row>
    <row r="642" spans="1:18" ht="15.75" customHeight="1">
      <c r="A642" s="1"/>
      <c r="B642" s="4"/>
      <c r="C642" s="1"/>
      <c r="D642" s="114"/>
      <c r="E642" s="141"/>
      <c r="F642" s="117"/>
      <c r="G642" s="117"/>
      <c r="H642" s="114"/>
      <c r="I642" s="114"/>
      <c r="J642" s="114"/>
      <c r="K642" s="114"/>
      <c r="L642" s="114"/>
      <c r="M642" s="114"/>
      <c r="N642" s="114"/>
      <c r="O642" s="114"/>
      <c r="P642" s="114"/>
      <c r="Q642" s="114"/>
      <c r="R642" s="114"/>
    </row>
    <row r="643" spans="1:18" ht="15.75" customHeight="1">
      <c r="A643" s="1"/>
      <c r="B643" s="4"/>
      <c r="C643" s="1"/>
      <c r="D643" s="114"/>
      <c r="E643" s="141"/>
      <c r="F643" s="117"/>
      <c r="G643" s="117"/>
      <c r="H643" s="114"/>
      <c r="I643" s="114"/>
      <c r="J643" s="114"/>
      <c r="K643" s="114"/>
      <c r="L643" s="114"/>
      <c r="M643" s="114"/>
      <c r="N643" s="114"/>
      <c r="O643" s="114"/>
      <c r="P643" s="114"/>
      <c r="Q643" s="114"/>
      <c r="R643" s="114"/>
    </row>
    <row r="644" spans="1:18" ht="15.75" customHeight="1">
      <c r="A644" s="1"/>
      <c r="B644" s="4"/>
      <c r="C644" s="1"/>
      <c r="D644" s="114"/>
      <c r="E644" s="141"/>
      <c r="F644" s="117"/>
      <c r="G644" s="117"/>
      <c r="H644" s="114"/>
      <c r="I644" s="114"/>
      <c r="J644" s="114"/>
      <c r="K644" s="114"/>
      <c r="L644" s="114"/>
      <c r="M644" s="114"/>
      <c r="N644" s="114"/>
      <c r="O644" s="114"/>
      <c r="P644" s="114"/>
      <c r="Q644" s="114"/>
      <c r="R644" s="114"/>
    </row>
    <row r="645" spans="1:18" ht="15.75" customHeight="1">
      <c r="A645" s="1"/>
      <c r="B645" s="4"/>
      <c r="C645" s="1"/>
      <c r="D645" s="114"/>
      <c r="E645" s="141"/>
      <c r="F645" s="117"/>
      <c r="G645" s="117"/>
      <c r="H645" s="114"/>
      <c r="I645" s="114"/>
      <c r="J645" s="114"/>
      <c r="K645" s="114"/>
      <c r="L645" s="114"/>
      <c r="M645" s="114"/>
      <c r="N645" s="114"/>
      <c r="O645" s="114"/>
      <c r="P645" s="114"/>
      <c r="Q645" s="114"/>
      <c r="R645" s="114"/>
    </row>
    <row r="646" spans="1:18" ht="15.75" customHeight="1">
      <c r="A646" s="1"/>
      <c r="B646" s="4"/>
      <c r="C646" s="1"/>
      <c r="D646" s="114"/>
      <c r="E646" s="141"/>
      <c r="F646" s="117"/>
      <c r="G646" s="117"/>
      <c r="H646" s="114"/>
      <c r="I646" s="114"/>
      <c r="J646" s="114"/>
      <c r="K646" s="114"/>
      <c r="L646" s="114"/>
      <c r="M646" s="114"/>
      <c r="N646" s="114"/>
      <c r="O646" s="114"/>
      <c r="P646" s="114"/>
      <c r="Q646" s="114"/>
      <c r="R646" s="114"/>
    </row>
    <row r="647" spans="1:18" ht="15.75" customHeight="1">
      <c r="A647" s="1"/>
      <c r="B647" s="9"/>
      <c r="C647" s="1"/>
      <c r="D647" s="114"/>
      <c r="E647" s="141"/>
      <c r="F647" s="117"/>
      <c r="G647" s="117"/>
      <c r="H647" s="114"/>
      <c r="I647" s="114"/>
      <c r="J647" s="114"/>
      <c r="K647" s="114"/>
      <c r="L647" s="114"/>
      <c r="M647" s="114"/>
      <c r="N647" s="114"/>
      <c r="O647" s="114"/>
      <c r="P647" s="114"/>
      <c r="Q647" s="114"/>
      <c r="R647" s="114"/>
    </row>
    <row r="648" spans="1:18" ht="15.75" customHeight="1">
      <c r="A648" s="1"/>
      <c r="B648" s="7"/>
      <c r="C648" s="1"/>
      <c r="D648" s="114"/>
      <c r="E648" s="141"/>
      <c r="F648" s="117"/>
      <c r="G648" s="117"/>
      <c r="H648" s="114"/>
      <c r="I648" s="114"/>
      <c r="J648" s="114"/>
      <c r="K648" s="114"/>
      <c r="L648" s="114"/>
      <c r="M648" s="114"/>
      <c r="N648" s="114"/>
      <c r="O648" s="114"/>
      <c r="P648" s="114"/>
      <c r="Q648" s="114"/>
      <c r="R648" s="114"/>
    </row>
    <row r="649" spans="1:18" ht="15.75" customHeight="1">
      <c r="A649" s="1"/>
      <c r="B649" s="4"/>
      <c r="C649" s="1"/>
      <c r="D649" s="114"/>
      <c r="E649" s="141"/>
      <c r="F649" s="117"/>
      <c r="G649" s="117"/>
      <c r="H649" s="114"/>
      <c r="I649" s="114"/>
      <c r="J649" s="114"/>
      <c r="K649" s="114"/>
      <c r="L649" s="114"/>
      <c r="M649" s="114"/>
      <c r="N649" s="114"/>
      <c r="O649" s="114"/>
      <c r="P649" s="114"/>
      <c r="Q649" s="114"/>
      <c r="R649" s="114"/>
    </row>
    <row r="650" spans="1:18" ht="15.75" customHeight="1">
      <c r="A650" s="1"/>
      <c r="B650" s="11"/>
      <c r="C650" s="1"/>
      <c r="D650" s="114"/>
      <c r="E650" s="141"/>
      <c r="F650" s="117"/>
      <c r="G650" s="117"/>
      <c r="H650" s="114"/>
      <c r="I650" s="114"/>
      <c r="J650" s="114"/>
      <c r="K650" s="114"/>
      <c r="L650" s="114"/>
      <c r="M650" s="114"/>
      <c r="N650" s="114"/>
      <c r="O650" s="114"/>
      <c r="P650" s="114"/>
      <c r="Q650" s="114"/>
      <c r="R650" s="114"/>
    </row>
    <row r="651" spans="1:18" ht="15.75" customHeight="1">
      <c r="A651" s="1"/>
      <c r="B651" s="4"/>
      <c r="C651" s="1"/>
      <c r="D651" s="114"/>
      <c r="E651" s="141"/>
      <c r="F651" s="117"/>
      <c r="G651" s="117"/>
      <c r="H651" s="114"/>
      <c r="I651" s="114"/>
      <c r="J651" s="114"/>
      <c r="K651" s="114"/>
      <c r="L651" s="114"/>
      <c r="M651" s="114"/>
      <c r="N651" s="114"/>
      <c r="O651" s="114"/>
      <c r="P651" s="114"/>
      <c r="Q651" s="114"/>
      <c r="R651" s="114"/>
    </row>
    <row r="652" spans="1:18" ht="15.75" customHeight="1">
      <c r="A652" s="1"/>
      <c r="B652" s="12"/>
      <c r="C652" s="1"/>
      <c r="D652" s="114"/>
      <c r="E652" s="141"/>
      <c r="F652" s="117"/>
      <c r="G652" s="117"/>
      <c r="H652" s="114"/>
      <c r="I652" s="114"/>
      <c r="J652" s="114"/>
      <c r="K652" s="114"/>
      <c r="L652" s="114"/>
      <c r="M652" s="114"/>
      <c r="N652" s="114"/>
      <c r="O652" s="114"/>
      <c r="P652" s="114"/>
      <c r="Q652" s="114"/>
      <c r="R652" s="114"/>
    </row>
    <row r="653" spans="1:18" ht="15.75" customHeight="1">
      <c r="A653" s="1"/>
      <c r="B653" s="4"/>
      <c r="C653" s="1"/>
      <c r="D653" s="114"/>
      <c r="E653" s="141"/>
      <c r="F653" s="117"/>
      <c r="G653" s="117"/>
      <c r="H653" s="114"/>
      <c r="I653" s="114"/>
      <c r="J653" s="114"/>
      <c r="K653" s="114"/>
      <c r="L653" s="114"/>
      <c r="M653" s="114"/>
      <c r="N653" s="114"/>
      <c r="O653" s="114"/>
      <c r="P653" s="114"/>
      <c r="Q653" s="114"/>
      <c r="R653" s="114"/>
    </row>
    <row r="654" spans="1:18" ht="15.75" customHeight="1">
      <c r="A654" s="1"/>
      <c r="B654" s="9"/>
      <c r="C654" s="1"/>
      <c r="D654" s="114"/>
      <c r="E654" s="141"/>
      <c r="F654" s="117"/>
      <c r="G654" s="117"/>
      <c r="H654" s="114"/>
      <c r="I654" s="114"/>
      <c r="J654" s="114"/>
      <c r="K654" s="114"/>
      <c r="L654" s="114"/>
      <c r="M654" s="114"/>
      <c r="N654" s="114"/>
      <c r="O654" s="114"/>
      <c r="P654" s="114"/>
      <c r="Q654" s="114"/>
      <c r="R654" s="114"/>
    </row>
    <row r="655" spans="1:18" ht="15.75" customHeight="1">
      <c r="A655" s="1"/>
      <c r="B655" s="7"/>
      <c r="C655" s="1"/>
      <c r="D655" s="114"/>
      <c r="E655" s="141"/>
      <c r="F655" s="117"/>
      <c r="G655" s="117"/>
      <c r="H655" s="114"/>
      <c r="I655" s="114"/>
      <c r="J655" s="114"/>
      <c r="K655" s="114"/>
      <c r="L655" s="114"/>
      <c r="M655" s="114"/>
      <c r="N655" s="114"/>
      <c r="O655" s="114"/>
      <c r="P655" s="114"/>
      <c r="Q655" s="114"/>
      <c r="R655" s="114"/>
    </row>
    <row r="656" spans="1:18" ht="15.75" customHeight="1">
      <c r="A656" s="1"/>
      <c r="B656" s="4"/>
      <c r="C656" s="1"/>
      <c r="D656" s="114"/>
      <c r="E656" s="141"/>
      <c r="F656" s="117"/>
      <c r="G656" s="117"/>
      <c r="H656" s="114"/>
      <c r="I656" s="114"/>
      <c r="J656" s="114"/>
      <c r="K656" s="114"/>
      <c r="L656" s="114"/>
      <c r="M656" s="114"/>
      <c r="N656" s="114"/>
      <c r="O656" s="114"/>
      <c r="P656" s="114"/>
      <c r="Q656" s="114"/>
      <c r="R656" s="114"/>
    </row>
    <row r="657" spans="1:18" ht="15.75" customHeight="1">
      <c r="A657" s="1"/>
      <c r="B657" s="9"/>
      <c r="C657" s="1"/>
      <c r="D657" s="114"/>
      <c r="E657" s="141"/>
      <c r="F657" s="117"/>
      <c r="G657" s="117"/>
      <c r="H657" s="114"/>
      <c r="I657" s="114"/>
      <c r="J657" s="114"/>
      <c r="K657" s="114"/>
      <c r="L657" s="114"/>
      <c r="M657" s="114"/>
      <c r="N657" s="114"/>
      <c r="O657" s="114"/>
      <c r="P657" s="114"/>
      <c r="Q657" s="114"/>
      <c r="R657" s="114"/>
    </row>
    <row r="658" spans="1:18" ht="15.75" customHeight="1">
      <c r="A658" s="1"/>
      <c r="B658" s="7"/>
      <c r="C658" s="1"/>
      <c r="D658" s="114"/>
      <c r="E658" s="141"/>
      <c r="F658" s="117"/>
      <c r="G658" s="117"/>
      <c r="H658" s="114"/>
      <c r="I658" s="114"/>
      <c r="J658" s="114"/>
      <c r="K658" s="114"/>
      <c r="L658" s="114"/>
      <c r="M658" s="114"/>
      <c r="N658" s="114"/>
      <c r="O658" s="114"/>
      <c r="P658" s="114"/>
      <c r="Q658" s="114"/>
      <c r="R658" s="114"/>
    </row>
    <row r="659" spans="1:18" ht="15.75" customHeight="1">
      <c r="A659" s="1"/>
      <c r="B659" s="4"/>
      <c r="C659" s="1"/>
      <c r="D659" s="114"/>
      <c r="E659" s="141"/>
      <c r="F659" s="117"/>
      <c r="G659" s="117"/>
      <c r="H659" s="114"/>
      <c r="I659" s="114"/>
      <c r="J659" s="114"/>
      <c r="K659" s="114"/>
      <c r="L659" s="114"/>
      <c r="M659" s="114"/>
      <c r="N659" s="114"/>
      <c r="O659" s="114"/>
      <c r="P659" s="114"/>
      <c r="Q659" s="114"/>
      <c r="R659" s="114"/>
    </row>
    <row r="660" spans="1:18" ht="15.75" customHeight="1">
      <c r="A660" s="1"/>
      <c r="B660" s="4"/>
      <c r="C660" s="1"/>
      <c r="D660" s="114"/>
      <c r="E660" s="141"/>
      <c r="F660" s="117"/>
      <c r="G660" s="117"/>
      <c r="H660" s="114"/>
      <c r="I660" s="114"/>
      <c r="J660" s="114"/>
      <c r="K660" s="114"/>
      <c r="L660" s="114"/>
      <c r="M660" s="114"/>
      <c r="N660" s="114"/>
      <c r="O660" s="114"/>
      <c r="P660" s="114"/>
      <c r="Q660" s="114"/>
      <c r="R660" s="114"/>
    </row>
    <row r="661" spans="1:18" ht="15.75" customHeight="1">
      <c r="A661" s="1"/>
      <c r="B661" s="4"/>
      <c r="C661" s="1"/>
      <c r="D661" s="114"/>
      <c r="E661" s="141"/>
      <c r="F661" s="117"/>
      <c r="G661" s="117"/>
      <c r="H661" s="114"/>
      <c r="I661" s="114"/>
      <c r="J661" s="114"/>
      <c r="K661" s="114"/>
      <c r="L661" s="114"/>
      <c r="M661" s="114"/>
      <c r="N661" s="114"/>
      <c r="O661" s="114"/>
      <c r="P661" s="114"/>
      <c r="Q661" s="114"/>
      <c r="R661" s="114"/>
    </row>
    <row r="662" spans="1:18" ht="15.75" customHeight="1">
      <c r="A662" s="1"/>
      <c r="B662" s="4"/>
      <c r="C662" s="1"/>
      <c r="D662" s="114"/>
      <c r="E662" s="141"/>
      <c r="F662" s="117"/>
      <c r="G662" s="117"/>
      <c r="H662" s="114"/>
      <c r="I662" s="114"/>
      <c r="J662" s="114"/>
      <c r="K662" s="114"/>
      <c r="L662" s="114"/>
      <c r="M662" s="114"/>
      <c r="N662" s="114"/>
      <c r="O662" s="114"/>
      <c r="P662" s="114"/>
      <c r="Q662" s="114"/>
      <c r="R662" s="114"/>
    </row>
    <row r="663" spans="1:18" ht="15.75" customHeight="1">
      <c r="A663" s="1"/>
      <c r="B663" s="4"/>
      <c r="C663" s="1"/>
      <c r="D663" s="114"/>
      <c r="E663" s="141"/>
      <c r="F663" s="117"/>
      <c r="G663" s="117"/>
      <c r="H663" s="114"/>
      <c r="I663" s="114"/>
      <c r="J663" s="114"/>
      <c r="K663" s="114"/>
      <c r="L663" s="114"/>
      <c r="M663" s="114"/>
      <c r="N663" s="114"/>
      <c r="O663" s="114"/>
      <c r="P663" s="114"/>
      <c r="Q663" s="114"/>
      <c r="R663" s="114"/>
    </row>
    <row r="664" spans="1:18" ht="15.75" customHeight="1">
      <c r="A664" s="1"/>
      <c r="B664" s="9"/>
      <c r="C664" s="1"/>
      <c r="D664" s="114"/>
      <c r="E664" s="141"/>
      <c r="F664" s="117"/>
      <c r="G664" s="117"/>
      <c r="H664" s="114"/>
      <c r="I664" s="114"/>
      <c r="J664" s="114"/>
      <c r="K664" s="114"/>
      <c r="L664" s="114"/>
      <c r="M664" s="114"/>
      <c r="N664" s="114"/>
      <c r="O664" s="114"/>
      <c r="P664" s="114"/>
      <c r="Q664" s="114"/>
      <c r="R664" s="114"/>
    </row>
    <row r="665" spans="1:18" ht="15.75" customHeight="1">
      <c r="A665" s="1"/>
      <c r="B665" s="7"/>
      <c r="C665" s="1"/>
      <c r="D665" s="114"/>
      <c r="E665" s="141"/>
      <c r="F665" s="117"/>
      <c r="G665" s="117"/>
      <c r="H665" s="114"/>
      <c r="I665" s="114"/>
      <c r="J665" s="114"/>
      <c r="K665" s="114"/>
      <c r="L665" s="114"/>
      <c r="M665" s="114"/>
      <c r="N665" s="114"/>
      <c r="O665" s="114"/>
      <c r="P665" s="114"/>
      <c r="Q665" s="114"/>
      <c r="R665" s="114"/>
    </row>
    <row r="666" spans="1:18" ht="15.75" customHeight="1">
      <c r="A666" s="1"/>
      <c r="B666" s="4"/>
      <c r="C666" s="1"/>
      <c r="D666" s="114"/>
      <c r="E666" s="141"/>
      <c r="F666" s="117"/>
      <c r="G666" s="117"/>
      <c r="H666" s="114"/>
      <c r="I666" s="114"/>
      <c r="J666" s="114"/>
      <c r="K666" s="114"/>
      <c r="L666" s="114"/>
      <c r="M666" s="114"/>
      <c r="N666" s="114"/>
      <c r="O666" s="114"/>
      <c r="P666" s="114"/>
      <c r="Q666" s="114"/>
      <c r="R666" s="114"/>
    </row>
    <row r="667" spans="1:18" ht="15.75" customHeight="1">
      <c r="A667" s="1"/>
      <c r="B667" s="4"/>
      <c r="C667" s="1"/>
      <c r="D667" s="114"/>
      <c r="E667" s="141"/>
      <c r="F667" s="117"/>
      <c r="G667" s="117"/>
      <c r="H667" s="114"/>
      <c r="I667" s="114"/>
      <c r="J667" s="114"/>
      <c r="K667" s="114"/>
      <c r="L667" s="114"/>
      <c r="M667" s="114"/>
      <c r="N667" s="114"/>
      <c r="O667" s="114"/>
      <c r="P667" s="114"/>
      <c r="Q667" s="114"/>
      <c r="R667" s="114"/>
    </row>
    <row r="668" spans="1:18" ht="15.75" customHeight="1">
      <c r="A668" s="1"/>
      <c r="B668" s="4"/>
      <c r="C668" s="1"/>
      <c r="D668" s="114"/>
      <c r="E668" s="141"/>
      <c r="F668" s="117"/>
      <c r="G668" s="117"/>
      <c r="H668" s="114"/>
      <c r="I668" s="114"/>
      <c r="J668" s="114"/>
      <c r="K668" s="114"/>
      <c r="L668" s="114"/>
      <c r="M668" s="114"/>
      <c r="N668" s="114"/>
      <c r="O668" s="114"/>
      <c r="P668" s="114"/>
      <c r="Q668" s="114"/>
      <c r="R668" s="114"/>
    </row>
    <row r="669" spans="1:18" ht="15.75" customHeight="1">
      <c r="A669" s="1"/>
      <c r="B669" s="4"/>
      <c r="C669" s="1"/>
      <c r="D669" s="114"/>
      <c r="E669" s="141"/>
      <c r="F669" s="117"/>
      <c r="G669" s="117"/>
      <c r="H669" s="114"/>
      <c r="I669" s="114"/>
      <c r="J669" s="114"/>
      <c r="K669" s="114"/>
      <c r="L669" s="114"/>
      <c r="M669" s="114"/>
      <c r="N669" s="114"/>
      <c r="O669" s="114"/>
      <c r="P669" s="114"/>
      <c r="Q669" s="114"/>
      <c r="R669" s="114"/>
    </row>
    <row r="670" spans="1:18" ht="15.75" customHeight="1">
      <c r="A670" s="1"/>
      <c r="B670" s="66"/>
      <c r="C670" s="1"/>
      <c r="D670" s="114"/>
      <c r="E670" s="141"/>
      <c r="F670" s="117"/>
      <c r="G670" s="117"/>
      <c r="H670" s="114"/>
      <c r="I670" s="114"/>
      <c r="J670" s="114"/>
      <c r="K670" s="114"/>
      <c r="L670" s="114"/>
      <c r="M670" s="114"/>
      <c r="N670" s="114"/>
      <c r="O670" s="114"/>
      <c r="P670" s="114"/>
      <c r="Q670" s="114"/>
      <c r="R670" s="114"/>
    </row>
    <row r="671" spans="1:18" ht="15.75" customHeight="1">
      <c r="A671" s="1"/>
      <c r="B671" s="4"/>
      <c r="C671" s="1"/>
      <c r="D671" s="114"/>
      <c r="E671" s="141"/>
      <c r="F671" s="117"/>
      <c r="G671" s="117"/>
      <c r="H671" s="114"/>
      <c r="I671" s="114"/>
      <c r="J671" s="114"/>
      <c r="K671" s="114"/>
      <c r="L671" s="114"/>
      <c r="M671" s="114"/>
      <c r="N671" s="114"/>
      <c r="O671" s="114"/>
      <c r="P671" s="114"/>
      <c r="Q671" s="114"/>
      <c r="R671" s="114"/>
    </row>
    <row r="672" spans="1:18" ht="15.75" customHeight="1">
      <c r="A672" s="1"/>
      <c r="B672" s="9"/>
      <c r="C672" s="1"/>
      <c r="D672" s="114"/>
      <c r="E672" s="141"/>
      <c r="F672" s="117"/>
      <c r="G672" s="117"/>
      <c r="H672" s="114"/>
      <c r="I672" s="114"/>
      <c r="J672" s="114"/>
      <c r="K672" s="114"/>
      <c r="L672" s="114"/>
      <c r="M672" s="114"/>
      <c r="N672" s="114"/>
      <c r="O672" s="114"/>
      <c r="P672" s="114"/>
      <c r="Q672" s="114"/>
      <c r="R672" s="114"/>
    </row>
    <row r="673" spans="1:18" ht="15.75" customHeight="1">
      <c r="A673" s="1"/>
      <c r="B673" s="7"/>
      <c r="C673" s="1"/>
      <c r="D673" s="114"/>
      <c r="E673" s="141"/>
      <c r="F673" s="117"/>
      <c r="G673" s="117"/>
      <c r="H673" s="114"/>
      <c r="I673" s="114"/>
      <c r="J673" s="114"/>
      <c r="K673" s="114"/>
      <c r="L673" s="114"/>
      <c r="M673" s="114"/>
      <c r="N673" s="114"/>
      <c r="O673" s="114"/>
      <c r="P673" s="114"/>
      <c r="Q673" s="114"/>
      <c r="R673" s="114"/>
    </row>
    <row r="674" spans="1:18" ht="15.75" customHeight="1">
      <c r="A674" s="1"/>
      <c r="B674" s="4"/>
      <c r="C674" s="1"/>
      <c r="D674" s="114"/>
      <c r="E674" s="141"/>
      <c r="F674" s="117"/>
      <c r="G674" s="117"/>
      <c r="H674" s="114"/>
      <c r="I674" s="114"/>
      <c r="J674" s="114"/>
      <c r="K674" s="114"/>
      <c r="L674" s="114"/>
      <c r="M674" s="114"/>
      <c r="N674" s="114"/>
      <c r="O674" s="114"/>
      <c r="P674" s="114"/>
      <c r="Q674" s="114"/>
      <c r="R674" s="114"/>
    </row>
    <row r="675" spans="1:18" ht="15.75" customHeight="1">
      <c r="A675" s="1"/>
      <c r="B675" s="4"/>
      <c r="C675" s="1"/>
      <c r="D675" s="114"/>
      <c r="E675" s="141"/>
      <c r="F675" s="117"/>
      <c r="G675" s="117"/>
      <c r="H675" s="114"/>
      <c r="I675" s="114"/>
      <c r="J675" s="114"/>
      <c r="K675" s="114"/>
      <c r="L675" s="114"/>
      <c r="M675" s="114"/>
      <c r="N675" s="114"/>
      <c r="O675" s="114"/>
      <c r="P675" s="114"/>
      <c r="Q675" s="114"/>
      <c r="R675" s="114"/>
    </row>
    <row r="676" spans="1:18" ht="15.75" customHeight="1">
      <c r="A676" s="1"/>
      <c r="B676" s="4"/>
      <c r="C676" s="1"/>
      <c r="D676" s="114"/>
      <c r="E676" s="141"/>
      <c r="F676" s="117"/>
      <c r="G676" s="117"/>
      <c r="H676" s="114"/>
      <c r="I676" s="114"/>
      <c r="J676" s="114"/>
      <c r="K676" s="114"/>
      <c r="L676" s="114"/>
      <c r="M676" s="114"/>
      <c r="N676" s="114"/>
      <c r="O676" s="114"/>
      <c r="P676" s="114"/>
      <c r="Q676" s="114"/>
      <c r="R676" s="114"/>
    </row>
    <row r="677" spans="1:18" ht="15.75" customHeight="1">
      <c r="A677" s="1"/>
      <c r="B677" s="4"/>
      <c r="C677" s="1"/>
      <c r="D677" s="114"/>
      <c r="E677" s="141"/>
      <c r="F677" s="117"/>
      <c r="G677" s="117"/>
      <c r="H677" s="114"/>
      <c r="I677" s="114"/>
      <c r="J677" s="114"/>
      <c r="K677" s="114"/>
      <c r="L677" s="114"/>
      <c r="M677" s="114"/>
      <c r="N677" s="114"/>
      <c r="O677" s="114"/>
      <c r="P677" s="114"/>
      <c r="Q677" s="114"/>
      <c r="R677" s="114"/>
    </row>
    <row r="678" spans="1:18" ht="15.75" customHeight="1">
      <c r="A678" s="1"/>
      <c r="B678" s="4"/>
      <c r="C678" s="1"/>
      <c r="D678" s="114"/>
      <c r="E678" s="141"/>
      <c r="F678" s="117"/>
      <c r="G678" s="117"/>
      <c r="H678" s="114"/>
      <c r="I678" s="114"/>
      <c r="J678" s="114"/>
      <c r="K678" s="114"/>
      <c r="L678" s="114"/>
      <c r="M678" s="114"/>
      <c r="N678" s="114"/>
      <c r="O678" s="114"/>
      <c r="P678" s="114"/>
      <c r="Q678" s="114"/>
      <c r="R678" s="114"/>
    </row>
    <row r="679" spans="1:18" ht="15.75" customHeight="1">
      <c r="A679" s="1"/>
      <c r="B679" s="4"/>
      <c r="C679" s="1"/>
      <c r="D679" s="114"/>
      <c r="E679" s="141"/>
      <c r="F679" s="117"/>
      <c r="G679" s="117"/>
      <c r="H679" s="114"/>
      <c r="I679" s="114"/>
      <c r="J679" s="114"/>
      <c r="K679" s="114"/>
      <c r="L679" s="114"/>
      <c r="M679" s="114"/>
      <c r="N679" s="114"/>
      <c r="O679" s="114"/>
      <c r="P679" s="114"/>
      <c r="Q679" s="114"/>
      <c r="R679" s="114"/>
    </row>
    <row r="680" spans="1:18" ht="15.75" customHeight="1">
      <c r="A680" s="1"/>
      <c r="B680" s="9"/>
      <c r="C680" s="1"/>
      <c r="D680" s="114"/>
      <c r="E680" s="141"/>
      <c r="F680" s="117"/>
      <c r="G680" s="117"/>
      <c r="H680" s="114"/>
      <c r="I680" s="114"/>
      <c r="J680" s="114"/>
      <c r="K680" s="114"/>
      <c r="L680" s="114"/>
      <c r="M680" s="114"/>
      <c r="N680" s="114"/>
      <c r="O680" s="114"/>
      <c r="P680" s="114"/>
      <c r="Q680" s="114"/>
      <c r="R680" s="114"/>
    </row>
    <row r="681" spans="1:18" ht="15.75" customHeight="1">
      <c r="A681" s="1"/>
      <c r="B681" s="7"/>
      <c r="C681" s="1"/>
      <c r="D681" s="114"/>
      <c r="E681" s="141"/>
      <c r="F681" s="117"/>
      <c r="G681" s="117"/>
      <c r="H681" s="114"/>
      <c r="I681" s="114"/>
      <c r="J681" s="114"/>
      <c r="K681" s="114"/>
      <c r="L681" s="114"/>
      <c r="M681" s="114"/>
      <c r="N681" s="114"/>
      <c r="O681" s="114"/>
      <c r="P681" s="114"/>
      <c r="Q681" s="114"/>
      <c r="R681" s="114"/>
    </row>
    <row r="682" spans="1:18" ht="15.75" customHeight="1">
      <c r="A682" s="1"/>
      <c r="B682" s="4"/>
      <c r="C682" s="1"/>
      <c r="D682" s="114"/>
      <c r="E682" s="141"/>
      <c r="F682" s="117"/>
      <c r="G682" s="117"/>
      <c r="H682" s="114"/>
      <c r="I682" s="114"/>
      <c r="J682" s="114"/>
      <c r="K682" s="114"/>
      <c r="L682" s="114"/>
      <c r="M682" s="114"/>
      <c r="N682" s="114"/>
      <c r="O682" s="114"/>
      <c r="P682" s="114"/>
      <c r="Q682" s="114"/>
      <c r="R682" s="114"/>
    </row>
    <row r="683" spans="1:18" ht="15.75" customHeight="1">
      <c r="A683" s="1"/>
      <c r="B683" s="11"/>
      <c r="C683" s="1"/>
      <c r="D683" s="114"/>
      <c r="E683" s="141"/>
      <c r="F683" s="117"/>
      <c r="G683" s="117"/>
      <c r="H683" s="114"/>
      <c r="I683" s="114"/>
      <c r="J683" s="114"/>
      <c r="K683" s="114"/>
      <c r="L683" s="114"/>
      <c r="M683" s="114"/>
      <c r="N683" s="114"/>
      <c r="O683" s="114"/>
      <c r="P683" s="114"/>
      <c r="Q683" s="114"/>
      <c r="R683" s="114"/>
    </row>
    <row r="684" spans="1:18" ht="15.75" customHeight="1">
      <c r="A684" s="1"/>
      <c r="B684" s="4"/>
      <c r="C684" s="1"/>
      <c r="D684" s="114"/>
      <c r="E684" s="141"/>
      <c r="F684" s="117"/>
      <c r="G684" s="117"/>
      <c r="H684" s="114"/>
      <c r="I684" s="114"/>
      <c r="J684" s="114"/>
      <c r="K684" s="114"/>
      <c r="L684" s="114"/>
      <c r="M684" s="114"/>
      <c r="N684" s="114"/>
      <c r="O684" s="114"/>
      <c r="P684" s="114"/>
      <c r="Q684" s="114"/>
      <c r="R684" s="114"/>
    </row>
    <row r="685" spans="1:18" ht="15.75" customHeight="1">
      <c r="A685" s="1"/>
      <c r="B685" s="12"/>
      <c r="C685" s="1"/>
      <c r="D685" s="114"/>
      <c r="E685" s="141"/>
      <c r="F685" s="117"/>
      <c r="G685" s="117"/>
      <c r="H685" s="114"/>
      <c r="I685" s="114"/>
      <c r="J685" s="114"/>
      <c r="K685" s="114"/>
      <c r="L685" s="114"/>
      <c r="M685" s="114"/>
      <c r="N685" s="114"/>
      <c r="O685" s="114"/>
      <c r="P685" s="114"/>
      <c r="Q685" s="114"/>
      <c r="R685" s="114"/>
    </row>
    <row r="686" spans="1:18" ht="15.75" customHeight="1">
      <c r="A686" s="1"/>
      <c r="B686" s="4"/>
      <c r="C686" s="1"/>
      <c r="D686" s="114"/>
      <c r="E686" s="141"/>
      <c r="F686" s="117"/>
      <c r="G686" s="117"/>
      <c r="H686" s="114"/>
      <c r="I686" s="114"/>
      <c r="J686" s="114"/>
      <c r="K686" s="114"/>
      <c r="L686" s="114"/>
      <c r="M686" s="114"/>
      <c r="N686" s="114"/>
      <c r="O686" s="114"/>
      <c r="P686" s="114"/>
      <c r="Q686" s="114"/>
      <c r="R686" s="114"/>
    </row>
    <row r="687" spans="1:18" ht="15.75" customHeight="1">
      <c r="A687" s="1"/>
      <c r="B687" s="9"/>
      <c r="C687" s="1"/>
      <c r="D687" s="114"/>
      <c r="E687" s="141"/>
      <c r="F687" s="117"/>
      <c r="G687" s="117"/>
      <c r="H687" s="114"/>
      <c r="I687" s="114"/>
      <c r="J687" s="114"/>
      <c r="K687" s="114"/>
      <c r="L687" s="114"/>
      <c r="M687" s="114"/>
      <c r="N687" s="114"/>
      <c r="O687" s="114"/>
      <c r="P687" s="114"/>
      <c r="Q687" s="114"/>
      <c r="R687" s="114"/>
    </row>
    <row r="688" spans="1:18" ht="15.75" customHeight="1">
      <c r="A688" s="1"/>
      <c r="B688" s="7"/>
      <c r="C688" s="1"/>
      <c r="D688" s="114"/>
      <c r="E688" s="141"/>
      <c r="F688" s="117"/>
      <c r="G688" s="117"/>
      <c r="H688" s="114"/>
      <c r="I688" s="114"/>
      <c r="J688" s="114"/>
      <c r="K688" s="114"/>
      <c r="L688" s="114"/>
      <c r="M688" s="114"/>
      <c r="N688" s="114"/>
      <c r="O688" s="114"/>
      <c r="P688" s="114"/>
      <c r="Q688" s="114"/>
      <c r="R688" s="114"/>
    </row>
    <row r="689" spans="1:18" ht="15.75" customHeight="1">
      <c r="A689" s="1"/>
      <c r="B689" s="4"/>
      <c r="C689" s="1"/>
      <c r="D689" s="114"/>
      <c r="E689" s="141"/>
      <c r="F689" s="117"/>
      <c r="G689" s="117"/>
      <c r="H689" s="114"/>
      <c r="I689" s="114"/>
      <c r="J689" s="114"/>
      <c r="K689" s="114"/>
      <c r="L689" s="114"/>
      <c r="M689" s="114"/>
      <c r="N689" s="114"/>
      <c r="O689" s="114"/>
      <c r="P689" s="114"/>
      <c r="Q689" s="114"/>
      <c r="R689" s="114"/>
    </row>
    <row r="690" spans="1:18" ht="15.75" customHeight="1">
      <c r="A690" s="1"/>
      <c r="B690" s="9"/>
      <c r="C690" s="1"/>
      <c r="D690" s="114"/>
      <c r="E690" s="141"/>
      <c r="F690" s="117"/>
      <c r="G690" s="117"/>
      <c r="H690" s="114"/>
      <c r="I690" s="114"/>
      <c r="J690" s="114"/>
      <c r="K690" s="114"/>
      <c r="L690" s="114"/>
      <c r="M690" s="114"/>
      <c r="N690" s="114"/>
      <c r="O690" s="114"/>
      <c r="P690" s="114"/>
      <c r="Q690" s="114"/>
      <c r="R690" s="114"/>
    </row>
    <row r="691" spans="1:18" ht="15.75" customHeight="1">
      <c r="A691" s="1"/>
      <c r="B691" s="7"/>
      <c r="C691" s="1"/>
      <c r="D691" s="114"/>
      <c r="E691" s="141"/>
      <c r="F691" s="117"/>
      <c r="G691" s="117"/>
      <c r="H691" s="114"/>
      <c r="I691" s="114"/>
      <c r="J691" s="114"/>
      <c r="K691" s="114"/>
      <c r="L691" s="114"/>
      <c r="M691" s="114"/>
      <c r="N691" s="114"/>
      <c r="O691" s="114"/>
      <c r="P691" s="114"/>
      <c r="Q691" s="114"/>
      <c r="R691" s="114"/>
    </row>
    <row r="692" spans="1:18" ht="15.75" customHeight="1">
      <c r="A692" s="1"/>
      <c r="B692" s="4"/>
      <c r="C692" s="1"/>
      <c r="D692" s="114"/>
      <c r="E692" s="141"/>
      <c r="F692" s="117"/>
      <c r="G692" s="117"/>
      <c r="H692" s="114"/>
      <c r="I692" s="114"/>
      <c r="J692" s="114"/>
      <c r="K692" s="114"/>
      <c r="L692" s="114"/>
      <c r="M692" s="114"/>
      <c r="N692" s="114"/>
      <c r="O692" s="114"/>
      <c r="P692" s="114"/>
      <c r="Q692" s="114"/>
      <c r="R692" s="114"/>
    </row>
    <row r="693" spans="1:18" ht="15.75" customHeight="1">
      <c r="A693" s="1"/>
      <c r="B693" s="4"/>
      <c r="C693" s="1"/>
      <c r="D693" s="114"/>
      <c r="E693" s="141"/>
      <c r="F693" s="117"/>
      <c r="G693" s="117"/>
      <c r="H693" s="114"/>
      <c r="I693" s="114"/>
      <c r="J693" s="114"/>
      <c r="K693" s="114"/>
      <c r="L693" s="114"/>
      <c r="M693" s="114"/>
      <c r="N693" s="114"/>
      <c r="O693" s="114"/>
      <c r="P693" s="114"/>
      <c r="Q693" s="114"/>
      <c r="R693" s="114"/>
    </row>
    <row r="694" spans="1:18" ht="15.75" customHeight="1">
      <c r="A694" s="1"/>
      <c r="B694" s="4"/>
      <c r="C694" s="1"/>
      <c r="D694" s="114"/>
      <c r="E694" s="141"/>
      <c r="F694" s="117"/>
      <c r="G694" s="117"/>
      <c r="H694" s="114"/>
      <c r="I694" s="114"/>
      <c r="J694" s="114"/>
      <c r="K694" s="114"/>
      <c r="L694" s="114"/>
      <c r="M694" s="114"/>
      <c r="N694" s="114"/>
      <c r="O694" s="114"/>
      <c r="P694" s="114"/>
      <c r="Q694" s="114"/>
      <c r="R694" s="114"/>
    </row>
    <row r="695" spans="1:18" ht="15.75" customHeight="1">
      <c r="A695" s="1"/>
      <c r="B695" s="4"/>
      <c r="C695" s="1"/>
      <c r="D695" s="114"/>
      <c r="E695" s="141"/>
      <c r="F695" s="117"/>
      <c r="G695" s="117"/>
      <c r="H695" s="114"/>
      <c r="I695" s="114"/>
      <c r="J695" s="114"/>
      <c r="K695" s="114"/>
      <c r="L695" s="114"/>
      <c r="M695" s="114"/>
      <c r="N695" s="114"/>
      <c r="O695" s="114"/>
      <c r="P695" s="114"/>
      <c r="Q695" s="114"/>
      <c r="R695" s="114"/>
    </row>
    <row r="696" spans="1:18" ht="15.75" customHeight="1">
      <c r="A696" s="1"/>
      <c r="B696" s="4"/>
      <c r="C696" s="1"/>
      <c r="D696" s="114"/>
      <c r="E696" s="141"/>
      <c r="F696" s="117"/>
      <c r="G696" s="117"/>
      <c r="H696" s="114"/>
      <c r="I696" s="114"/>
      <c r="J696" s="114"/>
      <c r="K696" s="114"/>
      <c r="L696" s="114"/>
      <c r="M696" s="114"/>
      <c r="N696" s="114"/>
      <c r="O696" s="114"/>
      <c r="P696" s="114"/>
      <c r="Q696" s="114"/>
      <c r="R696" s="114"/>
    </row>
    <row r="697" spans="1:18" ht="15.75" customHeight="1">
      <c r="A697" s="1"/>
      <c r="B697" s="9"/>
      <c r="C697" s="1"/>
      <c r="D697" s="114"/>
      <c r="E697" s="141"/>
      <c r="F697" s="117"/>
      <c r="G697" s="117"/>
      <c r="H697" s="114"/>
      <c r="I697" s="114"/>
      <c r="J697" s="114"/>
      <c r="K697" s="114"/>
      <c r="L697" s="114"/>
      <c r="M697" s="114"/>
      <c r="N697" s="114"/>
      <c r="O697" s="114"/>
      <c r="P697" s="114"/>
      <c r="Q697" s="114"/>
      <c r="R697" s="114"/>
    </row>
    <row r="698" spans="1:18" ht="15.75" customHeight="1">
      <c r="A698" s="1"/>
      <c r="B698" s="7"/>
      <c r="C698" s="1"/>
      <c r="D698" s="114"/>
      <c r="E698" s="141"/>
      <c r="F698" s="117"/>
      <c r="G698" s="117"/>
      <c r="H698" s="114"/>
      <c r="I698" s="114"/>
      <c r="J698" s="114"/>
      <c r="K698" s="114"/>
      <c r="L698" s="114"/>
      <c r="M698" s="114"/>
      <c r="N698" s="114"/>
      <c r="O698" s="114"/>
      <c r="P698" s="114"/>
      <c r="Q698" s="114"/>
      <c r="R698" s="114"/>
    </row>
    <row r="699" spans="1:18" ht="15.75" customHeight="1">
      <c r="A699" s="1"/>
      <c r="B699" s="4"/>
      <c r="C699" s="1"/>
      <c r="D699" s="114"/>
      <c r="E699" s="141"/>
      <c r="F699" s="117"/>
      <c r="G699" s="117"/>
      <c r="H699" s="114"/>
      <c r="I699" s="114"/>
      <c r="J699" s="114"/>
      <c r="K699" s="114"/>
      <c r="L699" s="114"/>
      <c r="M699" s="114"/>
      <c r="N699" s="114"/>
      <c r="O699" s="114"/>
      <c r="P699" s="114"/>
      <c r="Q699" s="114"/>
      <c r="R699" s="114"/>
    </row>
    <row r="700" spans="1:18" ht="15.75" customHeight="1">
      <c r="A700" s="1"/>
      <c r="B700" s="4"/>
      <c r="C700" s="1"/>
      <c r="D700" s="114"/>
      <c r="E700" s="141"/>
      <c r="F700" s="117"/>
      <c r="G700" s="117"/>
      <c r="H700" s="114"/>
      <c r="I700" s="114"/>
      <c r="J700" s="114"/>
      <c r="K700" s="114"/>
      <c r="L700" s="114"/>
      <c r="M700" s="114"/>
      <c r="N700" s="114"/>
      <c r="O700" s="114"/>
      <c r="P700" s="114"/>
      <c r="Q700" s="114"/>
      <c r="R700" s="114"/>
    </row>
    <row r="701" spans="1:18" ht="15.75" customHeight="1">
      <c r="A701" s="1"/>
      <c r="B701" s="4"/>
      <c r="C701" s="1"/>
      <c r="D701" s="114"/>
      <c r="E701" s="141"/>
      <c r="F701" s="117"/>
      <c r="G701" s="117"/>
      <c r="H701" s="114"/>
      <c r="I701" s="114"/>
      <c r="J701" s="114"/>
      <c r="K701" s="114"/>
      <c r="L701" s="114"/>
      <c r="M701" s="114"/>
      <c r="N701" s="114"/>
      <c r="O701" s="114"/>
      <c r="P701" s="114"/>
      <c r="Q701" s="114"/>
      <c r="R701" s="114"/>
    </row>
    <row r="702" spans="1:18" ht="15.75" customHeight="1">
      <c r="A702" s="1"/>
      <c r="B702" s="4"/>
      <c r="C702" s="1"/>
      <c r="D702" s="114"/>
      <c r="E702" s="141"/>
      <c r="F702" s="117"/>
      <c r="G702" s="117"/>
      <c r="H702" s="114"/>
      <c r="I702" s="114"/>
      <c r="J702" s="114"/>
      <c r="K702" s="114"/>
      <c r="L702" s="114"/>
      <c r="M702" s="114"/>
      <c r="N702" s="114"/>
      <c r="O702" s="114"/>
      <c r="P702" s="114"/>
      <c r="Q702" s="114"/>
      <c r="R702" s="114"/>
    </row>
    <row r="703" spans="1:18" ht="15.75" customHeight="1">
      <c r="A703" s="1"/>
      <c r="B703" s="66"/>
      <c r="C703" s="1"/>
      <c r="D703" s="114"/>
      <c r="E703" s="141"/>
      <c r="F703" s="117"/>
      <c r="G703" s="117"/>
      <c r="H703" s="114"/>
      <c r="I703" s="114"/>
      <c r="J703" s="114"/>
      <c r="K703" s="114"/>
      <c r="L703" s="114"/>
      <c r="M703" s="114"/>
      <c r="N703" s="114"/>
      <c r="O703" s="114"/>
      <c r="P703" s="114"/>
      <c r="Q703" s="114"/>
      <c r="R703" s="114"/>
    </row>
    <row r="704" spans="1:18" ht="15.75" customHeight="1">
      <c r="A704" s="1"/>
      <c r="B704" s="4"/>
      <c r="C704" s="1"/>
      <c r="D704" s="114"/>
      <c r="E704" s="141"/>
      <c r="F704" s="117"/>
      <c r="G704" s="117"/>
      <c r="H704" s="114"/>
      <c r="I704" s="114"/>
      <c r="J704" s="114"/>
      <c r="K704" s="114"/>
      <c r="L704" s="114"/>
      <c r="M704" s="114"/>
      <c r="N704" s="114"/>
      <c r="O704" s="114"/>
      <c r="P704" s="114"/>
      <c r="Q704" s="114"/>
      <c r="R704" s="114"/>
    </row>
    <row r="705" spans="1:18" ht="15.75" customHeight="1">
      <c r="A705" s="1"/>
      <c r="B705" s="9"/>
      <c r="C705" s="1"/>
      <c r="D705" s="114"/>
      <c r="E705" s="141"/>
      <c r="F705" s="117"/>
      <c r="G705" s="117"/>
      <c r="H705" s="114"/>
      <c r="I705" s="114"/>
      <c r="J705" s="114"/>
      <c r="K705" s="114"/>
      <c r="L705" s="114"/>
      <c r="M705" s="114"/>
      <c r="N705" s="114"/>
      <c r="O705" s="114"/>
      <c r="P705" s="114"/>
      <c r="Q705" s="114"/>
      <c r="R705" s="114"/>
    </row>
    <row r="706" spans="1:18" ht="15.75" customHeight="1">
      <c r="A706" s="1"/>
      <c r="B706" s="7"/>
      <c r="C706" s="1"/>
      <c r="D706" s="114"/>
      <c r="E706" s="141"/>
      <c r="F706" s="117"/>
      <c r="G706" s="117"/>
      <c r="H706" s="114"/>
      <c r="I706" s="114"/>
      <c r="J706" s="114"/>
      <c r="K706" s="114"/>
      <c r="L706" s="114"/>
      <c r="M706" s="114"/>
      <c r="N706" s="114"/>
      <c r="O706" s="114"/>
      <c r="P706" s="114"/>
      <c r="Q706" s="114"/>
      <c r="R706" s="114"/>
    </row>
    <row r="707" spans="1:18" ht="15.75" customHeight="1">
      <c r="A707" s="1"/>
      <c r="B707" s="4"/>
      <c r="C707" s="1"/>
      <c r="D707" s="114"/>
      <c r="E707" s="141"/>
      <c r="F707" s="117"/>
      <c r="G707" s="117"/>
      <c r="H707" s="114"/>
      <c r="I707" s="114"/>
      <c r="J707" s="114"/>
      <c r="K707" s="114"/>
      <c r="L707" s="114"/>
      <c r="M707" s="114"/>
      <c r="N707" s="114"/>
      <c r="O707" s="114"/>
      <c r="P707" s="114"/>
      <c r="Q707" s="114"/>
      <c r="R707" s="114"/>
    </row>
    <row r="708" spans="1:18" ht="15.75" customHeight="1">
      <c r="A708" s="1"/>
      <c r="B708" s="4"/>
      <c r="C708" s="1"/>
      <c r="D708" s="114"/>
      <c r="E708" s="141"/>
      <c r="F708" s="117"/>
      <c r="G708" s="117"/>
      <c r="H708" s="114"/>
      <c r="I708" s="114"/>
      <c r="J708" s="114"/>
      <c r="K708" s="114"/>
      <c r="L708" s="114"/>
      <c r="M708" s="114"/>
      <c r="N708" s="114"/>
      <c r="O708" s="114"/>
      <c r="P708" s="114"/>
      <c r="Q708" s="114"/>
      <c r="R708" s="114"/>
    </row>
    <row r="709" spans="1:18" ht="15.75" customHeight="1">
      <c r="A709" s="1"/>
      <c r="B709" s="4"/>
      <c r="C709" s="1"/>
      <c r="D709" s="114"/>
      <c r="E709" s="141"/>
      <c r="F709" s="117"/>
      <c r="G709" s="117"/>
      <c r="H709" s="114"/>
      <c r="I709" s="114"/>
      <c r="J709" s="114"/>
      <c r="K709" s="114"/>
      <c r="L709" s="114"/>
      <c r="M709" s="114"/>
      <c r="N709" s="114"/>
      <c r="O709" s="114"/>
      <c r="P709" s="114"/>
      <c r="Q709" s="114"/>
      <c r="R709" s="114"/>
    </row>
    <row r="710" spans="1:18" ht="15.75" customHeight="1">
      <c r="A710" s="1"/>
      <c r="B710" s="4"/>
      <c r="C710" s="1"/>
      <c r="D710" s="114"/>
      <c r="E710" s="141"/>
      <c r="F710" s="117"/>
      <c r="G710" s="117"/>
      <c r="H710" s="114"/>
      <c r="I710" s="114"/>
      <c r="J710" s="114"/>
      <c r="K710" s="114"/>
      <c r="L710" s="114"/>
      <c r="M710" s="114"/>
      <c r="N710" s="114"/>
      <c r="O710" s="114"/>
      <c r="P710" s="114"/>
      <c r="Q710" s="114"/>
      <c r="R710" s="114"/>
    </row>
    <row r="711" spans="1:18" ht="15.75" customHeight="1">
      <c r="A711" s="1"/>
      <c r="B711" s="4"/>
      <c r="C711" s="1"/>
      <c r="D711" s="114"/>
      <c r="E711" s="141"/>
      <c r="F711" s="117"/>
      <c r="G711" s="117"/>
      <c r="H711" s="114"/>
      <c r="I711" s="114"/>
      <c r="J711" s="114"/>
      <c r="K711" s="114"/>
      <c r="L711" s="114"/>
      <c r="M711" s="114"/>
      <c r="N711" s="114"/>
      <c r="O711" s="114"/>
      <c r="P711" s="114"/>
      <c r="Q711" s="114"/>
      <c r="R711" s="114"/>
    </row>
    <row r="712" spans="1:18" ht="15.75" customHeight="1">
      <c r="A712" s="1"/>
      <c r="B712" s="4"/>
      <c r="C712" s="1"/>
      <c r="D712" s="114"/>
      <c r="E712" s="141"/>
      <c r="F712" s="117"/>
      <c r="G712" s="117"/>
      <c r="H712" s="114"/>
      <c r="I712" s="114"/>
      <c r="J712" s="114"/>
      <c r="K712" s="114"/>
      <c r="L712" s="114"/>
      <c r="M712" s="114"/>
      <c r="N712" s="114"/>
      <c r="O712" s="114"/>
      <c r="P712" s="114"/>
      <c r="Q712" s="114"/>
      <c r="R712" s="114"/>
    </row>
    <row r="713" spans="1:18" ht="15.75" customHeight="1">
      <c r="A713" s="1"/>
      <c r="B713" s="9"/>
      <c r="C713" s="1"/>
      <c r="D713" s="114"/>
      <c r="E713" s="141"/>
      <c r="F713" s="117"/>
      <c r="G713" s="117"/>
      <c r="H713" s="114"/>
      <c r="I713" s="114"/>
      <c r="J713" s="114"/>
      <c r="K713" s="114"/>
      <c r="L713" s="114"/>
      <c r="M713" s="114"/>
      <c r="N713" s="114"/>
      <c r="O713" s="114"/>
      <c r="P713" s="114"/>
      <c r="Q713" s="114"/>
      <c r="R713" s="114"/>
    </row>
    <row r="714" spans="1:18" ht="15.75" customHeight="1">
      <c r="A714" s="1"/>
      <c r="B714" s="7"/>
      <c r="C714" s="1"/>
      <c r="D714" s="114"/>
      <c r="E714" s="141"/>
      <c r="F714" s="117"/>
      <c r="G714" s="117"/>
      <c r="H714" s="114"/>
      <c r="I714" s="114"/>
      <c r="J714" s="114"/>
      <c r="K714" s="114"/>
      <c r="L714" s="114"/>
      <c r="M714" s="114"/>
      <c r="N714" s="114"/>
      <c r="O714" s="114"/>
      <c r="P714" s="114"/>
      <c r="Q714" s="114"/>
      <c r="R714" s="114"/>
    </row>
    <row r="715" spans="1:18" ht="15.75" customHeight="1">
      <c r="A715" s="1"/>
      <c r="B715" s="4"/>
      <c r="C715" s="1"/>
      <c r="D715" s="114"/>
      <c r="E715" s="141"/>
      <c r="F715" s="117"/>
      <c r="G715" s="117"/>
      <c r="H715" s="114"/>
      <c r="I715" s="114"/>
      <c r="J715" s="114"/>
      <c r="K715" s="114"/>
      <c r="L715" s="114"/>
      <c r="M715" s="114"/>
      <c r="N715" s="114"/>
      <c r="O715" s="114"/>
      <c r="P715" s="114"/>
      <c r="Q715" s="114"/>
      <c r="R715" s="114"/>
    </row>
    <row r="716" spans="1:18" ht="15.75" customHeight="1">
      <c r="A716" s="1"/>
      <c r="B716" s="11"/>
      <c r="C716" s="1"/>
      <c r="D716" s="114"/>
      <c r="E716" s="141"/>
      <c r="F716" s="117"/>
      <c r="G716" s="117"/>
      <c r="H716" s="114"/>
      <c r="I716" s="114"/>
      <c r="J716" s="114"/>
      <c r="K716" s="114"/>
      <c r="L716" s="114"/>
      <c r="M716" s="114"/>
      <c r="N716" s="114"/>
      <c r="O716" s="114"/>
      <c r="P716" s="114"/>
      <c r="Q716" s="114"/>
      <c r="R716" s="114"/>
    </row>
    <row r="717" spans="1:18" ht="15.75" customHeight="1">
      <c r="A717" s="1"/>
      <c r="B717" s="4"/>
      <c r="C717" s="1"/>
      <c r="D717" s="114"/>
      <c r="E717" s="141"/>
      <c r="F717" s="117"/>
      <c r="G717" s="117"/>
      <c r="H717" s="114"/>
      <c r="I717" s="114"/>
      <c r="J717" s="114"/>
      <c r="K717" s="114"/>
      <c r="L717" s="114"/>
      <c r="M717" s="114"/>
      <c r="N717" s="114"/>
      <c r="O717" s="114"/>
      <c r="P717" s="114"/>
      <c r="Q717" s="114"/>
      <c r="R717" s="114"/>
    </row>
    <row r="718" spans="1:18" ht="15.75" customHeight="1">
      <c r="A718" s="1"/>
      <c r="B718" s="12"/>
      <c r="C718" s="1"/>
      <c r="D718" s="114"/>
      <c r="E718" s="141"/>
      <c r="F718" s="117"/>
      <c r="G718" s="117"/>
      <c r="H718" s="114"/>
      <c r="I718" s="114"/>
      <c r="J718" s="114"/>
      <c r="K718" s="114"/>
      <c r="L718" s="114"/>
      <c r="M718" s="114"/>
      <c r="N718" s="114"/>
      <c r="O718" s="114"/>
      <c r="P718" s="114"/>
      <c r="Q718" s="114"/>
      <c r="R718" s="114"/>
    </row>
    <row r="719" spans="1:18" ht="15.75" customHeight="1">
      <c r="A719" s="1"/>
      <c r="B719" s="4"/>
      <c r="C719" s="1"/>
      <c r="D719" s="114"/>
      <c r="E719" s="141"/>
      <c r="F719" s="117"/>
      <c r="G719" s="117"/>
      <c r="H719" s="114"/>
      <c r="I719" s="114"/>
      <c r="J719" s="114"/>
      <c r="K719" s="114"/>
      <c r="L719" s="114"/>
      <c r="M719" s="114"/>
      <c r="N719" s="114"/>
      <c r="O719" s="114"/>
      <c r="P719" s="114"/>
      <c r="Q719" s="114"/>
      <c r="R719" s="114"/>
    </row>
    <row r="720" spans="1:18" ht="15.75" customHeight="1">
      <c r="A720" s="1"/>
      <c r="B720" s="9"/>
      <c r="C720" s="1"/>
      <c r="D720" s="114"/>
      <c r="E720" s="141"/>
      <c r="F720" s="117"/>
      <c r="G720" s="117"/>
      <c r="H720" s="114"/>
      <c r="I720" s="114"/>
      <c r="J720" s="114"/>
      <c r="K720" s="114"/>
      <c r="L720" s="114"/>
      <c r="M720" s="114"/>
      <c r="N720" s="114"/>
      <c r="O720" s="114"/>
      <c r="P720" s="114"/>
      <c r="Q720" s="114"/>
      <c r="R720" s="114"/>
    </row>
    <row r="721" spans="1:18" ht="15.75" customHeight="1">
      <c r="A721" s="1"/>
      <c r="B721" s="7"/>
      <c r="C721" s="1"/>
      <c r="D721" s="114"/>
      <c r="E721" s="141"/>
      <c r="F721" s="117"/>
      <c r="G721" s="117"/>
      <c r="H721" s="114"/>
      <c r="I721" s="114"/>
      <c r="J721" s="114"/>
      <c r="K721" s="114"/>
      <c r="L721" s="114"/>
      <c r="M721" s="114"/>
      <c r="N721" s="114"/>
      <c r="O721" s="114"/>
      <c r="P721" s="114"/>
      <c r="Q721" s="114"/>
      <c r="R721" s="114"/>
    </row>
    <row r="722" spans="1:18" ht="15.75" customHeight="1">
      <c r="A722" s="1"/>
      <c r="B722" s="4"/>
      <c r="C722" s="1"/>
      <c r="D722" s="114"/>
      <c r="E722" s="141"/>
      <c r="F722" s="117"/>
      <c r="G722" s="117"/>
      <c r="H722" s="114"/>
      <c r="I722" s="114"/>
      <c r="J722" s="114"/>
      <c r="K722" s="114"/>
      <c r="L722" s="114"/>
      <c r="M722" s="114"/>
      <c r="N722" s="114"/>
      <c r="O722" s="114"/>
      <c r="P722" s="114"/>
      <c r="Q722" s="114"/>
      <c r="R722" s="114"/>
    </row>
    <row r="723" spans="1:18" ht="15.75" customHeight="1">
      <c r="A723" s="1"/>
      <c r="B723" s="9"/>
      <c r="C723" s="1"/>
      <c r="D723" s="114"/>
      <c r="E723" s="141"/>
      <c r="F723" s="117"/>
      <c r="G723" s="117"/>
      <c r="H723" s="114"/>
      <c r="I723" s="114"/>
      <c r="J723" s="114"/>
      <c r="K723" s="114"/>
      <c r="L723" s="114"/>
      <c r="M723" s="114"/>
      <c r="N723" s="114"/>
      <c r="O723" s="114"/>
      <c r="P723" s="114"/>
      <c r="Q723" s="114"/>
      <c r="R723" s="114"/>
    </row>
    <row r="724" spans="1:18" ht="15.75" customHeight="1">
      <c r="A724" s="1"/>
      <c r="B724" s="7"/>
      <c r="C724" s="1"/>
      <c r="D724" s="114"/>
      <c r="E724" s="141"/>
      <c r="F724" s="117"/>
      <c r="G724" s="117"/>
      <c r="H724" s="114"/>
      <c r="I724" s="114"/>
      <c r="J724" s="114"/>
      <c r="K724" s="114"/>
      <c r="L724" s="114"/>
      <c r="M724" s="114"/>
      <c r="N724" s="114"/>
      <c r="O724" s="114"/>
      <c r="P724" s="114"/>
      <c r="Q724" s="114"/>
      <c r="R724" s="114"/>
    </row>
    <row r="725" spans="1:18" ht="15.75" customHeight="1">
      <c r="A725" s="1"/>
      <c r="B725" s="4"/>
      <c r="C725" s="1"/>
      <c r="D725" s="114"/>
      <c r="E725" s="141"/>
      <c r="F725" s="117"/>
      <c r="G725" s="117"/>
      <c r="H725" s="114"/>
      <c r="I725" s="114"/>
      <c r="J725" s="114"/>
      <c r="K725" s="114"/>
      <c r="L725" s="114"/>
      <c r="M725" s="114"/>
      <c r="N725" s="114"/>
      <c r="O725" s="114"/>
      <c r="P725" s="114"/>
      <c r="Q725" s="114"/>
      <c r="R725" s="114"/>
    </row>
    <row r="726" spans="1:18" ht="15.75" customHeight="1">
      <c r="A726" s="1"/>
      <c r="B726" s="4"/>
      <c r="C726" s="1"/>
      <c r="D726" s="114"/>
      <c r="E726" s="141"/>
      <c r="F726" s="117"/>
      <c r="G726" s="117"/>
      <c r="H726" s="114"/>
      <c r="I726" s="114"/>
      <c r="J726" s="114"/>
      <c r="K726" s="114"/>
      <c r="L726" s="114"/>
      <c r="M726" s="114"/>
      <c r="N726" s="114"/>
      <c r="O726" s="114"/>
      <c r="P726" s="114"/>
      <c r="Q726" s="114"/>
      <c r="R726" s="114"/>
    </row>
    <row r="727" spans="1:18" ht="15.75" customHeight="1">
      <c r="A727" s="1"/>
      <c r="B727" s="4"/>
      <c r="C727" s="1"/>
      <c r="D727" s="114"/>
      <c r="E727" s="141"/>
      <c r="F727" s="117"/>
      <c r="G727" s="117"/>
      <c r="H727" s="114"/>
      <c r="I727" s="114"/>
      <c r="J727" s="114"/>
      <c r="K727" s="114"/>
      <c r="L727" s="114"/>
      <c r="M727" s="114"/>
      <c r="N727" s="114"/>
      <c r="O727" s="114"/>
      <c r="P727" s="114"/>
      <c r="Q727" s="114"/>
      <c r="R727" s="114"/>
    </row>
    <row r="728" spans="1:18" ht="15.75" customHeight="1">
      <c r="A728" s="1"/>
      <c r="B728" s="4"/>
      <c r="C728" s="1"/>
      <c r="D728" s="114"/>
      <c r="E728" s="141"/>
      <c r="F728" s="117"/>
      <c r="G728" s="117"/>
      <c r="H728" s="114"/>
      <c r="I728" s="114"/>
      <c r="J728" s="114"/>
      <c r="K728" s="114"/>
      <c r="L728" s="114"/>
      <c r="M728" s="114"/>
      <c r="N728" s="114"/>
      <c r="O728" s="114"/>
      <c r="P728" s="114"/>
      <c r="Q728" s="114"/>
      <c r="R728" s="114"/>
    </row>
    <row r="729" spans="1:18" ht="15.75" customHeight="1">
      <c r="A729" s="1"/>
      <c r="B729" s="4"/>
      <c r="C729" s="1"/>
      <c r="D729" s="114"/>
      <c r="E729" s="141"/>
      <c r="F729" s="117"/>
      <c r="G729" s="117"/>
      <c r="H729" s="114"/>
      <c r="I729" s="114"/>
      <c r="J729" s="114"/>
      <c r="K729" s="114"/>
      <c r="L729" s="114"/>
      <c r="M729" s="114"/>
      <c r="N729" s="114"/>
      <c r="O729" s="114"/>
      <c r="P729" s="114"/>
      <c r="Q729" s="114"/>
      <c r="R729" s="114"/>
    </row>
    <row r="730" spans="1:18" ht="15.75" customHeight="1">
      <c r="A730" s="1"/>
      <c r="B730" s="9"/>
      <c r="C730" s="1"/>
      <c r="D730" s="114"/>
      <c r="E730" s="141"/>
      <c r="F730" s="117"/>
      <c r="G730" s="117"/>
      <c r="H730" s="114"/>
      <c r="I730" s="114"/>
      <c r="J730" s="114"/>
      <c r="K730" s="114"/>
      <c r="L730" s="114"/>
      <c r="M730" s="114"/>
      <c r="N730" s="114"/>
      <c r="O730" s="114"/>
      <c r="P730" s="114"/>
      <c r="Q730" s="114"/>
      <c r="R730" s="114"/>
    </row>
    <row r="731" spans="1:18" ht="15.75" customHeight="1">
      <c r="A731" s="1"/>
      <c r="B731" s="7"/>
      <c r="C731" s="1"/>
      <c r="D731" s="114"/>
      <c r="E731" s="141"/>
      <c r="F731" s="117"/>
      <c r="G731" s="117"/>
      <c r="H731" s="114"/>
      <c r="I731" s="114"/>
      <c r="J731" s="114"/>
      <c r="K731" s="114"/>
      <c r="L731" s="114"/>
      <c r="M731" s="114"/>
      <c r="N731" s="114"/>
      <c r="O731" s="114"/>
      <c r="P731" s="114"/>
      <c r="Q731" s="114"/>
      <c r="R731" s="114"/>
    </row>
    <row r="732" spans="1:18" ht="15.75" customHeight="1">
      <c r="A732" s="1"/>
      <c r="B732" s="4"/>
      <c r="C732" s="1"/>
      <c r="D732" s="114"/>
      <c r="E732" s="141"/>
      <c r="F732" s="117"/>
      <c r="G732" s="117"/>
      <c r="H732" s="114"/>
      <c r="I732" s="114"/>
      <c r="J732" s="114"/>
      <c r="K732" s="114"/>
      <c r="L732" s="114"/>
      <c r="M732" s="114"/>
      <c r="N732" s="114"/>
      <c r="O732" s="114"/>
      <c r="P732" s="114"/>
      <c r="Q732" s="114"/>
      <c r="R732" s="114"/>
    </row>
    <row r="733" spans="1:18" ht="15.75" customHeight="1">
      <c r="A733" s="1"/>
      <c r="B733" s="4"/>
      <c r="C733" s="1"/>
      <c r="D733" s="114"/>
      <c r="E733" s="141"/>
      <c r="F733" s="117"/>
      <c r="G733" s="117"/>
      <c r="H733" s="114"/>
      <c r="I733" s="114"/>
      <c r="J733" s="114"/>
      <c r="K733" s="114"/>
      <c r="L733" s="114"/>
      <c r="M733" s="114"/>
      <c r="N733" s="114"/>
      <c r="O733" s="114"/>
      <c r="P733" s="114"/>
      <c r="Q733" s="114"/>
      <c r="R733" s="114"/>
    </row>
    <row r="734" spans="1:18" ht="15.75" customHeight="1">
      <c r="A734" s="1"/>
      <c r="B734" s="4"/>
      <c r="C734" s="1"/>
      <c r="D734" s="114"/>
      <c r="E734" s="141"/>
      <c r="F734" s="117"/>
      <c r="G734" s="117"/>
      <c r="H734" s="114"/>
      <c r="I734" s="114"/>
      <c r="J734" s="114"/>
      <c r="K734" s="114"/>
      <c r="L734" s="114"/>
      <c r="M734" s="114"/>
      <c r="N734" s="114"/>
      <c r="O734" s="114"/>
      <c r="P734" s="114"/>
      <c r="Q734" s="114"/>
      <c r="R734" s="114"/>
    </row>
    <row r="735" spans="1:18" ht="15.75" customHeight="1">
      <c r="A735" s="1"/>
      <c r="B735" s="4"/>
      <c r="C735" s="1"/>
      <c r="D735" s="114"/>
      <c r="E735" s="141"/>
      <c r="F735" s="117"/>
      <c r="G735" s="117"/>
      <c r="H735" s="114"/>
      <c r="I735" s="114"/>
      <c r="J735" s="114"/>
      <c r="K735" s="114"/>
      <c r="L735" s="114"/>
      <c r="M735" s="114"/>
      <c r="N735" s="114"/>
      <c r="O735" s="114"/>
      <c r="P735" s="114"/>
      <c r="Q735" s="114"/>
      <c r="R735" s="114"/>
    </row>
    <row r="736" spans="1:18" ht="15.75" customHeight="1">
      <c r="A736" s="1"/>
      <c r="B736" s="66"/>
      <c r="C736" s="1"/>
      <c r="D736" s="114"/>
      <c r="E736" s="141"/>
      <c r="F736" s="117"/>
      <c r="G736" s="117"/>
      <c r="H736" s="114"/>
      <c r="I736" s="114"/>
      <c r="J736" s="114"/>
      <c r="K736" s="114"/>
      <c r="L736" s="114"/>
      <c r="M736" s="114"/>
      <c r="N736" s="114"/>
      <c r="O736" s="114"/>
      <c r="P736" s="114"/>
      <c r="Q736" s="114"/>
      <c r="R736" s="114"/>
    </row>
    <row r="737" spans="1:18" ht="15.75" customHeight="1">
      <c r="A737" s="1"/>
      <c r="B737" s="4"/>
      <c r="C737" s="1"/>
      <c r="D737" s="114"/>
      <c r="E737" s="141"/>
      <c r="F737" s="117"/>
      <c r="G737" s="117"/>
      <c r="H737" s="114"/>
      <c r="I737" s="114"/>
      <c r="J737" s="114"/>
      <c r="K737" s="114"/>
      <c r="L737" s="114"/>
      <c r="M737" s="114"/>
      <c r="N737" s="114"/>
      <c r="O737" s="114"/>
      <c r="P737" s="114"/>
      <c r="Q737" s="114"/>
      <c r="R737" s="114"/>
    </row>
    <row r="738" spans="1:18" ht="15.75" customHeight="1">
      <c r="A738" s="1"/>
      <c r="B738" s="9"/>
      <c r="C738" s="1"/>
      <c r="D738" s="114"/>
      <c r="E738" s="141"/>
      <c r="F738" s="117"/>
      <c r="G738" s="117"/>
      <c r="H738" s="114"/>
      <c r="I738" s="114"/>
      <c r="J738" s="114"/>
      <c r="K738" s="114"/>
      <c r="L738" s="114"/>
      <c r="M738" s="114"/>
      <c r="N738" s="114"/>
      <c r="O738" s="114"/>
      <c r="P738" s="114"/>
      <c r="Q738" s="114"/>
      <c r="R738" s="114"/>
    </row>
    <row r="739" spans="1:18" ht="15.75" customHeight="1">
      <c r="A739" s="1"/>
      <c r="B739" s="7"/>
      <c r="C739" s="1"/>
      <c r="D739" s="114"/>
      <c r="E739" s="141"/>
      <c r="F739" s="117"/>
      <c r="G739" s="117"/>
      <c r="H739" s="114"/>
      <c r="I739" s="114"/>
      <c r="J739" s="114"/>
      <c r="K739" s="114"/>
      <c r="L739" s="114"/>
      <c r="M739" s="114"/>
      <c r="N739" s="114"/>
      <c r="O739" s="114"/>
      <c r="P739" s="114"/>
      <c r="Q739" s="114"/>
      <c r="R739" s="114"/>
    </row>
    <row r="740" spans="1:18" ht="15.75" customHeight="1">
      <c r="A740" s="1"/>
      <c r="B740" s="4"/>
      <c r="C740" s="1"/>
      <c r="D740" s="114"/>
      <c r="E740" s="141"/>
      <c r="F740" s="117"/>
      <c r="G740" s="117"/>
      <c r="H740" s="114"/>
      <c r="I740" s="114"/>
      <c r="J740" s="114"/>
      <c r="K740" s="114"/>
      <c r="L740" s="114"/>
      <c r="M740" s="114"/>
      <c r="N740" s="114"/>
      <c r="O740" s="114"/>
      <c r="P740" s="114"/>
      <c r="Q740" s="114"/>
      <c r="R740" s="114"/>
    </row>
    <row r="741" spans="1:18" ht="15.75" customHeight="1">
      <c r="A741" s="1"/>
      <c r="B741" s="4"/>
      <c r="C741" s="1"/>
      <c r="D741" s="114"/>
      <c r="E741" s="141"/>
      <c r="F741" s="117"/>
      <c r="G741" s="117"/>
      <c r="H741" s="114"/>
      <c r="I741" s="114"/>
      <c r="J741" s="114"/>
      <c r="K741" s="114"/>
      <c r="L741" s="114"/>
      <c r="M741" s="114"/>
      <c r="N741" s="114"/>
      <c r="O741" s="114"/>
      <c r="P741" s="114"/>
      <c r="Q741" s="114"/>
      <c r="R741" s="114"/>
    </row>
    <row r="742" spans="1:18" ht="15.75" customHeight="1">
      <c r="A742" s="1"/>
      <c r="B742" s="4"/>
      <c r="C742" s="1"/>
      <c r="D742" s="114"/>
      <c r="E742" s="141"/>
      <c r="F742" s="117"/>
      <c r="G742" s="117"/>
      <c r="H742" s="114"/>
      <c r="I742" s="114"/>
      <c r="J742" s="114"/>
      <c r="K742" s="114"/>
      <c r="L742" s="114"/>
      <c r="M742" s="114"/>
      <c r="N742" s="114"/>
      <c r="O742" s="114"/>
      <c r="P742" s="114"/>
      <c r="Q742" s="114"/>
      <c r="R742" s="114"/>
    </row>
    <row r="743" spans="1:18" ht="15.75" customHeight="1">
      <c r="A743" s="1"/>
      <c r="B743" s="4"/>
      <c r="C743" s="1"/>
      <c r="D743" s="114"/>
      <c r="E743" s="141"/>
      <c r="F743" s="117"/>
      <c r="G743" s="117"/>
      <c r="H743" s="114"/>
      <c r="I743" s="114"/>
      <c r="J743" s="114"/>
      <c r="K743" s="114"/>
      <c r="L743" s="114"/>
      <c r="M743" s="114"/>
      <c r="N743" s="114"/>
      <c r="O743" s="114"/>
      <c r="P743" s="114"/>
      <c r="Q743" s="114"/>
      <c r="R743" s="114"/>
    </row>
    <row r="744" spans="1:18" ht="15.75" customHeight="1">
      <c r="A744" s="1"/>
      <c r="B744" s="4"/>
      <c r="C744" s="1"/>
      <c r="D744" s="114"/>
      <c r="E744" s="141"/>
      <c r="F744" s="117"/>
      <c r="G744" s="117"/>
      <c r="H744" s="114"/>
      <c r="I744" s="114"/>
      <c r="J744" s="114"/>
      <c r="K744" s="114"/>
      <c r="L744" s="114"/>
      <c r="M744" s="114"/>
      <c r="N744" s="114"/>
      <c r="O744" s="114"/>
      <c r="P744" s="114"/>
      <c r="Q744" s="114"/>
      <c r="R744" s="114"/>
    </row>
    <row r="745" spans="1:18" ht="15.75" customHeight="1">
      <c r="A745" s="1"/>
      <c r="B745" s="4"/>
      <c r="C745" s="1"/>
      <c r="D745" s="114"/>
      <c r="E745" s="141"/>
      <c r="F745" s="117"/>
      <c r="G745" s="117"/>
      <c r="H745" s="114"/>
      <c r="I745" s="114"/>
      <c r="J745" s="114"/>
      <c r="K745" s="114"/>
      <c r="L745" s="114"/>
      <c r="M745" s="114"/>
      <c r="N745" s="114"/>
      <c r="O745" s="114"/>
      <c r="P745" s="114"/>
      <c r="Q745" s="114"/>
      <c r="R745" s="114"/>
    </row>
    <row r="746" spans="1:18" ht="15.75" customHeight="1">
      <c r="A746" s="1"/>
      <c r="B746" s="9"/>
      <c r="C746" s="1"/>
      <c r="D746" s="114"/>
      <c r="E746" s="141"/>
      <c r="F746" s="117"/>
      <c r="G746" s="117"/>
      <c r="H746" s="114"/>
      <c r="I746" s="114"/>
      <c r="J746" s="114"/>
      <c r="K746" s="114"/>
      <c r="L746" s="114"/>
      <c r="M746" s="114"/>
      <c r="N746" s="114"/>
      <c r="O746" s="114"/>
      <c r="P746" s="114"/>
      <c r="Q746" s="114"/>
      <c r="R746" s="114"/>
    </row>
    <row r="747" spans="1:18" ht="15.75" customHeight="1">
      <c r="A747" s="1"/>
      <c r="B747" s="7"/>
      <c r="C747" s="1"/>
      <c r="D747" s="114"/>
      <c r="E747" s="141"/>
      <c r="F747" s="117"/>
      <c r="G747" s="117"/>
      <c r="H747" s="114"/>
      <c r="I747" s="114"/>
      <c r="J747" s="114"/>
      <c r="K747" s="114"/>
      <c r="L747" s="114"/>
      <c r="M747" s="114"/>
      <c r="N747" s="114"/>
      <c r="O747" s="114"/>
      <c r="P747" s="114"/>
      <c r="Q747" s="114"/>
      <c r="R747" s="114"/>
    </row>
    <row r="748" spans="1:18" ht="15.75" customHeight="1">
      <c r="A748" s="1"/>
      <c r="B748" s="4"/>
      <c r="C748" s="1"/>
      <c r="D748" s="114"/>
      <c r="E748" s="141"/>
      <c r="F748" s="117"/>
      <c r="G748" s="117"/>
      <c r="H748" s="114"/>
      <c r="I748" s="114"/>
      <c r="J748" s="114"/>
      <c r="K748" s="114"/>
      <c r="L748" s="114"/>
      <c r="M748" s="114"/>
      <c r="N748" s="114"/>
      <c r="O748" s="114"/>
      <c r="P748" s="114"/>
      <c r="Q748" s="114"/>
      <c r="R748" s="114"/>
    </row>
    <row r="749" spans="1:18" ht="15.75" customHeight="1">
      <c r="A749" s="1"/>
      <c r="B749" s="11"/>
      <c r="C749" s="1"/>
      <c r="D749" s="114"/>
      <c r="E749" s="141"/>
      <c r="F749" s="117"/>
      <c r="G749" s="117"/>
      <c r="H749" s="114"/>
      <c r="I749" s="114"/>
      <c r="J749" s="114"/>
      <c r="K749" s="114"/>
      <c r="L749" s="114"/>
      <c r="M749" s="114"/>
      <c r="N749" s="114"/>
      <c r="O749" s="114"/>
      <c r="P749" s="114"/>
      <c r="Q749" s="114"/>
      <c r="R749" s="114"/>
    </row>
    <row r="750" spans="1:18" ht="15.75" customHeight="1">
      <c r="A750" s="1"/>
      <c r="B750" s="4"/>
      <c r="C750" s="1"/>
      <c r="D750" s="114"/>
      <c r="E750" s="141"/>
      <c r="F750" s="117"/>
      <c r="G750" s="117"/>
      <c r="H750" s="114"/>
      <c r="I750" s="114"/>
      <c r="J750" s="114"/>
      <c r="K750" s="114"/>
      <c r="L750" s="114"/>
      <c r="M750" s="114"/>
      <c r="N750" s="114"/>
      <c r="O750" s="114"/>
      <c r="P750" s="114"/>
      <c r="Q750" s="114"/>
      <c r="R750" s="114"/>
    </row>
    <row r="751" spans="1:18" ht="15.75" customHeight="1">
      <c r="A751" s="1"/>
      <c r="B751" s="12"/>
      <c r="C751" s="1"/>
      <c r="D751" s="114"/>
      <c r="E751" s="141"/>
      <c r="F751" s="117"/>
      <c r="G751" s="117"/>
      <c r="H751" s="114"/>
      <c r="I751" s="114"/>
      <c r="J751" s="114"/>
      <c r="K751" s="114"/>
      <c r="L751" s="114"/>
      <c r="M751" s="114"/>
      <c r="N751" s="114"/>
      <c r="O751" s="114"/>
      <c r="P751" s="114"/>
      <c r="Q751" s="114"/>
      <c r="R751" s="114"/>
    </row>
    <row r="752" spans="1:18" ht="15.75" customHeight="1">
      <c r="A752" s="1"/>
      <c r="B752" s="4"/>
      <c r="C752" s="1"/>
      <c r="D752" s="114"/>
      <c r="E752" s="141"/>
      <c r="F752" s="117"/>
      <c r="G752" s="117"/>
      <c r="H752" s="114"/>
      <c r="I752" s="114"/>
      <c r="J752" s="114"/>
      <c r="K752" s="114"/>
      <c r="L752" s="114"/>
      <c r="M752" s="114"/>
      <c r="N752" s="114"/>
      <c r="O752" s="114"/>
      <c r="P752" s="114"/>
      <c r="Q752" s="114"/>
      <c r="R752" s="114"/>
    </row>
    <row r="753" spans="1:18" ht="15.75" customHeight="1">
      <c r="A753" s="1"/>
      <c r="B753" s="9"/>
      <c r="C753" s="1"/>
      <c r="D753" s="114"/>
      <c r="E753" s="141"/>
      <c r="F753" s="117"/>
      <c r="G753" s="117"/>
      <c r="H753" s="114"/>
      <c r="I753" s="114"/>
      <c r="J753" s="114"/>
      <c r="K753" s="114"/>
      <c r="L753" s="114"/>
      <c r="M753" s="114"/>
      <c r="N753" s="114"/>
      <c r="O753" s="114"/>
      <c r="P753" s="114"/>
      <c r="Q753" s="114"/>
      <c r="R753" s="114"/>
    </row>
    <row r="754" spans="1:18" ht="15.75" customHeight="1">
      <c r="A754" s="1"/>
      <c r="B754" s="7"/>
      <c r="C754" s="1"/>
      <c r="D754" s="114"/>
      <c r="E754" s="141"/>
      <c r="F754" s="117"/>
      <c r="G754" s="117"/>
      <c r="H754" s="114"/>
      <c r="I754" s="114"/>
      <c r="J754" s="114"/>
      <c r="K754" s="114"/>
      <c r="L754" s="114"/>
      <c r="M754" s="114"/>
      <c r="N754" s="114"/>
      <c r="O754" s="114"/>
      <c r="P754" s="114"/>
      <c r="Q754" s="114"/>
      <c r="R754" s="114"/>
    </row>
    <row r="755" spans="1:18" ht="15.75" customHeight="1">
      <c r="A755" s="1"/>
      <c r="B755" s="4"/>
      <c r="C755" s="1"/>
      <c r="D755" s="114"/>
      <c r="E755" s="141"/>
      <c r="F755" s="117"/>
      <c r="G755" s="117"/>
      <c r="H755" s="114"/>
      <c r="I755" s="114"/>
      <c r="J755" s="114"/>
      <c r="K755" s="114"/>
      <c r="L755" s="114"/>
      <c r="M755" s="114"/>
      <c r="N755" s="114"/>
      <c r="O755" s="114"/>
      <c r="P755" s="114"/>
      <c r="Q755" s="114"/>
      <c r="R755" s="114"/>
    </row>
    <row r="756" spans="1:18" ht="15.75" customHeight="1">
      <c r="A756" s="1"/>
      <c r="B756" s="9"/>
      <c r="C756" s="1"/>
      <c r="D756" s="114"/>
      <c r="E756" s="141"/>
      <c r="F756" s="117"/>
      <c r="G756" s="117"/>
      <c r="H756" s="114"/>
      <c r="I756" s="114"/>
      <c r="J756" s="114"/>
      <c r="K756" s="114"/>
      <c r="L756" s="114"/>
      <c r="M756" s="114"/>
      <c r="N756" s="114"/>
      <c r="O756" s="114"/>
      <c r="P756" s="114"/>
      <c r="Q756" s="114"/>
      <c r="R756" s="114"/>
    </row>
    <row r="757" spans="1:18" ht="15.75" customHeight="1">
      <c r="A757" s="1"/>
      <c r="B757" s="7"/>
      <c r="C757" s="1"/>
      <c r="D757" s="114"/>
      <c r="E757" s="141"/>
      <c r="F757" s="117"/>
      <c r="G757" s="117"/>
      <c r="H757" s="114"/>
      <c r="I757" s="114"/>
      <c r="J757" s="114"/>
      <c r="K757" s="114"/>
      <c r="L757" s="114"/>
      <c r="M757" s="114"/>
      <c r="N757" s="114"/>
      <c r="O757" s="114"/>
      <c r="P757" s="114"/>
      <c r="Q757" s="114"/>
      <c r="R757" s="114"/>
    </row>
    <row r="758" spans="1:18" ht="15.75" customHeight="1">
      <c r="A758" s="1"/>
      <c r="B758" s="4"/>
      <c r="C758" s="1"/>
      <c r="D758" s="114"/>
      <c r="E758" s="141"/>
      <c r="F758" s="117"/>
      <c r="G758" s="117"/>
      <c r="H758" s="114"/>
      <c r="I758" s="114"/>
      <c r="J758" s="114"/>
      <c r="K758" s="114"/>
      <c r="L758" s="114"/>
      <c r="M758" s="114"/>
      <c r="N758" s="114"/>
      <c r="O758" s="114"/>
      <c r="P758" s="114"/>
      <c r="Q758" s="114"/>
      <c r="R758" s="114"/>
    </row>
    <row r="759" spans="1:18" ht="15.75" customHeight="1">
      <c r="A759" s="1"/>
      <c r="B759" s="4"/>
      <c r="C759" s="1"/>
      <c r="D759" s="114"/>
      <c r="E759" s="141"/>
      <c r="F759" s="117"/>
      <c r="G759" s="117"/>
      <c r="H759" s="114"/>
      <c r="I759" s="114"/>
      <c r="J759" s="114"/>
      <c r="K759" s="114"/>
      <c r="L759" s="114"/>
      <c r="M759" s="114"/>
      <c r="N759" s="114"/>
      <c r="O759" s="114"/>
      <c r="P759" s="114"/>
      <c r="Q759" s="114"/>
      <c r="R759" s="114"/>
    </row>
    <row r="760" spans="1:18" ht="15.75" customHeight="1">
      <c r="A760" s="1"/>
      <c r="B760" s="4"/>
      <c r="C760" s="1"/>
      <c r="D760" s="114"/>
      <c r="E760" s="141"/>
      <c r="F760" s="117"/>
      <c r="G760" s="117"/>
      <c r="H760" s="114"/>
      <c r="I760" s="114"/>
      <c r="J760" s="114"/>
      <c r="K760" s="114"/>
      <c r="L760" s="114"/>
      <c r="M760" s="114"/>
      <c r="N760" s="114"/>
      <c r="O760" s="114"/>
      <c r="P760" s="114"/>
      <c r="Q760" s="114"/>
      <c r="R760" s="114"/>
    </row>
    <row r="761" spans="1:18" ht="15.75" customHeight="1">
      <c r="A761" s="1"/>
      <c r="B761" s="4"/>
      <c r="C761" s="1"/>
      <c r="D761" s="114"/>
      <c r="E761" s="141"/>
      <c r="F761" s="117"/>
      <c r="G761" s="117"/>
      <c r="H761" s="114"/>
      <c r="I761" s="114"/>
      <c r="J761" s="114"/>
      <c r="K761" s="114"/>
      <c r="L761" s="114"/>
      <c r="M761" s="114"/>
      <c r="N761" s="114"/>
      <c r="O761" s="114"/>
      <c r="P761" s="114"/>
      <c r="Q761" s="114"/>
      <c r="R761" s="114"/>
    </row>
    <row r="762" spans="1:18" ht="15.75" customHeight="1">
      <c r="A762" s="1"/>
      <c r="B762" s="4"/>
      <c r="C762" s="1"/>
      <c r="D762" s="114"/>
      <c r="E762" s="141"/>
      <c r="F762" s="117"/>
      <c r="G762" s="117"/>
      <c r="H762" s="114"/>
      <c r="I762" s="114"/>
      <c r="J762" s="114"/>
      <c r="K762" s="114"/>
      <c r="L762" s="114"/>
      <c r="M762" s="114"/>
      <c r="N762" s="114"/>
      <c r="O762" s="114"/>
      <c r="P762" s="114"/>
      <c r="Q762" s="114"/>
      <c r="R762" s="114"/>
    </row>
    <row r="763" spans="1:18" ht="15.75" customHeight="1">
      <c r="A763" s="1"/>
      <c r="B763" s="9"/>
      <c r="C763" s="1"/>
      <c r="D763" s="114"/>
      <c r="E763" s="141"/>
      <c r="F763" s="117"/>
      <c r="G763" s="117"/>
      <c r="H763" s="114"/>
      <c r="I763" s="114"/>
      <c r="J763" s="114"/>
      <c r="K763" s="114"/>
      <c r="L763" s="114"/>
      <c r="M763" s="114"/>
      <c r="N763" s="114"/>
      <c r="O763" s="114"/>
      <c r="P763" s="114"/>
      <c r="Q763" s="114"/>
      <c r="R763" s="114"/>
    </row>
    <row r="764" spans="1:18" ht="15.75" customHeight="1">
      <c r="A764" s="1"/>
      <c r="B764" s="7"/>
      <c r="C764" s="1"/>
      <c r="D764" s="114"/>
      <c r="E764" s="141"/>
      <c r="F764" s="117"/>
      <c r="G764" s="117"/>
      <c r="H764" s="114"/>
      <c r="I764" s="114"/>
      <c r="J764" s="114"/>
      <c r="K764" s="114"/>
      <c r="L764" s="114"/>
      <c r="M764" s="114"/>
      <c r="N764" s="114"/>
      <c r="O764" s="114"/>
      <c r="P764" s="114"/>
      <c r="Q764" s="114"/>
      <c r="R764" s="114"/>
    </row>
    <row r="765" spans="1:18" ht="15.75" customHeight="1">
      <c r="A765" s="1"/>
      <c r="B765" s="4"/>
      <c r="C765" s="1"/>
      <c r="D765" s="114"/>
      <c r="E765" s="141"/>
      <c r="F765" s="117"/>
      <c r="G765" s="117"/>
      <c r="H765" s="114"/>
      <c r="I765" s="114"/>
      <c r="J765" s="114"/>
      <c r="K765" s="114"/>
      <c r="L765" s="114"/>
      <c r="M765" s="114"/>
      <c r="N765" s="114"/>
      <c r="O765" s="114"/>
      <c r="P765" s="114"/>
      <c r="Q765" s="114"/>
      <c r="R765" s="114"/>
    </row>
    <row r="766" spans="1:18" ht="15.75" customHeight="1">
      <c r="A766" s="1"/>
      <c r="B766" s="4"/>
      <c r="C766" s="1"/>
      <c r="D766" s="114"/>
      <c r="E766" s="141"/>
      <c r="F766" s="117"/>
      <c r="G766" s="117"/>
      <c r="H766" s="114"/>
      <c r="I766" s="114"/>
      <c r="J766" s="114"/>
      <c r="K766" s="114"/>
      <c r="L766" s="114"/>
      <c r="M766" s="114"/>
      <c r="N766" s="114"/>
      <c r="O766" s="114"/>
      <c r="P766" s="114"/>
      <c r="Q766" s="114"/>
      <c r="R766" s="114"/>
    </row>
    <row r="767" spans="1:18" ht="15.75" customHeight="1">
      <c r="A767" s="1"/>
      <c r="B767" s="4"/>
      <c r="C767" s="1"/>
      <c r="D767" s="114"/>
      <c r="E767" s="141"/>
      <c r="F767" s="117"/>
      <c r="G767" s="117"/>
      <c r="H767" s="114"/>
      <c r="I767" s="114"/>
      <c r="J767" s="114"/>
      <c r="K767" s="114"/>
      <c r="L767" s="114"/>
      <c r="M767" s="114"/>
      <c r="N767" s="114"/>
      <c r="O767" s="114"/>
      <c r="P767" s="114"/>
      <c r="Q767" s="114"/>
      <c r="R767" s="114"/>
    </row>
    <row r="768" spans="1:18" ht="15.75" customHeight="1">
      <c r="A768" s="1"/>
      <c r="B768" s="4"/>
      <c r="C768" s="1"/>
      <c r="D768" s="114"/>
      <c r="E768" s="141"/>
      <c r="F768" s="117"/>
      <c r="G768" s="117"/>
      <c r="H768" s="114"/>
      <c r="I768" s="114"/>
      <c r="J768" s="114"/>
      <c r="K768" s="114"/>
      <c r="L768" s="114"/>
      <c r="M768" s="114"/>
      <c r="N768" s="114"/>
      <c r="O768" s="114"/>
      <c r="P768" s="114"/>
      <c r="Q768" s="114"/>
      <c r="R768" s="114"/>
    </row>
    <row r="769" spans="1:18" ht="15.75" customHeight="1">
      <c r="A769" s="1"/>
      <c r="B769" s="66"/>
      <c r="C769" s="1"/>
      <c r="D769" s="114"/>
      <c r="E769" s="141"/>
      <c r="F769" s="117"/>
      <c r="G769" s="117"/>
      <c r="H769" s="114"/>
      <c r="I769" s="114"/>
      <c r="J769" s="114"/>
      <c r="K769" s="114"/>
      <c r="L769" s="114"/>
      <c r="M769" s="114"/>
      <c r="N769" s="114"/>
      <c r="O769" s="114"/>
      <c r="P769" s="114"/>
      <c r="Q769" s="114"/>
      <c r="R769" s="114"/>
    </row>
    <row r="770" spans="1:18" ht="15.75" customHeight="1">
      <c r="A770" s="1"/>
      <c r="B770" s="4"/>
      <c r="C770" s="1"/>
      <c r="D770" s="114"/>
      <c r="E770" s="141"/>
      <c r="F770" s="117"/>
      <c r="G770" s="117"/>
      <c r="H770" s="114"/>
      <c r="I770" s="114"/>
      <c r="J770" s="114"/>
      <c r="K770" s="114"/>
      <c r="L770" s="114"/>
      <c r="M770" s="114"/>
      <c r="N770" s="114"/>
      <c r="O770" s="114"/>
      <c r="P770" s="114"/>
      <c r="Q770" s="114"/>
      <c r="R770" s="114"/>
    </row>
    <row r="771" spans="1:18" ht="15.75" customHeight="1">
      <c r="A771" s="1"/>
      <c r="B771" s="9"/>
      <c r="C771" s="1"/>
      <c r="D771" s="114"/>
      <c r="E771" s="141"/>
      <c r="F771" s="117"/>
      <c r="G771" s="117"/>
      <c r="H771" s="114"/>
      <c r="I771" s="114"/>
      <c r="J771" s="114"/>
      <c r="K771" s="114"/>
      <c r="L771" s="114"/>
      <c r="M771" s="114"/>
      <c r="N771" s="114"/>
      <c r="O771" s="114"/>
      <c r="P771" s="114"/>
      <c r="Q771" s="114"/>
      <c r="R771" s="114"/>
    </row>
    <row r="772" spans="1:18" ht="15.75" customHeight="1">
      <c r="A772" s="1"/>
      <c r="B772" s="7"/>
      <c r="C772" s="1"/>
      <c r="D772" s="114"/>
      <c r="E772" s="141"/>
      <c r="F772" s="117"/>
      <c r="G772" s="117"/>
      <c r="H772" s="114"/>
      <c r="I772" s="114"/>
      <c r="J772" s="114"/>
      <c r="K772" s="114"/>
      <c r="L772" s="114"/>
      <c r="M772" s="114"/>
      <c r="N772" s="114"/>
      <c r="O772" s="114"/>
      <c r="P772" s="114"/>
      <c r="Q772" s="114"/>
      <c r="R772" s="114"/>
    </row>
    <row r="773" spans="1:18" ht="15.75" customHeight="1">
      <c r="A773" s="1"/>
      <c r="B773" s="4"/>
      <c r="C773" s="1"/>
      <c r="D773" s="114"/>
      <c r="E773" s="141"/>
      <c r="F773" s="117"/>
      <c r="G773" s="117"/>
      <c r="H773" s="114"/>
      <c r="I773" s="114"/>
      <c r="J773" s="114"/>
      <c r="K773" s="114"/>
      <c r="L773" s="114"/>
      <c r="M773" s="114"/>
      <c r="N773" s="114"/>
      <c r="O773" s="114"/>
      <c r="P773" s="114"/>
      <c r="Q773" s="114"/>
      <c r="R773" s="114"/>
    </row>
    <row r="774" spans="1:18" ht="15.75" customHeight="1">
      <c r="A774" s="1"/>
      <c r="B774" s="4"/>
      <c r="C774" s="1"/>
      <c r="D774" s="114"/>
      <c r="E774" s="141"/>
      <c r="F774" s="117"/>
      <c r="G774" s="117"/>
      <c r="H774" s="114"/>
      <c r="I774" s="114"/>
      <c r="J774" s="114"/>
      <c r="K774" s="114"/>
      <c r="L774" s="114"/>
      <c r="M774" s="114"/>
      <c r="N774" s="114"/>
      <c r="O774" s="114"/>
      <c r="P774" s="114"/>
      <c r="Q774" s="114"/>
      <c r="R774" s="114"/>
    </row>
    <row r="775" spans="1:18" ht="15.75" customHeight="1">
      <c r="A775" s="1"/>
      <c r="B775" s="4"/>
      <c r="C775" s="1"/>
      <c r="D775" s="114"/>
      <c r="E775" s="141"/>
      <c r="F775" s="117"/>
      <c r="G775" s="117"/>
      <c r="H775" s="114"/>
      <c r="I775" s="114"/>
      <c r="J775" s="114"/>
      <c r="K775" s="114"/>
      <c r="L775" s="114"/>
      <c r="M775" s="114"/>
      <c r="N775" s="114"/>
      <c r="O775" s="114"/>
      <c r="P775" s="114"/>
      <c r="Q775" s="114"/>
      <c r="R775" s="114"/>
    </row>
    <row r="776" spans="1:18" ht="15.75" customHeight="1">
      <c r="A776" s="1"/>
      <c r="B776" s="4"/>
      <c r="C776" s="1"/>
      <c r="D776" s="114"/>
      <c r="E776" s="141"/>
      <c r="F776" s="117"/>
      <c r="G776" s="117"/>
      <c r="H776" s="114"/>
      <c r="I776" s="114"/>
      <c r="J776" s="114"/>
      <c r="K776" s="114"/>
      <c r="L776" s="114"/>
      <c r="M776" s="114"/>
      <c r="N776" s="114"/>
      <c r="O776" s="114"/>
      <c r="P776" s="114"/>
      <c r="Q776" s="114"/>
      <c r="R776" s="114"/>
    </row>
    <row r="777" spans="1:18" ht="15.75" customHeight="1">
      <c r="A777" s="1"/>
      <c r="B777" s="4"/>
      <c r="C777" s="1"/>
      <c r="D777" s="114"/>
      <c r="E777" s="141"/>
      <c r="F777" s="117"/>
      <c r="G777" s="117"/>
      <c r="H777" s="114"/>
      <c r="I777" s="114"/>
      <c r="J777" s="114"/>
      <c r="K777" s="114"/>
      <c r="L777" s="114"/>
      <c r="M777" s="114"/>
      <c r="N777" s="114"/>
      <c r="O777" s="114"/>
      <c r="P777" s="114"/>
      <c r="Q777" s="114"/>
      <c r="R777" s="114"/>
    </row>
    <row r="778" spans="1:18" ht="15.75" customHeight="1">
      <c r="A778" s="1"/>
      <c r="B778" s="4"/>
      <c r="C778" s="1"/>
      <c r="D778" s="114"/>
      <c r="E778" s="141"/>
      <c r="F778" s="117"/>
      <c r="G778" s="117"/>
      <c r="H778" s="114"/>
      <c r="I778" s="114"/>
      <c r="J778" s="114"/>
      <c r="K778" s="114"/>
      <c r="L778" s="114"/>
      <c r="M778" s="114"/>
      <c r="N778" s="114"/>
      <c r="O778" s="114"/>
      <c r="P778" s="114"/>
      <c r="Q778" s="114"/>
      <c r="R778" s="114"/>
    </row>
    <row r="779" spans="1:18" ht="15.75" customHeight="1">
      <c r="A779" s="1"/>
      <c r="B779" s="9"/>
      <c r="C779" s="1"/>
      <c r="D779" s="114"/>
      <c r="E779" s="141"/>
      <c r="F779" s="117"/>
      <c r="G779" s="117"/>
      <c r="H779" s="114"/>
      <c r="I779" s="114"/>
      <c r="J779" s="114"/>
      <c r="K779" s="114"/>
      <c r="L779" s="114"/>
      <c r="M779" s="114"/>
      <c r="N779" s="114"/>
      <c r="O779" s="114"/>
      <c r="P779" s="114"/>
      <c r="Q779" s="114"/>
      <c r="R779" s="114"/>
    </row>
    <row r="780" spans="1:18" ht="15.75" customHeight="1">
      <c r="A780" s="1"/>
      <c r="B780" s="7"/>
      <c r="C780" s="1"/>
      <c r="D780" s="114"/>
      <c r="E780" s="141"/>
      <c r="F780" s="117"/>
      <c r="G780" s="117"/>
      <c r="H780" s="114"/>
      <c r="I780" s="114"/>
      <c r="J780" s="114"/>
      <c r="K780" s="114"/>
      <c r="L780" s="114"/>
      <c r="M780" s="114"/>
      <c r="N780" s="114"/>
      <c r="O780" s="114"/>
      <c r="P780" s="114"/>
      <c r="Q780" s="114"/>
      <c r="R780" s="114"/>
    </row>
    <row r="781" spans="1:18" ht="15.75" customHeight="1">
      <c r="A781" s="1"/>
      <c r="B781" s="4"/>
      <c r="C781" s="1"/>
      <c r="D781" s="114"/>
      <c r="E781" s="141"/>
      <c r="F781" s="117"/>
      <c r="G781" s="117"/>
      <c r="H781" s="114"/>
      <c r="I781" s="114"/>
      <c r="J781" s="114"/>
      <c r="K781" s="114"/>
      <c r="L781" s="114"/>
      <c r="M781" s="114"/>
      <c r="N781" s="114"/>
      <c r="O781" s="114"/>
      <c r="P781" s="114"/>
      <c r="Q781" s="114"/>
      <c r="R781" s="114"/>
    </row>
    <row r="782" spans="1:18" ht="15.75" customHeight="1">
      <c r="A782" s="1"/>
      <c r="B782" s="11"/>
      <c r="C782" s="1"/>
      <c r="D782" s="114"/>
      <c r="E782" s="141"/>
      <c r="F782" s="117"/>
      <c r="G782" s="117"/>
      <c r="H782" s="114"/>
      <c r="I782" s="114"/>
      <c r="J782" s="114"/>
      <c r="K782" s="114"/>
      <c r="L782" s="114"/>
      <c r="M782" s="114"/>
      <c r="N782" s="114"/>
      <c r="O782" s="114"/>
      <c r="P782" s="114"/>
      <c r="Q782" s="114"/>
      <c r="R782" s="114"/>
    </row>
    <row r="783" spans="1:18" ht="15.75" customHeight="1">
      <c r="A783" s="1"/>
      <c r="B783" s="4"/>
      <c r="C783" s="1"/>
      <c r="D783" s="114"/>
      <c r="E783" s="141"/>
      <c r="F783" s="117"/>
      <c r="G783" s="117"/>
      <c r="H783" s="114"/>
      <c r="I783" s="114"/>
      <c r="J783" s="114"/>
      <c r="K783" s="114"/>
      <c r="L783" s="114"/>
      <c r="M783" s="114"/>
      <c r="N783" s="114"/>
      <c r="O783" s="114"/>
      <c r="P783" s="114"/>
      <c r="Q783" s="114"/>
      <c r="R783" s="114"/>
    </row>
    <row r="784" spans="1:18" ht="15.75" customHeight="1">
      <c r="A784" s="1"/>
      <c r="B784" s="12"/>
      <c r="C784" s="1"/>
      <c r="D784" s="114"/>
      <c r="E784" s="141"/>
      <c r="F784" s="117"/>
      <c r="G784" s="117"/>
      <c r="H784" s="114"/>
      <c r="I784" s="114"/>
      <c r="J784" s="114"/>
      <c r="K784" s="114"/>
      <c r="L784" s="114"/>
      <c r="M784" s="114"/>
      <c r="N784" s="114"/>
      <c r="O784" s="114"/>
      <c r="P784" s="114"/>
      <c r="Q784" s="114"/>
      <c r="R784" s="114"/>
    </row>
    <row r="785" spans="1:18" ht="15.75" customHeight="1">
      <c r="A785" s="1"/>
      <c r="B785" s="4"/>
      <c r="C785" s="1"/>
      <c r="D785" s="114"/>
      <c r="E785" s="141"/>
      <c r="F785" s="117"/>
      <c r="G785" s="117"/>
      <c r="H785" s="114"/>
      <c r="I785" s="114"/>
      <c r="J785" s="114"/>
      <c r="K785" s="114"/>
      <c r="L785" s="114"/>
      <c r="M785" s="114"/>
      <c r="N785" s="114"/>
      <c r="O785" s="114"/>
      <c r="P785" s="114"/>
      <c r="Q785" s="114"/>
      <c r="R785" s="114"/>
    </row>
    <row r="786" spans="1:18" ht="15.75" customHeight="1">
      <c r="A786" s="1"/>
      <c r="B786" s="9"/>
      <c r="C786" s="1"/>
      <c r="D786" s="114"/>
      <c r="E786" s="141"/>
      <c r="F786" s="117"/>
      <c r="G786" s="117"/>
      <c r="H786" s="114"/>
      <c r="I786" s="114"/>
      <c r="J786" s="114"/>
      <c r="K786" s="114"/>
      <c r="L786" s="114"/>
      <c r="M786" s="114"/>
      <c r="N786" s="114"/>
      <c r="O786" s="114"/>
      <c r="P786" s="114"/>
      <c r="Q786" s="114"/>
      <c r="R786" s="114"/>
    </row>
    <row r="787" spans="1:18" ht="15.75" customHeight="1">
      <c r="A787" s="1"/>
      <c r="B787" s="7"/>
      <c r="C787" s="1"/>
      <c r="D787" s="114"/>
      <c r="E787" s="141"/>
      <c r="F787" s="117"/>
      <c r="G787" s="117"/>
      <c r="H787" s="114"/>
      <c r="I787" s="114"/>
      <c r="J787" s="114"/>
      <c r="K787" s="114"/>
      <c r="L787" s="114"/>
      <c r="M787" s="114"/>
      <c r="N787" s="114"/>
      <c r="O787" s="114"/>
      <c r="P787" s="114"/>
      <c r="Q787" s="114"/>
      <c r="R787" s="114"/>
    </row>
    <row r="788" spans="1:18" ht="15.75" customHeight="1">
      <c r="A788" s="1"/>
      <c r="B788" s="4"/>
      <c r="C788" s="1"/>
      <c r="D788" s="114"/>
      <c r="E788" s="141"/>
      <c r="F788" s="117"/>
      <c r="G788" s="117"/>
      <c r="H788" s="114"/>
      <c r="I788" s="114"/>
      <c r="J788" s="114"/>
      <c r="K788" s="114"/>
      <c r="L788" s="114"/>
      <c r="M788" s="114"/>
      <c r="N788" s="114"/>
      <c r="O788" s="114"/>
      <c r="P788" s="114"/>
      <c r="Q788" s="114"/>
      <c r="R788" s="114"/>
    </row>
    <row r="789" spans="1:18" ht="15.75" customHeight="1">
      <c r="A789" s="1"/>
      <c r="B789" s="9"/>
      <c r="C789" s="1"/>
      <c r="D789" s="114"/>
      <c r="E789" s="141"/>
      <c r="F789" s="117"/>
      <c r="G789" s="117"/>
      <c r="H789" s="114"/>
      <c r="I789" s="114"/>
      <c r="J789" s="114"/>
      <c r="K789" s="114"/>
      <c r="L789" s="114"/>
      <c r="M789" s="114"/>
      <c r="N789" s="114"/>
      <c r="O789" s="114"/>
      <c r="P789" s="114"/>
      <c r="Q789" s="114"/>
      <c r="R789" s="114"/>
    </row>
    <row r="790" spans="1:18" ht="15.75" customHeight="1">
      <c r="A790" s="1"/>
      <c r="B790" s="7"/>
      <c r="C790" s="1"/>
      <c r="D790" s="114"/>
      <c r="E790" s="141"/>
      <c r="F790" s="117"/>
      <c r="G790" s="117"/>
      <c r="H790" s="114"/>
      <c r="I790" s="114"/>
      <c r="J790" s="114"/>
      <c r="K790" s="114"/>
      <c r="L790" s="114"/>
      <c r="M790" s="114"/>
      <c r="N790" s="114"/>
      <c r="O790" s="114"/>
      <c r="P790" s="114"/>
      <c r="Q790" s="114"/>
      <c r="R790" s="114"/>
    </row>
    <row r="791" spans="1:18" ht="15.75" customHeight="1">
      <c r="A791" s="1"/>
      <c r="B791" s="4"/>
      <c r="C791" s="1"/>
      <c r="D791" s="114"/>
      <c r="E791" s="141"/>
      <c r="F791" s="117"/>
      <c r="G791" s="117"/>
      <c r="H791" s="114"/>
      <c r="I791" s="114"/>
      <c r="J791" s="114"/>
      <c r="K791" s="114"/>
      <c r="L791" s="114"/>
      <c r="M791" s="114"/>
      <c r="N791" s="114"/>
      <c r="O791" s="114"/>
      <c r="P791" s="114"/>
      <c r="Q791" s="114"/>
      <c r="R791" s="114"/>
    </row>
    <row r="792" spans="1:18" ht="15.75" customHeight="1">
      <c r="A792" s="1"/>
      <c r="B792" s="4"/>
      <c r="C792" s="1"/>
      <c r="D792" s="114"/>
      <c r="E792" s="141"/>
      <c r="F792" s="117"/>
      <c r="G792" s="117"/>
      <c r="H792" s="114"/>
      <c r="I792" s="114"/>
      <c r="J792" s="114"/>
      <c r="K792" s="114"/>
      <c r="L792" s="114"/>
      <c r="M792" s="114"/>
      <c r="N792" s="114"/>
      <c r="O792" s="114"/>
      <c r="P792" s="114"/>
      <c r="Q792" s="114"/>
      <c r="R792" s="114"/>
    </row>
    <row r="793" spans="1:18" ht="15.75" customHeight="1">
      <c r="A793" s="1"/>
      <c r="B793" s="4"/>
      <c r="C793" s="1"/>
      <c r="D793" s="114"/>
      <c r="E793" s="141"/>
      <c r="F793" s="117"/>
      <c r="G793" s="117"/>
      <c r="H793" s="114"/>
      <c r="I793" s="114"/>
      <c r="J793" s="114"/>
      <c r="K793" s="114"/>
      <c r="L793" s="114"/>
      <c r="M793" s="114"/>
      <c r="N793" s="114"/>
      <c r="O793" s="114"/>
      <c r="P793" s="114"/>
      <c r="Q793" s="114"/>
      <c r="R793" s="114"/>
    </row>
    <row r="794" spans="1:18" ht="15.75" customHeight="1">
      <c r="A794" s="1"/>
      <c r="B794" s="4"/>
      <c r="C794" s="1"/>
      <c r="D794" s="114"/>
      <c r="E794" s="141"/>
      <c r="F794" s="117"/>
      <c r="G794" s="117"/>
      <c r="H794" s="114"/>
      <c r="I794" s="114"/>
      <c r="J794" s="114"/>
      <c r="K794" s="114"/>
      <c r="L794" s="114"/>
      <c r="M794" s="114"/>
      <c r="N794" s="114"/>
      <c r="O794" s="114"/>
      <c r="P794" s="114"/>
      <c r="Q794" s="114"/>
      <c r="R794" s="114"/>
    </row>
    <row r="795" spans="1:18" ht="15.75" customHeight="1">
      <c r="A795" s="1"/>
      <c r="B795" s="4"/>
      <c r="C795" s="1"/>
      <c r="D795" s="114"/>
      <c r="E795" s="141"/>
      <c r="F795" s="117"/>
      <c r="G795" s="117"/>
      <c r="H795" s="114"/>
      <c r="I795" s="114"/>
      <c r="J795" s="114"/>
      <c r="K795" s="114"/>
      <c r="L795" s="114"/>
      <c r="M795" s="114"/>
      <c r="N795" s="114"/>
      <c r="O795" s="114"/>
      <c r="P795" s="114"/>
      <c r="Q795" s="114"/>
      <c r="R795" s="114"/>
    </row>
    <row r="796" spans="1:18" ht="15.75" customHeight="1">
      <c r="A796" s="1"/>
      <c r="B796" s="9"/>
      <c r="C796" s="1"/>
      <c r="D796" s="114"/>
      <c r="E796" s="141"/>
      <c r="F796" s="117"/>
      <c r="G796" s="117"/>
      <c r="H796" s="114"/>
      <c r="I796" s="114"/>
      <c r="J796" s="114"/>
      <c r="K796" s="114"/>
      <c r="L796" s="114"/>
      <c r="M796" s="114"/>
      <c r="N796" s="114"/>
      <c r="O796" s="114"/>
      <c r="P796" s="114"/>
      <c r="Q796" s="114"/>
      <c r="R796" s="114"/>
    </row>
    <row r="797" spans="1:18" ht="15.75" customHeight="1">
      <c r="A797" s="1"/>
      <c r="B797" s="7"/>
      <c r="C797" s="1"/>
      <c r="D797" s="114"/>
      <c r="E797" s="141"/>
      <c r="F797" s="117"/>
      <c r="G797" s="117"/>
      <c r="H797" s="114"/>
      <c r="I797" s="114"/>
      <c r="J797" s="114"/>
      <c r="K797" s="114"/>
      <c r="L797" s="114"/>
      <c r="M797" s="114"/>
      <c r="N797" s="114"/>
      <c r="O797" s="114"/>
      <c r="P797" s="114"/>
      <c r="Q797" s="114"/>
      <c r="R797" s="114"/>
    </row>
    <row r="798" spans="1:18" ht="15.75" customHeight="1">
      <c r="A798" s="1"/>
      <c r="B798" s="4"/>
      <c r="C798" s="1"/>
      <c r="D798" s="114"/>
      <c r="E798" s="141"/>
      <c r="F798" s="117"/>
      <c r="G798" s="117"/>
      <c r="H798" s="114"/>
      <c r="I798" s="114"/>
      <c r="J798" s="114"/>
      <c r="K798" s="114"/>
      <c r="L798" s="114"/>
      <c r="M798" s="114"/>
      <c r="N798" s="114"/>
      <c r="O798" s="114"/>
      <c r="P798" s="114"/>
      <c r="Q798" s="114"/>
      <c r="R798" s="114"/>
    </row>
    <row r="799" spans="1:18" ht="15.75" customHeight="1">
      <c r="A799" s="1"/>
      <c r="B799" s="4"/>
      <c r="C799" s="1"/>
      <c r="D799" s="114"/>
      <c r="E799" s="141"/>
      <c r="F799" s="117"/>
      <c r="G799" s="117"/>
      <c r="H799" s="114"/>
      <c r="I799" s="114"/>
      <c r="J799" s="114"/>
      <c r="K799" s="114"/>
      <c r="L799" s="114"/>
      <c r="M799" s="114"/>
      <c r="N799" s="114"/>
      <c r="O799" s="114"/>
      <c r="P799" s="114"/>
      <c r="Q799" s="114"/>
      <c r="R799" s="114"/>
    </row>
    <row r="800" spans="1:18" ht="15.75" customHeight="1">
      <c r="A800" s="1"/>
      <c r="B800" s="4"/>
      <c r="C800" s="1"/>
      <c r="D800" s="114"/>
      <c r="E800" s="141"/>
      <c r="F800" s="117"/>
      <c r="G800" s="117"/>
      <c r="H800" s="114"/>
      <c r="I800" s="114"/>
      <c r="J800" s="114"/>
      <c r="K800" s="114"/>
      <c r="L800" s="114"/>
      <c r="M800" s="114"/>
      <c r="N800" s="114"/>
      <c r="O800" s="114"/>
      <c r="P800" s="114"/>
      <c r="Q800" s="114"/>
      <c r="R800" s="114"/>
    </row>
    <row r="801" spans="1:18" ht="15.75" customHeight="1">
      <c r="A801" s="1"/>
      <c r="B801" s="4"/>
      <c r="C801" s="1"/>
      <c r="D801" s="114"/>
      <c r="E801" s="141"/>
      <c r="F801" s="117"/>
      <c r="G801" s="117"/>
      <c r="H801" s="114"/>
      <c r="I801" s="114"/>
      <c r="J801" s="114"/>
      <c r="K801" s="114"/>
      <c r="L801" s="114"/>
      <c r="M801" s="114"/>
      <c r="N801" s="114"/>
      <c r="O801" s="114"/>
      <c r="P801" s="114"/>
      <c r="Q801" s="114"/>
      <c r="R801" s="114"/>
    </row>
    <row r="802" spans="1:18" ht="15.75" customHeight="1">
      <c r="A802" s="1"/>
      <c r="B802" s="66"/>
      <c r="C802" s="1"/>
      <c r="D802" s="114"/>
      <c r="E802" s="141"/>
      <c r="F802" s="117"/>
      <c r="G802" s="117"/>
      <c r="H802" s="114"/>
      <c r="I802" s="114"/>
      <c r="J802" s="114"/>
      <c r="K802" s="114"/>
      <c r="L802" s="114"/>
      <c r="M802" s="114"/>
      <c r="N802" s="114"/>
      <c r="O802" s="114"/>
      <c r="P802" s="114"/>
      <c r="Q802" s="114"/>
      <c r="R802" s="114"/>
    </row>
    <row r="803" spans="1:18" ht="15.75" customHeight="1">
      <c r="A803" s="1"/>
      <c r="B803" s="4"/>
      <c r="C803" s="1"/>
      <c r="D803" s="114"/>
      <c r="E803" s="141"/>
      <c r="F803" s="117"/>
      <c r="G803" s="117"/>
      <c r="H803" s="114"/>
      <c r="I803" s="114"/>
      <c r="J803" s="114"/>
      <c r="K803" s="114"/>
      <c r="L803" s="114"/>
      <c r="M803" s="114"/>
      <c r="N803" s="114"/>
      <c r="O803" s="114"/>
      <c r="P803" s="114"/>
      <c r="Q803" s="114"/>
      <c r="R803" s="114"/>
    </row>
    <row r="804" spans="1:18" ht="15.75" customHeight="1">
      <c r="A804" s="1"/>
      <c r="B804" s="9"/>
      <c r="C804" s="1"/>
      <c r="D804" s="114"/>
      <c r="E804" s="141"/>
      <c r="F804" s="117"/>
      <c r="G804" s="117"/>
      <c r="H804" s="114"/>
      <c r="I804" s="114"/>
      <c r="J804" s="114"/>
      <c r="K804" s="114"/>
      <c r="L804" s="114"/>
      <c r="M804" s="114"/>
      <c r="N804" s="114"/>
      <c r="O804" s="114"/>
      <c r="P804" s="114"/>
      <c r="Q804" s="114"/>
      <c r="R804" s="114"/>
    </row>
    <row r="805" spans="1:18" ht="15.75" customHeight="1">
      <c r="A805" s="1"/>
      <c r="B805" s="7"/>
      <c r="C805" s="1"/>
      <c r="D805" s="114"/>
      <c r="E805" s="141"/>
      <c r="F805" s="117"/>
      <c r="G805" s="117"/>
      <c r="H805" s="114"/>
      <c r="I805" s="114"/>
      <c r="J805" s="114"/>
      <c r="K805" s="114"/>
      <c r="L805" s="114"/>
      <c r="M805" s="114"/>
      <c r="N805" s="114"/>
      <c r="O805" s="114"/>
      <c r="P805" s="114"/>
      <c r="Q805" s="114"/>
      <c r="R805" s="114"/>
    </row>
    <row r="806" spans="1:18" ht="15.75" customHeight="1">
      <c r="A806" s="1"/>
      <c r="B806" s="4"/>
      <c r="C806" s="1"/>
      <c r="D806" s="114"/>
      <c r="E806" s="141"/>
      <c r="F806" s="117"/>
      <c r="G806" s="117"/>
      <c r="H806" s="114"/>
      <c r="I806" s="114"/>
      <c r="J806" s="114"/>
      <c r="K806" s="114"/>
      <c r="L806" s="114"/>
      <c r="M806" s="114"/>
      <c r="N806" s="114"/>
      <c r="O806" s="114"/>
      <c r="P806" s="114"/>
      <c r="Q806" s="114"/>
      <c r="R806" s="114"/>
    </row>
    <row r="807" spans="1:18" ht="15.75" customHeight="1">
      <c r="A807" s="1"/>
      <c r="B807" s="4"/>
      <c r="C807" s="1"/>
      <c r="D807" s="114"/>
      <c r="E807" s="141"/>
      <c r="F807" s="117"/>
      <c r="G807" s="117"/>
      <c r="H807" s="114"/>
      <c r="I807" s="114"/>
      <c r="J807" s="114"/>
      <c r="K807" s="114"/>
      <c r="L807" s="114"/>
      <c r="M807" s="114"/>
      <c r="N807" s="114"/>
      <c r="O807" s="114"/>
      <c r="P807" s="114"/>
      <c r="Q807" s="114"/>
      <c r="R807" s="114"/>
    </row>
    <row r="808" spans="1:18" ht="15.75" customHeight="1">
      <c r="A808" s="1"/>
      <c r="B808" s="4"/>
      <c r="C808" s="1"/>
      <c r="D808" s="114"/>
      <c r="E808" s="141"/>
      <c r="F808" s="117"/>
      <c r="G808" s="117"/>
      <c r="H808" s="114"/>
      <c r="I808" s="114"/>
      <c r="J808" s="114"/>
      <c r="K808" s="114"/>
      <c r="L808" s="114"/>
      <c r="M808" s="114"/>
      <c r="N808" s="114"/>
      <c r="O808" s="114"/>
      <c r="P808" s="114"/>
      <c r="Q808" s="114"/>
      <c r="R808" s="114"/>
    </row>
    <row r="809" spans="1:18" ht="15.75" customHeight="1">
      <c r="A809" s="1"/>
      <c r="B809" s="4"/>
      <c r="C809" s="1"/>
      <c r="D809" s="114"/>
      <c r="E809" s="141"/>
      <c r="F809" s="117"/>
      <c r="G809" s="117"/>
      <c r="H809" s="114"/>
      <c r="I809" s="114"/>
      <c r="J809" s="114"/>
      <c r="K809" s="114"/>
      <c r="L809" s="114"/>
      <c r="M809" s="114"/>
      <c r="N809" s="114"/>
      <c r="O809" s="114"/>
      <c r="P809" s="114"/>
      <c r="Q809" s="114"/>
      <c r="R809" s="114"/>
    </row>
    <row r="810" spans="1:18" ht="15.75" customHeight="1">
      <c r="A810" s="1"/>
      <c r="B810" s="4"/>
      <c r="C810" s="1"/>
      <c r="D810" s="114"/>
      <c r="E810" s="141"/>
      <c r="F810" s="117"/>
      <c r="G810" s="117"/>
      <c r="H810" s="114"/>
      <c r="I810" s="114"/>
      <c r="J810" s="114"/>
      <c r="K810" s="114"/>
      <c r="L810" s="114"/>
      <c r="M810" s="114"/>
      <c r="N810" s="114"/>
      <c r="O810" s="114"/>
      <c r="P810" s="114"/>
      <c r="Q810" s="114"/>
      <c r="R810" s="114"/>
    </row>
    <row r="811" spans="1:18" ht="15.75" customHeight="1">
      <c r="A811" s="1"/>
      <c r="B811" s="4"/>
      <c r="C811" s="1"/>
      <c r="D811" s="114"/>
      <c r="E811" s="141"/>
      <c r="F811" s="117"/>
      <c r="G811" s="117"/>
      <c r="H811" s="114"/>
      <c r="I811" s="114"/>
      <c r="J811" s="114"/>
      <c r="K811" s="114"/>
      <c r="L811" s="114"/>
      <c r="M811" s="114"/>
      <c r="N811" s="114"/>
      <c r="O811" s="114"/>
      <c r="P811" s="114"/>
      <c r="Q811" s="114"/>
      <c r="R811" s="114"/>
    </row>
    <row r="812" spans="1:18" ht="15.75" customHeight="1">
      <c r="A812" s="1"/>
      <c r="B812" s="9"/>
      <c r="C812" s="1"/>
      <c r="D812" s="114"/>
      <c r="E812" s="141"/>
      <c r="F812" s="117"/>
      <c r="G812" s="117"/>
      <c r="H812" s="114"/>
      <c r="I812" s="114"/>
      <c r="J812" s="114"/>
      <c r="K812" s="114"/>
      <c r="L812" s="114"/>
      <c r="M812" s="114"/>
      <c r="N812" s="114"/>
      <c r="O812" s="114"/>
      <c r="P812" s="114"/>
      <c r="Q812" s="114"/>
      <c r="R812" s="114"/>
    </row>
    <row r="813" spans="1:18" ht="15.75" customHeight="1">
      <c r="A813" s="1"/>
      <c r="B813" s="7"/>
      <c r="C813" s="1"/>
      <c r="D813" s="114"/>
      <c r="E813" s="141"/>
      <c r="F813" s="117"/>
      <c r="G813" s="117"/>
      <c r="H813" s="114"/>
      <c r="I813" s="114"/>
      <c r="J813" s="114"/>
      <c r="K813" s="114"/>
      <c r="L813" s="114"/>
      <c r="M813" s="114"/>
      <c r="N813" s="114"/>
      <c r="O813" s="114"/>
      <c r="P813" s="114"/>
      <c r="Q813" s="114"/>
      <c r="R813" s="114"/>
    </row>
    <row r="814" spans="1:18" ht="15.75" customHeight="1">
      <c r="A814" s="1"/>
      <c r="B814" s="4"/>
      <c r="C814" s="1"/>
      <c r="D814" s="114"/>
      <c r="E814" s="141"/>
      <c r="F814" s="117"/>
      <c r="G814" s="117"/>
      <c r="H814" s="114"/>
      <c r="I814" s="114"/>
      <c r="J814" s="114"/>
      <c r="K814" s="114"/>
      <c r="L814" s="114"/>
      <c r="M814" s="114"/>
      <c r="N814" s="114"/>
      <c r="O814" s="114"/>
      <c r="P814" s="114"/>
      <c r="Q814" s="114"/>
      <c r="R814" s="114"/>
    </row>
    <row r="815" spans="1:18" ht="15.75" customHeight="1">
      <c r="A815" s="1"/>
      <c r="B815" s="11"/>
      <c r="C815" s="1"/>
      <c r="D815" s="114"/>
      <c r="E815" s="141"/>
      <c r="F815" s="117"/>
      <c r="G815" s="117"/>
      <c r="H815" s="114"/>
      <c r="I815" s="114"/>
      <c r="J815" s="114"/>
      <c r="K815" s="114"/>
      <c r="L815" s="114"/>
      <c r="M815" s="114"/>
      <c r="N815" s="114"/>
      <c r="O815" s="114"/>
      <c r="P815" s="114"/>
      <c r="Q815" s="114"/>
      <c r="R815" s="114"/>
    </row>
    <row r="816" spans="1:18" ht="15.75" customHeight="1">
      <c r="A816" s="1"/>
      <c r="B816" s="4"/>
      <c r="C816" s="1"/>
      <c r="D816" s="114"/>
      <c r="E816" s="141"/>
      <c r="F816" s="117"/>
      <c r="G816" s="117"/>
      <c r="H816" s="114"/>
      <c r="I816" s="114"/>
      <c r="J816" s="114"/>
      <c r="K816" s="114"/>
      <c r="L816" s="114"/>
      <c r="M816" s="114"/>
      <c r="N816" s="114"/>
      <c r="O816" s="114"/>
      <c r="P816" s="114"/>
      <c r="Q816" s="114"/>
      <c r="R816" s="114"/>
    </row>
    <row r="817" spans="1:18" ht="15.75" customHeight="1">
      <c r="A817" s="1"/>
      <c r="B817" s="12"/>
      <c r="C817" s="1"/>
      <c r="D817" s="114"/>
      <c r="E817" s="141"/>
      <c r="F817" s="117"/>
      <c r="G817" s="117"/>
      <c r="H817" s="114"/>
      <c r="I817" s="114"/>
      <c r="J817" s="114"/>
      <c r="K817" s="114"/>
      <c r="L817" s="114"/>
      <c r="M817" s="114"/>
      <c r="N817" s="114"/>
      <c r="O817" s="114"/>
      <c r="P817" s="114"/>
      <c r="Q817" s="114"/>
      <c r="R817" s="114"/>
    </row>
    <row r="818" spans="1:18" ht="15.75" customHeight="1">
      <c r="A818" s="1"/>
      <c r="B818" s="4"/>
      <c r="C818" s="1"/>
      <c r="D818" s="114"/>
      <c r="E818" s="141"/>
      <c r="F818" s="117"/>
      <c r="G818" s="117"/>
      <c r="H818" s="114"/>
      <c r="I818" s="114"/>
      <c r="J818" s="114"/>
      <c r="K818" s="114"/>
      <c r="L818" s="114"/>
      <c r="M818" s="114"/>
      <c r="N818" s="114"/>
      <c r="O818" s="114"/>
      <c r="P818" s="114"/>
      <c r="Q818" s="114"/>
      <c r="R818" s="114"/>
    </row>
    <row r="819" spans="1:18" ht="15.75" customHeight="1">
      <c r="A819" s="1"/>
      <c r="B819" s="9"/>
      <c r="C819" s="1"/>
      <c r="D819" s="114"/>
      <c r="E819" s="141"/>
      <c r="F819" s="117"/>
      <c r="G819" s="117"/>
      <c r="H819" s="114"/>
      <c r="I819" s="114"/>
      <c r="J819" s="114"/>
      <c r="K819" s="114"/>
      <c r="L819" s="114"/>
      <c r="M819" s="114"/>
      <c r="N819" s="114"/>
      <c r="O819" s="114"/>
      <c r="P819" s="114"/>
      <c r="Q819" s="114"/>
      <c r="R819" s="114"/>
    </row>
    <row r="820" spans="1:18" ht="15.75" customHeight="1">
      <c r="A820" s="1"/>
      <c r="B820" s="7"/>
      <c r="C820" s="1"/>
      <c r="D820" s="114"/>
      <c r="E820" s="141"/>
      <c r="F820" s="117"/>
      <c r="G820" s="117"/>
      <c r="H820" s="114"/>
      <c r="I820" s="114"/>
      <c r="J820" s="114"/>
      <c r="K820" s="114"/>
      <c r="L820" s="114"/>
      <c r="M820" s="114"/>
      <c r="N820" s="114"/>
      <c r="O820" s="114"/>
      <c r="P820" s="114"/>
      <c r="Q820" s="114"/>
      <c r="R820" s="114"/>
    </row>
    <row r="821" spans="1:18" ht="15.75" customHeight="1">
      <c r="A821" s="1"/>
      <c r="B821" s="4"/>
      <c r="C821" s="1"/>
      <c r="D821" s="114"/>
      <c r="E821" s="141"/>
      <c r="F821" s="117"/>
      <c r="G821" s="117"/>
      <c r="H821" s="114"/>
      <c r="I821" s="114"/>
      <c r="J821" s="114"/>
      <c r="K821" s="114"/>
      <c r="L821" s="114"/>
      <c r="M821" s="114"/>
      <c r="N821" s="114"/>
      <c r="O821" s="114"/>
      <c r="P821" s="114"/>
      <c r="Q821" s="114"/>
      <c r="R821" s="114"/>
    </row>
    <row r="822" spans="1:18" ht="15.75" customHeight="1">
      <c r="A822" s="1"/>
      <c r="B822" s="9"/>
      <c r="C822" s="1"/>
      <c r="D822" s="114"/>
      <c r="E822" s="141"/>
      <c r="F822" s="117"/>
      <c r="G822" s="117"/>
      <c r="H822" s="114"/>
      <c r="I822" s="114"/>
      <c r="J822" s="114"/>
      <c r="K822" s="114"/>
      <c r="L822" s="114"/>
      <c r="M822" s="114"/>
      <c r="N822" s="114"/>
      <c r="O822" s="114"/>
      <c r="P822" s="114"/>
      <c r="Q822" s="114"/>
      <c r="R822" s="114"/>
    </row>
    <row r="823" spans="1:18" ht="15.75" customHeight="1">
      <c r="A823" s="1"/>
      <c r="B823" s="7"/>
      <c r="C823" s="1"/>
      <c r="D823" s="114"/>
      <c r="E823" s="141"/>
      <c r="F823" s="117"/>
      <c r="G823" s="117"/>
      <c r="H823" s="114"/>
      <c r="I823" s="114"/>
      <c r="J823" s="114"/>
      <c r="K823" s="114"/>
      <c r="L823" s="114"/>
      <c r="M823" s="114"/>
      <c r="N823" s="114"/>
      <c r="O823" s="114"/>
      <c r="P823" s="114"/>
      <c r="Q823" s="114"/>
      <c r="R823" s="114"/>
    </row>
    <row r="824" spans="1:18" ht="15.75" customHeight="1">
      <c r="A824" s="1"/>
      <c r="B824" s="4"/>
      <c r="C824" s="1"/>
      <c r="D824" s="114"/>
      <c r="E824" s="141"/>
      <c r="F824" s="117"/>
      <c r="G824" s="117"/>
      <c r="H824" s="114"/>
      <c r="I824" s="114"/>
      <c r="J824" s="114"/>
      <c r="K824" s="114"/>
      <c r="L824" s="114"/>
      <c r="M824" s="114"/>
      <c r="N824" s="114"/>
      <c r="O824" s="114"/>
      <c r="P824" s="114"/>
      <c r="Q824" s="114"/>
      <c r="R824" s="114"/>
    </row>
    <row r="825" spans="1:18" ht="15.75" customHeight="1">
      <c r="A825" s="1"/>
      <c r="B825" s="4"/>
      <c r="C825" s="1"/>
      <c r="D825" s="114"/>
      <c r="E825" s="141"/>
      <c r="F825" s="117"/>
      <c r="G825" s="117"/>
      <c r="H825" s="114"/>
      <c r="I825" s="114"/>
      <c r="J825" s="114"/>
      <c r="K825" s="114"/>
      <c r="L825" s="114"/>
      <c r="M825" s="114"/>
      <c r="N825" s="114"/>
      <c r="O825" s="114"/>
      <c r="P825" s="114"/>
      <c r="Q825" s="114"/>
      <c r="R825" s="114"/>
    </row>
    <row r="826" spans="1:18" ht="15.75" customHeight="1">
      <c r="A826" s="1"/>
      <c r="B826" s="4"/>
      <c r="C826" s="1"/>
      <c r="D826" s="114"/>
      <c r="E826" s="141"/>
      <c r="F826" s="117"/>
      <c r="G826" s="117"/>
      <c r="H826" s="114"/>
      <c r="I826" s="114"/>
      <c r="J826" s="114"/>
      <c r="K826" s="114"/>
      <c r="L826" s="114"/>
      <c r="M826" s="114"/>
      <c r="N826" s="114"/>
      <c r="O826" s="114"/>
      <c r="P826" s="114"/>
      <c r="Q826" s="114"/>
      <c r="R826" s="114"/>
    </row>
    <row r="827" spans="1:18" ht="15.75" customHeight="1">
      <c r="A827" s="1"/>
      <c r="B827" s="4"/>
      <c r="C827" s="1"/>
      <c r="D827" s="114"/>
      <c r="E827" s="141"/>
      <c r="F827" s="117"/>
      <c r="G827" s="117"/>
      <c r="H827" s="114"/>
      <c r="I827" s="114"/>
      <c r="J827" s="114"/>
      <c r="K827" s="114"/>
      <c r="L827" s="114"/>
      <c r="M827" s="114"/>
      <c r="N827" s="114"/>
      <c r="O827" s="114"/>
      <c r="P827" s="114"/>
      <c r="Q827" s="114"/>
      <c r="R827" s="114"/>
    </row>
    <row r="828" spans="1:18" ht="15.75" customHeight="1">
      <c r="A828" s="1"/>
      <c r="B828" s="4"/>
      <c r="C828" s="1"/>
      <c r="D828" s="114"/>
      <c r="E828" s="141"/>
      <c r="F828" s="117"/>
      <c r="G828" s="117"/>
      <c r="H828" s="114"/>
      <c r="I828" s="114"/>
      <c r="J828" s="114"/>
      <c r="K828" s="114"/>
      <c r="L828" s="114"/>
      <c r="M828" s="114"/>
      <c r="N828" s="114"/>
      <c r="O828" s="114"/>
      <c r="P828" s="114"/>
      <c r="Q828" s="114"/>
      <c r="R828" s="114"/>
    </row>
    <row r="829" spans="1:18" ht="15.75" customHeight="1">
      <c r="A829" s="1"/>
      <c r="B829" s="9"/>
      <c r="C829" s="1"/>
      <c r="D829" s="114"/>
      <c r="E829" s="141"/>
      <c r="F829" s="117"/>
      <c r="G829" s="117"/>
      <c r="H829" s="114"/>
      <c r="I829" s="114"/>
      <c r="J829" s="114"/>
      <c r="K829" s="114"/>
      <c r="L829" s="114"/>
      <c r="M829" s="114"/>
      <c r="N829" s="114"/>
      <c r="O829" s="114"/>
      <c r="P829" s="114"/>
      <c r="Q829" s="114"/>
      <c r="R829" s="114"/>
    </row>
    <row r="830" spans="1:18" ht="15.75" customHeight="1">
      <c r="A830" s="1"/>
      <c r="B830" s="7"/>
      <c r="C830" s="1"/>
      <c r="D830" s="114"/>
      <c r="E830" s="141"/>
      <c r="F830" s="117"/>
      <c r="G830" s="117"/>
      <c r="H830" s="114"/>
      <c r="I830" s="114"/>
      <c r="J830" s="114"/>
      <c r="K830" s="114"/>
      <c r="L830" s="114"/>
      <c r="M830" s="114"/>
      <c r="N830" s="114"/>
      <c r="O830" s="114"/>
      <c r="P830" s="114"/>
      <c r="Q830" s="114"/>
      <c r="R830" s="114"/>
    </row>
    <row r="831" spans="1:18" ht="15.75" customHeight="1">
      <c r="A831" s="1"/>
      <c r="B831" s="4"/>
      <c r="C831" s="1"/>
      <c r="D831" s="114"/>
      <c r="E831" s="141"/>
      <c r="F831" s="117"/>
      <c r="G831" s="117"/>
      <c r="H831" s="114"/>
      <c r="I831" s="114"/>
      <c r="J831" s="114"/>
      <c r="K831" s="114"/>
      <c r="L831" s="114"/>
      <c r="M831" s="114"/>
      <c r="N831" s="114"/>
      <c r="O831" s="114"/>
      <c r="P831" s="114"/>
      <c r="Q831" s="114"/>
      <c r="R831" s="114"/>
    </row>
    <row r="832" spans="1:18" ht="15.75" customHeight="1">
      <c r="A832" s="1"/>
      <c r="B832" s="4"/>
      <c r="C832" s="1"/>
      <c r="D832" s="114"/>
      <c r="E832" s="141"/>
      <c r="F832" s="117"/>
      <c r="G832" s="117"/>
      <c r="H832" s="114"/>
      <c r="I832" s="114"/>
      <c r="J832" s="114"/>
      <c r="K832" s="114"/>
      <c r="L832" s="114"/>
      <c r="M832" s="114"/>
      <c r="N832" s="114"/>
      <c r="O832" s="114"/>
      <c r="P832" s="114"/>
      <c r="Q832" s="114"/>
      <c r="R832" s="114"/>
    </row>
    <row r="833" spans="1:18" ht="15.75" customHeight="1">
      <c r="A833" s="1"/>
      <c r="B833" s="4"/>
      <c r="C833" s="1"/>
      <c r="D833" s="114"/>
      <c r="E833" s="141"/>
      <c r="F833" s="117"/>
      <c r="G833" s="117"/>
      <c r="H833" s="114"/>
      <c r="I833" s="114"/>
      <c r="J833" s="114"/>
      <c r="K833" s="114"/>
      <c r="L833" s="114"/>
      <c r="M833" s="114"/>
      <c r="N833" s="114"/>
      <c r="O833" s="114"/>
      <c r="P833" s="114"/>
      <c r="Q833" s="114"/>
      <c r="R833" s="114"/>
    </row>
    <row r="834" spans="1:18" ht="15.75" customHeight="1">
      <c r="A834" s="1"/>
      <c r="B834" s="4"/>
      <c r="C834" s="1"/>
      <c r="D834" s="114"/>
      <c r="E834" s="141"/>
      <c r="F834" s="117"/>
      <c r="G834" s="117"/>
      <c r="H834" s="114"/>
      <c r="I834" s="114"/>
      <c r="J834" s="114"/>
      <c r="K834" s="114"/>
      <c r="L834" s="114"/>
      <c r="M834" s="114"/>
      <c r="N834" s="114"/>
      <c r="O834" s="114"/>
      <c r="P834" s="114"/>
      <c r="Q834" s="114"/>
      <c r="R834" s="114"/>
    </row>
    <row r="835" spans="1:18" ht="15.75" customHeight="1">
      <c r="A835" s="1"/>
      <c r="B835" s="66"/>
      <c r="C835" s="1"/>
      <c r="D835" s="114"/>
      <c r="E835" s="141"/>
      <c r="F835" s="117"/>
      <c r="G835" s="117"/>
      <c r="H835" s="114"/>
      <c r="I835" s="114"/>
      <c r="J835" s="114"/>
      <c r="K835" s="114"/>
      <c r="L835" s="114"/>
      <c r="M835" s="114"/>
      <c r="N835" s="114"/>
      <c r="O835" s="114"/>
      <c r="P835" s="114"/>
      <c r="Q835" s="114"/>
      <c r="R835" s="114"/>
    </row>
    <row r="836" spans="1:18" ht="15.75" customHeight="1">
      <c r="A836" s="1"/>
      <c r="B836" s="4"/>
      <c r="C836" s="1"/>
      <c r="D836" s="114"/>
      <c r="E836" s="141"/>
      <c r="F836" s="117"/>
      <c r="G836" s="117"/>
      <c r="H836" s="114"/>
      <c r="I836" s="114"/>
      <c r="J836" s="114"/>
      <c r="K836" s="114"/>
      <c r="L836" s="114"/>
      <c r="M836" s="114"/>
      <c r="N836" s="114"/>
      <c r="O836" s="114"/>
      <c r="P836" s="114"/>
      <c r="Q836" s="114"/>
      <c r="R836" s="114"/>
    </row>
    <row r="837" spans="1:18" ht="15.75" customHeight="1">
      <c r="A837" s="1"/>
      <c r="B837" s="9"/>
      <c r="C837" s="1"/>
      <c r="D837" s="114"/>
      <c r="E837" s="141"/>
      <c r="F837" s="117"/>
      <c r="G837" s="117"/>
      <c r="H837" s="114"/>
      <c r="I837" s="114"/>
      <c r="J837" s="114"/>
      <c r="K837" s="114"/>
      <c r="L837" s="114"/>
      <c r="M837" s="114"/>
      <c r="N837" s="114"/>
      <c r="O837" s="114"/>
      <c r="P837" s="114"/>
      <c r="Q837" s="114"/>
      <c r="R837" s="114"/>
    </row>
    <row r="838" spans="1:18" ht="15.75" customHeight="1">
      <c r="A838" s="1"/>
      <c r="B838" s="7"/>
      <c r="C838" s="1"/>
      <c r="D838" s="114"/>
      <c r="E838" s="141"/>
      <c r="F838" s="117"/>
      <c r="G838" s="117"/>
      <c r="H838" s="114"/>
      <c r="I838" s="114"/>
      <c r="J838" s="114"/>
      <c r="K838" s="114"/>
      <c r="L838" s="114"/>
      <c r="M838" s="114"/>
      <c r="N838" s="114"/>
      <c r="O838" s="114"/>
      <c r="P838" s="114"/>
      <c r="Q838" s="114"/>
      <c r="R838" s="114"/>
    </row>
    <row r="839" spans="1:18" ht="15.75" customHeight="1">
      <c r="A839" s="1"/>
      <c r="B839" s="4"/>
      <c r="C839" s="1"/>
      <c r="D839" s="114"/>
      <c r="E839" s="141"/>
      <c r="F839" s="117"/>
      <c r="G839" s="117"/>
      <c r="H839" s="114"/>
      <c r="I839" s="114"/>
      <c r="J839" s="114"/>
      <c r="K839" s="114"/>
      <c r="L839" s="114"/>
      <c r="M839" s="114"/>
      <c r="N839" s="114"/>
      <c r="O839" s="114"/>
      <c r="P839" s="114"/>
      <c r="Q839" s="114"/>
      <c r="R839" s="114"/>
    </row>
    <row r="840" spans="1:18" ht="15.75" customHeight="1">
      <c r="A840" s="1"/>
      <c r="B840" s="4"/>
      <c r="C840" s="1"/>
      <c r="D840" s="114"/>
      <c r="E840" s="141"/>
      <c r="F840" s="117"/>
      <c r="G840" s="117"/>
      <c r="H840" s="114"/>
      <c r="I840" s="114"/>
      <c r="J840" s="114"/>
      <c r="K840" s="114"/>
      <c r="L840" s="114"/>
      <c r="M840" s="114"/>
      <c r="N840" s="114"/>
      <c r="O840" s="114"/>
      <c r="P840" s="114"/>
      <c r="Q840" s="114"/>
      <c r="R840" s="114"/>
    </row>
    <row r="841" spans="1:18" ht="15.75" customHeight="1">
      <c r="A841" s="1"/>
      <c r="B841" s="4"/>
      <c r="C841" s="1"/>
      <c r="D841" s="114"/>
      <c r="E841" s="141"/>
      <c r="F841" s="117"/>
      <c r="G841" s="117"/>
      <c r="H841" s="114"/>
      <c r="I841" s="114"/>
      <c r="J841" s="114"/>
      <c r="K841" s="114"/>
      <c r="L841" s="114"/>
      <c r="M841" s="114"/>
      <c r="N841" s="114"/>
      <c r="O841" s="114"/>
      <c r="P841" s="114"/>
      <c r="Q841" s="114"/>
      <c r="R841" s="114"/>
    </row>
    <row r="842" spans="1:18" ht="15.75" customHeight="1">
      <c r="A842" s="1"/>
      <c r="B842" s="4"/>
      <c r="C842" s="1"/>
      <c r="D842" s="114"/>
      <c r="E842" s="141"/>
      <c r="F842" s="117"/>
      <c r="G842" s="117"/>
      <c r="H842" s="114"/>
      <c r="I842" s="114"/>
      <c r="J842" s="114"/>
      <c r="K842" s="114"/>
      <c r="L842" s="114"/>
      <c r="M842" s="114"/>
      <c r="N842" s="114"/>
      <c r="O842" s="114"/>
      <c r="P842" s="114"/>
      <c r="Q842" s="114"/>
      <c r="R842" s="114"/>
    </row>
    <row r="843" spans="1:18" ht="15.75" customHeight="1">
      <c r="A843" s="1"/>
      <c r="B843" s="4"/>
      <c r="C843" s="1"/>
      <c r="D843" s="114"/>
      <c r="E843" s="141"/>
      <c r="F843" s="117"/>
      <c r="G843" s="117"/>
      <c r="H843" s="114"/>
      <c r="I843" s="114"/>
      <c r="J843" s="114"/>
      <c r="K843" s="114"/>
      <c r="L843" s="114"/>
      <c r="M843" s="114"/>
      <c r="N843" s="114"/>
      <c r="O843" s="114"/>
      <c r="P843" s="114"/>
      <c r="Q843" s="114"/>
      <c r="R843" s="114"/>
    </row>
    <row r="844" spans="1:18" ht="15.75" customHeight="1">
      <c r="A844" s="1"/>
      <c r="B844" s="4"/>
      <c r="C844" s="1"/>
      <c r="D844" s="114"/>
      <c r="E844" s="141"/>
      <c r="F844" s="117"/>
      <c r="G844" s="117"/>
      <c r="H844" s="114"/>
      <c r="I844" s="114"/>
      <c r="J844" s="114"/>
      <c r="K844" s="114"/>
      <c r="L844" s="114"/>
      <c r="M844" s="114"/>
      <c r="N844" s="114"/>
      <c r="O844" s="114"/>
      <c r="P844" s="114"/>
      <c r="Q844" s="114"/>
      <c r="R844" s="114"/>
    </row>
    <row r="845" spans="1:18" ht="15.75" customHeight="1">
      <c r="A845" s="1"/>
      <c r="B845" s="9"/>
      <c r="C845" s="1"/>
      <c r="D845" s="114"/>
      <c r="E845" s="141"/>
      <c r="F845" s="117"/>
      <c r="G845" s="117"/>
      <c r="H845" s="114"/>
      <c r="I845" s="114"/>
      <c r="J845" s="114"/>
      <c r="K845" s="114"/>
      <c r="L845" s="114"/>
      <c r="M845" s="114"/>
      <c r="N845" s="114"/>
      <c r="O845" s="114"/>
      <c r="P845" s="114"/>
      <c r="Q845" s="114"/>
      <c r="R845" s="114"/>
    </row>
    <row r="846" spans="1:18" ht="15.75" customHeight="1">
      <c r="A846" s="1"/>
      <c r="B846" s="7"/>
      <c r="C846" s="1"/>
      <c r="D846" s="114"/>
      <c r="E846" s="141"/>
      <c r="F846" s="117"/>
      <c r="G846" s="117"/>
      <c r="H846" s="114"/>
      <c r="I846" s="114"/>
      <c r="J846" s="114"/>
      <c r="K846" s="114"/>
      <c r="L846" s="114"/>
      <c r="M846" s="114"/>
      <c r="N846" s="114"/>
      <c r="O846" s="114"/>
      <c r="P846" s="114"/>
      <c r="Q846" s="114"/>
      <c r="R846" s="114"/>
    </row>
    <row r="847" spans="1:18" ht="15.75" customHeight="1">
      <c r="A847" s="1"/>
      <c r="B847" s="4"/>
      <c r="C847" s="1"/>
      <c r="D847" s="114"/>
      <c r="E847" s="141"/>
      <c r="F847" s="117"/>
      <c r="G847" s="117"/>
      <c r="H847" s="114"/>
      <c r="I847" s="114"/>
      <c r="J847" s="114"/>
      <c r="K847" s="114"/>
      <c r="L847" s="114"/>
      <c r="M847" s="114"/>
      <c r="N847" s="114"/>
      <c r="O847" s="114"/>
      <c r="P847" s="114"/>
      <c r="Q847" s="114"/>
      <c r="R847" s="114"/>
    </row>
    <row r="848" spans="1:18" ht="15.75" customHeight="1">
      <c r="A848" s="1"/>
      <c r="B848" s="11"/>
      <c r="C848" s="1"/>
      <c r="D848" s="114"/>
      <c r="E848" s="141"/>
      <c r="F848" s="117"/>
      <c r="G848" s="117"/>
      <c r="H848" s="114"/>
      <c r="I848" s="114"/>
      <c r="J848" s="114"/>
      <c r="K848" s="114"/>
      <c r="L848" s="114"/>
      <c r="M848" s="114"/>
      <c r="N848" s="114"/>
      <c r="O848" s="114"/>
      <c r="P848" s="114"/>
      <c r="Q848" s="114"/>
      <c r="R848" s="114"/>
    </row>
    <row r="849" spans="1:18" ht="15.75" customHeight="1">
      <c r="A849" s="1"/>
      <c r="B849" s="4"/>
      <c r="C849" s="1"/>
      <c r="D849" s="114"/>
      <c r="E849" s="141"/>
      <c r="F849" s="117"/>
      <c r="G849" s="117"/>
      <c r="H849" s="114"/>
      <c r="I849" s="114"/>
      <c r="J849" s="114"/>
      <c r="K849" s="114"/>
      <c r="L849" s="114"/>
      <c r="M849" s="114"/>
      <c r="N849" s="114"/>
      <c r="O849" s="114"/>
      <c r="P849" s="114"/>
      <c r="Q849" s="114"/>
      <c r="R849" s="114"/>
    </row>
    <row r="850" spans="1:18" ht="15.75" customHeight="1">
      <c r="A850" s="1"/>
      <c r="B850" s="12"/>
      <c r="C850" s="1"/>
      <c r="D850" s="114"/>
      <c r="E850" s="141"/>
      <c r="F850" s="117"/>
      <c r="G850" s="117"/>
      <c r="H850" s="114"/>
      <c r="I850" s="114"/>
      <c r="J850" s="114"/>
      <c r="K850" s="114"/>
      <c r="L850" s="114"/>
      <c r="M850" s="114"/>
      <c r="N850" s="114"/>
      <c r="O850" s="114"/>
      <c r="P850" s="114"/>
      <c r="Q850" s="114"/>
      <c r="R850" s="114"/>
    </row>
    <row r="851" spans="1:18" ht="15.75" customHeight="1">
      <c r="A851" s="1"/>
      <c r="B851" s="4"/>
      <c r="C851" s="1"/>
      <c r="D851" s="114"/>
      <c r="E851" s="141"/>
      <c r="F851" s="117"/>
      <c r="G851" s="117"/>
      <c r="H851" s="114"/>
      <c r="I851" s="114"/>
      <c r="J851" s="114"/>
      <c r="K851" s="114"/>
      <c r="L851" s="114"/>
      <c r="M851" s="114"/>
      <c r="N851" s="114"/>
      <c r="O851" s="114"/>
      <c r="P851" s="114"/>
      <c r="Q851" s="114"/>
      <c r="R851" s="114"/>
    </row>
    <row r="852" spans="1:18" ht="15.75" customHeight="1">
      <c r="A852" s="1"/>
      <c r="B852" s="9"/>
      <c r="C852" s="1"/>
      <c r="D852" s="114"/>
      <c r="E852" s="141"/>
      <c r="F852" s="117"/>
      <c r="G852" s="117"/>
      <c r="H852" s="114"/>
      <c r="I852" s="114"/>
      <c r="J852" s="114"/>
      <c r="K852" s="114"/>
      <c r="L852" s="114"/>
      <c r="M852" s="114"/>
      <c r="N852" s="114"/>
      <c r="O852" s="114"/>
      <c r="P852" s="114"/>
      <c r="Q852" s="114"/>
      <c r="R852" s="114"/>
    </row>
    <row r="853" spans="1:18" ht="15.75" customHeight="1">
      <c r="A853" s="1"/>
      <c r="B853" s="7"/>
      <c r="C853" s="1"/>
      <c r="D853" s="114"/>
      <c r="E853" s="141"/>
      <c r="F853" s="117"/>
      <c r="G853" s="117"/>
      <c r="H853" s="114"/>
      <c r="I853" s="114"/>
      <c r="J853" s="114"/>
      <c r="K853" s="114"/>
      <c r="L853" s="114"/>
      <c r="M853" s="114"/>
      <c r="N853" s="114"/>
      <c r="O853" s="114"/>
      <c r="P853" s="114"/>
      <c r="Q853" s="114"/>
      <c r="R853" s="114"/>
    </row>
    <row r="854" spans="1:18" ht="15.75" customHeight="1">
      <c r="A854" s="1"/>
      <c r="B854" s="4"/>
      <c r="C854" s="1"/>
      <c r="D854" s="114"/>
      <c r="E854" s="141"/>
      <c r="F854" s="117"/>
      <c r="G854" s="117"/>
      <c r="H854" s="114"/>
      <c r="I854" s="114"/>
      <c r="J854" s="114"/>
      <c r="K854" s="114"/>
      <c r="L854" s="114"/>
      <c r="M854" s="114"/>
      <c r="N854" s="114"/>
      <c r="O854" s="114"/>
      <c r="P854" s="114"/>
      <c r="Q854" s="114"/>
      <c r="R854" s="114"/>
    </row>
    <row r="855" spans="1:18" ht="15.75" customHeight="1">
      <c r="A855" s="1"/>
      <c r="B855" s="9"/>
      <c r="C855" s="1"/>
      <c r="D855" s="114"/>
      <c r="E855" s="141"/>
      <c r="F855" s="117"/>
      <c r="G855" s="117"/>
      <c r="H855" s="114"/>
      <c r="I855" s="114"/>
      <c r="J855" s="114"/>
      <c r="K855" s="114"/>
      <c r="L855" s="114"/>
      <c r="M855" s="114"/>
      <c r="N855" s="114"/>
      <c r="O855" s="114"/>
      <c r="P855" s="114"/>
      <c r="Q855" s="114"/>
      <c r="R855" s="114"/>
    </row>
    <row r="856" spans="1:18" ht="15.75" customHeight="1">
      <c r="A856" s="1"/>
      <c r="B856" s="7"/>
      <c r="C856" s="1"/>
      <c r="D856" s="114"/>
      <c r="E856" s="141"/>
      <c r="F856" s="117"/>
      <c r="G856" s="117"/>
      <c r="H856" s="114"/>
      <c r="I856" s="114"/>
      <c r="J856" s="114"/>
      <c r="K856" s="114"/>
      <c r="L856" s="114"/>
      <c r="M856" s="114"/>
      <c r="N856" s="114"/>
      <c r="O856" s="114"/>
      <c r="P856" s="114"/>
      <c r="Q856" s="114"/>
      <c r="R856" s="114"/>
    </row>
    <row r="857" spans="1:18" ht="15.75" customHeight="1">
      <c r="A857" s="1"/>
      <c r="B857" s="4"/>
      <c r="C857" s="1"/>
      <c r="D857" s="114"/>
      <c r="E857" s="141"/>
      <c r="F857" s="117"/>
      <c r="G857" s="117"/>
      <c r="H857" s="114"/>
      <c r="I857" s="114"/>
      <c r="J857" s="114"/>
      <c r="K857" s="114"/>
      <c r="L857" s="114"/>
      <c r="M857" s="114"/>
      <c r="N857" s="114"/>
      <c r="O857" s="114"/>
      <c r="P857" s="114"/>
      <c r="Q857" s="114"/>
      <c r="R857" s="114"/>
    </row>
    <row r="858" spans="1:18" ht="15.75" customHeight="1">
      <c r="A858" s="1"/>
      <c r="B858" s="4"/>
      <c r="C858" s="1"/>
      <c r="D858" s="114"/>
      <c r="E858" s="141"/>
      <c r="F858" s="117"/>
      <c r="G858" s="117"/>
      <c r="H858" s="114"/>
      <c r="I858" s="114"/>
      <c r="J858" s="114"/>
      <c r="K858" s="114"/>
      <c r="L858" s="114"/>
      <c r="M858" s="114"/>
      <c r="N858" s="114"/>
      <c r="O858" s="114"/>
      <c r="P858" s="114"/>
      <c r="Q858" s="114"/>
      <c r="R858" s="114"/>
    </row>
    <row r="859" spans="1:18" ht="15.75" customHeight="1">
      <c r="A859" s="1"/>
      <c r="B859" s="4"/>
      <c r="C859" s="1"/>
      <c r="D859" s="114"/>
      <c r="E859" s="141"/>
      <c r="F859" s="117"/>
      <c r="G859" s="117"/>
      <c r="H859" s="114"/>
      <c r="I859" s="114"/>
      <c r="J859" s="114"/>
      <c r="K859" s="114"/>
      <c r="L859" s="114"/>
      <c r="M859" s="114"/>
      <c r="N859" s="114"/>
      <c r="O859" s="114"/>
      <c r="P859" s="114"/>
      <c r="Q859" s="114"/>
      <c r="R859" s="114"/>
    </row>
    <row r="860" spans="1:18" ht="15.75" customHeight="1">
      <c r="A860" s="1"/>
      <c r="B860" s="4"/>
      <c r="C860" s="1"/>
      <c r="D860" s="114"/>
      <c r="E860" s="141"/>
      <c r="F860" s="117"/>
      <c r="G860" s="117"/>
      <c r="H860" s="114"/>
      <c r="I860" s="114"/>
      <c r="J860" s="114"/>
      <c r="K860" s="114"/>
      <c r="L860" s="114"/>
      <c r="M860" s="114"/>
      <c r="N860" s="114"/>
      <c r="O860" s="114"/>
      <c r="P860" s="114"/>
      <c r="Q860" s="114"/>
      <c r="R860" s="114"/>
    </row>
    <row r="861" spans="1:18" ht="15.75" customHeight="1">
      <c r="A861" s="1"/>
      <c r="B861" s="4"/>
      <c r="C861" s="1"/>
      <c r="D861" s="114"/>
      <c r="E861" s="141"/>
      <c r="F861" s="117"/>
      <c r="G861" s="117"/>
      <c r="H861" s="114"/>
      <c r="I861" s="114"/>
      <c r="J861" s="114"/>
      <c r="K861" s="114"/>
      <c r="L861" s="114"/>
      <c r="M861" s="114"/>
      <c r="N861" s="114"/>
      <c r="O861" s="114"/>
      <c r="P861" s="114"/>
      <c r="Q861" s="114"/>
      <c r="R861" s="114"/>
    </row>
    <row r="862" spans="1:18" ht="15.75" customHeight="1">
      <c r="A862" s="1"/>
      <c r="B862" s="9"/>
      <c r="C862" s="1"/>
      <c r="D862" s="114"/>
      <c r="E862" s="141"/>
      <c r="F862" s="117"/>
      <c r="G862" s="117"/>
      <c r="H862" s="114"/>
      <c r="I862" s="114"/>
      <c r="J862" s="114"/>
      <c r="K862" s="114"/>
      <c r="L862" s="114"/>
      <c r="M862" s="114"/>
      <c r="N862" s="114"/>
      <c r="O862" s="114"/>
      <c r="P862" s="114"/>
      <c r="Q862" s="114"/>
      <c r="R862" s="114"/>
    </row>
    <row r="863" spans="1:18" ht="15.75" customHeight="1">
      <c r="A863" s="1"/>
      <c r="B863" s="7"/>
      <c r="C863" s="1"/>
      <c r="D863" s="114"/>
      <c r="E863" s="141"/>
      <c r="F863" s="117"/>
      <c r="G863" s="117"/>
      <c r="H863" s="114"/>
      <c r="I863" s="114"/>
      <c r="J863" s="114"/>
      <c r="K863" s="114"/>
      <c r="L863" s="114"/>
      <c r="M863" s="114"/>
      <c r="N863" s="114"/>
      <c r="O863" s="114"/>
      <c r="P863" s="114"/>
      <c r="Q863" s="114"/>
      <c r="R863" s="114"/>
    </row>
    <row r="864" spans="1:18" ht="15.75" customHeight="1">
      <c r="A864" s="1"/>
      <c r="B864" s="4"/>
      <c r="C864" s="1"/>
      <c r="D864" s="114"/>
      <c r="E864" s="141"/>
      <c r="F864" s="117"/>
      <c r="G864" s="117"/>
      <c r="H864" s="114"/>
      <c r="I864" s="114"/>
      <c r="J864" s="114"/>
      <c r="K864" s="114"/>
      <c r="L864" s="114"/>
      <c r="M864" s="114"/>
      <c r="N864" s="114"/>
      <c r="O864" s="114"/>
      <c r="P864" s="114"/>
      <c r="Q864" s="114"/>
      <c r="R864" s="114"/>
    </row>
    <row r="865" spans="1:18" ht="15.75" customHeight="1">
      <c r="A865" s="1"/>
      <c r="B865" s="4"/>
      <c r="C865" s="1"/>
      <c r="D865" s="114"/>
      <c r="E865" s="141"/>
      <c r="F865" s="117"/>
      <c r="G865" s="117"/>
      <c r="H865" s="114"/>
      <c r="I865" s="114"/>
      <c r="J865" s="114"/>
      <c r="K865" s="114"/>
      <c r="L865" s="114"/>
      <c r="M865" s="114"/>
      <c r="N865" s="114"/>
      <c r="O865" s="114"/>
      <c r="P865" s="114"/>
      <c r="Q865" s="114"/>
      <c r="R865" s="114"/>
    </row>
    <row r="866" spans="1:18" ht="15.75" customHeight="1">
      <c r="A866" s="1"/>
      <c r="B866" s="4"/>
      <c r="C866" s="1"/>
      <c r="D866" s="114"/>
      <c r="E866" s="141"/>
      <c r="F866" s="117"/>
      <c r="G866" s="117"/>
      <c r="H866" s="114"/>
      <c r="I866" s="114"/>
      <c r="J866" s="114"/>
      <c r="K866" s="114"/>
      <c r="L866" s="114"/>
      <c r="M866" s="114"/>
      <c r="N866" s="114"/>
      <c r="O866" s="114"/>
      <c r="P866" s="114"/>
      <c r="Q866" s="114"/>
      <c r="R866" s="114"/>
    </row>
    <row r="867" spans="1:18" ht="15.75" customHeight="1">
      <c r="A867" s="1"/>
      <c r="B867" s="4"/>
      <c r="C867" s="1"/>
      <c r="D867" s="114"/>
      <c r="E867" s="141"/>
      <c r="F867" s="117"/>
      <c r="G867" s="117"/>
      <c r="H867" s="114"/>
      <c r="I867" s="114"/>
      <c r="J867" s="114"/>
      <c r="K867" s="114"/>
      <c r="L867" s="114"/>
      <c r="M867" s="114"/>
      <c r="N867" s="114"/>
      <c r="O867" s="114"/>
      <c r="P867" s="114"/>
      <c r="Q867" s="114"/>
      <c r="R867" s="114"/>
    </row>
    <row r="868" spans="1:18" ht="15.75" customHeight="1">
      <c r="A868" s="1"/>
      <c r="B868" s="66"/>
      <c r="C868" s="1"/>
      <c r="D868" s="114"/>
      <c r="E868" s="141"/>
      <c r="F868" s="117"/>
      <c r="G868" s="117"/>
      <c r="H868" s="114"/>
      <c r="I868" s="114"/>
      <c r="J868" s="114"/>
      <c r="K868" s="114"/>
      <c r="L868" s="114"/>
      <c r="M868" s="114"/>
      <c r="N868" s="114"/>
      <c r="O868" s="114"/>
      <c r="P868" s="114"/>
      <c r="Q868" s="114"/>
      <c r="R868" s="114"/>
    </row>
    <row r="869" spans="1:18" ht="15.75" customHeight="1">
      <c r="A869" s="1"/>
      <c r="B869" s="4"/>
      <c r="C869" s="1"/>
      <c r="D869" s="114"/>
      <c r="E869" s="141"/>
      <c r="F869" s="117"/>
      <c r="G869" s="117"/>
      <c r="H869" s="114"/>
      <c r="I869" s="114"/>
      <c r="J869" s="114"/>
      <c r="K869" s="114"/>
      <c r="L869" s="114"/>
      <c r="M869" s="114"/>
      <c r="N869" s="114"/>
      <c r="O869" s="114"/>
      <c r="P869" s="114"/>
      <c r="Q869" s="114"/>
      <c r="R869" s="114"/>
    </row>
    <row r="870" spans="1:18" ht="15.75" customHeight="1">
      <c r="A870" s="1"/>
      <c r="B870" s="9"/>
      <c r="C870" s="1"/>
      <c r="D870" s="114"/>
      <c r="E870" s="141"/>
      <c r="F870" s="117"/>
      <c r="G870" s="117"/>
      <c r="H870" s="114"/>
      <c r="I870" s="114"/>
      <c r="J870" s="114"/>
      <c r="K870" s="114"/>
      <c r="L870" s="114"/>
      <c r="M870" s="114"/>
      <c r="N870" s="114"/>
      <c r="O870" s="114"/>
      <c r="P870" s="114"/>
      <c r="Q870" s="114"/>
      <c r="R870" s="114"/>
    </row>
    <row r="871" spans="1:18" ht="15.75" customHeight="1">
      <c r="A871" s="1"/>
      <c r="B871" s="7"/>
      <c r="C871" s="1"/>
      <c r="D871" s="114"/>
      <c r="E871" s="141"/>
      <c r="F871" s="117"/>
      <c r="G871" s="117"/>
      <c r="H871" s="114"/>
      <c r="I871" s="114"/>
      <c r="J871" s="114"/>
      <c r="K871" s="114"/>
      <c r="L871" s="114"/>
      <c r="M871" s="114"/>
      <c r="N871" s="114"/>
      <c r="O871" s="114"/>
      <c r="P871" s="114"/>
      <c r="Q871" s="114"/>
      <c r="R871" s="114"/>
    </row>
    <row r="872" spans="1:18" ht="15.75" customHeight="1">
      <c r="A872" s="1"/>
      <c r="B872" s="4"/>
      <c r="C872" s="1"/>
      <c r="D872" s="114"/>
      <c r="E872" s="141"/>
      <c r="F872" s="117"/>
      <c r="G872" s="117"/>
      <c r="H872" s="114"/>
      <c r="I872" s="114"/>
      <c r="J872" s="114"/>
      <c r="K872" s="114"/>
      <c r="L872" s="114"/>
      <c r="M872" s="114"/>
      <c r="N872" s="114"/>
      <c r="O872" s="114"/>
      <c r="P872" s="114"/>
      <c r="Q872" s="114"/>
      <c r="R872" s="114"/>
    </row>
    <row r="873" spans="1:18" ht="15.75" customHeight="1">
      <c r="A873" s="1"/>
      <c r="B873" s="4"/>
      <c r="C873" s="1"/>
      <c r="D873" s="114"/>
      <c r="E873" s="141"/>
      <c r="F873" s="117"/>
      <c r="G873" s="117"/>
      <c r="H873" s="114"/>
      <c r="I873" s="114"/>
      <c r="J873" s="114"/>
      <c r="K873" s="114"/>
      <c r="L873" s="114"/>
      <c r="M873" s="114"/>
      <c r="N873" s="114"/>
      <c r="O873" s="114"/>
      <c r="P873" s="114"/>
      <c r="Q873" s="114"/>
      <c r="R873" s="114"/>
    </row>
    <row r="874" spans="1:18" ht="15.75" customHeight="1">
      <c r="A874" s="1"/>
      <c r="B874" s="4"/>
      <c r="C874" s="1"/>
      <c r="D874" s="114"/>
      <c r="E874" s="141"/>
      <c r="F874" s="117"/>
      <c r="G874" s="117"/>
      <c r="H874" s="114"/>
      <c r="I874" s="114"/>
      <c r="J874" s="114"/>
      <c r="K874" s="114"/>
      <c r="L874" s="114"/>
      <c r="M874" s="114"/>
      <c r="N874" s="114"/>
      <c r="O874" s="114"/>
      <c r="P874" s="114"/>
      <c r="Q874" s="114"/>
      <c r="R874" s="114"/>
    </row>
    <row r="875" spans="1:18" ht="15.75" customHeight="1">
      <c r="A875" s="1"/>
      <c r="B875" s="4"/>
      <c r="C875" s="1"/>
      <c r="D875" s="114"/>
      <c r="E875" s="141"/>
      <c r="F875" s="117"/>
      <c r="G875" s="117"/>
      <c r="H875" s="114"/>
      <c r="I875" s="114"/>
      <c r="J875" s="114"/>
      <c r="K875" s="114"/>
      <c r="L875" s="114"/>
      <c r="M875" s="114"/>
      <c r="N875" s="114"/>
      <c r="O875" s="114"/>
      <c r="P875" s="114"/>
      <c r="Q875" s="114"/>
      <c r="R875" s="114"/>
    </row>
    <row r="876" spans="1:18" ht="15.75" customHeight="1">
      <c r="A876" s="1"/>
      <c r="B876" s="4"/>
      <c r="C876" s="1"/>
      <c r="D876" s="114"/>
      <c r="E876" s="141"/>
      <c r="F876" s="117"/>
      <c r="G876" s="117"/>
      <c r="H876" s="114"/>
      <c r="I876" s="114"/>
      <c r="J876" s="114"/>
      <c r="K876" s="114"/>
      <c r="L876" s="114"/>
      <c r="M876" s="114"/>
      <c r="N876" s="114"/>
      <c r="O876" s="114"/>
      <c r="P876" s="114"/>
      <c r="Q876" s="114"/>
      <c r="R876" s="114"/>
    </row>
    <row r="877" spans="1:18" ht="15.75" customHeight="1">
      <c r="A877" s="1"/>
      <c r="B877" s="4"/>
      <c r="C877" s="1"/>
      <c r="D877" s="114"/>
      <c r="E877" s="141"/>
      <c r="F877" s="117"/>
      <c r="G877" s="117"/>
      <c r="H877" s="114"/>
      <c r="I877" s="114"/>
      <c r="J877" s="114"/>
      <c r="K877" s="114"/>
      <c r="L877" s="114"/>
      <c r="M877" s="114"/>
      <c r="N877" s="114"/>
      <c r="O877" s="114"/>
      <c r="P877" s="114"/>
      <c r="Q877" s="114"/>
      <c r="R877" s="114"/>
    </row>
    <row r="878" spans="1:18" ht="15.75" customHeight="1">
      <c r="A878" s="1"/>
      <c r="B878" s="9"/>
      <c r="C878" s="1"/>
      <c r="D878" s="114"/>
      <c r="E878" s="141"/>
      <c r="F878" s="117"/>
      <c r="G878" s="117"/>
      <c r="H878" s="114"/>
      <c r="I878" s="114"/>
      <c r="J878" s="114"/>
      <c r="K878" s="114"/>
      <c r="L878" s="114"/>
      <c r="M878" s="114"/>
      <c r="N878" s="114"/>
      <c r="O878" s="114"/>
      <c r="P878" s="114"/>
      <c r="Q878" s="114"/>
      <c r="R878" s="114"/>
    </row>
    <row r="879" spans="1:18" ht="15.75" customHeight="1">
      <c r="A879" s="1"/>
      <c r="B879" s="7"/>
      <c r="C879" s="1"/>
      <c r="D879" s="114"/>
      <c r="E879" s="141"/>
      <c r="F879" s="117"/>
      <c r="G879" s="117"/>
      <c r="H879" s="114"/>
      <c r="I879" s="114"/>
      <c r="J879" s="114"/>
      <c r="K879" s="114"/>
      <c r="L879" s="114"/>
      <c r="M879" s="114"/>
      <c r="N879" s="114"/>
      <c r="O879" s="114"/>
      <c r="P879" s="114"/>
      <c r="Q879" s="114"/>
      <c r="R879" s="114"/>
    </row>
    <row r="880" spans="1:18" ht="15.75" customHeight="1">
      <c r="A880" s="1"/>
      <c r="B880" s="4"/>
      <c r="C880" s="1"/>
      <c r="D880" s="114"/>
      <c r="E880" s="141"/>
      <c r="F880" s="117"/>
      <c r="G880" s="117"/>
      <c r="H880" s="114"/>
      <c r="I880" s="114"/>
      <c r="J880" s="114"/>
      <c r="K880" s="114"/>
      <c r="L880" s="114"/>
      <c r="M880" s="114"/>
      <c r="N880" s="114"/>
      <c r="O880" s="114"/>
      <c r="P880" s="114"/>
      <c r="Q880" s="114"/>
      <c r="R880" s="114"/>
    </row>
    <row r="881" spans="1:18" ht="15.75" customHeight="1">
      <c r="A881" s="1"/>
      <c r="B881" s="11"/>
      <c r="C881" s="1"/>
      <c r="D881" s="114"/>
      <c r="E881" s="141"/>
      <c r="F881" s="117"/>
      <c r="G881" s="117"/>
      <c r="H881" s="114"/>
      <c r="I881" s="114"/>
      <c r="J881" s="114"/>
      <c r="K881" s="114"/>
      <c r="L881" s="114"/>
      <c r="M881" s="114"/>
      <c r="N881" s="114"/>
      <c r="O881" s="114"/>
      <c r="P881" s="114"/>
      <c r="Q881" s="114"/>
      <c r="R881" s="114"/>
    </row>
    <row r="882" spans="1:18" ht="15.75" customHeight="1">
      <c r="A882" s="1"/>
      <c r="B882" s="4"/>
      <c r="C882" s="1"/>
      <c r="D882" s="114"/>
      <c r="E882" s="141"/>
      <c r="F882" s="117"/>
      <c r="G882" s="117"/>
      <c r="H882" s="114"/>
      <c r="I882" s="114"/>
      <c r="J882" s="114"/>
      <c r="K882" s="114"/>
      <c r="L882" s="114"/>
      <c r="M882" s="114"/>
      <c r="N882" s="114"/>
      <c r="O882" s="114"/>
      <c r="P882" s="114"/>
      <c r="Q882" s="114"/>
      <c r="R882" s="114"/>
    </row>
    <row r="883" spans="1:18" ht="15.75" customHeight="1">
      <c r="A883" s="1"/>
      <c r="B883" s="12"/>
      <c r="C883" s="1"/>
      <c r="D883" s="114"/>
      <c r="E883" s="141"/>
      <c r="F883" s="117"/>
      <c r="G883" s="117"/>
      <c r="H883" s="114"/>
      <c r="I883" s="114"/>
      <c r="J883" s="114"/>
      <c r="K883" s="114"/>
      <c r="L883" s="114"/>
      <c r="M883" s="114"/>
      <c r="N883" s="114"/>
      <c r="O883" s="114"/>
      <c r="P883" s="114"/>
      <c r="Q883" s="114"/>
      <c r="R883" s="114"/>
    </row>
    <row r="884" spans="1:18" ht="15.75" customHeight="1">
      <c r="A884" s="1"/>
      <c r="B884" s="4"/>
      <c r="C884" s="1"/>
      <c r="D884" s="114"/>
      <c r="E884" s="141"/>
      <c r="F884" s="117"/>
      <c r="G884" s="117"/>
      <c r="H884" s="114"/>
      <c r="I884" s="114"/>
      <c r="J884" s="114"/>
      <c r="K884" s="114"/>
      <c r="L884" s="114"/>
      <c r="M884" s="114"/>
      <c r="N884" s="114"/>
      <c r="O884" s="114"/>
      <c r="P884" s="114"/>
      <c r="Q884" s="114"/>
      <c r="R884" s="114"/>
    </row>
    <row r="885" spans="1:18" ht="15.75" customHeight="1">
      <c r="A885" s="1"/>
      <c r="B885" s="9"/>
      <c r="C885" s="1"/>
      <c r="D885" s="114"/>
      <c r="E885" s="141"/>
      <c r="F885" s="117"/>
      <c r="G885" s="117"/>
      <c r="H885" s="114"/>
      <c r="I885" s="114"/>
      <c r="J885" s="114"/>
      <c r="K885" s="114"/>
      <c r="L885" s="114"/>
      <c r="M885" s="114"/>
      <c r="N885" s="114"/>
      <c r="O885" s="114"/>
      <c r="P885" s="114"/>
      <c r="Q885" s="114"/>
      <c r="R885" s="114"/>
    </row>
    <row r="886" spans="1:18" ht="15.75" customHeight="1">
      <c r="A886" s="1"/>
      <c r="B886" s="7"/>
      <c r="C886" s="1"/>
      <c r="D886" s="114"/>
      <c r="E886" s="141"/>
      <c r="F886" s="117"/>
      <c r="G886" s="117"/>
      <c r="H886" s="114"/>
      <c r="I886" s="114"/>
      <c r="J886" s="114"/>
      <c r="K886" s="114"/>
      <c r="L886" s="114"/>
      <c r="M886" s="114"/>
      <c r="N886" s="114"/>
      <c r="O886" s="114"/>
      <c r="P886" s="114"/>
      <c r="Q886" s="114"/>
      <c r="R886" s="114"/>
    </row>
    <row r="887" spans="1:18" ht="15.75" customHeight="1">
      <c r="A887" s="1"/>
      <c r="B887" s="4"/>
      <c r="C887" s="1"/>
      <c r="D887" s="114"/>
      <c r="E887" s="141"/>
      <c r="F887" s="117"/>
      <c r="G887" s="117"/>
      <c r="H887" s="114"/>
      <c r="I887" s="114"/>
      <c r="J887" s="114"/>
      <c r="K887" s="114"/>
      <c r="L887" s="114"/>
      <c r="M887" s="114"/>
      <c r="N887" s="114"/>
      <c r="O887" s="114"/>
      <c r="P887" s="114"/>
      <c r="Q887" s="114"/>
      <c r="R887" s="114"/>
    </row>
    <row r="888" spans="1:18" ht="15.75" customHeight="1">
      <c r="A888" s="1"/>
      <c r="B888" s="9"/>
      <c r="C888" s="1"/>
      <c r="D888" s="114"/>
      <c r="E888" s="141"/>
      <c r="F888" s="117"/>
      <c r="G888" s="117"/>
      <c r="H888" s="114"/>
      <c r="I888" s="114"/>
      <c r="J888" s="114"/>
      <c r="K888" s="114"/>
      <c r="L888" s="114"/>
      <c r="M888" s="114"/>
      <c r="N888" s="114"/>
      <c r="O888" s="114"/>
      <c r="P888" s="114"/>
      <c r="Q888" s="114"/>
      <c r="R888" s="114"/>
    </row>
    <row r="889" spans="1:18" ht="15.75" customHeight="1">
      <c r="A889" s="1"/>
      <c r="B889" s="7"/>
      <c r="C889" s="1"/>
      <c r="D889" s="114"/>
      <c r="E889" s="141"/>
      <c r="F889" s="117"/>
      <c r="G889" s="117"/>
      <c r="H889" s="114"/>
      <c r="I889" s="114"/>
      <c r="J889" s="114"/>
      <c r="K889" s="114"/>
      <c r="L889" s="114"/>
      <c r="M889" s="114"/>
      <c r="N889" s="114"/>
      <c r="O889" s="114"/>
      <c r="P889" s="114"/>
      <c r="Q889" s="114"/>
      <c r="R889" s="114"/>
    </row>
    <row r="890" spans="1:18" ht="15.75" customHeight="1">
      <c r="A890" s="1"/>
      <c r="B890" s="4"/>
      <c r="C890" s="1"/>
      <c r="D890" s="114"/>
      <c r="E890" s="141"/>
      <c r="F890" s="117"/>
      <c r="G890" s="117"/>
      <c r="H890" s="114"/>
      <c r="I890" s="114"/>
      <c r="J890" s="114"/>
      <c r="K890" s="114"/>
      <c r="L890" s="114"/>
      <c r="M890" s="114"/>
      <c r="N890" s="114"/>
      <c r="O890" s="114"/>
      <c r="P890" s="114"/>
      <c r="Q890" s="114"/>
      <c r="R890" s="114"/>
    </row>
    <row r="891" spans="1:18" ht="15.75" customHeight="1">
      <c r="A891" s="1"/>
      <c r="B891" s="4"/>
      <c r="C891" s="1"/>
      <c r="D891" s="114"/>
      <c r="E891" s="141"/>
      <c r="F891" s="117"/>
      <c r="G891" s="117"/>
      <c r="H891" s="114"/>
      <c r="I891" s="114"/>
      <c r="J891" s="114"/>
      <c r="K891" s="114"/>
      <c r="L891" s="114"/>
      <c r="M891" s="114"/>
      <c r="N891" s="114"/>
      <c r="O891" s="114"/>
      <c r="P891" s="114"/>
      <c r="Q891" s="114"/>
      <c r="R891" s="114"/>
    </row>
    <row r="892" spans="1:18" ht="15.75" customHeight="1">
      <c r="A892" s="1"/>
      <c r="B892" s="4"/>
      <c r="C892" s="1"/>
      <c r="D892" s="114"/>
      <c r="E892" s="141"/>
      <c r="F892" s="117"/>
      <c r="G892" s="117"/>
      <c r="H892" s="114"/>
      <c r="I892" s="114"/>
      <c r="J892" s="114"/>
      <c r="K892" s="114"/>
      <c r="L892" s="114"/>
      <c r="M892" s="114"/>
      <c r="N892" s="114"/>
      <c r="O892" s="114"/>
      <c r="P892" s="114"/>
      <c r="Q892" s="114"/>
      <c r="R892" s="114"/>
    </row>
    <row r="893" spans="1:18" ht="15.75" customHeight="1">
      <c r="A893" s="1"/>
      <c r="B893" s="4"/>
      <c r="C893" s="1"/>
      <c r="D893" s="114"/>
      <c r="E893" s="141"/>
      <c r="F893" s="117"/>
      <c r="G893" s="117"/>
      <c r="H893" s="114"/>
      <c r="I893" s="114"/>
      <c r="J893" s="114"/>
      <c r="K893" s="114"/>
      <c r="L893" s="114"/>
      <c r="M893" s="114"/>
      <c r="N893" s="114"/>
      <c r="O893" s="114"/>
      <c r="P893" s="114"/>
      <c r="Q893" s="114"/>
      <c r="R893" s="114"/>
    </row>
    <row r="894" spans="1:18" ht="15.75" customHeight="1">
      <c r="A894" s="1"/>
      <c r="B894" s="4"/>
      <c r="C894" s="1"/>
      <c r="D894" s="114"/>
      <c r="E894" s="141"/>
      <c r="F894" s="117"/>
      <c r="G894" s="117"/>
      <c r="H894" s="114"/>
      <c r="I894" s="114"/>
      <c r="J894" s="114"/>
      <c r="K894" s="114"/>
      <c r="L894" s="114"/>
      <c r="M894" s="114"/>
      <c r="N894" s="114"/>
      <c r="O894" s="114"/>
      <c r="P894" s="114"/>
      <c r="Q894" s="114"/>
      <c r="R894" s="114"/>
    </row>
    <row r="895" spans="1:18" ht="15.75" customHeight="1">
      <c r="A895" s="1"/>
      <c r="B895" s="9"/>
      <c r="C895" s="1"/>
      <c r="D895" s="114"/>
      <c r="E895" s="141"/>
      <c r="F895" s="117"/>
      <c r="G895" s="117"/>
      <c r="H895" s="114"/>
      <c r="I895" s="114"/>
      <c r="J895" s="114"/>
      <c r="K895" s="114"/>
      <c r="L895" s="114"/>
      <c r="M895" s="114"/>
      <c r="N895" s="114"/>
      <c r="O895" s="114"/>
      <c r="P895" s="114"/>
      <c r="Q895" s="114"/>
      <c r="R895" s="114"/>
    </row>
    <row r="896" spans="1:18" ht="15.75" customHeight="1">
      <c r="A896" s="1"/>
      <c r="B896" s="7"/>
      <c r="C896" s="1"/>
      <c r="D896" s="114"/>
      <c r="E896" s="141"/>
      <c r="F896" s="117"/>
      <c r="G896" s="117"/>
      <c r="H896" s="114"/>
      <c r="I896" s="114"/>
      <c r="J896" s="114"/>
      <c r="K896" s="114"/>
      <c r="L896" s="114"/>
      <c r="M896" s="114"/>
      <c r="N896" s="114"/>
      <c r="O896" s="114"/>
      <c r="P896" s="114"/>
      <c r="Q896" s="114"/>
      <c r="R896" s="114"/>
    </row>
    <row r="897" spans="1:18" ht="15.75" customHeight="1">
      <c r="A897" s="1"/>
      <c r="B897" s="4"/>
      <c r="C897" s="1"/>
      <c r="D897" s="114"/>
      <c r="E897" s="141"/>
      <c r="F897" s="117"/>
      <c r="G897" s="117"/>
      <c r="H897" s="114"/>
      <c r="I897" s="114"/>
      <c r="J897" s="114"/>
      <c r="K897" s="114"/>
      <c r="L897" s="114"/>
      <c r="M897" s="114"/>
      <c r="N897" s="114"/>
      <c r="O897" s="114"/>
      <c r="P897" s="114"/>
      <c r="Q897" s="114"/>
      <c r="R897" s="114"/>
    </row>
    <row r="898" spans="1:18" ht="15.75" customHeight="1">
      <c r="A898" s="1"/>
      <c r="B898" s="4"/>
      <c r="C898" s="1"/>
      <c r="D898" s="114"/>
      <c r="E898" s="141"/>
      <c r="F898" s="117"/>
      <c r="G898" s="117"/>
      <c r="H898" s="114"/>
      <c r="I898" s="114"/>
      <c r="J898" s="114"/>
      <c r="K898" s="114"/>
      <c r="L898" s="114"/>
      <c r="M898" s="114"/>
      <c r="N898" s="114"/>
      <c r="O898" s="114"/>
      <c r="P898" s="114"/>
      <c r="Q898" s="114"/>
      <c r="R898" s="114"/>
    </row>
    <row r="899" spans="1:18" ht="15.75" customHeight="1">
      <c r="A899" s="1"/>
      <c r="B899" s="4"/>
      <c r="C899" s="1"/>
      <c r="D899" s="114"/>
      <c r="E899" s="141"/>
      <c r="F899" s="117"/>
      <c r="G899" s="117"/>
      <c r="H899" s="114"/>
      <c r="I899" s="114"/>
      <c r="J899" s="114"/>
      <c r="K899" s="114"/>
      <c r="L899" s="114"/>
      <c r="M899" s="114"/>
      <c r="N899" s="114"/>
      <c r="O899" s="114"/>
      <c r="P899" s="114"/>
      <c r="Q899" s="114"/>
      <c r="R899" s="114"/>
    </row>
    <row r="900" spans="1:18" ht="15.75" customHeight="1">
      <c r="A900" s="1"/>
      <c r="B900" s="4"/>
      <c r="C900" s="1"/>
      <c r="D900" s="114"/>
      <c r="E900" s="141"/>
      <c r="F900" s="117"/>
      <c r="G900" s="117"/>
      <c r="H900" s="114"/>
      <c r="I900" s="114"/>
      <c r="J900" s="114"/>
      <c r="K900" s="114"/>
      <c r="L900" s="114"/>
      <c r="M900" s="114"/>
      <c r="N900" s="114"/>
      <c r="O900" s="114"/>
      <c r="P900" s="114"/>
      <c r="Q900" s="114"/>
      <c r="R900" s="114"/>
    </row>
    <row r="901" spans="1:18" ht="15.75" customHeight="1">
      <c r="A901" s="1"/>
      <c r="B901" s="66"/>
      <c r="C901" s="1"/>
      <c r="D901" s="114"/>
      <c r="E901" s="141"/>
      <c r="F901" s="117"/>
      <c r="G901" s="117"/>
      <c r="H901" s="114"/>
      <c r="I901" s="114"/>
      <c r="J901" s="114"/>
      <c r="K901" s="114"/>
      <c r="L901" s="114"/>
      <c r="M901" s="114"/>
      <c r="N901" s="114"/>
      <c r="O901" s="114"/>
      <c r="P901" s="114"/>
      <c r="Q901" s="114"/>
      <c r="R901" s="114"/>
    </row>
    <row r="902" spans="1:18" ht="15.75" customHeight="1">
      <c r="A902" s="1"/>
      <c r="B902" s="4"/>
      <c r="C902" s="1"/>
      <c r="D902" s="114"/>
      <c r="E902" s="141"/>
      <c r="F902" s="117"/>
      <c r="G902" s="117"/>
      <c r="H902" s="114"/>
      <c r="I902" s="114"/>
      <c r="J902" s="114"/>
      <c r="K902" s="114"/>
      <c r="L902" s="114"/>
      <c r="M902" s="114"/>
      <c r="N902" s="114"/>
      <c r="O902" s="114"/>
      <c r="P902" s="114"/>
      <c r="Q902" s="114"/>
      <c r="R902" s="114"/>
    </row>
    <row r="903" spans="1:18" ht="15.75" customHeight="1">
      <c r="A903" s="1"/>
      <c r="B903" s="9"/>
      <c r="C903" s="1"/>
      <c r="D903" s="114"/>
      <c r="E903" s="141"/>
      <c r="F903" s="117"/>
      <c r="G903" s="117"/>
      <c r="H903" s="114"/>
      <c r="I903" s="114"/>
      <c r="J903" s="114"/>
      <c r="K903" s="114"/>
      <c r="L903" s="114"/>
      <c r="M903" s="114"/>
      <c r="N903" s="114"/>
      <c r="O903" s="114"/>
      <c r="P903" s="114"/>
      <c r="Q903" s="114"/>
      <c r="R903" s="114"/>
    </row>
    <row r="904" spans="1:18" ht="15.75" customHeight="1">
      <c r="A904" s="1"/>
      <c r="B904" s="7"/>
      <c r="C904" s="1"/>
      <c r="D904" s="114"/>
      <c r="E904" s="141"/>
      <c r="F904" s="117"/>
      <c r="G904" s="117"/>
      <c r="H904" s="114"/>
      <c r="I904" s="114"/>
      <c r="J904" s="114"/>
      <c r="K904" s="114"/>
      <c r="L904" s="114"/>
      <c r="M904" s="114"/>
      <c r="N904" s="114"/>
      <c r="O904" s="114"/>
      <c r="P904" s="114"/>
      <c r="Q904" s="114"/>
      <c r="R904" s="114"/>
    </row>
    <row r="905" spans="1:18" ht="15.75" customHeight="1">
      <c r="A905" s="1"/>
      <c r="B905" s="4"/>
      <c r="C905" s="1"/>
      <c r="D905" s="114"/>
      <c r="E905" s="141"/>
      <c r="F905" s="117"/>
      <c r="G905" s="117"/>
      <c r="H905" s="114"/>
      <c r="I905" s="114"/>
      <c r="J905" s="114"/>
      <c r="K905" s="114"/>
      <c r="L905" s="114"/>
      <c r="M905" s="114"/>
      <c r="N905" s="114"/>
      <c r="O905" s="114"/>
      <c r="P905" s="114"/>
      <c r="Q905" s="114"/>
      <c r="R905" s="114"/>
    </row>
    <row r="906" spans="1:18" ht="15.75" customHeight="1">
      <c r="A906" s="1"/>
      <c r="B906" s="4"/>
      <c r="C906" s="1"/>
      <c r="D906" s="114"/>
      <c r="E906" s="141"/>
      <c r="F906" s="117"/>
      <c r="G906" s="117"/>
      <c r="H906" s="114"/>
      <c r="I906" s="114"/>
      <c r="J906" s="114"/>
      <c r="K906" s="114"/>
      <c r="L906" s="114"/>
      <c r="M906" s="114"/>
      <c r="N906" s="114"/>
      <c r="O906" s="114"/>
      <c r="P906" s="114"/>
      <c r="Q906" s="114"/>
      <c r="R906" s="114"/>
    </row>
    <row r="907" spans="1:18" ht="15.75" customHeight="1">
      <c r="A907" s="1"/>
      <c r="B907" s="4"/>
      <c r="C907" s="1"/>
      <c r="D907" s="114"/>
      <c r="E907" s="141"/>
      <c r="F907" s="117"/>
      <c r="G907" s="117"/>
      <c r="H907" s="114"/>
      <c r="I907" s="114"/>
      <c r="J907" s="114"/>
      <c r="K907" s="114"/>
      <c r="L907" s="114"/>
      <c r="M907" s="114"/>
      <c r="N907" s="114"/>
      <c r="O907" s="114"/>
      <c r="P907" s="114"/>
      <c r="Q907" s="114"/>
      <c r="R907" s="114"/>
    </row>
    <row r="908" spans="1:18" ht="15.75" customHeight="1">
      <c r="A908" s="1"/>
      <c r="B908" s="4"/>
      <c r="C908" s="1"/>
      <c r="D908" s="114"/>
      <c r="E908" s="141"/>
      <c r="F908" s="117"/>
      <c r="G908" s="117"/>
      <c r="H908" s="114"/>
      <c r="I908" s="114"/>
      <c r="J908" s="114"/>
      <c r="K908" s="114"/>
      <c r="L908" s="114"/>
      <c r="M908" s="114"/>
      <c r="N908" s="114"/>
      <c r="O908" s="114"/>
      <c r="P908" s="114"/>
      <c r="Q908" s="114"/>
      <c r="R908" s="114"/>
    </row>
    <row r="909" spans="1:18" ht="15.75" customHeight="1">
      <c r="A909" s="1"/>
      <c r="B909" s="4"/>
      <c r="C909" s="1"/>
      <c r="D909" s="114"/>
      <c r="E909" s="141"/>
      <c r="F909" s="117"/>
      <c r="G909" s="117"/>
      <c r="H909" s="114"/>
      <c r="I909" s="114"/>
      <c r="J909" s="114"/>
      <c r="K909" s="114"/>
      <c r="L909" s="114"/>
      <c r="M909" s="114"/>
      <c r="N909" s="114"/>
      <c r="O909" s="114"/>
      <c r="P909" s="114"/>
      <c r="Q909" s="114"/>
      <c r="R909" s="114"/>
    </row>
    <row r="910" spans="1:18" ht="15.75" customHeight="1">
      <c r="A910" s="1"/>
      <c r="B910" s="4"/>
      <c r="C910" s="1"/>
      <c r="D910" s="114"/>
      <c r="E910" s="141"/>
      <c r="F910" s="117"/>
      <c r="G910" s="117"/>
      <c r="H910" s="114"/>
      <c r="I910" s="114"/>
      <c r="J910" s="114"/>
      <c r="K910" s="114"/>
      <c r="L910" s="114"/>
      <c r="M910" s="114"/>
      <c r="N910" s="114"/>
      <c r="O910" s="114"/>
      <c r="P910" s="114"/>
      <c r="Q910" s="114"/>
      <c r="R910" s="114"/>
    </row>
    <row r="911" spans="1:18" ht="15.75" customHeight="1">
      <c r="A911" s="1"/>
      <c r="B911" s="9"/>
      <c r="C911" s="1"/>
      <c r="D911" s="114"/>
      <c r="E911" s="141"/>
      <c r="F911" s="117"/>
      <c r="G911" s="117"/>
      <c r="H911" s="114"/>
      <c r="I911" s="114"/>
      <c r="J911" s="114"/>
      <c r="K911" s="114"/>
      <c r="L911" s="114"/>
      <c r="M911" s="114"/>
      <c r="N911" s="114"/>
      <c r="O911" s="114"/>
      <c r="P911" s="114"/>
      <c r="Q911" s="114"/>
      <c r="R911" s="114"/>
    </row>
    <row r="912" spans="1:18" ht="15.75" customHeight="1">
      <c r="A912" s="1"/>
      <c r="B912" s="7"/>
      <c r="C912" s="1"/>
      <c r="D912" s="114"/>
      <c r="E912" s="141"/>
      <c r="F912" s="117"/>
      <c r="G912" s="117"/>
      <c r="H912" s="114"/>
      <c r="I912" s="114"/>
      <c r="J912" s="114"/>
      <c r="K912" s="114"/>
      <c r="L912" s="114"/>
      <c r="M912" s="114"/>
      <c r="N912" s="114"/>
      <c r="O912" s="114"/>
      <c r="P912" s="114"/>
      <c r="Q912" s="114"/>
      <c r="R912" s="114"/>
    </row>
    <row r="913" spans="1:18" ht="15.75" customHeight="1">
      <c r="A913" s="1"/>
      <c r="B913" s="4"/>
      <c r="C913" s="1"/>
      <c r="D913" s="114"/>
      <c r="E913" s="141"/>
      <c r="F913" s="117"/>
      <c r="G913" s="117"/>
      <c r="H913" s="114"/>
      <c r="I913" s="114"/>
      <c r="J913" s="114"/>
      <c r="K913" s="114"/>
      <c r="L913" s="114"/>
      <c r="M913" s="114"/>
      <c r="N913" s="114"/>
      <c r="O913" s="114"/>
      <c r="P913" s="114"/>
      <c r="Q913" s="114"/>
      <c r="R913" s="114"/>
    </row>
    <row r="914" spans="1:18" ht="15.75" customHeight="1">
      <c r="A914" s="1"/>
      <c r="B914" s="11"/>
      <c r="C914" s="1"/>
      <c r="D914" s="114"/>
      <c r="E914" s="141"/>
      <c r="F914" s="117"/>
      <c r="G914" s="117"/>
      <c r="H914" s="114"/>
      <c r="I914" s="114"/>
      <c r="J914" s="114"/>
      <c r="K914" s="114"/>
      <c r="L914" s="114"/>
      <c r="M914" s="114"/>
      <c r="N914" s="114"/>
      <c r="O914" s="114"/>
      <c r="P914" s="114"/>
      <c r="Q914" s="114"/>
      <c r="R914" s="114"/>
    </row>
    <row r="915" spans="1:18" ht="15.75" customHeight="1">
      <c r="A915" s="1"/>
      <c r="B915" s="4"/>
      <c r="C915" s="1"/>
      <c r="D915" s="114"/>
      <c r="E915" s="141"/>
      <c r="F915" s="117"/>
      <c r="G915" s="117"/>
      <c r="H915" s="114"/>
      <c r="I915" s="114"/>
      <c r="J915" s="114"/>
      <c r="K915" s="114"/>
      <c r="L915" s="114"/>
      <c r="M915" s="114"/>
      <c r="N915" s="114"/>
      <c r="O915" s="114"/>
      <c r="P915" s="114"/>
      <c r="Q915" s="114"/>
      <c r="R915" s="114"/>
    </row>
    <row r="916" spans="1:18" ht="15.75" customHeight="1">
      <c r="A916" s="1"/>
      <c r="B916" s="12"/>
      <c r="C916" s="1"/>
      <c r="D916" s="114"/>
      <c r="E916" s="141"/>
      <c r="F916" s="117"/>
      <c r="G916" s="117"/>
      <c r="H916" s="114"/>
      <c r="I916" s="114"/>
      <c r="J916" s="114"/>
      <c r="K916" s="114"/>
      <c r="L916" s="114"/>
      <c r="M916" s="114"/>
      <c r="N916" s="114"/>
      <c r="O916" s="114"/>
      <c r="P916" s="114"/>
      <c r="Q916" s="114"/>
      <c r="R916" s="114"/>
    </row>
    <row r="917" spans="1:18" ht="15.75" customHeight="1">
      <c r="A917" s="1"/>
      <c r="B917" s="4"/>
      <c r="C917" s="1"/>
      <c r="D917" s="114"/>
      <c r="E917" s="141"/>
      <c r="F917" s="117"/>
      <c r="G917" s="117"/>
      <c r="H917" s="114"/>
      <c r="I917" s="114"/>
      <c r="J917" s="114"/>
      <c r="K917" s="114"/>
      <c r="L917" s="114"/>
      <c r="M917" s="114"/>
      <c r="N917" s="114"/>
      <c r="O917" s="114"/>
      <c r="P917" s="114"/>
      <c r="Q917" s="114"/>
      <c r="R917" s="114"/>
    </row>
    <row r="918" spans="1:18" ht="15.75" customHeight="1">
      <c r="A918" s="1"/>
      <c r="B918" s="9"/>
      <c r="C918" s="1"/>
      <c r="D918" s="114"/>
      <c r="E918" s="141"/>
      <c r="F918" s="117"/>
      <c r="G918" s="117"/>
      <c r="H918" s="114"/>
      <c r="I918" s="114"/>
      <c r="J918" s="114"/>
      <c r="K918" s="114"/>
      <c r="L918" s="114"/>
      <c r="M918" s="114"/>
      <c r="N918" s="114"/>
      <c r="O918" s="114"/>
      <c r="P918" s="114"/>
      <c r="Q918" s="114"/>
      <c r="R918" s="114"/>
    </row>
    <row r="919" spans="1:18" ht="15.75" customHeight="1">
      <c r="A919" s="1"/>
      <c r="B919" s="7"/>
      <c r="C919" s="1"/>
      <c r="D919" s="114"/>
      <c r="E919" s="141"/>
      <c r="F919" s="117"/>
      <c r="G919" s="117"/>
      <c r="H919" s="114"/>
      <c r="I919" s="114"/>
      <c r="J919" s="114"/>
      <c r="K919" s="114"/>
      <c r="L919" s="114"/>
      <c r="M919" s="114"/>
      <c r="N919" s="114"/>
      <c r="O919" s="114"/>
      <c r="P919" s="114"/>
      <c r="Q919" s="114"/>
      <c r="R919" s="114"/>
    </row>
    <row r="920" spans="1:18" ht="15.75" customHeight="1">
      <c r="A920" s="1"/>
      <c r="B920" s="4"/>
      <c r="C920" s="1"/>
      <c r="D920" s="114"/>
      <c r="E920" s="141"/>
      <c r="F920" s="117"/>
      <c r="G920" s="117"/>
      <c r="H920" s="114"/>
      <c r="I920" s="114"/>
      <c r="J920" s="114"/>
      <c r="K920" s="114"/>
      <c r="L920" s="114"/>
      <c r="M920" s="114"/>
      <c r="N920" s="114"/>
      <c r="O920" s="114"/>
      <c r="P920" s="114"/>
      <c r="Q920" s="114"/>
      <c r="R920" s="114"/>
    </row>
    <row r="921" spans="1:18" ht="15.75" customHeight="1">
      <c r="A921" s="1"/>
      <c r="B921" s="9"/>
      <c r="C921" s="1"/>
      <c r="D921" s="114"/>
      <c r="E921" s="141"/>
      <c r="F921" s="117"/>
      <c r="G921" s="117"/>
      <c r="H921" s="114"/>
      <c r="I921" s="114"/>
      <c r="J921" s="114"/>
      <c r="K921" s="114"/>
      <c r="L921" s="114"/>
      <c r="M921" s="114"/>
      <c r="N921" s="114"/>
      <c r="O921" s="114"/>
      <c r="P921" s="114"/>
      <c r="Q921" s="114"/>
      <c r="R921" s="114"/>
    </row>
    <row r="922" spans="1:18" ht="15.75" customHeight="1">
      <c r="A922" s="1"/>
      <c r="B922" s="7"/>
      <c r="C922" s="1"/>
      <c r="D922" s="114"/>
      <c r="E922" s="141"/>
      <c r="F922" s="117"/>
      <c r="G922" s="117"/>
      <c r="H922" s="114"/>
      <c r="I922" s="114"/>
      <c r="J922" s="114"/>
      <c r="K922" s="114"/>
      <c r="L922" s="114"/>
      <c r="M922" s="114"/>
      <c r="N922" s="114"/>
      <c r="O922" s="114"/>
      <c r="P922" s="114"/>
      <c r="Q922" s="114"/>
      <c r="R922" s="114"/>
    </row>
    <row r="923" spans="1:18" ht="15.75" customHeight="1">
      <c r="A923" s="1"/>
      <c r="B923" s="4"/>
      <c r="C923" s="1"/>
      <c r="D923" s="114"/>
      <c r="E923" s="141"/>
      <c r="F923" s="117"/>
      <c r="G923" s="117"/>
      <c r="H923" s="114"/>
      <c r="I923" s="114"/>
      <c r="J923" s="114"/>
      <c r="K923" s="114"/>
      <c r="L923" s="114"/>
      <c r="M923" s="114"/>
      <c r="N923" s="114"/>
      <c r="O923" s="114"/>
      <c r="P923" s="114"/>
      <c r="Q923" s="114"/>
      <c r="R923" s="114"/>
    </row>
    <row r="924" spans="1:18" ht="15.75" customHeight="1">
      <c r="A924" s="1"/>
      <c r="B924" s="4"/>
      <c r="C924" s="1"/>
      <c r="D924" s="114"/>
      <c r="E924" s="141"/>
      <c r="F924" s="117"/>
      <c r="G924" s="117"/>
      <c r="H924" s="114"/>
      <c r="I924" s="114"/>
      <c r="J924" s="114"/>
      <c r="K924" s="114"/>
      <c r="L924" s="114"/>
      <c r="M924" s="114"/>
      <c r="N924" s="114"/>
      <c r="O924" s="114"/>
      <c r="P924" s="114"/>
      <c r="Q924" s="114"/>
      <c r="R924" s="114"/>
    </row>
    <row r="925" spans="1:18" ht="15.75" customHeight="1">
      <c r="A925" s="1"/>
      <c r="B925" s="4"/>
      <c r="C925" s="1"/>
      <c r="D925" s="114"/>
      <c r="E925" s="141"/>
      <c r="F925" s="117"/>
      <c r="G925" s="117"/>
      <c r="H925" s="114"/>
      <c r="I925" s="114"/>
      <c r="J925" s="114"/>
      <c r="K925" s="114"/>
      <c r="L925" s="114"/>
      <c r="M925" s="114"/>
      <c r="N925" s="114"/>
      <c r="O925" s="114"/>
      <c r="P925" s="114"/>
      <c r="Q925" s="114"/>
      <c r="R925" s="114"/>
    </row>
    <row r="926" spans="1:18" ht="15.75" customHeight="1">
      <c r="A926" s="1"/>
      <c r="B926" s="4"/>
      <c r="C926" s="1"/>
      <c r="D926" s="114"/>
      <c r="E926" s="141"/>
      <c r="F926" s="117"/>
      <c r="G926" s="117"/>
      <c r="H926" s="114"/>
      <c r="I926" s="114"/>
      <c r="J926" s="114"/>
      <c r="K926" s="114"/>
      <c r="L926" s="114"/>
      <c r="M926" s="114"/>
      <c r="N926" s="114"/>
      <c r="O926" s="114"/>
      <c r="P926" s="114"/>
      <c r="Q926" s="114"/>
      <c r="R926" s="114"/>
    </row>
    <row r="927" spans="1:18" ht="15.75" customHeight="1">
      <c r="A927" s="1"/>
      <c r="B927" s="4"/>
      <c r="C927" s="1"/>
      <c r="D927" s="114"/>
      <c r="E927" s="141"/>
      <c r="F927" s="117"/>
      <c r="G927" s="117"/>
      <c r="H927" s="114"/>
      <c r="I927" s="114"/>
      <c r="J927" s="114"/>
      <c r="K927" s="114"/>
      <c r="L927" s="114"/>
      <c r="M927" s="114"/>
      <c r="N927" s="114"/>
      <c r="O927" s="114"/>
      <c r="P927" s="114"/>
      <c r="Q927" s="114"/>
      <c r="R927" s="114"/>
    </row>
    <row r="928" spans="1:18" ht="15.75" customHeight="1">
      <c r="A928" s="1"/>
      <c r="B928" s="9"/>
      <c r="C928" s="1"/>
      <c r="D928" s="114"/>
      <c r="E928" s="141"/>
      <c r="F928" s="117"/>
      <c r="G928" s="117"/>
      <c r="H928" s="114"/>
      <c r="I928" s="114"/>
      <c r="J928" s="114"/>
      <c r="K928" s="114"/>
      <c r="L928" s="114"/>
      <c r="M928" s="114"/>
      <c r="N928" s="114"/>
      <c r="O928" s="114"/>
      <c r="P928" s="114"/>
      <c r="Q928" s="114"/>
      <c r="R928" s="114"/>
    </row>
    <row r="929" spans="1:18" ht="15.75" customHeight="1">
      <c r="A929" s="1"/>
      <c r="B929" s="7"/>
      <c r="C929" s="1"/>
      <c r="D929" s="114"/>
      <c r="E929" s="141"/>
      <c r="F929" s="117"/>
      <c r="G929" s="117"/>
      <c r="H929" s="114"/>
      <c r="I929" s="114"/>
      <c r="J929" s="114"/>
      <c r="K929" s="114"/>
      <c r="L929" s="114"/>
      <c r="M929" s="114"/>
      <c r="N929" s="114"/>
      <c r="O929" s="114"/>
      <c r="P929" s="114"/>
      <c r="Q929" s="114"/>
      <c r="R929" s="114"/>
    </row>
    <row r="930" spans="1:18" ht="15.75" customHeight="1">
      <c r="A930" s="1"/>
      <c r="B930" s="4"/>
      <c r="C930" s="1"/>
      <c r="D930" s="114"/>
      <c r="E930" s="141"/>
      <c r="F930" s="117"/>
      <c r="G930" s="117"/>
      <c r="H930" s="114"/>
      <c r="I930" s="114"/>
      <c r="J930" s="114"/>
      <c r="K930" s="114"/>
      <c r="L930" s="114"/>
      <c r="M930" s="114"/>
      <c r="N930" s="114"/>
      <c r="O930" s="114"/>
      <c r="P930" s="114"/>
      <c r="Q930" s="114"/>
      <c r="R930" s="114"/>
    </row>
    <row r="931" spans="1:18" ht="15.75" customHeight="1">
      <c r="A931" s="1"/>
      <c r="B931" s="4"/>
      <c r="C931" s="1"/>
      <c r="D931" s="114"/>
      <c r="E931" s="141"/>
      <c r="F931" s="117"/>
      <c r="G931" s="117"/>
      <c r="H931" s="114"/>
      <c r="I931" s="114"/>
      <c r="J931" s="114"/>
      <c r="K931" s="114"/>
      <c r="L931" s="114"/>
      <c r="M931" s="114"/>
      <c r="N931" s="114"/>
      <c r="O931" s="114"/>
      <c r="P931" s="114"/>
      <c r="Q931" s="114"/>
      <c r="R931" s="114"/>
    </row>
    <row r="932" spans="1:18" ht="15.75" customHeight="1">
      <c r="A932" s="1"/>
      <c r="B932" s="4"/>
      <c r="C932" s="1"/>
      <c r="D932" s="114"/>
      <c r="E932" s="141"/>
      <c r="F932" s="117"/>
      <c r="G932" s="117"/>
      <c r="H932" s="114"/>
      <c r="I932" s="114"/>
      <c r="J932" s="114"/>
      <c r="K932" s="114"/>
      <c r="L932" s="114"/>
      <c r="M932" s="114"/>
      <c r="N932" s="114"/>
      <c r="O932" s="114"/>
      <c r="P932" s="114"/>
      <c r="Q932" s="114"/>
      <c r="R932" s="114"/>
    </row>
    <row r="933" spans="1:18" ht="15.75" customHeight="1">
      <c r="A933" s="1"/>
      <c r="B933" s="4"/>
      <c r="C933" s="1"/>
      <c r="D933" s="114"/>
      <c r="E933" s="141"/>
      <c r="F933" s="117"/>
      <c r="G933" s="117"/>
      <c r="H933" s="114"/>
      <c r="I933" s="114"/>
      <c r="J933" s="114"/>
      <c r="K933" s="114"/>
      <c r="L933" s="114"/>
      <c r="M933" s="114"/>
      <c r="N933" s="114"/>
      <c r="O933" s="114"/>
      <c r="P933" s="114"/>
      <c r="Q933" s="114"/>
      <c r="R933" s="114"/>
    </row>
    <row r="934" spans="1:18" ht="15.75" customHeight="1">
      <c r="A934" s="1"/>
      <c r="B934" s="66"/>
      <c r="C934" s="1"/>
      <c r="D934" s="114"/>
      <c r="E934" s="141"/>
      <c r="F934" s="117"/>
      <c r="G934" s="117"/>
      <c r="H934" s="114"/>
      <c r="I934" s="114"/>
      <c r="J934" s="114"/>
      <c r="K934" s="114"/>
      <c r="L934" s="114"/>
      <c r="M934" s="114"/>
      <c r="N934" s="114"/>
      <c r="O934" s="114"/>
      <c r="P934" s="114"/>
      <c r="Q934" s="114"/>
      <c r="R934" s="114"/>
    </row>
    <row r="935" spans="1:18" ht="15.75" customHeight="1">
      <c r="A935" s="1"/>
      <c r="B935" s="4"/>
      <c r="C935" s="1"/>
      <c r="D935" s="114"/>
      <c r="E935" s="141"/>
      <c r="F935" s="117"/>
      <c r="G935" s="117"/>
      <c r="H935" s="114"/>
      <c r="I935" s="114"/>
      <c r="J935" s="114"/>
      <c r="K935" s="114"/>
      <c r="L935" s="114"/>
      <c r="M935" s="114"/>
      <c r="N935" s="114"/>
      <c r="O935" s="114"/>
      <c r="P935" s="114"/>
      <c r="Q935" s="114"/>
      <c r="R935" s="114"/>
    </row>
    <row r="936" spans="1:18" ht="15.75" customHeight="1">
      <c r="A936" s="1"/>
      <c r="B936" s="9"/>
      <c r="C936" s="1"/>
      <c r="D936" s="114"/>
      <c r="E936" s="141"/>
      <c r="F936" s="117"/>
      <c r="G936" s="117"/>
      <c r="H936" s="114"/>
      <c r="I936" s="114"/>
      <c r="J936" s="114"/>
      <c r="K936" s="114"/>
      <c r="L936" s="114"/>
      <c r="M936" s="114"/>
      <c r="N936" s="114"/>
      <c r="O936" s="114"/>
      <c r="P936" s="114"/>
      <c r="Q936" s="114"/>
      <c r="R936" s="114"/>
    </row>
    <row r="937" spans="1:18" ht="15.75" customHeight="1">
      <c r="A937" s="1"/>
      <c r="B937" s="7"/>
      <c r="C937" s="1"/>
      <c r="D937" s="114"/>
      <c r="E937" s="141"/>
      <c r="F937" s="117"/>
      <c r="G937" s="117"/>
      <c r="H937" s="114"/>
      <c r="I937" s="114"/>
      <c r="J937" s="114"/>
      <c r="K937" s="114"/>
      <c r="L937" s="114"/>
      <c r="M937" s="114"/>
      <c r="N937" s="114"/>
      <c r="O937" s="114"/>
      <c r="P937" s="114"/>
      <c r="Q937" s="114"/>
      <c r="R937" s="114"/>
    </row>
    <row r="938" spans="1:18" ht="15.75" customHeight="1">
      <c r="A938" s="1"/>
      <c r="B938" s="4"/>
      <c r="C938" s="1"/>
      <c r="D938" s="114"/>
      <c r="E938" s="141"/>
      <c r="F938" s="117"/>
      <c r="G938" s="117"/>
      <c r="H938" s="114"/>
      <c r="I938" s="114"/>
      <c r="J938" s="114"/>
      <c r="K938" s="114"/>
      <c r="L938" s="114"/>
      <c r="M938" s="114"/>
      <c r="N938" s="114"/>
      <c r="O938" s="114"/>
      <c r="P938" s="114"/>
      <c r="Q938" s="114"/>
      <c r="R938" s="114"/>
    </row>
    <row r="939" spans="1:18" ht="15.75" customHeight="1">
      <c r="A939" s="1"/>
      <c r="B939" s="4"/>
      <c r="C939" s="1"/>
      <c r="D939" s="114"/>
      <c r="E939" s="141"/>
      <c r="F939" s="117"/>
      <c r="G939" s="117"/>
      <c r="H939" s="114"/>
      <c r="I939" s="114"/>
      <c r="J939" s="114"/>
      <c r="K939" s="114"/>
      <c r="L939" s="114"/>
      <c r="M939" s="114"/>
      <c r="N939" s="114"/>
      <c r="O939" s="114"/>
      <c r="P939" s="114"/>
      <c r="Q939" s="114"/>
      <c r="R939" s="114"/>
    </row>
    <row r="940" spans="1:18" ht="15.75" customHeight="1">
      <c r="A940" s="1"/>
      <c r="B940" s="4"/>
      <c r="C940" s="1"/>
      <c r="D940" s="114"/>
      <c r="E940" s="141"/>
      <c r="F940" s="117"/>
      <c r="G940" s="117"/>
      <c r="H940" s="114"/>
      <c r="I940" s="114"/>
      <c r="J940" s="114"/>
      <c r="K940" s="114"/>
      <c r="L940" s="114"/>
      <c r="M940" s="114"/>
      <c r="N940" s="114"/>
      <c r="O940" s="114"/>
      <c r="P940" s="114"/>
      <c r="Q940" s="114"/>
      <c r="R940" s="114"/>
    </row>
    <row r="941" spans="1:18" ht="15.75" customHeight="1">
      <c r="A941" s="1"/>
      <c r="B941" s="4"/>
      <c r="C941" s="1"/>
      <c r="D941" s="114"/>
      <c r="E941" s="141"/>
      <c r="F941" s="117"/>
      <c r="G941" s="117"/>
      <c r="H941" s="114"/>
      <c r="I941" s="114"/>
      <c r="J941" s="114"/>
      <c r="K941" s="114"/>
      <c r="L941" s="114"/>
      <c r="M941" s="114"/>
      <c r="N941" s="114"/>
      <c r="O941" s="114"/>
      <c r="P941" s="114"/>
      <c r="Q941" s="114"/>
      <c r="R941" s="114"/>
    </row>
    <row r="942" spans="1:18" ht="15.75" customHeight="1">
      <c r="A942" s="1"/>
      <c r="B942" s="4"/>
      <c r="C942" s="1"/>
      <c r="D942" s="114"/>
      <c r="E942" s="141"/>
      <c r="F942" s="117"/>
      <c r="G942" s="117"/>
      <c r="H942" s="114"/>
      <c r="I942" s="114"/>
      <c r="J942" s="114"/>
      <c r="K942" s="114"/>
      <c r="L942" s="114"/>
      <c r="M942" s="114"/>
      <c r="N942" s="114"/>
      <c r="O942" s="114"/>
      <c r="P942" s="114"/>
      <c r="Q942" s="114"/>
      <c r="R942" s="114"/>
    </row>
    <row r="943" spans="1:18" ht="15.75" customHeight="1">
      <c r="A943" s="1"/>
      <c r="B943" s="4"/>
      <c r="C943" s="1"/>
      <c r="D943" s="114"/>
      <c r="E943" s="141"/>
      <c r="F943" s="117"/>
      <c r="G943" s="117"/>
      <c r="H943" s="114"/>
      <c r="I943" s="114"/>
      <c r="J943" s="114"/>
      <c r="K943" s="114"/>
      <c r="L943" s="114"/>
      <c r="M943" s="114"/>
      <c r="N943" s="114"/>
      <c r="O943" s="114"/>
      <c r="P943" s="114"/>
      <c r="Q943" s="114"/>
      <c r="R943" s="114"/>
    </row>
    <row r="944" spans="1:18" ht="15.75" customHeight="1">
      <c r="A944" s="1"/>
      <c r="B944" s="9"/>
      <c r="C944" s="1"/>
      <c r="D944" s="114"/>
      <c r="E944" s="141"/>
      <c r="F944" s="117"/>
      <c r="G944" s="117"/>
      <c r="H944" s="114"/>
      <c r="I944" s="114"/>
      <c r="J944" s="114"/>
      <c r="K944" s="114"/>
      <c r="L944" s="114"/>
      <c r="M944" s="114"/>
      <c r="N944" s="114"/>
      <c r="O944" s="114"/>
      <c r="P944" s="114"/>
      <c r="Q944" s="114"/>
      <c r="R944" s="114"/>
    </row>
    <row r="945" spans="1:18" ht="15.75" customHeight="1">
      <c r="A945" s="1"/>
      <c r="B945" s="7"/>
      <c r="C945" s="1"/>
      <c r="D945" s="114"/>
      <c r="E945" s="141"/>
      <c r="F945" s="117"/>
      <c r="G945" s="117"/>
      <c r="H945" s="114"/>
      <c r="I945" s="114"/>
      <c r="J945" s="114"/>
      <c r="K945" s="114"/>
      <c r="L945" s="114"/>
      <c r="M945" s="114"/>
      <c r="N945" s="114"/>
      <c r="O945" s="114"/>
      <c r="P945" s="114"/>
      <c r="Q945" s="114"/>
      <c r="R945" s="114"/>
    </row>
    <row r="946" spans="1:18" ht="15.75" customHeight="1">
      <c r="A946" s="1"/>
      <c r="B946" s="4"/>
      <c r="C946" s="1"/>
      <c r="D946" s="114"/>
      <c r="E946" s="141"/>
      <c r="F946" s="117"/>
      <c r="G946" s="117"/>
      <c r="H946" s="114"/>
      <c r="I946" s="114"/>
      <c r="J946" s="114"/>
      <c r="K946" s="114"/>
      <c r="L946" s="114"/>
      <c r="M946" s="114"/>
      <c r="N946" s="114"/>
      <c r="O946" s="114"/>
      <c r="P946" s="114"/>
      <c r="Q946" s="114"/>
      <c r="R946" s="114"/>
    </row>
    <row r="947" spans="1:18" ht="15.75" customHeight="1">
      <c r="A947" s="1"/>
      <c r="B947" s="11"/>
      <c r="C947" s="1"/>
      <c r="D947" s="114"/>
      <c r="E947" s="141"/>
      <c r="F947" s="117"/>
      <c r="G947" s="117"/>
      <c r="H947" s="114"/>
      <c r="I947" s="114"/>
      <c r="J947" s="114"/>
      <c r="K947" s="114"/>
      <c r="L947" s="114"/>
      <c r="M947" s="114"/>
      <c r="N947" s="114"/>
      <c r="O947" s="114"/>
      <c r="P947" s="114"/>
      <c r="Q947" s="114"/>
      <c r="R947" s="114"/>
    </row>
    <row r="948" spans="1:18" ht="15.75" customHeight="1">
      <c r="A948" s="1"/>
      <c r="B948" s="4"/>
      <c r="C948" s="1"/>
      <c r="D948" s="114"/>
      <c r="E948" s="141"/>
      <c r="F948" s="117"/>
      <c r="G948" s="117"/>
      <c r="H948" s="114"/>
      <c r="I948" s="114"/>
      <c r="J948" s="114"/>
      <c r="K948" s="114"/>
      <c r="L948" s="114"/>
      <c r="M948" s="114"/>
      <c r="N948" s="114"/>
      <c r="O948" s="114"/>
      <c r="P948" s="114"/>
      <c r="Q948" s="114"/>
      <c r="R948" s="114"/>
    </row>
    <row r="949" spans="1:18" ht="15.75" customHeight="1">
      <c r="A949" s="1"/>
      <c r="B949" s="12"/>
      <c r="C949" s="1"/>
      <c r="D949" s="114"/>
      <c r="E949" s="141"/>
      <c r="F949" s="117"/>
      <c r="G949" s="117"/>
      <c r="H949" s="114"/>
      <c r="I949" s="114"/>
      <c r="J949" s="114"/>
      <c r="K949" s="114"/>
      <c r="L949" s="114"/>
      <c r="M949" s="114"/>
      <c r="N949" s="114"/>
      <c r="O949" s="114"/>
      <c r="P949" s="114"/>
      <c r="Q949" s="114"/>
      <c r="R949" s="114"/>
    </row>
    <row r="950" spans="1:18" ht="15.75" customHeight="1">
      <c r="A950" s="1"/>
      <c r="B950" s="4"/>
      <c r="C950" s="1"/>
      <c r="D950" s="114"/>
      <c r="E950" s="141"/>
      <c r="F950" s="117"/>
      <c r="G950" s="117"/>
      <c r="H950" s="114"/>
      <c r="I950" s="114"/>
      <c r="J950" s="114"/>
      <c r="K950" s="114"/>
      <c r="L950" s="114"/>
      <c r="M950" s="114"/>
      <c r="N950" s="114"/>
      <c r="O950" s="114"/>
      <c r="P950" s="114"/>
      <c r="Q950" s="114"/>
      <c r="R950" s="114"/>
    </row>
    <row r="951" spans="1:18" ht="15.75" customHeight="1">
      <c r="A951" s="1"/>
      <c r="B951" s="9"/>
      <c r="C951" s="1"/>
      <c r="D951" s="114"/>
      <c r="E951" s="141"/>
      <c r="F951" s="117"/>
      <c r="G951" s="117"/>
      <c r="H951" s="114"/>
      <c r="I951" s="114"/>
      <c r="J951" s="114"/>
      <c r="K951" s="114"/>
      <c r="L951" s="114"/>
      <c r="M951" s="114"/>
      <c r="N951" s="114"/>
      <c r="O951" s="114"/>
      <c r="P951" s="114"/>
      <c r="Q951" s="114"/>
      <c r="R951" s="114"/>
    </row>
    <row r="952" spans="1:18" ht="15.75" customHeight="1">
      <c r="A952" s="1"/>
      <c r="B952" s="7"/>
      <c r="C952" s="1"/>
      <c r="D952" s="114"/>
      <c r="E952" s="141"/>
      <c r="F952" s="117"/>
      <c r="G952" s="117"/>
      <c r="H952" s="114"/>
      <c r="I952" s="114"/>
      <c r="J952" s="114"/>
      <c r="K952" s="114"/>
      <c r="L952" s="114"/>
      <c r="M952" s="114"/>
      <c r="N952" s="114"/>
      <c r="O952" s="114"/>
      <c r="P952" s="114"/>
      <c r="Q952" s="114"/>
      <c r="R952" s="114"/>
    </row>
    <row r="953" spans="1:18" ht="15.75" customHeight="1">
      <c r="A953" s="1"/>
      <c r="B953" s="4"/>
      <c r="C953" s="1"/>
      <c r="D953" s="114"/>
      <c r="E953" s="141"/>
      <c r="F953" s="117"/>
      <c r="G953" s="117"/>
      <c r="H953" s="114"/>
      <c r="I953" s="114"/>
      <c r="J953" s="114"/>
      <c r="K953" s="114"/>
      <c r="L953" s="114"/>
      <c r="M953" s="114"/>
      <c r="N953" s="114"/>
      <c r="O953" s="114"/>
      <c r="P953" s="114"/>
      <c r="Q953" s="114"/>
      <c r="R953" s="114"/>
    </row>
    <row r="954" spans="1:18" ht="15.75" customHeight="1">
      <c r="A954" s="1"/>
      <c r="B954" s="9"/>
      <c r="C954" s="1"/>
      <c r="D954" s="114"/>
      <c r="E954" s="141"/>
      <c r="F954" s="117"/>
      <c r="G954" s="117"/>
      <c r="H954" s="114"/>
      <c r="I954" s="114"/>
      <c r="J954" s="114"/>
      <c r="K954" s="114"/>
      <c r="L954" s="114"/>
      <c r="M954" s="114"/>
      <c r="N954" s="114"/>
      <c r="O954" s="114"/>
      <c r="P954" s="114"/>
      <c r="Q954" s="114"/>
      <c r="R954" s="114"/>
    </row>
    <row r="955" spans="1:18" ht="15.75" customHeight="1">
      <c r="A955" s="1"/>
      <c r="B955" s="7"/>
      <c r="C955" s="1"/>
      <c r="D955" s="114"/>
      <c r="E955" s="141"/>
      <c r="F955" s="117"/>
      <c r="G955" s="117"/>
      <c r="H955" s="114"/>
      <c r="I955" s="114"/>
      <c r="J955" s="114"/>
      <c r="K955" s="114"/>
      <c r="L955" s="114"/>
      <c r="M955" s="114"/>
      <c r="N955" s="114"/>
      <c r="O955" s="114"/>
      <c r="P955" s="114"/>
      <c r="Q955" s="114"/>
      <c r="R955" s="114"/>
    </row>
    <row r="956" spans="1:18" ht="15.75" customHeight="1">
      <c r="A956" s="1"/>
      <c r="B956" s="4"/>
      <c r="C956" s="1"/>
      <c r="D956" s="114"/>
      <c r="E956" s="141"/>
      <c r="F956" s="117"/>
      <c r="G956" s="117"/>
      <c r="H956" s="114"/>
      <c r="I956" s="114"/>
      <c r="J956" s="114"/>
      <c r="K956" s="114"/>
      <c r="L956" s="114"/>
      <c r="M956" s="114"/>
      <c r="N956" s="114"/>
      <c r="O956" s="114"/>
      <c r="P956" s="114"/>
      <c r="Q956" s="114"/>
      <c r="R956" s="114"/>
    </row>
    <row r="957" spans="1:18" ht="15.75" customHeight="1">
      <c r="A957" s="1"/>
      <c r="B957" s="4"/>
      <c r="C957" s="1"/>
      <c r="D957" s="114"/>
      <c r="E957" s="141"/>
      <c r="F957" s="117"/>
      <c r="G957" s="117"/>
      <c r="H957" s="114"/>
      <c r="I957" s="114"/>
      <c r="J957" s="114"/>
      <c r="K957" s="114"/>
      <c r="L957" s="114"/>
      <c r="M957" s="114"/>
      <c r="N957" s="114"/>
      <c r="O957" s="114"/>
      <c r="P957" s="114"/>
      <c r="Q957" s="114"/>
      <c r="R957" s="114"/>
    </row>
    <row r="958" spans="1:18" ht="15.75" customHeight="1">
      <c r="A958" s="1"/>
      <c r="B958" s="4"/>
      <c r="C958" s="1"/>
      <c r="D958" s="114"/>
      <c r="E958" s="141"/>
      <c r="F958" s="117"/>
      <c r="G958" s="117"/>
      <c r="H958" s="114"/>
      <c r="I958" s="114"/>
      <c r="J958" s="114"/>
      <c r="K958" s="114"/>
      <c r="L958" s="114"/>
      <c r="M958" s="114"/>
      <c r="N958" s="114"/>
      <c r="O958" s="114"/>
      <c r="P958" s="114"/>
      <c r="Q958" s="114"/>
      <c r="R958" s="114"/>
    </row>
    <row r="959" spans="1:18" ht="15.75" customHeight="1">
      <c r="A959" s="1"/>
      <c r="B959" s="4"/>
      <c r="C959" s="1"/>
      <c r="D959" s="114"/>
      <c r="E959" s="141"/>
      <c r="F959" s="117"/>
      <c r="G959" s="117"/>
      <c r="H959" s="114"/>
      <c r="I959" s="114"/>
      <c r="J959" s="114"/>
      <c r="K959" s="114"/>
      <c r="L959" s="114"/>
      <c r="M959" s="114"/>
      <c r="N959" s="114"/>
      <c r="O959" s="114"/>
      <c r="P959" s="114"/>
      <c r="Q959" s="114"/>
      <c r="R959" s="114"/>
    </row>
    <row r="960" spans="1:18" ht="15.75" customHeight="1">
      <c r="A960" s="1"/>
      <c r="B960" s="4"/>
      <c r="C960" s="1"/>
      <c r="D960" s="114"/>
      <c r="E960" s="141"/>
      <c r="F960" s="117"/>
      <c r="G960" s="117"/>
      <c r="H960" s="114"/>
      <c r="I960" s="114"/>
      <c r="J960" s="114"/>
      <c r="K960" s="114"/>
      <c r="L960" s="114"/>
      <c r="M960" s="114"/>
      <c r="N960" s="114"/>
      <c r="O960" s="114"/>
      <c r="P960" s="114"/>
      <c r="Q960" s="114"/>
      <c r="R960" s="114"/>
    </row>
    <row r="961" spans="1:18" ht="15.75" customHeight="1">
      <c r="A961" s="1"/>
      <c r="B961" s="9"/>
      <c r="C961" s="1"/>
      <c r="D961" s="114"/>
      <c r="E961" s="141"/>
      <c r="F961" s="117"/>
      <c r="G961" s="117"/>
      <c r="H961" s="114"/>
      <c r="I961" s="114"/>
      <c r="J961" s="114"/>
      <c r="K961" s="114"/>
      <c r="L961" s="114"/>
      <c r="M961" s="114"/>
      <c r="N961" s="114"/>
      <c r="O961" s="114"/>
      <c r="P961" s="114"/>
      <c r="Q961" s="114"/>
      <c r="R961" s="114"/>
    </row>
    <row r="962" spans="1:18" ht="15.75" customHeight="1">
      <c r="A962" s="1"/>
      <c r="B962" s="7"/>
      <c r="C962" s="1"/>
      <c r="D962" s="114"/>
      <c r="E962" s="141"/>
      <c r="F962" s="117"/>
      <c r="G962" s="117"/>
      <c r="H962" s="114"/>
      <c r="I962" s="114"/>
      <c r="J962" s="114"/>
      <c r="K962" s="114"/>
      <c r="L962" s="114"/>
      <c r="M962" s="114"/>
      <c r="N962" s="114"/>
      <c r="O962" s="114"/>
      <c r="P962" s="114"/>
      <c r="Q962" s="114"/>
      <c r="R962" s="114"/>
    </row>
    <row r="963" spans="1:18" ht="15.75" customHeight="1">
      <c r="A963" s="1"/>
      <c r="B963" s="4"/>
      <c r="C963" s="1"/>
      <c r="D963" s="114"/>
      <c r="E963" s="141"/>
      <c r="F963" s="117"/>
      <c r="G963" s="117"/>
      <c r="H963" s="114"/>
      <c r="I963" s="114"/>
      <c r="J963" s="114"/>
      <c r="K963" s="114"/>
      <c r="L963" s="114"/>
      <c r="M963" s="114"/>
      <c r="N963" s="114"/>
      <c r="O963" s="114"/>
      <c r="P963" s="114"/>
      <c r="Q963" s="114"/>
      <c r="R963" s="114"/>
    </row>
    <row r="964" spans="1:18" ht="15.75" customHeight="1">
      <c r="A964" s="1"/>
      <c r="B964" s="4"/>
      <c r="C964" s="1"/>
      <c r="D964" s="114"/>
      <c r="E964" s="141"/>
      <c r="F964" s="117"/>
      <c r="G964" s="117"/>
      <c r="H964" s="114"/>
      <c r="I964" s="114"/>
      <c r="J964" s="114"/>
      <c r="K964" s="114"/>
      <c r="L964" s="114"/>
      <c r="M964" s="114"/>
      <c r="N964" s="114"/>
      <c r="O964" s="114"/>
      <c r="P964" s="114"/>
      <c r="Q964" s="114"/>
      <c r="R964" s="114"/>
    </row>
    <row r="965" spans="1:18" ht="15.75" customHeight="1">
      <c r="A965" s="1"/>
      <c r="B965" s="4"/>
      <c r="C965" s="1"/>
      <c r="D965" s="114"/>
      <c r="E965" s="141"/>
      <c r="F965" s="117"/>
      <c r="G965" s="117"/>
      <c r="H965" s="114"/>
      <c r="I965" s="114"/>
      <c r="J965" s="114"/>
      <c r="K965" s="114"/>
      <c r="L965" s="114"/>
      <c r="M965" s="114"/>
      <c r="N965" s="114"/>
      <c r="O965" s="114"/>
      <c r="P965" s="114"/>
      <c r="Q965" s="114"/>
      <c r="R965" s="114"/>
    </row>
    <row r="966" spans="1:18" ht="15.75" customHeight="1">
      <c r="A966" s="1"/>
      <c r="B966" s="4"/>
      <c r="C966" s="1"/>
      <c r="D966" s="114"/>
      <c r="E966" s="141"/>
      <c r="F966" s="117"/>
      <c r="G966" s="117"/>
      <c r="H966" s="114"/>
      <c r="I966" s="114"/>
      <c r="J966" s="114"/>
      <c r="K966" s="114"/>
      <c r="L966" s="114"/>
      <c r="M966" s="114"/>
      <c r="N966" s="114"/>
      <c r="O966" s="114"/>
      <c r="P966" s="114"/>
      <c r="Q966" s="114"/>
      <c r="R966" s="114"/>
    </row>
    <row r="967" spans="1:18" ht="15.75" customHeight="1">
      <c r="A967" s="1"/>
      <c r="B967" s="66"/>
      <c r="C967" s="1"/>
      <c r="D967" s="114"/>
      <c r="E967" s="141"/>
      <c r="F967" s="117"/>
      <c r="G967" s="117"/>
      <c r="H967" s="114"/>
      <c r="I967" s="114"/>
      <c r="J967" s="114"/>
      <c r="K967" s="114"/>
      <c r="L967" s="114"/>
      <c r="M967" s="114"/>
      <c r="N967" s="114"/>
      <c r="O967" s="114"/>
      <c r="P967" s="114"/>
      <c r="Q967" s="114"/>
      <c r="R967" s="114"/>
    </row>
    <row r="968" spans="1:18" ht="15.75" customHeight="1">
      <c r="A968" s="1"/>
      <c r="B968" s="4"/>
      <c r="C968" s="1"/>
      <c r="D968" s="114"/>
      <c r="E968" s="141"/>
      <c r="F968" s="117"/>
      <c r="G968" s="117"/>
      <c r="H968" s="114"/>
      <c r="I968" s="114"/>
      <c r="J968" s="114"/>
      <c r="K968" s="114"/>
      <c r="L968" s="114"/>
      <c r="M968" s="114"/>
      <c r="N968" s="114"/>
      <c r="O968" s="114"/>
      <c r="P968" s="114"/>
      <c r="Q968" s="114"/>
      <c r="R968" s="114"/>
    </row>
    <row r="969" spans="1:18" ht="15.75" customHeight="1">
      <c r="A969" s="1"/>
      <c r="B969" s="9"/>
      <c r="C969" s="1"/>
      <c r="D969" s="114"/>
      <c r="E969" s="141"/>
      <c r="F969" s="117"/>
      <c r="G969" s="117"/>
      <c r="H969" s="114"/>
      <c r="I969" s="114"/>
      <c r="J969" s="114"/>
      <c r="K969" s="114"/>
      <c r="L969" s="114"/>
      <c r="M969" s="114"/>
      <c r="N969" s="114"/>
      <c r="O969" s="114"/>
      <c r="P969" s="114"/>
      <c r="Q969" s="114"/>
      <c r="R969" s="114"/>
    </row>
    <row r="970" spans="1:18" ht="15.75" customHeight="1">
      <c r="A970" s="1"/>
      <c r="B970" s="7"/>
      <c r="C970" s="1"/>
      <c r="D970" s="114"/>
      <c r="E970" s="141"/>
      <c r="F970" s="117"/>
      <c r="G970" s="117"/>
      <c r="H970" s="114"/>
      <c r="I970" s="114"/>
      <c r="J970" s="114"/>
      <c r="K970" s="114"/>
      <c r="L970" s="114"/>
      <c r="M970" s="114"/>
      <c r="N970" s="114"/>
      <c r="O970" s="114"/>
      <c r="P970" s="114"/>
      <c r="Q970" s="114"/>
      <c r="R970" s="114"/>
    </row>
    <row r="971" spans="1:18" ht="15.75" customHeight="1">
      <c r="A971" s="1"/>
      <c r="B971" s="4"/>
      <c r="C971" s="1"/>
      <c r="D971" s="114"/>
      <c r="E971" s="141"/>
      <c r="F971" s="117"/>
      <c r="G971" s="117"/>
      <c r="H971" s="114"/>
      <c r="I971" s="114"/>
      <c r="J971" s="114"/>
      <c r="K971" s="114"/>
      <c r="L971" s="114"/>
      <c r="M971" s="114"/>
      <c r="N971" s="114"/>
      <c r="O971" s="114"/>
      <c r="P971" s="114"/>
      <c r="Q971" s="114"/>
      <c r="R971" s="114"/>
    </row>
    <row r="972" spans="1:18" ht="15.75" customHeight="1">
      <c r="A972" s="1"/>
      <c r="B972" s="4"/>
      <c r="C972" s="1"/>
      <c r="D972" s="114"/>
      <c r="E972" s="141"/>
      <c r="F972" s="117"/>
      <c r="G972" s="117"/>
      <c r="H972" s="114"/>
      <c r="I972" s="114"/>
      <c r="J972" s="114"/>
      <c r="K972" s="114"/>
      <c r="L972" s="114"/>
      <c r="M972" s="114"/>
      <c r="N972" s="114"/>
      <c r="O972" s="114"/>
      <c r="P972" s="114"/>
      <c r="Q972" s="114"/>
      <c r="R972" s="114"/>
    </row>
    <row r="973" spans="1:18" ht="15.75" customHeight="1">
      <c r="A973" s="1"/>
      <c r="B973" s="4"/>
      <c r="C973" s="1"/>
      <c r="D973" s="114"/>
      <c r="E973" s="141"/>
      <c r="F973" s="117"/>
      <c r="G973" s="117"/>
      <c r="H973" s="114"/>
      <c r="I973" s="114"/>
      <c r="J973" s="114"/>
      <c r="K973" s="114"/>
      <c r="L973" s="114"/>
      <c r="M973" s="114"/>
      <c r="N973" s="114"/>
      <c r="O973" s="114"/>
      <c r="P973" s="114"/>
      <c r="Q973" s="114"/>
      <c r="R973" s="114"/>
    </row>
    <row r="974" spans="1:18" ht="15.75" customHeight="1">
      <c r="A974" s="1"/>
      <c r="B974" s="4"/>
      <c r="C974" s="1"/>
      <c r="D974" s="114"/>
      <c r="E974" s="141"/>
      <c r="F974" s="117"/>
      <c r="G974" s="117"/>
      <c r="H974" s="114"/>
      <c r="I974" s="114"/>
      <c r="J974" s="114"/>
      <c r="K974" s="114"/>
      <c r="L974" s="114"/>
      <c r="M974" s="114"/>
      <c r="N974" s="114"/>
      <c r="O974" s="114"/>
      <c r="P974" s="114"/>
      <c r="Q974" s="114"/>
      <c r="R974" s="114"/>
    </row>
    <row r="975" spans="1:18" ht="15.75" customHeight="1">
      <c r="A975" s="1"/>
      <c r="B975" s="4"/>
      <c r="C975" s="1"/>
      <c r="D975" s="114"/>
      <c r="E975" s="141"/>
      <c r="F975" s="117"/>
      <c r="G975" s="117"/>
      <c r="H975" s="114"/>
      <c r="I975" s="114"/>
      <c r="J975" s="114"/>
      <c r="K975" s="114"/>
      <c r="L975" s="114"/>
      <c r="M975" s="114"/>
      <c r="N975" s="114"/>
      <c r="O975" s="114"/>
      <c r="P975" s="114"/>
      <c r="Q975" s="114"/>
      <c r="R975" s="114"/>
    </row>
    <row r="976" spans="1:18" ht="15.75" customHeight="1">
      <c r="A976" s="1"/>
      <c r="B976" s="4"/>
      <c r="C976" s="1"/>
      <c r="D976" s="114"/>
      <c r="E976" s="141"/>
      <c r="F976" s="117"/>
      <c r="G976" s="117"/>
      <c r="H976" s="114"/>
      <c r="I976" s="114"/>
      <c r="J976" s="114"/>
      <c r="K976" s="114"/>
      <c r="L976" s="114"/>
      <c r="M976" s="114"/>
      <c r="N976" s="114"/>
      <c r="O976" s="114"/>
      <c r="P976" s="114"/>
      <c r="Q976" s="114"/>
      <c r="R976" s="114"/>
    </row>
    <row r="977" spans="1:18" ht="15.75" customHeight="1">
      <c r="A977" s="1"/>
      <c r="B977" s="9"/>
      <c r="C977" s="1"/>
      <c r="D977" s="114"/>
      <c r="E977" s="141"/>
      <c r="F977" s="117"/>
      <c r="G977" s="117"/>
      <c r="H977" s="114"/>
      <c r="I977" s="114"/>
      <c r="J977" s="114"/>
      <c r="K977" s="114"/>
      <c r="L977" s="114"/>
      <c r="M977" s="114"/>
      <c r="N977" s="114"/>
      <c r="O977" s="114"/>
      <c r="P977" s="114"/>
      <c r="Q977" s="114"/>
      <c r="R977" s="114"/>
    </row>
    <row r="978" spans="1:18" ht="15.75" customHeight="1">
      <c r="A978" s="1"/>
      <c r="B978" s="7"/>
      <c r="C978" s="1"/>
      <c r="D978" s="114"/>
      <c r="E978" s="141"/>
      <c r="F978" s="117"/>
      <c r="G978" s="117"/>
      <c r="H978" s="114"/>
      <c r="I978" s="114"/>
      <c r="J978" s="114"/>
      <c r="K978" s="114"/>
      <c r="L978" s="114"/>
      <c r="M978" s="114"/>
      <c r="N978" s="114"/>
      <c r="O978" s="114"/>
      <c r="P978" s="114"/>
      <c r="Q978" s="114"/>
      <c r="R978" s="114"/>
    </row>
    <row r="979" spans="1:18" ht="15.75" customHeight="1">
      <c r="A979" s="1"/>
      <c r="B979" s="4"/>
      <c r="C979" s="1"/>
      <c r="D979" s="114"/>
      <c r="E979" s="141"/>
      <c r="F979" s="117"/>
      <c r="G979" s="117"/>
      <c r="H979" s="114"/>
      <c r="I979" s="114"/>
      <c r="J979" s="114"/>
      <c r="K979" s="114"/>
      <c r="L979" s="114"/>
      <c r="M979" s="114"/>
      <c r="N979" s="114"/>
      <c r="O979" s="114"/>
      <c r="P979" s="114"/>
      <c r="Q979" s="114"/>
      <c r="R979" s="114"/>
    </row>
    <row r="980" spans="1:18" ht="15.75" customHeight="1">
      <c r="A980" s="1"/>
      <c r="B980" s="4"/>
      <c r="C980" s="1"/>
      <c r="D980" s="114"/>
      <c r="E980" s="141"/>
      <c r="F980" s="117"/>
      <c r="G980" s="117"/>
      <c r="H980" s="114"/>
      <c r="I980" s="114"/>
      <c r="J980" s="114"/>
      <c r="K980" s="114"/>
      <c r="L980" s="114"/>
      <c r="M980" s="114"/>
      <c r="N980" s="114"/>
      <c r="O980" s="114"/>
      <c r="P980" s="114"/>
      <c r="Q980" s="114"/>
      <c r="R980" s="114"/>
    </row>
    <row r="981" spans="1:18" ht="15.75" customHeight="1">
      <c r="A981" s="1"/>
      <c r="B981" s="4"/>
      <c r="C981" s="1"/>
      <c r="D981" s="114"/>
      <c r="E981" s="141"/>
      <c r="F981" s="117"/>
      <c r="G981" s="117"/>
      <c r="H981" s="114"/>
      <c r="I981" s="114"/>
      <c r="J981" s="114"/>
      <c r="K981" s="114"/>
      <c r="L981" s="114"/>
      <c r="M981" s="114"/>
      <c r="N981" s="114"/>
      <c r="O981" s="114"/>
      <c r="P981" s="114"/>
      <c r="Q981" s="114"/>
      <c r="R981" s="114"/>
    </row>
    <row r="982" spans="1:18" ht="15.75" customHeight="1">
      <c r="A982" s="1"/>
      <c r="B982" s="4"/>
      <c r="C982" s="1"/>
      <c r="D982" s="114"/>
      <c r="E982" s="141"/>
      <c r="F982" s="117"/>
      <c r="G982" s="117"/>
      <c r="H982" s="114"/>
      <c r="I982" s="114"/>
      <c r="J982" s="114"/>
      <c r="K982" s="114"/>
      <c r="L982" s="114"/>
      <c r="M982" s="114"/>
      <c r="N982" s="114"/>
      <c r="O982" s="114"/>
      <c r="P982" s="114"/>
      <c r="Q982" s="114"/>
      <c r="R982" s="114"/>
    </row>
    <row r="983" spans="1:18" ht="15.75" customHeight="1">
      <c r="A983" s="1"/>
      <c r="B983" s="4"/>
      <c r="C983" s="1"/>
      <c r="D983" s="114"/>
      <c r="E983" s="141"/>
      <c r="F983" s="117"/>
      <c r="G983" s="117"/>
      <c r="H983" s="114"/>
      <c r="I983" s="114"/>
      <c r="J983" s="114"/>
      <c r="K983" s="114"/>
      <c r="L983" s="114"/>
      <c r="M983" s="114"/>
      <c r="N983" s="114"/>
      <c r="O983" s="114"/>
      <c r="P983" s="114"/>
      <c r="Q983" s="114"/>
      <c r="R983" s="114"/>
    </row>
    <row r="984" spans="1:18" ht="15.75" customHeight="1">
      <c r="A984" s="1"/>
      <c r="B984" s="4"/>
      <c r="C984" s="1"/>
      <c r="D984" s="114"/>
      <c r="E984" s="141"/>
      <c r="F984" s="117"/>
      <c r="G984" s="117"/>
      <c r="H984" s="114"/>
      <c r="I984" s="114"/>
      <c r="J984" s="114"/>
      <c r="K984" s="114"/>
      <c r="L984" s="114"/>
      <c r="M984" s="114"/>
      <c r="N984" s="114"/>
      <c r="O984" s="114"/>
      <c r="P984" s="114"/>
      <c r="Q984" s="114"/>
      <c r="R984" s="114"/>
    </row>
    <row r="985" spans="1:18" ht="15.75" customHeight="1">
      <c r="A985" s="1"/>
      <c r="B985" s="4"/>
      <c r="C985" s="1"/>
      <c r="D985" s="114"/>
      <c r="E985" s="141"/>
      <c r="F985" s="117"/>
      <c r="G985" s="117"/>
      <c r="H985" s="114"/>
      <c r="I985" s="114"/>
      <c r="J985" s="114"/>
      <c r="K985" s="114"/>
      <c r="L985" s="114"/>
      <c r="M985" s="114"/>
      <c r="N985" s="114"/>
      <c r="O985" s="114"/>
      <c r="P985" s="114"/>
      <c r="Q985" s="114"/>
      <c r="R985" s="114"/>
    </row>
    <row r="986" spans="1:18" ht="15.75" customHeight="1">
      <c r="A986" s="1"/>
      <c r="B986" s="4"/>
      <c r="C986" s="1"/>
      <c r="D986" s="114"/>
      <c r="E986" s="141"/>
      <c r="F986" s="117"/>
      <c r="G986" s="117"/>
      <c r="H986" s="114"/>
      <c r="I986" s="114"/>
      <c r="J986" s="114"/>
      <c r="K986" s="114"/>
      <c r="L986" s="114"/>
      <c r="M986" s="114"/>
      <c r="N986" s="114"/>
      <c r="O986" s="114"/>
      <c r="P986" s="114"/>
      <c r="Q986" s="114"/>
      <c r="R986" s="114"/>
    </row>
    <row r="987" spans="1:18" ht="15.75" customHeight="1">
      <c r="A987" s="1"/>
      <c r="B987" s="4"/>
      <c r="C987" s="1"/>
      <c r="D987" s="114"/>
      <c r="E987" s="141"/>
      <c r="F987" s="117"/>
      <c r="G987" s="117"/>
      <c r="H987" s="114"/>
      <c r="I987" s="114"/>
      <c r="J987" s="114"/>
      <c r="K987" s="114"/>
      <c r="L987" s="114"/>
      <c r="M987" s="114"/>
      <c r="N987" s="114"/>
      <c r="O987" s="114"/>
      <c r="P987" s="114"/>
      <c r="Q987" s="114"/>
      <c r="R987" s="114"/>
    </row>
    <row r="988" spans="1:18" ht="15.75" customHeight="1">
      <c r="A988" s="1"/>
      <c r="B988" s="4"/>
      <c r="C988" s="1"/>
      <c r="D988" s="114"/>
      <c r="E988" s="141"/>
      <c r="F988" s="117"/>
      <c r="G988" s="117"/>
      <c r="H988" s="114"/>
      <c r="I988" s="114"/>
      <c r="J988" s="114"/>
      <c r="K988" s="114"/>
      <c r="L988" s="114"/>
      <c r="M988" s="114"/>
      <c r="N988" s="114"/>
      <c r="O988" s="114"/>
      <c r="P988" s="114"/>
      <c r="Q988" s="114"/>
      <c r="R988" s="114"/>
    </row>
    <row r="989" spans="1:18" ht="15.75" customHeight="1">
      <c r="A989" s="1"/>
      <c r="B989" s="4"/>
      <c r="C989" s="1"/>
      <c r="D989" s="114"/>
      <c r="E989" s="141"/>
      <c r="F989" s="117"/>
      <c r="G989" s="117"/>
      <c r="H989" s="114"/>
      <c r="I989" s="114"/>
      <c r="J989" s="114"/>
      <c r="K989" s="114"/>
      <c r="L989" s="114"/>
      <c r="M989" s="114"/>
      <c r="N989" s="114"/>
      <c r="O989" s="114"/>
      <c r="P989" s="114"/>
      <c r="Q989" s="114"/>
      <c r="R989" s="114"/>
    </row>
  </sheetData>
  <sheetProtection algorithmName="SHA-512" hashValue="9UbCb9vdkdG0iexm4HGF6XqdZhVhievaahPQhuTMcY+e9KhFS98t8sLJPT8AlMeFlo4XD4OV0ENj4KlPX9g7Pg==" saltValue="P1ol/sgmmZ7XYNKc0Gi0qw==" spinCount="100000" sheet="1" objects="1" scenarios="1"/>
  <mergeCells count="10">
    <mergeCell ref="E86:L101"/>
    <mergeCell ref="E2:L2"/>
    <mergeCell ref="E5:I5"/>
    <mergeCell ref="E29:L30"/>
    <mergeCell ref="E68:L81"/>
    <mergeCell ref="E32:L43"/>
    <mergeCell ref="E48:L62"/>
    <mergeCell ref="E65:L66"/>
    <mergeCell ref="E6:L13"/>
    <mergeCell ref="E18:L26"/>
  </mergeCells>
  <conditionalFormatting sqref="A5 C5">
    <cfRule type="notContainsBlanks" dxfId="7" priority="3">
      <formula>LEN(TRIM(A5))&gt;0</formula>
    </cfRule>
  </conditionalFormatting>
  <conditionalFormatting sqref="B919:B989">
    <cfRule type="notContainsBlanks" dxfId="6" priority="1">
      <formula>LEN(TRIM(B919))&gt;0</formula>
    </cfRule>
  </conditionalFormatting>
  <conditionalFormatting sqref="B943 B950 B5 B48 B91:B92 B125 B143 B158 B191 B193 B224 B227 B243 B257 B277 B290 B293 B323 B327 B343 B356 B377 B389 B393 B422 B443 B455 B461 B488 B493 B511 B521 B543 B554 B561 B587 B593 B611 B620 B643 B653 B686 B693 B695 B719 B743 B745 B752 B785 B793 B795 B818 B843 B845 B851 B884 B893 B917">
    <cfRule type="notContainsBlanks" dxfId="5" priority="5">
      <formula>LEN(TRIM(B5))&gt;0</formula>
    </cfRule>
  </conditionalFormatting>
  <conditionalFormatting sqref="B983:B989">
    <cfRule type="containsBlanks" dxfId="4" priority="2">
      <formula>LEN(TRIM(B983))=0</formula>
    </cfRule>
  </conditionalFormatting>
  <hyperlinks>
    <hyperlink ref="B3" location="Materialidade!A1" display="Materialidade" xr:uid="{00000000-0004-0000-1000-000000000000}"/>
    <hyperlink ref="B6" location="'Compromissos 2030'!A1" display="Compromissos 2030" xr:uid="{00000000-0004-0000-1000-000001000000}"/>
    <hyperlink ref="B10" location="'Governança Corporativa'!A1" display="Governança Corporativa" xr:uid="{00000000-0004-0000-1000-000002000000}"/>
    <hyperlink ref="B11" location="'Reputação, Governo e Engajament'!A1" display="Reputação, Governo e Engajamento" xr:uid="{00000000-0004-0000-1000-000003000000}"/>
    <hyperlink ref="B12" location="'Cadeia de Valor'!A1" display="Cadeia de Valor " xr:uid="{00000000-0004-0000-1000-000004000000}"/>
    <hyperlink ref="B13" location="'Inovação, Tecnologia e Dados'!A1" display="Inovação, Tecnologia e Dados" xr:uid="{00000000-0004-0000-1000-000005000000}"/>
    <hyperlink ref="B17" location="'Biodiversidade e clima'!A1" display="Biodiversidade e Clima" xr:uid="{00000000-0004-0000-1000-000006000000}"/>
    <hyperlink ref="B18" location="Energia!A1" display="Energia" xr:uid="{00000000-0004-0000-1000-000007000000}"/>
    <hyperlink ref="B19" location="'Recursos Hídricos'!A1" display="Recursos Hídricos" xr:uid="{00000000-0004-0000-1000-000008000000}"/>
    <hyperlink ref="B20" location="'Resíduos'!A1" display="Resíduos" xr:uid="{00000000-0004-0000-1000-000009000000}"/>
    <hyperlink ref="B21" location="'Circularidade e Ecodesign'!A1" display="Circularidade e Ecodesign" xr:uid="{00000000-0004-0000-1000-00000A000000}"/>
    <hyperlink ref="B25" location="'Verificação Externa'!A1" display="Verificação Externa" xr:uid="{A5D39E16-3A24-4A00-BEFF-60B129D0294B}"/>
    <hyperlink ref="B27" location="'Direitos Humanos'!A1" display="Direitos Humanos" xr:uid="{CDB8B80A-F2DF-439C-95B4-947C069E7498}"/>
    <hyperlink ref="B26" location="'Saúde, Segurança e Bem-Estar'!A1" display="Saúde, Segurança e Bem-Estar" xr:uid="{6F0DC472-640D-495D-8050-EAA14BEDD871}"/>
    <hyperlink ref="B28" location="'Impacto Social'!A1" display="Impacto Social" xr:uid="{658C5DF1-16EA-4DB3-A1AF-9407A8489889}"/>
    <hyperlink ref="B29" location="'Experiência do Cliente'!A1" display="Experiência do Cliente" xr:uid="{005333E5-C2D2-4215-94B8-CEC1DF944C83}"/>
    <hyperlink ref="B33" location="'Verificação Externa'!A1" display="Verificação Externa" xr:uid="{EDDA3C07-7B5D-4701-A713-A2FFD32D954A}"/>
    <hyperlink ref="B32" location="Sumário!A1" display="Sumário" xr:uid="{13734A44-F068-44F5-A8E3-FFF7C0CF0A50}"/>
  </hyperlinks>
  <pageMargins left="0.511811024" right="0.511811024" top="0.78740157499999996" bottom="0.78740157499999996" header="0.31496062000000002" footer="0.31496062000000002"/>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AJ1032"/>
  <sheetViews>
    <sheetView showGridLines="0" showRowColHeaders="0" zoomScale="80" zoomScaleNormal="80" workbookViewId="0">
      <selection activeCell="B32" sqref="B32"/>
    </sheetView>
  </sheetViews>
  <sheetFormatPr defaultColWidth="11.125" defaultRowHeight="15" customHeight="1"/>
  <cols>
    <col min="1" max="1" width="1.875" customWidth="1"/>
    <col min="2" max="2" width="30.875" customWidth="1"/>
    <col min="3" max="3" width="1.875" customWidth="1"/>
    <col min="4" max="4" width="1.5" customWidth="1"/>
    <col min="5" max="5" width="14.625" customWidth="1"/>
    <col min="8" max="12" width="12.625" customWidth="1"/>
    <col min="13" max="14" width="12.375" customWidth="1"/>
    <col min="15" max="36" width="11.125" hidden="1"/>
  </cols>
  <sheetData>
    <row r="1" spans="1:36" ht="37.5" customHeight="1">
      <c r="A1" s="1"/>
      <c r="B1" s="2"/>
      <c r="C1" s="1"/>
      <c r="D1" s="167"/>
      <c r="E1" s="167"/>
      <c r="F1" s="167"/>
      <c r="G1" s="167"/>
      <c r="H1" s="167"/>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67"/>
      <c r="AH1" s="167"/>
      <c r="AI1" s="167"/>
      <c r="AJ1" s="167"/>
    </row>
    <row r="2" spans="1:36">
      <c r="A2" s="1"/>
      <c r="B2" s="6"/>
      <c r="C2" s="1"/>
      <c r="D2" s="792"/>
      <c r="O2" s="167"/>
      <c r="P2" s="167"/>
      <c r="Q2" s="167"/>
      <c r="R2" s="167"/>
      <c r="S2" s="167"/>
      <c r="T2" s="167"/>
      <c r="U2" s="167"/>
      <c r="V2" s="167"/>
      <c r="W2" s="167"/>
      <c r="X2" s="167"/>
      <c r="Y2" s="167"/>
      <c r="Z2" s="167"/>
      <c r="AA2" s="167"/>
      <c r="AB2" s="167"/>
      <c r="AC2" s="167"/>
      <c r="AD2" s="167"/>
      <c r="AE2" s="167"/>
      <c r="AF2" s="167"/>
      <c r="AG2" s="167"/>
      <c r="AH2" s="167"/>
      <c r="AI2" s="167"/>
      <c r="AJ2" s="167"/>
    </row>
    <row r="3" spans="1:36" ht="15.75">
      <c r="A3" s="6"/>
      <c r="B3" s="19" t="s">
        <v>1</v>
      </c>
      <c r="C3" s="6"/>
      <c r="D3" s="167"/>
      <c r="E3" s="2105" t="s">
        <v>1398</v>
      </c>
      <c r="F3" s="1411"/>
      <c r="G3" s="1411"/>
      <c r="H3" s="1411"/>
      <c r="I3" s="1411"/>
      <c r="J3" s="1411"/>
      <c r="K3" s="1411"/>
      <c r="L3" s="1411"/>
      <c r="M3" s="164"/>
      <c r="N3" s="164"/>
      <c r="O3" s="167"/>
      <c r="P3" s="167"/>
      <c r="Q3" s="167"/>
      <c r="R3" s="167"/>
      <c r="S3" s="167"/>
      <c r="T3" s="167"/>
      <c r="U3" s="167"/>
      <c r="V3" s="167"/>
      <c r="W3" s="167"/>
      <c r="X3" s="167"/>
      <c r="Y3" s="167"/>
      <c r="Z3" s="167"/>
      <c r="AA3" s="167"/>
      <c r="AB3" s="167"/>
      <c r="AC3" s="167"/>
      <c r="AD3" s="167"/>
      <c r="AE3" s="167"/>
      <c r="AF3" s="167"/>
      <c r="AG3" s="167"/>
      <c r="AH3" s="167"/>
      <c r="AI3" s="167"/>
      <c r="AJ3" s="167"/>
    </row>
    <row r="4" spans="1:36" ht="14.25">
      <c r="A4" s="6"/>
      <c r="B4" s="21"/>
      <c r="C4" s="6"/>
      <c r="D4" s="167"/>
      <c r="E4" s="1411"/>
      <c r="F4" s="1411"/>
      <c r="G4" s="1411"/>
      <c r="H4" s="1411"/>
      <c r="I4" s="1411"/>
      <c r="J4" s="1411"/>
      <c r="K4" s="1411"/>
      <c r="L4" s="1411"/>
      <c r="M4" s="164"/>
      <c r="N4" s="164"/>
      <c r="O4" s="167"/>
      <c r="P4" s="167"/>
      <c r="Q4" s="167"/>
      <c r="R4" s="167"/>
      <c r="S4" s="167"/>
      <c r="T4" s="167"/>
      <c r="U4" s="167"/>
      <c r="V4" s="167"/>
      <c r="W4" s="167"/>
      <c r="X4" s="167"/>
      <c r="Y4" s="167"/>
      <c r="Z4" s="167"/>
      <c r="AA4" s="167"/>
      <c r="AB4" s="167"/>
      <c r="AC4" s="167"/>
      <c r="AD4" s="167"/>
      <c r="AE4" s="167"/>
      <c r="AF4" s="167"/>
      <c r="AG4" s="167"/>
      <c r="AH4" s="167"/>
      <c r="AI4" s="167"/>
      <c r="AJ4" s="167"/>
    </row>
    <row r="5" spans="1:36" ht="12.75" customHeight="1">
      <c r="A5" s="1"/>
      <c r="B5" s="6"/>
      <c r="C5" s="1"/>
      <c r="D5" s="167"/>
      <c r="E5" s="164"/>
      <c r="F5" s="164"/>
      <c r="G5" s="164"/>
      <c r="H5" s="164"/>
      <c r="I5" s="164"/>
      <c r="J5" s="164"/>
      <c r="K5" s="164"/>
      <c r="L5" s="164"/>
      <c r="M5" s="128"/>
      <c r="O5" s="167"/>
      <c r="P5" s="167"/>
      <c r="Q5" s="167"/>
      <c r="R5" s="167"/>
      <c r="S5" s="167"/>
      <c r="T5" s="167"/>
      <c r="U5" s="167"/>
      <c r="V5" s="167"/>
      <c r="W5" s="167"/>
      <c r="X5" s="167"/>
      <c r="Y5" s="167"/>
      <c r="Z5" s="167"/>
      <c r="AA5" s="167"/>
      <c r="AB5" s="167"/>
      <c r="AC5" s="167"/>
      <c r="AD5" s="167"/>
      <c r="AE5" s="167"/>
      <c r="AF5" s="167"/>
      <c r="AG5" s="167"/>
      <c r="AH5" s="167"/>
      <c r="AI5" s="167"/>
      <c r="AJ5" s="167"/>
    </row>
    <row r="6" spans="1:36" ht="15.75">
      <c r="A6" s="1"/>
      <c r="B6" s="19" t="s">
        <v>1399</v>
      </c>
      <c r="C6" s="1"/>
      <c r="D6" s="167"/>
      <c r="E6" s="1543" t="s">
        <v>1634</v>
      </c>
      <c r="F6" s="1411"/>
      <c r="G6" s="1411"/>
      <c r="H6" s="1411"/>
      <c r="I6" s="1411"/>
      <c r="J6" s="1411"/>
      <c r="K6" s="1411"/>
      <c r="L6" s="1411"/>
      <c r="M6" s="128"/>
      <c r="O6" s="167"/>
      <c r="P6" s="167"/>
      <c r="Q6" s="167"/>
      <c r="R6" s="167"/>
      <c r="S6" s="167"/>
      <c r="T6" s="167"/>
      <c r="U6" s="167"/>
      <c r="V6" s="167"/>
      <c r="W6" s="167"/>
      <c r="X6" s="167"/>
      <c r="Y6" s="167"/>
      <c r="Z6" s="167"/>
      <c r="AA6" s="167"/>
      <c r="AB6" s="167"/>
      <c r="AC6" s="167"/>
      <c r="AD6" s="167"/>
      <c r="AE6" s="167"/>
      <c r="AF6" s="167"/>
      <c r="AG6" s="167"/>
      <c r="AH6" s="167"/>
      <c r="AI6" s="167"/>
      <c r="AJ6" s="167"/>
    </row>
    <row r="7" spans="1:36" ht="16.350000000000001" customHeight="1">
      <c r="A7" s="1"/>
      <c r="B7" s="21"/>
      <c r="C7" s="1"/>
      <c r="D7" s="167"/>
      <c r="E7" s="1411"/>
      <c r="F7" s="1411"/>
      <c r="G7" s="1411"/>
      <c r="H7" s="1411"/>
      <c r="I7" s="1411"/>
      <c r="J7" s="1411"/>
      <c r="K7" s="1411"/>
      <c r="L7" s="1411"/>
      <c r="M7" s="128"/>
      <c r="O7" s="167"/>
      <c r="P7" s="167"/>
      <c r="Q7" s="167"/>
      <c r="R7" s="167"/>
      <c r="S7" s="167"/>
      <c r="T7" s="167"/>
      <c r="U7" s="167"/>
      <c r="V7" s="167"/>
      <c r="W7" s="167"/>
      <c r="X7" s="167"/>
      <c r="Y7" s="167"/>
      <c r="Z7" s="167"/>
      <c r="AA7" s="167"/>
      <c r="AB7" s="167"/>
      <c r="AC7" s="167"/>
      <c r="AD7" s="167"/>
      <c r="AE7" s="167"/>
      <c r="AF7" s="167"/>
      <c r="AG7" s="167"/>
      <c r="AH7" s="167"/>
      <c r="AI7" s="167"/>
      <c r="AJ7" s="167"/>
    </row>
    <row r="8" spans="1:36" ht="12.75">
      <c r="A8" s="10"/>
      <c r="B8" s="6"/>
      <c r="C8" s="10"/>
      <c r="D8" s="167"/>
      <c r="E8" s="1411"/>
      <c r="F8" s="1411"/>
      <c r="G8" s="1411"/>
      <c r="H8" s="1411"/>
      <c r="I8" s="1411"/>
      <c r="J8" s="1411"/>
      <c r="K8" s="1411"/>
      <c r="L8" s="1411"/>
      <c r="M8" s="128"/>
      <c r="N8" s="793"/>
      <c r="O8" s="167"/>
      <c r="P8" s="167"/>
      <c r="Q8" s="167"/>
      <c r="R8" s="167"/>
      <c r="S8" s="167"/>
      <c r="T8" s="167"/>
      <c r="U8" s="167"/>
      <c r="V8" s="167"/>
      <c r="W8" s="167"/>
      <c r="X8" s="167"/>
      <c r="Y8" s="167"/>
      <c r="Z8" s="167"/>
      <c r="AA8" s="167"/>
      <c r="AB8" s="167"/>
      <c r="AC8" s="167"/>
      <c r="AD8" s="167"/>
      <c r="AE8" s="167"/>
      <c r="AF8" s="167"/>
      <c r="AG8" s="167"/>
      <c r="AH8" s="167"/>
      <c r="AI8" s="167"/>
      <c r="AJ8" s="167"/>
    </row>
    <row r="9" spans="1:36" ht="19.350000000000001" customHeight="1">
      <c r="A9" s="1"/>
      <c r="B9" s="19" t="s">
        <v>3</v>
      </c>
      <c r="C9" s="1"/>
      <c r="D9" s="167"/>
      <c r="E9" s="1411"/>
      <c r="F9" s="1411"/>
      <c r="G9" s="1411"/>
      <c r="H9" s="1411"/>
      <c r="I9" s="1411"/>
      <c r="J9" s="1411"/>
      <c r="K9" s="1411"/>
      <c r="L9" s="1411"/>
      <c r="M9" s="128"/>
      <c r="N9" s="794"/>
      <c r="O9" s="167"/>
      <c r="P9" s="167"/>
      <c r="Q9" s="167"/>
      <c r="R9" s="167"/>
      <c r="S9" s="167"/>
      <c r="T9" s="167"/>
      <c r="U9" s="167"/>
      <c r="V9" s="167"/>
      <c r="W9" s="167"/>
      <c r="X9" s="167"/>
      <c r="Y9" s="167"/>
      <c r="Z9" s="167"/>
      <c r="AA9" s="167"/>
      <c r="AB9" s="167"/>
      <c r="AC9" s="167"/>
      <c r="AD9" s="167"/>
      <c r="AE9" s="167"/>
      <c r="AF9" s="167"/>
      <c r="AG9" s="167"/>
      <c r="AH9" s="167"/>
      <c r="AI9" s="167"/>
      <c r="AJ9" s="167"/>
    </row>
    <row r="10" spans="1:36" ht="20.45" customHeight="1">
      <c r="A10" s="1"/>
      <c r="B10" s="27" t="s">
        <v>4</v>
      </c>
      <c r="C10" s="1"/>
      <c r="D10" s="245"/>
      <c r="E10" s="1411"/>
      <c r="F10" s="1411"/>
      <c r="G10" s="1411"/>
      <c r="H10" s="1411"/>
      <c r="I10" s="1411"/>
      <c r="J10" s="1411"/>
      <c r="K10" s="1411"/>
      <c r="L10" s="1411"/>
      <c r="M10" s="128"/>
      <c r="N10" s="794"/>
      <c r="O10" s="167"/>
      <c r="P10" s="167"/>
      <c r="Q10" s="167"/>
      <c r="R10" s="167"/>
      <c r="S10" s="167"/>
      <c r="T10" s="167"/>
      <c r="U10" s="167"/>
      <c r="V10" s="167"/>
      <c r="W10" s="167"/>
      <c r="X10" s="167"/>
      <c r="Y10" s="167"/>
      <c r="Z10" s="167"/>
      <c r="AA10" s="167"/>
      <c r="AB10" s="167"/>
      <c r="AC10" s="167"/>
      <c r="AD10" s="167"/>
      <c r="AE10" s="167"/>
      <c r="AF10" s="167"/>
      <c r="AG10" s="167"/>
      <c r="AH10" s="167"/>
      <c r="AI10" s="167"/>
      <c r="AJ10" s="167"/>
    </row>
    <row r="11" spans="1:36" ht="19.350000000000001" customHeight="1">
      <c r="A11" s="1"/>
      <c r="B11" s="1392" t="s">
        <v>5</v>
      </c>
      <c r="C11" s="1"/>
      <c r="D11" s="245"/>
      <c r="E11" s="1411"/>
      <c r="F11" s="1411"/>
      <c r="G11" s="1411"/>
      <c r="H11" s="1411"/>
      <c r="I11" s="1411"/>
      <c r="J11" s="1411"/>
      <c r="K11" s="1411"/>
      <c r="L11" s="1411"/>
      <c r="M11" s="128"/>
      <c r="N11" s="794"/>
      <c r="O11" s="167"/>
      <c r="P11" s="167"/>
      <c r="Q11" s="167"/>
      <c r="R11" s="167"/>
      <c r="S11" s="167"/>
      <c r="T11" s="167"/>
      <c r="U11" s="167"/>
      <c r="V11" s="167"/>
      <c r="W11" s="167"/>
      <c r="X11" s="167"/>
      <c r="Y11" s="167"/>
      <c r="Z11" s="167"/>
      <c r="AA11" s="167"/>
      <c r="AB11" s="167"/>
      <c r="AC11" s="167"/>
      <c r="AD11" s="167"/>
      <c r="AE11" s="167"/>
      <c r="AF11" s="167"/>
      <c r="AG11" s="167"/>
      <c r="AH11" s="167"/>
      <c r="AI11" s="167"/>
      <c r="AJ11" s="167"/>
    </row>
    <row r="12" spans="1:36" ht="17.25" customHeight="1">
      <c r="A12" s="1"/>
      <c r="B12" s="27" t="s">
        <v>6</v>
      </c>
      <c r="C12" s="1"/>
      <c r="D12" s="245"/>
      <c r="E12" s="1411"/>
      <c r="F12" s="1411"/>
      <c r="G12" s="1411"/>
      <c r="H12" s="1411"/>
      <c r="I12" s="1411"/>
      <c r="J12" s="1411"/>
      <c r="K12" s="1411"/>
      <c r="L12" s="1411"/>
      <c r="M12" s="128"/>
      <c r="N12" s="794"/>
      <c r="O12" s="167"/>
      <c r="P12" s="167"/>
      <c r="Q12" s="167"/>
      <c r="R12" s="167"/>
      <c r="S12" s="167"/>
      <c r="T12" s="167"/>
      <c r="U12" s="167"/>
      <c r="V12" s="167"/>
      <c r="W12" s="167"/>
      <c r="X12" s="167"/>
      <c r="Y12" s="167"/>
      <c r="Z12" s="167"/>
      <c r="AA12" s="167"/>
      <c r="AB12" s="167"/>
      <c r="AC12" s="167"/>
      <c r="AD12" s="167"/>
      <c r="AE12" s="167"/>
      <c r="AF12" s="167"/>
      <c r="AG12" s="167"/>
      <c r="AH12" s="167"/>
      <c r="AI12" s="167"/>
      <c r="AJ12" s="167"/>
    </row>
    <row r="13" spans="1:36" ht="17.25" customHeight="1">
      <c r="A13" s="1"/>
      <c r="B13" s="27" t="s">
        <v>7</v>
      </c>
      <c r="C13" s="1"/>
      <c r="D13" s="167"/>
      <c r="E13" s="1411"/>
      <c r="F13" s="1411"/>
      <c r="G13" s="1411"/>
      <c r="H13" s="1411"/>
      <c r="I13" s="1411"/>
      <c r="J13" s="1411"/>
      <c r="K13" s="1411"/>
      <c r="L13" s="1411"/>
      <c r="M13" s="128"/>
      <c r="N13" s="794"/>
      <c r="AI13" s="167"/>
      <c r="AJ13" s="167"/>
    </row>
    <row r="14" spans="1:36" ht="17.25" customHeight="1">
      <c r="A14" s="1"/>
      <c r="B14" s="21"/>
      <c r="C14" s="1"/>
      <c r="D14" s="795"/>
      <c r="E14" s="1411"/>
      <c r="F14" s="1411"/>
      <c r="G14" s="1411"/>
      <c r="H14" s="1411"/>
      <c r="I14" s="1411"/>
      <c r="J14" s="1411"/>
      <c r="K14" s="1411"/>
      <c r="L14" s="1411"/>
      <c r="M14" s="128"/>
      <c r="N14" s="794"/>
      <c r="AI14" s="796"/>
      <c r="AJ14" s="796"/>
    </row>
    <row r="15" spans="1:36">
      <c r="A15" s="1"/>
      <c r="B15" s="6"/>
      <c r="C15" s="1"/>
      <c r="D15" s="792"/>
      <c r="E15" s="1411"/>
      <c r="F15" s="1411"/>
      <c r="G15" s="1411"/>
      <c r="H15" s="1411"/>
      <c r="I15" s="1411"/>
      <c r="J15" s="1411"/>
      <c r="K15" s="1411"/>
      <c r="L15" s="1411"/>
      <c r="M15" s="128"/>
      <c r="N15" s="794"/>
      <c r="AI15" s="167"/>
      <c r="AJ15" s="167"/>
    </row>
    <row r="16" spans="1:36" ht="18.600000000000001" customHeight="1">
      <c r="A16" s="1"/>
      <c r="B16" s="19" t="s">
        <v>8</v>
      </c>
      <c r="C16" s="1"/>
      <c r="D16" s="167"/>
      <c r="E16" s="1411"/>
      <c r="F16" s="1411"/>
      <c r="G16" s="1411"/>
      <c r="H16" s="1411"/>
      <c r="I16" s="1411"/>
      <c r="J16" s="1411"/>
      <c r="K16" s="1411"/>
      <c r="L16" s="1411"/>
      <c r="M16" s="128"/>
      <c r="N16" s="794"/>
      <c r="AI16" s="167"/>
      <c r="AJ16" s="167"/>
    </row>
    <row r="17" spans="1:36" ht="16.350000000000001" customHeight="1">
      <c r="A17" s="1"/>
      <c r="B17" s="27" t="s">
        <v>9</v>
      </c>
      <c r="C17" s="1"/>
      <c r="D17" s="245"/>
      <c r="E17" s="1411"/>
      <c r="F17" s="1411"/>
      <c r="G17" s="1411"/>
      <c r="H17" s="1411"/>
      <c r="I17" s="1411"/>
      <c r="J17" s="1411"/>
      <c r="K17" s="1411"/>
      <c r="L17" s="1411"/>
      <c r="M17" s="128"/>
      <c r="N17" s="794"/>
      <c r="AI17" s="167"/>
      <c r="AJ17" s="167"/>
    </row>
    <row r="18" spans="1:36" ht="19.350000000000001" customHeight="1">
      <c r="A18" s="1"/>
      <c r="B18" s="27" t="s">
        <v>10</v>
      </c>
      <c r="C18" s="1"/>
      <c r="D18" s="245"/>
      <c r="E18" s="1411"/>
      <c r="F18" s="1411"/>
      <c r="G18" s="1411"/>
      <c r="H18" s="1411"/>
      <c r="I18" s="1411"/>
      <c r="J18" s="1411"/>
      <c r="K18" s="1411"/>
      <c r="L18" s="1411"/>
      <c r="M18" s="128"/>
      <c r="N18" s="794"/>
      <c r="AI18" s="167"/>
      <c r="AJ18" s="167"/>
    </row>
    <row r="19" spans="1:36" ht="19.350000000000001" customHeight="1">
      <c r="A19" s="1"/>
      <c r="B19" s="27" t="s">
        <v>11</v>
      </c>
      <c r="C19" s="1"/>
      <c r="D19" s="245"/>
      <c r="E19" s="1411"/>
      <c r="F19" s="1411"/>
      <c r="G19" s="1411"/>
      <c r="H19" s="1411"/>
      <c r="I19" s="1411"/>
      <c r="J19" s="1411"/>
      <c r="K19" s="1411"/>
      <c r="L19" s="1411"/>
      <c r="M19" s="128"/>
      <c r="N19" s="794"/>
      <c r="AI19" s="167"/>
      <c r="AJ19" s="167"/>
    </row>
    <row r="20" spans="1:36" ht="18.600000000000001" customHeight="1">
      <c r="A20" s="1"/>
      <c r="B20" s="27" t="s">
        <v>12</v>
      </c>
      <c r="C20" s="1"/>
      <c r="D20" s="245"/>
      <c r="E20" s="1411"/>
      <c r="F20" s="1411"/>
      <c r="G20" s="1411"/>
      <c r="H20" s="1411"/>
      <c r="I20" s="1411"/>
      <c r="J20" s="1411"/>
      <c r="K20" s="1411"/>
      <c r="L20" s="1411"/>
      <c r="M20" s="128"/>
      <c r="N20" s="794"/>
      <c r="AI20" s="167"/>
      <c r="AJ20" s="167"/>
    </row>
    <row r="21" spans="1:36" ht="20.100000000000001" customHeight="1">
      <c r="A21" s="1"/>
      <c r="B21" s="27" t="s">
        <v>13</v>
      </c>
      <c r="C21" s="1"/>
      <c r="D21" s="245"/>
      <c r="E21" s="1411"/>
      <c r="F21" s="1411"/>
      <c r="G21" s="1411"/>
      <c r="H21" s="1411"/>
      <c r="I21" s="1411"/>
      <c r="J21" s="1411"/>
      <c r="K21" s="1411"/>
      <c r="L21" s="1411"/>
      <c r="M21" s="128"/>
      <c r="N21" s="794"/>
      <c r="AI21" s="167"/>
      <c r="AJ21" s="167"/>
    </row>
    <row r="22" spans="1:36" ht="12.75">
      <c r="A22" s="1"/>
      <c r="B22" s="21"/>
      <c r="C22" s="1"/>
      <c r="D22" s="245"/>
      <c r="E22" s="1411"/>
      <c r="F22" s="1411"/>
      <c r="G22" s="1411"/>
      <c r="H22" s="1411"/>
      <c r="I22" s="1411"/>
      <c r="J22" s="1411"/>
      <c r="K22" s="1411"/>
      <c r="L22" s="1411"/>
      <c r="M22" s="128"/>
      <c r="N22" s="794"/>
      <c r="AI22" s="167"/>
      <c r="AJ22" s="167"/>
    </row>
    <row r="23" spans="1:36">
      <c r="A23" s="1"/>
      <c r="B23" s="6"/>
      <c r="C23" s="1"/>
      <c r="D23" s="245"/>
      <c r="E23" s="1411"/>
      <c r="F23" s="1411"/>
      <c r="G23" s="1411"/>
      <c r="H23" s="1411"/>
      <c r="I23" s="1411"/>
      <c r="J23" s="1411"/>
      <c r="K23" s="1411"/>
      <c r="L23" s="1411"/>
      <c r="M23" s="796"/>
      <c r="N23" s="796"/>
      <c r="O23" s="167"/>
      <c r="P23" s="167"/>
      <c r="Q23" s="167"/>
      <c r="R23" s="167"/>
      <c r="S23" s="167"/>
      <c r="T23" s="167"/>
      <c r="U23" s="167"/>
      <c r="V23" s="167"/>
      <c r="W23" s="167"/>
      <c r="X23" s="167"/>
      <c r="Y23" s="167"/>
      <c r="Z23" s="167"/>
      <c r="AA23" s="167"/>
      <c r="AB23" s="167"/>
      <c r="AC23" s="167"/>
      <c r="AD23" s="167"/>
      <c r="AE23" s="167"/>
      <c r="AF23" s="167"/>
      <c r="AG23" s="167"/>
      <c r="AH23" s="167"/>
      <c r="AI23" s="167"/>
      <c r="AJ23" s="167"/>
    </row>
    <row r="24" spans="1:36" ht="18.600000000000001" customHeight="1">
      <c r="A24" s="1"/>
      <c r="B24" s="19" t="s">
        <v>14</v>
      </c>
      <c r="C24" s="1"/>
      <c r="D24" s="245"/>
      <c r="E24" s="1354" t="s">
        <v>1635</v>
      </c>
      <c r="O24" s="167"/>
      <c r="P24" s="167"/>
      <c r="Q24" s="167"/>
      <c r="R24" s="167"/>
      <c r="S24" s="167"/>
      <c r="T24" s="167"/>
      <c r="U24" s="167"/>
      <c r="V24" s="167"/>
      <c r="W24" s="167"/>
      <c r="X24" s="167"/>
      <c r="Y24" s="167"/>
      <c r="Z24" s="167"/>
      <c r="AA24" s="167"/>
      <c r="AB24" s="167"/>
      <c r="AC24" s="167"/>
      <c r="AD24" s="167"/>
      <c r="AE24" s="167"/>
      <c r="AF24" s="167"/>
      <c r="AG24" s="167"/>
      <c r="AH24" s="167"/>
      <c r="AI24" s="167"/>
      <c r="AJ24" s="167"/>
    </row>
    <row r="25" spans="1:36">
      <c r="A25" s="1"/>
      <c r="B25" s="27" t="s">
        <v>15</v>
      </c>
      <c r="C25" s="1"/>
      <c r="D25" s="167"/>
      <c r="E25" s="293"/>
      <c r="F25" s="293"/>
      <c r="G25" s="293"/>
      <c r="H25" s="293"/>
      <c r="I25" s="293"/>
      <c r="J25" s="293"/>
      <c r="K25" s="293"/>
      <c r="L25" s="293"/>
      <c r="O25" s="796"/>
      <c r="P25" s="796"/>
      <c r="Q25" s="796"/>
      <c r="R25" s="796"/>
      <c r="S25" s="796"/>
      <c r="T25" s="796"/>
      <c r="U25" s="796"/>
      <c r="V25" s="796"/>
      <c r="W25" s="796"/>
      <c r="X25" s="796"/>
      <c r="Y25" s="796"/>
      <c r="Z25" s="796"/>
      <c r="AA25" s="796"/>
      <c r="AB25" s="796"/>
      <c r="AC25" s="796"/>
      <c r="AD25" s="796"/>
      <c r="AE25" s="796"/>
      <c r="AF25" s="796"/>
      <c r="AG25" s="796"/>
      <c r="AH25" s="796"/>
      <c r="AI25" s="167"/>
      <c r="AJ25" s="167"/>
    </row>
    <row r="26" spans="1:36">
      <c r="A26" s="1"/>
      <c r="B26" s="27" t="s">
        <v>16</v>
      </c>
      <c r="C26" s="1"/>
      <c r="D26" s="167"/>
      <c r="O26" s="796"/>
      <c r="P26" s="796"/>
      <c r="Q26" s="796"/>
      <c r="R26" s="796"/>
      <c r="S26" s="796"/>
      <c r="T26" s="796"/>
      <c r="U26" s="796"/>
      <c r="V26" s="796"/>
      <c r="W26" s="796"/>
      <c r="X26" s="796"/>
      <c r="Y26" s="796"/>
      <c r="Z26" s="796"/>
      <c r="AA26" s="796"/>
      <c r="AB26" s="796"/>
      <c r="AC26" s="796"/>
      <c r="AD26" s="796"/>
      <c r="AE26" s="796"/>
      <c r="AF26" s="796"/>
      <c r="AG26" s="796"/>
      <c r="AH26" s="796"/>
      <c r="AI26" s="167"/>
      <c r="AJ26" s="167"/>
    </row>
    <row r="27" spans="1:36">
      <c r="A27" s="1"/>
      <c r="B27" s="27" t="s">
        <v>17</v>
      </c>
      <c r="C27" s="1"/>
      <c r="D27" s="167"/>
      <c r="O27" s="796"/>
      <c r="P27" s="796"/>
      <c r="Q27" s="796"/>
      <c r="R27" s="796"/>
      <c r="S27" s="796"/>
      <c r="T27" s="796"/>
      <c r="U27" s="796"/>
      <c r="V27" s="796"/>
      <c r="W27" s="796"/>
      <c r="X27" s="796"/>
      <c r="Y27" s="796"/>
      <c r="Z27" s="796"/>
      <c r="AA27" s="796"/>
      <c r="AB27" s="796"/>
      <c r="AC27" s="796"/>
      <c r="AD27" s="796"/>
      <c r="AE27" s="796"/>
      <c r="AF27" s="796"/>
      <c r="AG27" s="796"/>
      <c r="AH27" s="796"/>
      <c r="AI27" s="167"/>
      <c r="AJ27" s="167"/>
    </row>
    <row r="28" spans="1:36" ht="15.75" customHeight="1">
      <c r="A28" s="1"/>
      <c r="B28" s="1276" t="s">
        <v>18</v>
      </c>
      <c r="C28" s="1"/>
      <c r="D28" s="167"/>
      <c r="E28" s="1292" t="s">
        <v>1400</v>
      </c>
      <c r="M28" s="164"/>
      <c r="N28" s="164"/>
      <c r="O28" s="167"/>
      <c r="P28" s="167"/>
      <c r="Q28" s="167"/>
      <c r="R28" s="167"/>
      <c r="S28" s="167"/>
      <c r="T28" s="167"/>
      <c r="U28" s="167"/>
      <c r="V28" s="167"/>
      <c r="W28" s="167"/>
      <c r="X28" s="167"/>
      <c r="Y28" s="167"/>
      <c r="Z28" s="167"/>
      <c r="AA28" s="167"/>
      <c r="AB28" s="167"/>
      <c r="AC28" s="167"/>
      <c r="AD28" s="167"/>
      <c r="AE28" s="167"/>
      <c r="AF28" s="167"/>
      <c r="AG28" s="167"/>
      <c r="AH28" s="167"/>
      <c r="AI28" s="167"/>
      <c r="AJ28" s="167"/>
    </row>
    <row r="29" spans="1:36" ht="15.75" customHeight="1">
      <c r="A29" s="1"/>
      <c r="B29" s="27" t="s">
        <v>19</v>
      </c>
      <c r="C29" s="1"/>
      <c r="D29" s="167"/>
      <c r="E29" s="164"/>
      <c r="F29" s="164"/>
      <c r="G29" s="164"/>
      <c r="H29" s="164"/>
      <c r="I29" s="164"/>
      <c r="J29" s="164"/>
      <c r="K29" s="164"/>
      <c r="L29" s="164"/>
      <c r="O29" s="167"/>
      <c r="P29" s="167"/>
      <c r="Q29" s="167"/>
      <c r="R29" s="167"/>
      <c r="S29" s="167"/>
      <c r="T29" s="167"/>
      <c r="U29" s="167"/>
      <c r="V29" s="167"/>
      <c r="W29" s="167"/>
      <c r="X29" s="167"/>
      <c r="Y29" s="167"/>
      <c r="Z29" s="167"/>
      <c r="AA29" s="167"/>
      <c r="AB29" s="167"/>
      <c r="AC29" s="167"/>
      <c r="AD29" s="167"/>
      <c r="AE29" s="167"/>
      <c r="AF29" s="167"/>
      <c r="AG29" s="167"/>
      <c r="AH29" s="167"/>
      <c r="AI29" s="167"/>
      <c r="AJ29" s="167"/>
    </row>
    <row r="30" spans="1:36" ht="15.75" customHeight="1">
      <c r="A30" s="1"/>
      <c r="B30" s="21"/>
      <c r="C30" s="1"/>
      <c r="D30" s="167"/>
      <c r="E30" s="2119" t="s">
        <v>1401</v>
      </c>
      <c r="F30" s="1411"/>
      <c r="G30" s="1411"/>
      <c r="H30" s="1411"/>
      <c r="I30" s="1411"/>
      <c r="J30" s="1411"/>
      <c r="K30" s="1411"/>
      <c r="L30" s="1411"/>
      <c r="O30" s="167"/>
      <c r="P30" s="167"/>
      <c r="Q30" s="167"/>
      <c r="R30" s="167"/>
      <c r="S30" s="167"/>
      <c r="T30" s="167"/>
      <c r="U30" s="167"/>
      <c r="V30" s="167"/>
      <c r="W30" s="167"/>
      <c r="X30" s="167"/>
      <c r="Y30" s="167"/>
      <c r="Z30" s="167"/>
      <c r="AA30" s="167"/>
      <c r="AB30" s="167"/>
      <c r="AC30" s="167"/>
      <c r="AD30" s="167"/>
      <c r="AE30" s="167"/>
      <c r="AF30" s="167"/>
      <c r="AG30" s="167"/>
      <c r="AH30" s="167"/>
      <c r="AI30" s="167"/>
      <c r="AJ30" s="167"/>
    </row>
    <row r="31" spans="1:36" ht="12.75">
      <c r="A31" s="1"/>
      <c r="B31" s="6"/>
      <c r="C31" s="1"/>
      <c r="D31" s="167"/>
      <c r="E31" s="1411"/>
      <c r="F31" s="1411"/>
      <c r="G31" s="1411"/>
      <c r="H31" s="1411"/>
      <c r="I31" s="1411"/>
      <c r="J31" s="1411"/>
      <c r="K31" s="1411"/>
      <c r="L31" s="1411"/>
      <c r="AI31" s="167"/>
      <c r="AJ31" s="167"/>
    </row>
    <row r="32" spans="1:36" ht="15.75">
      <c r="A32" s="1"/>
      <c r="B32" s="1404" t="s">
        <v>20</v>
      </c>
      <c r="C32" s="1"/>
      <c r="D32" s="167"/>
      <c r="F32" s="797"/>
      <c r="G32" s="797"/>
      <c r="H32" s="797"/>
      <c r="I32" s="797"/>
      <c r="J32" s="797"/>
      <c r="K32" s="797"/>
      <c r="L32" s="797"/>
      <c r="M32" s="798"/>
      <c r="N32" s="799"/>
      <c r="O32" s="167"/>
      <c r="P32" s="167"/>
      <c r="Q32" s="167"/>
      <c r="R32" s="167"/>
      <c r="S32" s="167"/>
      <c r="T32" s="167"/>
      <c r="U32" s="167"/>
      <c r="V32" s="167"/>
      <c r="W32" s="167"/>
      <c r="X32" s="167"/>
      <c r="Y32" s="167"/>
      <c r="Z32" s="167"/>
      <c r="AA32" s="167"/>
      <c r="AB32" s="167"/>
      <c r="AC32" s="167"/>
      <c r="AD32" s="167"/>
      <c r="AE32" s="167"/>
      <c r="AF32" s="167"/>
      <c r="AG32" s="167"/>
      <c r="AH32" s="167"/>
      <c r="AI32" s="167"/>
      <c r="AJ32" s="167"/>
    </row>
    <row r="33" spans="1:36" ht="12.75">
      <c r="A33" s="1"/>
      <c r="B33" s="869" t="s">
        <v>21</v>
      </c>
      <c r="C33" s="1"/>
      <c r="D33" s="167"/>
      <c r="E33" s="1544" t="s">
        <v>1402</v>
      </c>
      <c r="F33" s="1545"/>
      <c r="G33" s="1545"/>
      <c r="H33" s="1545"/>
      <c r="I33" s="1545"/>
      <c r="J33" s="1545"/>
      <c r="K33" s="1545"/>
      <c r="L33" s="1545"/>
      <c r="M33" s="116"/>
      <c r="O33" s="167"/>
      <c r="P33" s="167"/>
      <c r="Q33" s="167"/>
      <c r="R33" s="167"/>
      <c r="S33" s="167"/>
      <c r="T33" s="167"/>
      <c r="U33" s="167"/>
      <c r="V33" s="167"/>
      <c r="W33" s="167"/>
      <c r="X33" s="167"/>
      <c r="Y33" s="167"/>
      <c r="Z33" s="167"/>
      <c r="AA33" s="167"/>
      <c r="AB33" s="167"/>
      <c r="AC33" s="167"/>
      <c r="AD33" s="167"/>
      <c r="AE33" s="167"/>
      <c r="AF33" s="167"/>
      <c r="AG33" s="167"/>
      <c r="AH33" s="167"/>
      <c r="AI33" s="167"/>
      <c r="AJ33" s="167"/>
    </row>
    <row r="34" spans="1:36" ht="12.75">
      <c r="A34" s="1"/>
      <c r="B34" s="27"/>
      <c r="C34" s="1"/>
      <c r="D34" s="167"/>
      <c r="E34" s="1546"/>
      <c r="F34" s="1411"/>
      <c r="G34" s="1411"/>
      <c r="H34" s="1411"/>
      <c r="I34" s="1411"/>
      <c r="J34" s="1411"/>
      <c r="K34" s="1411"/>
      <c r="L34" s="1411"/>
      <c r="M34" s="116"/>
      <c r="N34" s="167"/>
      <c r="O34" s="167"/>
      <c r="P34" s="167"/>
      <c r="Q34" s="167"/>
      <c r="R34" s="167"/>
      <c r="S34" s="167"/>
      <c r="T34" s="167"/>
      <c r="U34" s="167"/>
      <c r="V34" s="167"/>
      <c r="W34" s="167"/>
      <c r="X34" s="167"/>
      <c r="Y34" s="167"/>
      <c r="Z34" s="167"/>
      <c r="AA34" s="167"/>
      <c r="AB34" s="167"/>
      <c r="AC34" s="167"/>
      <c r="AD34" s="167"/>
      <c r="AE34" s="167"/>
      <c r="AF34" s="167"/>
      <c r="AG34" s="167"/>
      <c r="AH34" s="167"/>
      <c r="AI34" s="167"/>
      <c r="AJ34" s="167"/>
    </row>
    <row r="35" spans="1:36" ht="12.75">
      <c r="A35" s="1"/>
      <c r="B35" s="4"/>
      <c r="C35" s="1"/>
      <c r="D35" s="167"/>
      <c r="E35" s="1546"/>
      <c r="F35" s="1411"/>
      <c r="G35" s="1411"/>
      <c r="H35" s="1411"/>
      <c r="I35" s="1411"/>
      <c r="J35" s="1411"/>
      <c r="K35" s="1411"/>
      <c r="L35" s="1411"/>
      <c r="M35" s="116"/>
      <c r="N35" s="167"/>
      <c r="O35" s="167"/>
      <c r="P35" s="167"/>
      <c r="Q35" s="167"/>
      <c r="R35" s="167"/>
      <c r="S35" s="167"/>
      <c r="T35" s="167"/>
      <c r="U35" s="167"/>
      <c r="V35" s="167"/>
      <c r="W35" s="167"/>
      <c r="X35" s="167"/>
      <c r="Y35" s="167"/>
      <c r="Z35" s="167"/>
      <c r="AA35" s="167"/>
      <c r="AB35" s="167"/>
      <c r="AC35" s="167"/>
      <c r="AD35" s="167"/>
      <c r="AE35" s="167"/>
      <c r="AF35" s="167"/>
      <c r="AG35" s="167"/>
      <c r="AH35" s="167"/>
      <c r="AI35" s="167"/>
      <c r="AJ35" s="167"/>
    </row>
    <row r="36" spans="1:36" ht="12.75">
      <c r="A36" s="1"/>
      <c r="B36" s="11"/>
      <c r="C36" s="1"/>
      <c r="D36" s="167"/>
      <c r="E36" s="1546"/>
      <c r="F36" s="1411"/>
      <c r="G36" s="1411"/>
      <c r="H36" s="1411"/>
      <c r="I36" s="1411"/>
      <c r="J36" s="1411"/>
      <c r="K36" s="1411"/>
      <c r="L36" s="1411"/>
      <c r="M36" s="116"/>
      <c r="N36" s="128"/>
      <c r="O36" s="167"/>
      <c r="P36" s="167"/>
      <c r="Q36" s="167"/>
      <c r="R36" s="167"/>
      <c r="S36" s="167"/>
      <c r="T36" s="167"/>
      <c r="U36" s="167"/>
      <c r="V36" s="167"/>
      <c r="W36" s="167"/>
      <c r="X36" s="167"/>
      <c r="Y36" s="167"/>
      <c r="Z36" s="167"/>
      <c r="AA36" s="167"/>
      <c r="AB36" s="167"/>
      <c r="AC36" s="167"/>
      <c r="AD36" s="167"/>
      <c r="AE36" s="167"/>
      <c r="AF36" s="167"/>
      <c r="AG36" s="167"/>
      <c r="AH36" s="167"/>
      <c r="AI36" s="167"/>
      <c r="AJ36" s="167"/>
    </row>
    <row r="37" spans="1:36" ht="12.75">
      <c r="A37" s="1"/>
      <c r="B37" s="4"/>
      <c r="C37" s="1"/>
      <c r="D37" s="167"/>
      <c r="E37" s="1546"/>
      <c r="F37" s="1411"/>
      <c r="G37" s="1411"/>
      <c r="H37" s="1411"/>
      <c r="I37" s="1411"/>
      <c r="J37" s="1411"/>
      <c r="K37" s="1411"/>
      <c r="L37" s="1411"/>
      <c r="M37" s="116"/>
      <c r="N37" s="128"/>
      <c r="O37" s="167"/>
      <c r="P37" s="167"/>
      <c r="Q37" s="167"/>
      <c r="R37" s="167"/>
      <c r="S37" s="167"/>
      <c r="T37" s="167"/>
      <c r="U37" s="167"/>
      <c r="V37" s="167"/>
      <c r="W37" s="167"/>
      <c r="X37" s="167"/>
      <c r="Y37" s="167"/>
      <c r="Z37" s="167"/>
      <c r="AA37" s="167"/>
      <c r="AB37" s="167"/>
      <c r="AC37" s="167"/>
      <c r="AD37" s="167"/>
      <c r="AE37" s="167"/>
      <c r="AF37" s="167"/>
      <c r="AG37" s="167"/>
      <c r="AH37" s="167"/>
      <c r="AI37" s="167"/>
      <c r="AJ37" s="167"/>
    </row>
    <row r="38" spans="1:36" ht="15.75">
      <c r="A38" s="1"/>
      <c r="B38" s="12"/>
      <c r="C38" s="1"/>
      <c r="D38" s="167"/>
      <c r="E38" s="1546"/>
      <c r="F38" s="1411"/>
      <c r="G38" s="1411"/>
      <c r="H38" s="1411"/>
      <c r="I38" s="1411"/>
      <c r="J38" s="1411"/>
      <c r="K38" s="1411"/>
      <c r="L38" s="1411"/>
      <c r="M38" s="116"/>
      <c r="N38" s="128"/>
      <c r="O38" s="167"/>
      <c r="P38" s="167"/>
      <c r="Q38" s="167"/>
      <c r="R38" s="167"/>
      <c r="S38" s="167"/>
      <c r="T38" s="167"/>
      <c r="U38" s="167"/>
      <c r="V38" s="167"/>
      <c r="W38" s="167"/>
      <c r="X38" s="167"/>
      <c r="Y38" s="167"/>
      <c r="Z38" s="167"/>
      <c r="AA38" s="167"/>
      <c r="AB38" s="167"/>
      <c r="AC38" s="167"/>
      <c r="AD38" s="167"/>
      <c r="AE38" s="167"/>
      <c r="AF38" s="167"/>
      <c r="AG38" s="167"/>
      <c r="AH38" s="167"/>
      <c r="AI38" s="167"/>
      <c r="AJ38" s="167"/>
    </row>
    <row r="39" spans="1:36" ht="12.75">
      <c r="A39" s="1"/>
      <c r="B39" s="4"/>
      <c r="C39" s="1"/>
      <c r="D39" s="167"/>
      <c r="E39" s="1546"/>
      <c r="F39" s="1411"/>
      <c r="G39" s="1411"/>
      <c r="H39" s="1411"/>
      <c r="I39" s="1411"/>
      <c r="J39" s="1411"/>
      <c r="K39" s="1411"/>
      <c r="L39" s="1411"/>
      <c r="M39" s="506"/>
      <c r="N39" s="128"/>
      <c r="O39" s="167"/>
      <c r="P39" s="167"/>
      <c r="Q39" s="167"/>
      <c r="R39" s="167"/>
      <c r="S39" s="167"/>
      <c r="T39" s="167"/>
      <c r="U39" s="167"/>
      <c r="V39" s="167"/>
      <c r="W39" s="167"/>
      <c r="X39" s="167"/>
      <c r="Y39" s="167"/>
      <c r="Z39" s="167"/>
      <c r="AA39" s="167"/>
      <c r="AB39" s="167"/>
      <c r="AC39" s="167"/>
      <c r="AD39" s="167"/>
      <c r="AE39" s="167"/>
      <c r="AF39" s="167"/>
      <c r="AG39" s="167"/>
      <c r="AH39" s="167"/>
      <c r="AI39" s="167"/>
      <c r="AJ39" s="167"/>
    </row>
    <row r="40" spans="1:36">
      <c r="A40" s="1"/>
      <c r="B40" s="9"/>
      <c r="C40" s="1"/>
      <c r="D40" s="167"/>
      <c r="E40" s="1546"/>
      <c r="F40" s="1411"/>
      <c r="G40" s="1411"/>
      <c r="H40" s="1411"/>
      <c r="I40" s="1411"/>
      <c r="J40" s="1411"/>
      <c r="K40" s="1411"/>
      <c r="L40" s="1411"/>
      <c r="M40" s="506"/>
      <c r="N40" s="128"/>
      <c r="O40" s="167"/>
      <c r="P40" s="167"/>
      <c r="Q40" s="167"/>
      <c r="R40" s="167"/>
      <c r="S40" s="167"/>
      <c r="T40" s="167"/>
      <c r="U40" s="167"/>
      <c r="V40" s="167"/>
      <c r="W40" s="167"/>
      <c r="X40" s="167"/>
      <c r="Y40" s="167"/>
      <c r="Z40" s="167"/>
      <c r="AA40" s="167"/>
      <c r="AB40" s="167"/>
      <c r="AC40" s="167"/>
      <c r="AD40" s="167"/>
      <c r="AE40" s="167"/>
      <c r="AF40" s="167"/>
      <c r="AG40" s="167"/>
      <c r="AH40" s="167"/>
      <c r="AI40" s="167"/>
      <c r="AJ40" s="167"/>
    </row>
    <row r="41" spans="1:36" ht="15.75">
      <c r="A41" s="1"/>
      <c r="B41" s="7"/>
      <c r="C41" s="1"/>
      <c r="D41" s="167"/>
      <c r="E41" s="1546"/>
      <c r="F41" s="1411"/>
      <c r="G41" s="1411"/>
      <c r="H41" s="1411"/>
      <c r="I41" s="1411"/>
      <c r="J41" s="1411"/>
      <c r="K41" s="1411"/>
      <c r="L41" s="1411"/>
      <c r="M41" s="506"/>
      <c r="N41" s="128"/>
      <c r="O41" s="167"/>
      <c r="P41" s="167"/>
      <c r="Q41" s="167"/>
      <c r="R41" s="167"/>
      <c r="S41" s="167"/>
      <c r="T41" s="167"/>
      <c r="U41" s="167"/>
      <c r="V41" s="167"/>
      <c r="W41" s="167"/>
      <c r="X41" s="167"/>
      <c r="Y41" s="167"/>
      <c r="Z41" s="167"/>
      <c r="AA41" s="167"/>
      <c r="AB41" s="167"/>
      <c r="AC41" s="167"/>
      <c r="AD41" s="167"/>
      <c r="AE41" s="167"/>
      <c r="AF41" s="167"/>
      <c r="AG41" s="167"/>
      <c r="AH41" s="167"/>
      <c r="AI41" s="167"/>
      <c r="AJ41" s="167"/>
    </row>
    <row r="42" spans="1:36" ht="15.75">
      <c r="A42" s="1"/>
      <c r="B42" s="7"/>
      <c r="C42" s="1"/>
      <c r="D42" s="167"/>
      <c r="E42" s="1546"/>
      <c r="F42" s="1411"/>
      <c r="G42" s="1411"/>
      <c r="H42" s="1411"/>
      <c r="I42" s="1411"/>
      <c r="J42" s="1411"/>
      <c r="K42" s="1411"/>
      <c r="L42" s="1411"/>
      <c r="M42" s="506"/>
      <c r="N42" s="128"/>
      <c r="O42" s="167"/>
      <c r="P42" s="167"/>
      <c r="Q42" s="167"/>
      <c r="R42" s="167"/>
      <c r="S42" s="167"/>
      <c r="T42" s="167"/>
      <c r="U42" s="167"/>
      <c r="V42" s="167"/>
      <c r="W42" s="167"/>
      <c r="X42" s="167"/>
      <c r="Y42" s="167"/>
      <c r="Z42" s="167"/>
      <c r="AA42" s="167"/>
      <c r="AB42" s="167"/>
      <c r="AC42" s="167"/>
      <c r="AD42" s="167"/>
      <c r="AE42" s="167"/>
      <c r="AF42" s="167"/>
      <c r="AG42" s="167"/>
      <c r="AH42" s="167"/>
      <c r="AI42" s="167"/>
      <c r="AJ42" s="167"/>
    </row>
    <row r="43" spans="1:36" ht="15.75">
      <c r="A43" s="1"/>
      <c r="B43" s="7"/>
      <c r="C43" s="1"/>
      <c r="D43" s="167"/>
      <c r="E43" s="1546"/>
      <c r="F43" s="1411"/>
      <c r="G43" s="1411"/>
      <c r="H43" s="1411"/>
      <c r="I43" s="1411"/>
      <c r="J43" s="1411"/>
      <c r="K43" s="1411"/>
      <c r="L43" s="1411"/>
      <c r="M43" s="506"/>
      <c r="N43" s="128"/>
      <c r="O43" s="167"/>
      <c r="P43" s="167"/>
      <c r="Q43" s="167"/>
      <c r="R43" s="167"/>
      <c r="S43" s="167"/>
      <c r="T43" s="167"/>
      <c r="U43" s="167"/>
      <c r="V43" s="167"/>
      <c r="W43" s="167"/>
      <c r="X43" s="167"/>
      <c r="Y43" s="167"/>
      <c r="Z43" s="167"/>
      <c r="AA43" s="167"/>
      <c r="AB43" s="167"/>
      <c r="AC43" s="167"/>
      <c r="AD43" s="167"/>
      <c r="AE43" s="167"/>
      <c r="AF43" s="167"/>
      <c r="AG43" s="167"/>
      <c r="AH43" s="167"/>
      <c r="AI43" s="167"/>
      <c r="AJ43" s="167"/>
    </row>
    <row r="44" spans="1:36" ht="17.100000000000001" customHeight="1">
      <c r="A44" s="1"/>
      <c r="B44" s="4"/>
      <c r="C44" s="1"/>
      <c r="D44" s="167"/>
      <c r="E44" s="1546"/>
      <c r="F44" s="1411"/>
      <c r="G44" s="1411"/>
      <c r="H44" s="1411"/>
      <c r="I44" s="1411"/>
      <c r="J44" s="1411"/>
      <c r="K44" s="1411"/>
      <c r="L44" s="1411"/>
      <c r="M44" s="506"/>
      <c r="N44" s="128"/>
      <c r="O44" s="167"/>
      <c r="P44" s="167"/>
      <c r="Q44" s="167"/>
      <c r="R44" s="167"/>
      <c r="S44" s="167"/>
      <c r="T44" s="167"/>
      <c r="U44" s="167"/>
      <c r="V44" s="167"/>
      <c r="W44" s="167"/>
      <c r="X44" s="167"/>
      <c r="Y44" s="167"/>
      <c r="Z44" s="167"/>
      <c r="AA44" s="167"/>
      <c r="AB44" s="167"/>
      <c r="AC44" s="167"/>
      <c r="AD44" s="167"/>
      <c r="AE44" s="167"/>
      <c r="AF44" s="167"/>
      <c r="AG44" s="167"/>
      <c r="AH44" s="167"/>
      <c r="AI44" s="167"/>
      <c r="AJ44" s="167"/>
    </row>
    <row r="45" spans="1:36">
      <c r="A45" s="1"/>
      <c r="B45" s="9"/>
      <c r="C45" s="1"/>
      <c r="D45" s="167"/>
      <c r="E45" s="1546"/>
      <c r="F45" s="1411"/>
      <c r="G45" s="1411"/>
      <c r="H45" s="1411"/>
      <c r="I45" s="1411"/>
      <c r="J45" s="1411"/>
      <c r="K45" s="1411"/>
      <c r="L45" s="1411"/>
      <c r="M45" s="506"/>
      <c r="N45" s="128"/>
      <c r="O45" s="167"/>
      <c r="P45" s="167"/>
      <c r="Q45" s="167"/>
      <c r="R45" s="167"/>
      <c r="S45" s="167"/>
      <c r="T45" s="167"/>
      <c r="U45" s="167"/>
      <c r="V45" s="167"/>
      <c r="W45" s="167"/>
      <c r="X45" s="167"/>
      <c r="Y45" s="167"/>
      <c r="Z45" s="167"/>
      <c r="AA45" s="167"/>
      <c r="AB45" s="167"/>
      <c r="AC45" s="167"/>
      <c r="AD45" s="167"/>
      <c r="AE45" s="167"/>
      <c r="AF45" s="167"/>
      <c r="AG45" s="167"/>
      <c r="AH45" s="167"/>
      <c r="AI45" s="167"/>
      <c r="AJ45" s="167"/>
    </row>
    <row r="46" spans="1:36" ht="30" customHeight="1">
      <c r="A46" s="1"/>
      <c r="B46" s="7"/>
      <c r="C46" s="1"/>
      <c r="D46" s="167"/>
      <c r="E46" s="1546"/>
      <c r="F46" s="1411"/>
      <c r="G46" s="1411"/>
      <c r="H46" s="1411"/>
      <c r="I46" s="1411"/>
      <c r="J46" s="1411"/>
      <c r="K46" s="1411"/>
      <c r="L46" s="1411"/>
      <c r="M46" s="167"/>
      <c r="N46" s="167"/>
      <c r="O46" s="167"/>
      <c r="P46" s="167"/>
      <c r="Q46" s="167"/>
      <c r="R46" s="167"/>
      <c r="S46" s="167"/>
      <c r="T46" s="167"/>
      <c r="U46" s="167"/>
      <c r="V46" s="167"/>
      <c r="W46" s="167"/>
      <c r="X46" s="167"/>
      <c r="Y46" s="167"/>
      <c r="Z46" s="167"/>
      <c r="AA46" s="167"/>
      <c r="AB46" s="167"/>
      <c r="AC46" s="167"/>
      <c r="AD46" s="167"/>
      <c r="AE46" s="167"/>
      <c r="AF46" s="167"/>
      <c r="AG46" s="167"/>
      <c r="AH46" s="167"/>
      <c r="AI46" s="167"/>
      <c r="AJ46" s="167"/>
    </row>
    <row r="47" spans="1:36" ht="12.75">
      <c r="A47" s="1"/>
      <c r="B47" s="4"/>
      <c r="C47" s="1"/>
      <c r="D47" s="167"/>
      <c r="E47" s="1546"/>
      <c r="F47" s="1411"/>
      <c r="G47" s="1411"/>
      <c r="H47" s="1411"/>
      <c r="I47" s="1411"/>
      <c r="J47" s="1411"/>
      <c r="K47" s="1411"/>
      <c r="L47" s="1411"/>
      <c r="M47" s="167"/>
      <c r="N47" s="167"/>
      <c r="O47" s="167"/>
      <c r="P47" s="167"/>
      <c r="Q47" s="167"/>
      <c r="R47" s="167"/>
      <c r="S47" s="167"/>
      <c r="T47" s="167"/>
      <c r="U47" s="167"/>
      <c r="V47" s="167"/>
      <c r="W47" s="167"/>
      <c r="X47" s="167"/>
      <c r="Y47" s="167"/>
      <c r="Z47" s="167"/>
      <c r="AA47" s="167"/>
      <c r="AB47" s="167"/>
      <c r="AC47" s="167"/>
      <c r="AD47" s="167"/>
      <c r="AE47" s="167"/>
      <c r="AF47" s="167"/>
      <c r="AG47" s="167"/>
      <c r="AH47" s="167"/>
      <c r="AI47" s="167"/>
      <c r="AJ47" s="167"/>
    </row>
    <row r="48" spans="1:36" ht="12.75">
      <c r="A48" s="1"/>
      <c r="B48" s="4"/>
      <c r="C48" s="1"/>
      <c r="D48" s="167"/>
      <c r="E48" s="167"/>
      <c r="F48" s="167"/>
      <c r="G48" s="167"/>
      <c r="H48" s="167"/>
      <c r="I48" s="167"/>
      <c r="J48" s="167"/>
      <c r="K48" s="167"/>
      <c r="L48" s="167"/>
      <c r="M48" s="167"/>
      <c r="N48" s="167"/>
      <c r="O48" s="167"/>
      <c r="P48" s="167"/>
      <c r="Q48" s="167"/>
      <c r="R48" s="167"/>
      <c r="S48" s="167"/>
      <c r="T48" s="167"/>
      <c r="U48" s="167"/>
      <c r="V48" s="167"/>
      <c r="W48" s="167"/>
      <c r="X48" s="167"/>
      <c r="Y48" s="167"/>
      <c r="Z48" s="167"/>
      <c r="AA48" s="167"/>
      <c r="AB48" s="167"/>
      <c r="AC48" s="167"/>
      <c r="AD48" s="167"/>
      <c r="AE48" s="167"/>
      <c r="AF48" s="167"/>
      <c r="AG48" s="167"/>
      <c r="AH48" s="167"/>
      <c r="AI48" s="167"/>
      <c r="AJ48" s="167"/>
    </row>
    <row r="49" spans="1:36" ht="36" customHeight="1">
      <c r="A49" s="1"/>
      <c r="B49" s="4"/>
      <c r="C49" s="1"/>
      <c r="D49" s="167"/>
      <c r="E49" s="2120" t="s">
        <v>1403</v>
      </c>
      <c r="F49" s="1416"/>
      <c r="G49" s="1416"/>
      <c r="H49" s="1416"/>
      <c r="I49" s="379">
        <v>2022</v>
      </c>
      <c r="J49" s="379">
        <v>2023</v>
      </c>
      <c r="K49" s="379">
        <v>2024</v>
      </c>
      <c r="L49" s="379">
        <v>2025</v>
      </c>
      <c r="M49" s="167"/>
      <c r="N49" s="167"/>
      <c r="O49" s="167"/>
      <c r="P49" s="167"/>
      <c r="Q49" s="167"/>
      <c r="R49" s="167"/>
      <c r="S49" s="167"/>
      <c r="T49" s="167"/>
      <c r="U49" s="167"/>
      <c r="V49" s="167"/>
      <c r="W49" s="167"/>
      <c r="X49" s="167"/>
      <c r="Y49" s="167"/>
      <c r="Z49" s="167"/>
      <c r="AA49" s="167"/>
      <c r="AB49" s="167"/>
      <c r="AC49" s="167"/>
      <c r="AD49" s="167"/>
      <c r="AE49" s="167"/>
      <c r="AF49" s="167"/>
      <c r="AG49" s="167"/>
      <c r="AH49" s="167"/>
      <c r="AI49" s="167"/>
      <c r="AJ49" s="167"/>
    </row>
    <row r="50" spans="1:36" ht="13.35" customHeight="1">
      <c r="A50" s="1"/>
      <c r="B50" s="4"/>
      <c r="C50" s="1"/>
      <c r="D50" s="167"/>
      <c r="E50" s="1355" t="s">
        <v>1404</v>
      </c>
      <c r="F50" s="1278"/>
      <c r="G50" s="1278"/>
      <c r="H50" s="1278"/>
      <c r="I50" s="800">
        <v>81.900000000000006</v>
      </c>
      <c r="J50" s="800">
        <v>72.599999999999994</v>
      </c>
      <c r="K50" s="800">
        <v>93.7</v>
      </c>
      <c r="L50" s="800">
        <v>86.4</v>
      </c>
      <c r="M50" s="167"/>
      <c r="N50" s="167"/>
      <c r="O50" s="167"/>
      <c r="P50" s="167"/>
      <c r="Q50" s="167"/>
      <c r="R50" s="167"/>
      <c r="S50" s="167"/>
      <c r="T50" s="167"/>
      <c r="U50" s="167"/>
      <c r="V50" s="167"/>
      <c r="W50" s="167"/>
      <c r="X50" s="167"/>
      <c r="Y50" s="167"/>
      <c r="Z50" s="167"/>
      <c r="AA50" s="167"/>
      <c r="AB50" s="167"/>
      <c r="AC50" s="167"/>
      <c r="AD50" s="167"/>
      <c r="AE50" s="167"/>
      <c r="AF50" s="167"/>
      <c r="AG50" s="167"/>
      <c r="AH50" s="167"/>
      <c r="AI50" s="167"/>
      <c r="AJ50" s="167"/>
    </row>
    <row r="51" spans="1:36" ht="12.75">
      <c r="A51" s="1"/>
      <c r="B51" s="4"/>
      <c r="C51" s="1"/>
      <c r="D51" s="167"/>
      <c r="E51" s="801"/>
      <c r="F51" s="801"/>
      <c r="G51" s="801"/>
      <c r="H51" s="801"/>
      <c r="I51" s="801"/>
      <c r="J51" s="801"/>
      <c r="K51" s="801"/>
      <c r="L51" s="801"/>
      <c r="M51" s="167"/>
      <c r="N51" s="167"/>
      <c r="O51" s="167"/>
      <c r="P51" s="167"/>
      <c r="Q51" s="167"/>
      <c r="R51" s="167"/>
      <c r="S51" s="167"/>
      <c r="T51" s="167"/>
      <c r="U51" s="167"/>
      <c r="V51" s="167"/>
      <c r="W51" s="167"/>
      <c r="X51" s="167"/>
      <c r="Y51" s="167"/>
      <c r="Z51" s="167"/>
      <c r="AA51" s="167"/>
      <c r="AB51" s="167"/>
      <c r="AC51" s="167"/>
      <c r="AD51" s="167"/>
      <c r="AE51" s="167"/>
      <c r="AF51" s="167"/>
      <c r="AG51" s="167"/>
      <c r="AH51" s="167"/>
      <c r="AI51" s="167"/>
      <c r="AJ51" s="167"/>
    </row>
    <row r="52" spans="1:36" ht="12.75">
      <c r="A52" s="1"/>
      <c r="B52" s="4"/>
      <c r="C52" s="1"/>
      <c r="D52" s="167"/>
      <c r="E52" s="1356" t="s">
        <v>1405</v>
      </c>
      <c r="M52" s="167"/>
      <c r="N52" s="167"/>
      <c r="O52" s="167"/>
      <c r="P52" s="167"/>
      <c r="Q52" s="167"/>
      <c r="R52" s="167"/>
      <c r="S52" s="167"/>
      <c r="T52" s="167"/>
      <c r="U52" s="167"/>
      <c r="V52" s="167"/>
      <c r="W52" s="167"/>
      <c r="X52" s="167"/>
      <c r="Y52" s="167"/>
      <c r="Z52" s="167"/>
      <c r="AA52" s="167"/>
      <c r="AB52" s="167"/>
      <c r="AC52" s="167"/>
      <c r="AD52" s="167"/>
      <c r="AE52" s="167"/>
      <c r="AF52" s="167"/>
      <c r="AG52" s="167"/>
      <c r="AH52" s="167"/>
      <c r="AI52" s="167"/>
      <c r="AJ52" s="167"/>
    </row>
    <row r="53" spans="1:36">
      <c r="A53" s="1"/>
      <c r="B53" s="9"/>
      <c r="C53" s="1"/>
      <c r="D53" s="167"/>
      <c r="E53" s="167"/>
      <c r="F53" s="167"/>
      <c r="G53" s="167"/>
      <c r="H53" s="167"/>
      <c r="I53" s="167"/>
      <c r="J53" s="167"/>
      <c r="K53" s="167"/>
      <c r="L53" s="167"/>
      <c r="M53" s="167"/>
      <c r="N53" s="167"/>
      <c r="O53" s="167"/>
      <c r="P53" s="167"/>
      <c r="Q53" s="167"/>
      <c r="R53" s="167"/>
      <c r="S53" s="167"/>
      <c r="T53" s="167"/>
      <c r="U53" s="167"/>
      <c r="V53" s="167"/>
      <c r="W53" s="167"/>
      <c r="X53" s="167"/>
      <c r="Y53" s="167"/>
      <c r="Z53" s="167"/>
      <c r="AA53" s="167"/>
      <c r="AB53" s="167"/>
      <c r="AC53" s="167"/>
      <c r="AD53" s="167"/>
      <c r="AE53" s="167"/>
      <c r="AF53" s="167"/>
      <c r="AG53" s="167"/>
      <c r="AH53" s="167"/>
      <c r="AI53" s="167"/>
      <c r="AJ53" s="167"/>
    </row>
    <row r="54" spans="1:36" ht="15.75">
      <c r="A54" s="1"/>
      <c r="B54" s="7"/>
      <c r="C54" s="1"/>
      <c r="D54" s="167"/>
      <c r="E54" s="1642" t="s">
        <v>1406</v>
      </c>
      <c r="F54" s="1411"/>
      <c r="G54" s="1411"/>
      <c r="H54" s="1411"/>
      <c r="I54" s="1411"/>
      <c r="J54" s="1411"/>
      <c r="K54" s="1411"/>
      <c r="L54" s="1411"/>
      <c r="M54" s="167"/>
      <c r="N54" s="167"/>
      <c r="O54" s="167"/>
      <c r="P54" s="167"/>
      <c r="Q54" s="167"/>
      <c r="R54" s="167"/>
      <c r="S54" s="167"/>
      <c r="T54" s="167"/>
      <c r="U54" s="167"/>
      <c r="V54" s="167"/>
      <c r="W54" s="167"/>
      <c r="X54" s="167"/>
      <c r="Y54" s="167"/>
      <c r="Z54" s="167"/>
      <c r="AA54" s="167"/>
      <c r="AB54" s="167"/>
      <c r="AC54" s="167"/>
      <c r="AD54" s="167"/>
      <c r="AE54" s="167"/>
      <c r="AF54" s="167"/>
      <c r="AG54" s="167"/>
      <c r="AH54" s="167"/>
      <c r="AI54" s="167"/>
      <c r="AJ54" s="167"/>
    </row>
    <row r="55" spans="1:36" ht="12.75">
      <c r="A55" s="1"/>
      <c r="B55" s="4"/>
      <c r="C55" s="1"/>
      <c r="D55" s="167"/>
      <c r="E55" s="1411"/>
      <c r="F55" s="1411"/>
      <c r="G55" s="1411"/>
      <c r="H55" s="1411"/>
      <c r="I55" s="1411"/>
      <c r="J55" s="1411"/>
      <c r="K55" s="1411"/>
      <c r="L55" s="1411"/>
      <c r="M55" s="167"/>
      <c r="N55" s="167"/>
      <c r="O55" s="167"/>
      <c r="P55" s="167"/>
      <c r="Q55" s="167"/>
      <c r="R55" s="167"/>
      <c r="S55" s="167"/>
      <c r="T55" s="167"/>
      <c r="U55" s="167"/>
      <c r="V55" s="167"/>
      <c r="W55" s="167"/>
      <c r="X55" s="167"/>
      <c r="Y55" s="167"/>
      <c r="Z55" s="167"/>
      <c r="AA55" s="167"/>
      <c r="AB55" s="167"/>
      <c r="AC55" s="167"/>
      <c r="AD55" s="167"/>
      <c r="AE55" s="167"/>
      <c r="AF55" s="167"/>
      <c r="AG55" s="167"/>
      <c r="AH55" s="167"/>
      <c r="AI55" s="167"/>
      <c r="AJ55" s="167"/>
    </row>
    <row r="56" spans="1:36" ht="12.75">
      <c r="A56" s="1"/>
      <c r="B56" s="4"/>
      <c r="C56" s="1"/>
      <c r="D56" s="167"/>
      <c r="E56" s="1411"/>
      <c r="F56" s="1411"/>
      <c r="G56" s="1411"/>
      <c r="H56" s="1411"/>
      <c r="I56" s="1411"/>
      <c r="J56" s="1411"/>
      <c r="K56" s="1411"/>
      <c r="L56" s="1411"/>
      <c r="M56" s="167"/>
      <c r="N56" s="167"/>
      <c r="O56" s="167"/>
      <c r="P56" s="167"/>
      <c r="Q56" s="167"/>
      <c r="R56" s="167"/>
      <c r="S56" s="167"/>
      <c r="T56" s="167"/>
      <c r="U56" s="167"/>
      <c r="V56" s="167"/>
      <c r="W56" s="167"/>
      <c r="X56" s="167"/>
      <c r="Y56" s="167"/>
      <c r="Z56" s="167"/>
      <c r="AA56" s="167"/>
      <c r="AB56" s="167"/>
      <c r="AC56" s="167"/>
      <c r="AD56" s="167"/>
      <c r="AE56" s="167"/>
      <c r="AF56" s="167"/>
      <c r="AG56" s="167"/>
      <c r="AH56" s="167"/>
      <c r="AI56" s="167"/>
      <c r="AJ56" s="167"/>
    </row>
    <row r="57" spans="1:36" ht="12.75">
      <c r="A57" s="1"/>
      <c r="B57" s="4"/>
      <c r="C57" s="1"/>
      <c r="D57" s="167"/>
      <c r="E57" s="1411"/>
      <c r="F57" s="1411"/>
      <c r="G57" s="1411"/>
      <c r="H57" s="1411"/>
      <c r="I57" s="1411"/>
      <c r="J57" s="1411"/>
      <c r="K57" s="1411"/>
      <c r="L57" s="1411"/>
      <c r="M57" s="167"/>
      <c r="N57" s="167"/>
      <c r="O57" s="167"/>
      <c r="P57" s="167"/>
      <c r="Q57" s="167"/>
      <c r="R57" s="167"/>
      <c r="S57" s="167"/>
      <c r="T57" s="167"/>
      <c r="U57" s="167"/>
      <c r="V57" s="167"/>
      <c r="W57" s="167"/>
      <c r="X57" s="167"/>
      <c r="Y57" s="167"/>
      <c r="Z57" s="167"/>
      <c r="AA57" s="167"/>
      <c r="AB57" s="167"/>
      <c r="AC57" s="167"/>
      <c r="AD57" s="167"/>
      <c r="AE57" s="167"/>
      <c r="AF57" s="167"/>
      <c r="AG57" s="167"/>
      <c r="AH57" s="167"/>
      <c r="AI57" s="167"/>
      <c r="AJ57" s="167"/>
    </row>
    <row r="58" spans="1:36" ht="12.75">
      <c r="A58" s="1"/>
      <c r="B58" s="4"/>
      <c r="C58" s="1"/>
      <c r="D58" s="167"/>
      <c r="E58" s="167"/>
      <c r="F58" s="167"/>
      <c r="G58" s="167"/>
      <c r="H58" s="167"/>
      <c r="I58" s="167"/>
      <c r="J58" s="167"/>
      <c r="K58" s="167"/>
      <c r="L58" s="167"/>
      <c r="M58" s="167"/>
      <c r="N58" s="167"/>
      <c r="O58" s="167"/>
      <c r="P58" s="167"/>
      <c r="Q58" s="167"/>
      <c r="R58" s="167"/>
      <c r="S58" s="167"/>
      <c r="T58" s="167"/>
      <c r="U58" s="167"/>
      <c r="V58" s="167"/>
      <c r="W58" s="167"/>
      <c r="X58" s="167"/>
      <c r="Y58" s="167"/>
      <c r="Z58" s="167"/>
      <c r="AA58" s="167"/>
      <c r="AB58" s="167"/>
      <c r="AC58" s="167"/>
      <c r="AD58" s="167"/>
      <c r="AE58" s="167"/>
      <c r="AF58" s="167"/>
      <c r="AG58" s="167"/>
      <c r="AH58" s="167"/>
      <c r="AI58" s="167"/>
      <c r="AJ58" s="167"/>
    </row>
    <row r="59" spans="1:36" ht="13.35" customHeight="1">
      <c r="A59" s="1"/>
      <c r="B59" s="66"/>
      <c r="C59" s="1"/>
      <c r="D59" s="167"/>
      <c r="E59" s="881" t="s">
        <v>1407</v>
      </c>
      <c r="F59" s="1293"/>
      <c r="G59" s="1293"/>
      <c r="H59" s="1293"/>
      <c r="I59" s="1798">
        <v>2025</v>
      </c>
      <c r="J59" s="1411"/>
      <c r="K59" s="802"/>
      <c r="L59" s="506"/>
      <c r="M59" s="506"/>
      <c r="N59" s="128"/>
      <c r="O59" s="167"/>
      <c r="P59" s="167"/>
      <c r="Q59" s="167"/>
      <c r="R59" s="167"/>
      <c r="S59" s="167"/>
      <c r="T59" s="167"/>
      <c r="U59" s="167"/>
      <c r="V59" s="167"/>
      <c r="W59" s="167"/>
      <c r="X59" s="167"/>
      <c r="Y59" s="167"/>
      <c r="Z59" s="167"/>
      <c r="AA59" s="167"/>
      <c r="AB59" s="167"/>
      <c r="AC59" s="167"/>
      <c r="AD59" s="167"/>
      <c r="AE59" s="167"/>
      <c r="AF59" s="167"/>
      <c r="AG59" s="167"/>
      <c r="AH59" s="167"/>
      <c r="AI59" s="167"/>
      <c r="AJ59" s="167"/>
    </row>
    <row r="60" spans="1:36" ht="12.75">
      <c r="A60" s="1"/>
      <c r="B60" s="4"/>
      <c r="C60" s="1"/>
      <c r="D60" s="167"/>
      <c r="E60" s="154" t="s">
        <v>1408</v>
      </c>
      <c r="F60" s="154"/>
      <c r="G60" s="154"/>
      <c r="H60" s="154"/>
      <c r="I60" s="2115">
        <v>75400000</v>
      </c>
      <c r="J60" s="1416"/>
      <c r="K60" s="506"/>
      <c r="L60" s="143"/>
      <c r="M60" s="143"/>
      <c r="N60" s="128"/>
      <c r="O60" s="167"/>
      <c r="P60" s="167"/>
      <c r="Q60" s="167"/>
      <c r="R60" s="167"/>
      <c r="S60" s="167"/>
      <c r="T60" s="167"/>
      <c r="U60" s="167"/>
      <c r="V60" s="167"/>
      <c r="W60" s="167"/>
      <c r="X60" s="167"/>
      <c r="Y60" s="167"/>
      <c r="Z60" s="167"/>
      <c r="AA60" s="167"/>
      <c r="AB60" s="167"/>
      <c r="AC60" s="167"/>
      <c r="AD60" s="167"/>
      <c r="AE60" s="167"/>
      <c r="AF60" s="167"/>
      <c r="AG60" s="167"/>
      <c r="AH60" s="167"/>
      <c r="AI60" s="167"/>
      <c r="AJ60" s="167"/>
    </row>
    <row r="61" spans="1:36" ht="16.350000000000001" customHeight="1">
      <c r="A61" s="1"/>
      <c r="B61" s="9"/>
      <c r="C61" s="1"/>
      <c r="D61" s="167"/>
      <c r="E61" s="194" t="s">
        <v>1409</v>
      </c>
      <c r="F61" s="1358"/>
      <c r="G61" s="1358"/>
      <c r="H61" s="385"/>
      <c r="I61" s="2116">
        <v>20600000</v>
      </c>
      <c r="J61" s="1439"/>
      <c r="K61" s="506"/>
      <c r="L61" s="167"/>
      <c r="M61" s="167"/>
      <c r="N61" s="167"/>
      <c r="O61" s="167"/>
      <c r="P61" s="167"/>
      <c r="Q61" s="167"/>
      <c r="R61" s="167"/>
      <c r="S61" s="167"/>
      <c r="T61" s="167"/>
      <c r="U61" s="167"/>
      <c r="V61" s="167"/>
      <c r="W61" s="167"/>
      <c r="X61" s="167"/>
      <c r="Y61" s="167"/>
      <c r="Z61" s="167"/>
      <c r="AA61" s="167"/>
      <c r="AB61" s="167"/>
      <c r="AC61" s="167"/>
      <c r="AD61" s="167"/>
      <c r="AE61" s="167"/>
      <c r="AF61" s="167"/>
      <c r="AG61" s="167"/>
      <c r="AH61" s="167"/>
      <c r="AI61" s="167"/>
      <c r="AJ61" s="167"/>
    </row>
    <row r="62" spans="1:36" ht="16.350000000000001" customHeight="1">
      <c r="A62" s="1"/>
      <c r="B62" s="7"/>
      <c r="C62" s="1"/>
      <c r="D62" s="167"/>
      <c r="E62" s="1269" t="s">
        <v>1410</v>
      </c>
      <c r="F62" s="1279"/>
      <c r="G62" s="1279"/>
      <c r="H62" s="1279"/>
      <c r="I62" s="2117">
        <v>21800000</v>
      </c>
      <c r="J62" s="1439"/>
      <c r="K62" s="506"/>
      <c r="L62" s="167"/>
      <c r="M62" s="167"/>
      <c r="N62" s="167"/>
      <c r="O62" s="167"/>
      <c r="P62" s="167"/>
      <c r="Q62" s="167"/>
      <c r="R62" s="167"/>
      <c r="S62" s="167"/>
      <c r="T62" s="167"/>
      <c r="U62" s="167"/>
      <c r="V62" s="167"/>
      <c r="W62" s="167"/>
      <c r="X62" s="167"/>
      <c r="Y62" s="167"/>
      <c r="Z62" s="167"/>
      <c r="AA62" s="167"/>
      <c r="AB62" s="167"/>
      <c r="AC62" s="167"/>
      <c r="AD62" s="167"/>
      <c r="AE62" s="167"/>
      <c r="AF62" s="167"/>
      <c r="AG62" s="167"/>
      <c r="AH62" s="167"/>
      <c r="AI62" s="167"/>
      <c r="AJ62" s="167"/>
    </row>
    <row r="63" spans="1:36" ht="12.75">
      <c r="A63" s="1"/>
      <c r="B63" s="4"/>
      <c r="C63" s="1"/>
      <c r="D63" s="167"/>
      <c r="E63" s="1357" t="s">
        <v>614</v>
      </c>
      <c r="F63" s="1358"/>
      <c r="G63" s="1358"/>
      <c r="H63" s="1358"/>
      <c r="I63" s="2118">
        <v>117800000</v>
      </c>
      <c r="J63" s="1541"/>
      <c r="K63" s="506"/>
      <c r="L63" s="167"/>
      <c r="M63" s="167"/>
      <c r="N63" s="167"/>
      <c r="O63" s="167"/>
      <c r="P63" s="167"/>
      <c r="Q63" s="167"/>
      <c r="R63" s="167"/>
      <c r="S63" s="167"/>
      <c r="T63" s="167"/>
      <c r="U63" s="167"/>
      <c r="V63" s="167"/>
      <c r="W63" s="167"/>
      <c r="X63" s="167"/>
      <c r="Y63" s="167"/>
      <c r="Z63" s="167"/>
      <c r="AA63" s="167"/>
      <c r="AB63" s="167"/>
      <c r="AC63" s="167"/>
      <c r="AD63" s="167"/>
      <c r="AE63" s="167"/>
      <c r="AF63" s="167"/>
      <c r="AG63" s="167"/>
      <c r="AH63" s="167"/>
      <c r="AI63" s="167"/>
      <c r="AJ63" s="167"/>
    </row>
    <row r="64" spans="1:36" ht="12.75">
      <c r="A64" s="1"/>
      <c r="B64" s="4"/>
      <c r="C64" s="1"/>
      <c r="D64" s="167"/>
      <c r="L64" s="506"/>
      <c r="M64" s="506"/>
      <c r="N64" s="128"/>
      <c r="O64" s="167"/>
      <c r="P64" s="167"/>
      <c r="Q64" s="167"/>
      <c r="R64" s="167"/>
      <c r="S64" s="167"/>
      <c r="T64" s="167"/>
      <c r="U64" s="167"/>
      <c r="V64" s="167"/>
      <c r="W64" s="167"/>
      <c r="X64" s="167"/>
      <c r="Y64" s="167"/>
      <c r="Z64" s="167"/>
      <c r="AA64" s="167"/>
      <c r="AB64" s="167"/>
      <c r="AC64" s="167"/>
      <c r="AD64" s="167"/>
      <c r="AE64" s="167"/>
      <c r="AF64" s="167"/>
      <c r="AG64" s="167"/>
      <c r="AH64" s="167"/>
      <c r="AI64" s="167"/>
      <c r="AJ64" s="167"/>
    </row>
    <row r="65" spans="1:36" ht="12.75">
      <c r="A65" s="1"/>
      <c r="B65" s="4"/>
      <c r="C65" s="250"/>
      <c r="D65" s="803"/>
      <c r="E65" s="1544" t="s">
        <v>1411</v>
      </c>
      <c r="F65" s="1545"/>
      <c r="G65" s="1545"/>
      <c r="H65" s="1545"/>
      <c r="I65" s="1545"/>
      <c r="J65" s="1545"/>
      <c r="K65" s="1545"/>
      <c r="L65" s="1545"/>
      <c r="M65" s="804"/>
      <c r="N65" s="804"/>
      <c r="O65" s="167"/>
      <c r="P65" s="167"/>
      <c r="Q65" s="167"/>
      <c r="R65" s="167"/>
      <c r="S65" s="167"/>
      <c r="T65" s="167"/>
      <c r="U65" s="167"/>
      <c r="V65" s="167"/>
      <c r="W65" s="167"/>
      <c r="X65" s="167"/>
      <c r="Y65" s="167"/>
      <c r="Z65" s="167"/>
      <c r="AA65" s="167"/>
      <c r="AB65" s="167"/>
      <c r="AC65" s="167"/>
      <c r="AD65" s="167"/>
      <c r="AE65" s="167"/>
      <c r="AF65" s="167"/>
      <c r="AG65" s="167"/>
      <c r="AH65" s="167"/>
      <c r="AI65" s="167"/>
      <c r="AJ65" s="167"/>
    </row>
    <row r="66" spans="1:36" ht="12.75">
      <c r="A66" s="1"/>
      <c r="B66" s="4"/>
      <c r="C66" s="250"/>
      <c r="D66" s="803"/>
      <c r="E66" s="1546"/>
      <c r="F66" s="1411"/>
      <c r="G66" s="1411"/>
      <c r="H66" s="1411"/>
      <c r="I66" s="1411"/>
      <c r="J66" s="1411"/>
      <c r="K66" s="1411"/>
      <c r="L66" s="1411"/>
      <c r="M66" s="128"/>
      <c r="N66" s="128"/>
      <c r="O66" s="167"/>
      <c r="P66" s="167"/>
      <c r="Q66" s="167"/>
      <c r="R66" s="167"/>
      <c r="S66" s="167"/>
      <c r="T66" s="167"/>
      <c r="U66" s="167"/>
      <c r="V66" s="167"/>
      <c r="W66" s="167"/>
      <c r="X66" s="167"/>
      <c r="Y66" s="167"/>
      <c r="Z66" s="167"/>
      <c r="AA66" s="167"/>
      <c r="AB66" s="167"/>
      <c r="AC66" s="167"/>
      <c r="AD66" s="167"/>
      <c r="AE66" s="167"/>
      <c r="AF66" s="167"/>
      <c r="AG66" s="167"/>
      <c r="AH66" s="167"/>
      <c r="AI66" s="167"/>
      <c r="AJ66" s="167"/>
    </row>
    <row r="67" spans="1:36" ht="12.75">
      <c r="A67" s="1"/>
      <c r="B67" s="4"/>
      <c r="C67" s="250"/>
      <c r="D67" s="803"/>
      <c r="E67" s="1546"/>
      <c r="F67" s="1411"/>
      <c r="G67" s="1411"/>
      <c r="H67" s="1411"/>
      <c r="I67" s="1411"/>
      <c r="J67" s="1411"/>
      <c r="K67" s="1411"/>
      <c r="L67" s="1411"/>
      <c r="M67" s="128"/>
      <c r="N67" s="128"/>
      <c r="O67" s="167"/>
      <c r="P67" s="167"/>
      <c r="Q67" s="167"/>
      <c r="R67" s="167"/>
      <c r="S67" s="167"/>
      <c r="T67" s="167"/>
      <c r="U67" s="167"/>
      <c r="V67" s="167"/>
      <c r="W67" s="167"/>
      <c r="X67" s="167"/>
      <c r="Y67" s="167"/>
      <c r="Z67" s="167"/>
      <c r="AA67" s="167"/>
      <c r="AB67" s="167"/>
      <c r="AC67" s="167"/>
      <c r="AD67" s="167"/>
      <c r="AE67" s="167"/>
      <c r="AF67" s="167"/>
      <c r="AG67" s="167"/>
      <c r="AH67" s="167"/>
      <c r="AI67" s="167"/>
      <c r="AJ67" s="167"/>
    </row>
    <row r="68" spans="1:36">
      <c r="A68" s="1"/>
      <c r="B68" s="9"/>
      <c r="C68" s="250"/>
      <c r="D68" s="803"/>
      <c r="E68" s="1546"/>
      <c r="F68" s="1411"/>
      <c r="G68" s="1411"/>
      <c r="H68" s="1411"/>
      <c r="I68" s="1411"/>
      <c r="J68" s="1411"/>
      <c r="K68" s="1411"/>
      <c r="L68" s="1411"/>
      <c r="M68" s="128"/>
      <c r="N68" s="128"/>
      <c r="O68" s="167"/>
      <c r="P68" s="167"/>
      <c r="Q68" s="167"/>
      <c r="R68" s="167"/>
      <c r="S68" s="167"/>
      <c r="T68" s="167"/>
      <c r="U68" s="167"/>
      <c r="V68" s="167"/>
      <c r="W68" s="167"/>
      <c r="X68" s="167"/>
      <c r="Y68" s="167"/>
      <c r="Z68" s="167"/>
      <c r="AA68" s="167"/>
      <c r="AB68" s="167"/>
      <c r="AC68" s="167"/>
      <c r="AD68" s="167"/>
      <c r="AE68" s="167"/>
      <c r="AF68" s="167"/>
      <c r="AG68" s="167"/>
      <c r="AH68" s="167"/>
      <c r="AI68" s="167"/>
      <c r="AJ68" s="167"/>
    </row>
    <row r="69" spans="1:36" ht="15.75">
      <c r="A69" s="1"/>
      <c r="B69" s="7"/>
      <c r="C69" s="250"/>
      <c r="D69" s="803"/>
      <c r="E69" s="1546"/>
      <c r="F69" s="1411"/>
      <c r="G69" s="1411"/>
      <c r="H69" s="1411"/>
      <c r="I69" s="1411"/>
      <c r="J69" s="1411"/>
      <c r="K69" s="1411"/>
      <c r="L69" s="1411"/>
      <c r="M69" s="128"/>
      <c r="N69" s="128"/>
      <c r="O69" s="167"/>
      <c r="P69" s="167"/>
      <c r="Q69" s="167"/>
      <c r="R69" s="167"/>
      <c r="S69" s="167"/>
      <c r="T69" s="167"/>
      <c r="U69" s="167"/>
      <c r="V69" s="167"/>
      <c r="W69" s="167"/>
      <c r="X69" s="167"/>
      <c r="Y69" s="167"/>
      <c r="Z69" s="167"/>
      <c r="AA69" s="167"/>
      <c r="AB69" s="167"/>
      <c r="AC69" s="167"/>
      <c r="AD69" s="167"/>
      <c r="AE69" s="167"/>
      <c r="AF69" s="167"/>
      <c r="AG69" s="167"/>
      <c r="AH69" s="167"/>
      <c r="AI69" s="167"/>
      <c r="AJ69" s="167"/>
    </row>
    <row r="70" spans="1:36" ht="12.75">
      <c r="A70" s="1"/>
      <c r="B70" s="4"/>
      <c r="C70" s="250"/>
      <c r="D70" s="803"/>
      <c r="E70" s="1546"/>
      <c r="F70" s="1411"/>
      <c r="G70" s="1411"/>
      <c r="H70" s="1411"/>
      <c r="I70" s="1411"/>
      <c r="J70" s="1411"/>
      <c r="K70" s="1411"/>
      <c r="L70" s="1411"/>
      <c r="M70" s="128"/>
      <c r="N70" s="128"/>
      <c r="O70" s="167"/>
      <c r="P70" s="167"/>
      <c r="Q70" s="167"/>
      <c r="R70" s="167"/>
      <c r="S70" s="167"/>
      <c r="T70" s="167"/>
      <c r="U70" s="167"/>
      <c r="V70" s="167"/>
      <c r="W70" s="167"/>
      <c r="X70" s="167"/>
      <c r="Y70" s="167"/>
      <c r="Z70" s="167"/>
      <c r="AA70" s="167"/>
      <c r="AB70" s="167"/>
      <c r="AC70" s="167"/>
      <c r="AD70" s="167"/>
      <c r="AE70" s="167"/>
      <c r="AF70" s="167"/>
      <c r="AG70" s="167"/>
      <c r="AH70" s="167"/>
      <c r="AI70" s="167"/>
      <c r="AJ70" s="167"/>
    </row>
    <row r="71" spans="1:36" ht="12.75">
      <c r="A71" s="1"/>
      <c r="B71" s="11"/>
      <c r="C71" s="250"/>
      <c r="D71" s="803"/>
      <c r="E71" s="1546"/>
      <c r="F71" s="1411"/>
      <c r="G71" s="1411"/>
      <c r="H71" s="1411"/>
      <c r="I71" s="1411"/>
      <c r="J71" s="1411"/>
      <c r="K71" s="1411"/>
      <c r="L71" s="1411"/>
      <c r="M71" s="128"/>
      <c r="N71" s="128"/>
      <c r="O71" s="167"/>
      <c r="P71" s="167"/>
      <c r="Q71" s="167"/>
      <c r="R71" s="167"/>
      <c r="S71" s="167"/>
      <c r="T71" s="167"/>
      <c r="U71" s="167"/>
      <c r="V71" s="167"/>
      <c r="W71" s="167"/>
      <c r="X71" s="167"/>
      <c r="Y71" s="167"/>
      <c r="Z71" s="167"/>
      <c r="AA71" s="167"/>
      <c r="AB71" s="167"/>
      <c r="AC71" s="167"/>
      <c r="AD71" s="167"/>
      <c r="AE71" s="167"/>
      <c r="AF71" s="167"/>
      <c r="AG71" s="167"/>
      <c r="AH71" s="167"/>
      <c r="AI71" s="167"/>
      <c r="AJ71" s="167"/>
    </row>
    <row r="72" spans="1:36" ht="12.75">
      <c r="A72" s="1"/>
      <c r="B72" s="4"/>
      <c r="C72" s="250"/>
      <c r="D72" s="803"/>
      <c r="E72" s="1546"/>
      <c r="F72" s="1411"/>
      <c r="G72" s="1411"/>
      <c r="H72" s="1411"/>
      <c r="I72" s="1411"/>
      <c r="J72" s="1411"/>
      <c r="K72" s="1411"/>
      <c r="L72" s="1411"/>
      <c r="M72" s="128"/>
      <c r="N72" s="128"/>
      <c r="O72" s="167"/>
      <c r="P72" s="167"/>
      <c r="Q72" s="167"/>
      <c r="R72" s="167"/>
      <c r="S72" s="167"/>
      <c r="T72" s="167"/>
      <c r="U72" s="167"/>
      <c r="V72" s="167"/>
      <c r="W72" s="167"/>
      <c r="X72" s="167"/>
      <c r="Y72" s="167"/>
      <c r="Z72" s="167"/>
      <c r="AA72" s="167"/>
      <c r="AB72" s="167"/>
      <c r="AC72" s="167"/>
      <c r="AD72" s="167"/>
      <c r="AE72" s="167"/>
      <c r="AF72" s="167"/>
      <c r="AG72" s="167"/>
      <c r="AH72" s="167"/>
      <c r="AI72" s="167"/>
      <c r="AJ72" s="167"/>
    </row>
    <row r="73" spans="1:36" ht="15.75">
      <c r="A73" s="1"/>
      <c r="B73" s="12"/>
      <c r="C73" s="250"/>
      <c r="D73" s="803"/>
      <c r="E73" s="1546"/>
      <c r="F73" s="1411"/>
      <c r="G73" s="1411"/>
      <c r="H73" s="1411"/>
      <c r="I73" s="1411"/>
      <c r="J73" s="1411"/>
      <c r="K73" s="1411"/>
      <c r="L73" s="1411"/>
      <c r="M73" s="128"/>
      <c r="N73" s="128"/>
      <c r="O73" s="167"/>
      <c r="P73" s="167"/>
      <c r="Q73" s="167"/>
      <c r="R73" s="167"/>
      <c r="S73" s="167"/>
      <c r="T73" s="167"/>
      <c r="U73" s="167"/>
      <c r="V73" s="167"/>
      <c r="W73" s="167"/>
      <c r="X73" s="167"/>
      <c r="Y73" s="167"/>
      <c r="Z73" s="167"/>
      <c r="AA73" s="167"/>
      <c r="AB73" s="167"/>
      <c r="AC73" s="167"/>
      <c r="AD73" s="167"/>
      <c r="AE73" s="167"/>
      <c r="AF73" s="167"/>
      <c r="AG73" s="167"/>
      <c r="AH73" s="167"/>
      <c r="AI73" s="167"/>
      <c r="AJ73" s="167"/>
    </row>
    <row r="74" spans="1:36" ht="12.75">
      <c r="A74" s="1"/>
      <c r="B74" s="4"/>
      <c r="C74" s="250"/>
      <c r="D74" s="803"/>
      <c r="E74" s="1546"/>
      <c r="F74" s="1411"/>
      <c r="G74" s="1411"/>
      <c r="H74" s="1411"/>
      <c r="I74" s="1411"/>
      <c r="J74" s="1411"/>
      <c r="K74" s="1411"/>
      <c r="L74" s="1411"/>
      <c r="M74" s="128"/>
      <c r="N74" s="128"/>
      <c r="O74" s="167"/>
      <c r="P74" s="167"/>
      <c r="Q74" s="167"/>
      <c r="R74" s="167"/>
      <c r="S74" s="167"/>
      <c r="T74" s="167"/>
      <c r="U74" s="167"/>
      <c r="V74" s="167"/>
      <c r="W74" s="167"/>
      <c r="X74" s="167"/>
      <c r="Y74" s="167"/>
      <c r="Z74" s="167"/>
      <c r="AA74" s="167"/>
      <c r="AB74" s="167"/>
      <c r="AC74" s="167"/>
      <c r="AD74" s="167"/>
      <c r="AE74" s="167"/>
      <c r="AF74" s="167"/>
      <c r="AG74" s="167"/>
      <c r="AH74" s="167"/>
      <c r="AI74" s="167"/>
      <c r="AJ74" s="167"/>
    </row>
    <row r="75" spans="1:36">
      <c r="A75" s="1"/>
      <c r="B75" s="9"/>
      <c r="C75" s="250"/>
      <c r="D75" s="803"/>
      <c r="E75" s="1546"/>
      <c r="F75" s="1411"/>
      <c r="G75" s="1411"/>
      <c r="H75" s="1411"/>
      <c r="I75" s="1411"/>
      <c r="J75" s="1411"/>
      <c r="K75" s="1411"/>
      <c r="L75" s="1411"/>
      <c r="M75" s="128"/>
      <c r="N75" s="128"/>
      <c r="O75" s="167"/>
      <c r="P75" s="167"/>
      <c r="Q75" s="167"/>
      <c r="R75" s="167"/>
      <c r="S75" s="167"/>
      <c r="T75" s="167"/>
      <c r="U75" s="167"/>
      <c r="V75" s="167"/>
      <c r="W75" s="167"/>
      <c r="X75" s="167"/>
      <c r="Y75" s="167"/>
      <c r="Z75" s="167"/>
      <c r="AA75" s="167"/>
      <c r="AB75" s="167"/>
      <c r="AC75" s="167"/>
      <c r="AD75" s="167"/>
      <c r="AE75" s="167"/>
      <c r="AF75" s="167"/>
      <c r="AG75" s="167"/>
      <c r="AH75" s="167"/>
      <c r="AI75" s="167"/>
      <c r="AJ75" s="167"/>
    </row>
    <row r="76" spans="1:36" ht="15.75">
      <c r="A76" s="1"/>
      <c r="B76" s="7"/>
      <c r="C76" s="250"/>
      <c r="D76" s="803"/>
      <c r="E76" s="1546"/>
      <c r="F76" s="1411"/>
      <c r="G76" s="1411"/>
      <c r="H76" s="1411"/>
      <c r="I76" s="1411"/>
      <c r="J76" s="1411"/>
      <c r="K76" s="1411"/>
      <c r="L76" s="1411"/>
      <c r="M76" s="128"/>
      <c r="N76" s="128"/>
      <c r="O76" s="167"/>
      <c r="P76" s="167"/>
      <c r="Q76" s="167"/>
      <c r="R76" s="167"/>
      <c r="S76" s="167"/>
      <c r="T76" s="167"/>
      <c r="U76" s="167"/>
      <c r="V76" s="167"/>
      <c r="W76" s="167"/>
      <c r="X76" s="167"/>
      <c r="Y76" s="167"/>
      <c r="Z76" s="167"/>
      <c r="AA76" s="167"/>
      <c r="AB76" s="167"/>
      <c r="AC76" s="167"/>
      <c r="AD76" s="167"/>
      <c r="AE76" s="167"/>
      <c r="AF76" s="167"/>
      <c r="AG76" s="167"/>
      <c r="AH76" s="167"/>
      <c r="AI76" s="167"/>
      <c r="AJ76" s="167"/>
    </row>
    <row r="77" spans="1:36" ht="15.75">
      <c r="A77" s="1"/>
      <c r="B77" s="7"/>
      <c r="C77" s="250"/>
      <c r="D77" s="803"/>
      <c r="E77" s="1546"/>
      <c r="F77" s="1411"/>
      <c r="G77" s="1411"/>
      <c r="H77" s="1411"/>
      <c r="I77" s="1411"/>
      <c r="J77" s="1411"/>
      <c r="K77" s="1411"/>
      <c r="L77" s="1411"/>
      <c r="M77" s="128"/>
      <c r="N77" s="128"/>
      <c r="O77" s="167"/>
      <c r="P77" s="167"/>
      <c r="Q77" s="167"/>
      <c r="R77" s="167"/>
      <c r="S77" s="167"/>
      <c r="T77" s="167"/>
      <c r="U77" s="167"/>
      <c r="V77" s="167"/>
      <c r="W77" s="167"/>
      <c r="X77" s="167"/>
      <c r="Y77" s="167"/>
      <c r="Z77" s="167"/>
      <c r="AA77" s="167"/>
      <c r="AB77" s="167"/>
      <c r="AC77" s="167"/>
      <c r="AD77" s="167"/>
      <c r="AE77" s="167"/>
      <c r="AF77" s="167"/>
      <c r="AG77" s="167"/>
      <c r="AH77" s="167"/>
      <c r="AI77" s="167"/>
      <c r="AJ77" s="167"/>
    </row>
    <row r="78" spans="1:36" ht="15.75">
      <c r="A78" s="1"/>
      <c r="B78" s="7"/>
      <c r="C78" s="250"/>
      <c r="D78" s="803"/>
      <c r="E78" s="1546"/>
      <c r="F78" s="1411"/>
      <c r="G78" s="1411"/>
      <c r="H78" s="1411"/>
      <c r="I78" s="1411"/>
      <c r="J78" s="1411"/>
      <c r="K78" s="1411"/>
      <c r="L78" s="1411"/>
      <c r="M78" s="128"/>
      <c r="N78" s="128"/>
      <c r="O78" s="167"/>
      <c r="P78" s="167"/>
      <c r="Q78" s="167"/>
      <c r="R78" s="167"/>
      <c r="S78" s="167"/>
      <c r="T78" s="167"/>
      <c r="U78" s="167"/>
      <c r="V78" s="167"/>
      <c r="W78" s="167"/>
      <c r="X78" s="167"/>
      <c r="Y78" s="167"/>
      <c r="Z78" s="167"/>
      <c r="AA78" s="167"/>
      <c r="AB78" s="167"/>
      <c r="AC78" s="167"/>
      <c r="AD78" s="167"/>
      <c r="AE78" s="167"/>
      <c r="AF78" s="167"/>
      <c r="AG78" s="167"/>
      <c r="AH78" s="167"/>
      <c r="AI78" s="167"/>
      <c r="AJ78" s="167"/>
    </row>
    <row r="79" spans="1:36" ht="12.75">
      <c r="A79" s="1"/>
      <c r="B79" s="4"/>
      <c r="C79" s="250"/>
      <c r="D79" s="803"/>
      <c r="E79" s="1546"/>
      <c r="F79" s="1411"/>
      <c r="G79" s="1411"/>
      <c r="H79" s="1411"/>
      <c r="I79" s="1411"/>
      <c r="J79" s="1411"/>
      <c r="K79" s="1411"/>
      <c r="L79" s="1411"/>
      <c r="M79" s="128"/>
      <c r="N79" s="128"/>
      <c r="O79" s="167"/>
      <c r="P79" s="167"/>
      <c r="Q79" s="167"/>
      <c r="R79" s="167"/>
      <c r="S79" s="167"/>
      <c r="T79" s="167"/>
      <c r="U79" s="167"/>
      <c r="V79" s="167"/>
      <c r="W79" s="167"/>
      <c r="X79" s="167"/>
      <c r="Y79" s="167"/>
      <c r="Z79" s="167"/>
      <c r="AA79" s="167"/>
      <c r="AB79" s="167"/>
      <c r="AC79" s="167"/>
      <c r="AD79" s="167"/>
      <c r="AE79" s="167"/>
      <c r="AF79" s="167"/>
      <c r="AG79" s="167"/>
      <c r="AH79" s="167"/>
      <c r="AI79" s="167"/>
      <c r="AJ79" s="167"/>
    </row>
    <row r="80" spans="1:36">
      <c r="A80" s="1"/>
      <c r="B80" s="9"/>
      <c r="C80" s="250"/>
      <c r="D80" s="803"/>
      <c r="E80" s="1546"/>
      <c r="F80" s="1411"/>
      <c r="G80" s="1411"/>
      <c r="H80" s="1411"/>
      <c r="I80" s="1411"/>
      <c r="J80" s="1411"/>
      <c r="K80" s="1411"/>
      <c r="L80" s="1411"/>
      <c r="M80" s="128"/>
      <c r="N80" s="128"/>
      <c r="O80" s="167"/>
      <c r="P80" s="167"/>
      <c r="Q80" s="167"/>
      <c r="R80" s="167"/>
      <c r="S80" s="167"/>
      <c r="T80" s="167"/>
      <c r="U80" s="167"/>
      <c r="V80" s="167"/>
      <c r="W80" s="167"/>
      <c r="X80" s="167"/>
      <c r="Y80" s="167"/>
      <c r="Z80" s="167"/>
      <c r="AA80" s="167"/>
      <c r="AB80" s="167"/>
      <c r="AC80" s="167"/>
      <c r="AD80" s="167"/>
      <c r="AE80" s="167"/>
      <c r="AF80" s="167"/>
      <c r="AG80" s="167"/>
      <c r="AH80" s="167"/>
      <c r="AI80" s="167"/>
      <c r="AJ80" s="167"/>
    </row>
    <row r="81" spans="1:36">
      <c r="A81" s="1"/>
      <c r="B81" s="9"/>
      <c r="C81" s="250"/>
      <c r="D81" s="803"/>
      <c r="E81" s="1546"/>
      <c r="F81" s="1411"/>
      <c r="G81" s="1411"/>
      <c r="H81" s="1411"/>
      <c r="I81" s="1411"/>
      <c r="J81" s="1411"/>
      <c r="K81" s="1411"/>
      <c r="L81" s="1411"/>
      <c r="M81" s="128"/>
      <c r="N81" s="128"/>
      <c r="O81" s="167"/>
      <c r="P81" s="167"/>
      <c r="Q81" s="167"/>
      <c r="R81" s="167"/>
      <c r="S81" s="167"/>
      <c r="T81" s="167"/>
      <c r="U81" s="167"/>
      <c r="V81" s="167"/>
      <c r="W81" s="167"/>
      <c r="X81" s="167"/>
      <c r="Y81" s="167"/>
      <c r="Z81" s="167"/>
      <c r="AA81" s="167"/>
      <c r="AB81" s="167"/>
      <c r="AC81" s="167"/>
      <c r="AD81" s="167"/>
      <c r="AE81" s="167"/>
      <c r="AF81" s="167"/>
      <c r="AG81" s="167"/>
      <c r="AH81" s="167"/>
      <c r="AI81" s="167"/>
      <c r="AJ81" s="167"/>
    </row>
    <row r="82" spans="1:36">
      <c r="A82" s="1"/>
      <c r="B82" s="9"/>
      <c r="C82" s="250"/>
      <c r="D82" s="803"/>
      <c r="E82" s="1546"/>
      <c r="F82" s="1411"/>
      <c r="G82" s="1411"/>
      <c r="H82" s="1411"/>
      <c r="I82" s="1411"/>
      <c r="J82" s="1411"/>
      <c r="K82" s="1411"/>
      <c r="L82" s="1411"/>
      <c r="M82" s="128"/>
      <c r="N82" s="128"/>
      <c r="O82" s="167"/>
      <c r="P82" s="167"/>
      <c r="Q82" s="167"/>
      <c r="R82" s="167"/>
      <c r="S82" s="167"/>
      <c r="T82" s="167"/>
      <c r="U82" s="167"/>
      <c r="V82" s="167"/>
      <c r="W82" s="167"/>
      <c r="X82" s="167"/>
      <c r="Y82" s="167"/>
      <c r="Z82" s="167"/>
      <c r="AA82" s="167"/>
      <c r="AB82" s="167"/>
      <c r="AC82" s="167"/>
      <c r="AD82" s="167"/>
      <c r="AE82" s="167"/>
      <c r="AF82" s="167"/>
      <c r="AG82" s="167"/>
      <c r="AH82" s="167"/>
      <c r="AI82" s="167"/>
      <c r="AJ82" s="167"/>
    </row>
    <row r="83" spans="1:36" ht="15.75">
      <c r="A83" s="1"/>
      <c r="B83" s="7"/>
      <c r="C83" s="250"/>
      <c r="D83" s="803"/>
      <c r="E83" s="1546"/>
      <c r="F83" s="1411"/>
      <c r="G83" s="1411"/>
      <c r="H83" s="1411"/>
      <c r="I83" s="1411"/>
      <c r="J83" s="1411"/>
      <c r="K83" s="1411"/>
      <c r="L83" s="1411"/>
      <c r="M83" s="128"/>
      <c r="N83" s="128"/>
      <c r="O83" s="167"/>
      <c r="P83" s="167"/>
      <c r="Q83" s="167"/>
      <c r="R83" s="167"/>
      <c r="S83" s="167"/>
      <c r="T83" s="167"/>
      <c r="U83" s="167"/>
      <c r="V83" s="167"/>
      <c r="W83" s="167"/>
      <c r="X83" s="167"/>
      <c r="Y83" s="167"/>
      <c r="Z83" s="167"/>
      <c r="AA83" s="167"/>
      <c r="AB83" s="167"/>
      <c r="AC83" s="167"/>
      <c r="AD83" s="167"/>
      <c r="AE83" s="167"/>
      <c r="AF83" s="167"/>
      <c r="AG83" s="167"/>
      <c r="AH83" s="167"/>
      <c r="AI83" s="167"/>
      <c r="AJ83" s="167"/>
    </row>
    <row r="84" spans="1:36" ht="12.75">
      <c r="A84" s="1"/>
      <c r="B84" s="4"/>
      <c r="C84" s="250"/>
      <c r="D84" s="803"/>
      <c r="E84" s="1546"/>
      <c r="F84" s="1411"/>
      <c r="G84" s="1411"/>
      <c r="H84" s="1411"/>
      <c r="I84" s="1411"/>
      <c r="J84" s="1411"/>
      <c r="K84" s="1411"/>
      <c r="L84" s="1411"/>
      <c r="M84" s="128"/>
      <c r="N84" s="128"/>
      <c r="O84" s="167"/>
      <c r="P84" s="167"/>
      <c r="Q84" s="167"/>
      <c r="R84" s="167"/>
      <c r="S84" s="167"/>
      <c r="T84" s="167"/>
      <c r="U84" s="167"/>
      <c r="V84" s="167"/>
      <c r="W84" s="167"/>
      <c r="X84" s="167"/>
      <c r="Y84" s="167"/>
      <c r="Z84" s="167"/>
      <c r="AA84" s="167"/>
      <c r="AB84" s="167"/>
      <c r="AC84" s="167"/>
      <c r="AD84" s="167"/>
      <c r="AE84" s="167"/>
      <c r="AF84" s="167"/>
      <c r="AG84" s="167"/>
      <c r="AH84" s="167"/>
      <c r="AI84" s="167"/>
      <c r="AJ84" s="167"/>
    </row>
    <row r="85" spans="1:36" ht="12.75">
      <c r="A85" s="1"/>
      <c r="B85" s="4"/>
      <c r="C85" s="250"/>
      <c r="D85" s="803"/>
      <c r="E85" s="1546"/>
      <c r="F85" s="1411"/>
      <c r="G85" s="1411"/>
      <c r="H85" s="1411"/>
      <c r="I85" s="1411"/>
      <c r="J85" s="1411"/>
      <c r="K85" s="1411"/>
      <c r="L85" s="1411"/>
      <c r="M85" s="128"/>
      <c r="N85" s="128"/>
      <c r="O85" s="167"/>
      <c r="P85" s="167"/>
      <c r="Q85" s="167"/>
      <c r="R85" s="167"/>
      <c r="S85" s="167"/>
      <c r="T85" s="167"/>
      <c r="U85" s="167"/>
      <c r="V85" s="167"/>
      <c r="W85" s="167"/>
      <c r="X85" s="167"/>
      <c r="Y85" s="167"/>
      <c r="Z85" s="167"/>
      <c r="AA85" s="167"/>
      <c r="AB85" s="167"/>
      <c r="AC85" s="167"/>
      <c r="AD85" s="167"/>
      <c r="AE85" s="167"/>
      <c r="AF85" s="167"/>
      <c r="AG85" s="167"/>
      <c r="AH85" s="167"/>
      <c r="AI85" s="167"/>
      <c r="AJ85" s="167"/>
    </row>
    <row r="86" spans="1:36" ht="12.75">
      <c r="A86" s="1"/>
      <c r="B86" s="4"/>
      <c r="C86" s="250"/>
      <c r="D86" s="803"/>
      <c r="E86" s="1546"/>
      <c r="F86" s="1411"/>
      <c r="G86" s="1411"/>
      <c r="H86" s="1411"/>
      <c r="I86" s="1411"/>
      <c r="J86" s="1411"/>
      <c r="K86" s="1411"/>
      <c r="L86" s="1411"/>
      <c r="M86" s="128"/>
      <c r="N86" s="128"/>
      <c r="O86" s="167"/>
      <c r="P86" s="167"/>
      <c r="Q86" s="167"/>
      <c r="R86" s="167"/>
      <c r="S86" s="167"/>
      <c r="T86" s="167"/>
      <c r="U86" s="167"/>
      <c r="V86" s="167"/>
      <c r="W86" s="167"/>
      <c r="X86" s="167"/>
      <c r="Y86" s="167"/>
      <c r="Z86" s="167"/>
      <c r="AA86" s="167"/>
      <c r="AB86" s="167"/>
      <c r="AC86" s="167"/>
      <c r="AD86" s="167"/>
      <c r="AE86" s="167"/>
      <c r="AF86" s="167"/>
      <c r="AG86" s="167"/>
      <c r="AH86" s="167"/>
      <c r="AI86" s="167"/>
      <c r="AJ86" s="167"/>
    </row>
    <row r="87" spans="1:36">
      <c r="A87" s="1"/>
      <c r="B87" s="9"/>
      <c r="C87" s="250"/>
      <c r="D87" s="803"/>
      <c r="E87" s="1546"/>
      <c r="F87" s="1411"/>
      <c r="G87" s="1411"/>
      <c r="H87" s="1411"/>
      <c r="I87" s="1411"/>
      <c r="J87" s="1411"/>
      <c r="K87" s="1411"/>
      <c r="L87" s="1411"/>
      <c r="M87" s="128"/>
      <c r="N87" s="128"/>
      <c r="O87" s="167"/>
      <c r="P87" s="167"/>
      <c r="Q87" s="167"/>
      <c r="R87" s="167"/>
      <c r="S87" s="167"/>
      <c r="T87" s="167"/>
      <c r="U87" s="167"/>
      <c r="V87" s="167"/>
      <c r="W87" s="167"/>
      <c r="X87" s="167"/>
      <c r="Y87" s="167"/>
      <c r="Z87" s="167"/>
      <c r="AA87" s="167"/>
      <c r="AB87" s="167"/>
      <c r="AC87" s="167"/>
      <c r="AD87" s="167"/>
      <c r="AE87" s="167"/>
      <c r="AF87" s="167"/>
      <c r="AG87" s="167"/>
      <c r="AH87" s="167"/>
      <c r="AI87" s="167"/>
      <c r="AJ87" s="167"/>
    </row>
    <row r="88" spans="1:36">
      <c r="A88" s="1"/>
      <c r="B88" s="9"/>
      <c r="C88" s="250"/>
      <c r="D88" s="803"/>
      <c r="E88" s="848"/>
      <c r="M88" s="128"/>
      <c r="N88" s="128"/>
      <c r="O88" s="167"/>
      <c r="P88" s="167"/>
      <c r="Q88" s="167"/>
      <c r="R88" s="167"/>
      <c r="S88" s="167"/>
      <c r="T88" s="167"/>
      <c r="U88" s="167"/>
      <c r="V88" s="167"/>
      <c r="W88" s="167"/>
      <c r="X88" s="167"/>
      <c r="Y88" s="167"/>
      <c r="Z88" s="167"/>
      <c r="AA88" s="167"/>
      <c r="AB88" s="167"/>
      <c r="AC88" s="167"/>
      <c r="AD88" s="167"/>
      <c r="AE88" s="167"/>
      <c r="AF88" s="167"/>
      <c r="AG88" s="167"/>
      <c r="AH88" s="167"/>
      <c r="AI88" s="167"/>
      <c r="AJ88" s="167"/>
    </row>
    <row r="89" spans="1:36" ht="16.5" customHeight="1">
      <c r="A89" s="1"/>
      <c r="B89" s="4"/>
      <c r="C89" s="250"/>
      <c r="D89" s="803"/>
      <c r="E89" s="1359" t="s">
        <v>1412</v>
      </c>
      <c r="F89" s="2109" t="s">
        <v>1413</v>
      </c>
      <c r="G89" s="1579"/>
      <c r="H89" s="1579"/>
      <c r="I89" s="2109" t="s">
        <v>486</v>
      </c>
      <c r="J89" s="1579"/>
      <c r="K89" s="1579"/>
      <c r="L89" s="1579"/>
      <c r="M89" s="805">
        <v>2025</v>
      </c>
      <c r="N89" s="167"/>
      <c r="O89" s="167"/>
      <c r="P89" s="167"/>
      <c r="Q89" s="806"/>
      <c r="R89" s="167"/>
      <c r="S89" s="167"/>
      <c r="T89" s="167"/>
      <c r="U89" s="167"/>
      <c r="V89" s="167"/>
      <c r="W89" s="167"/>
      <c r="X89" s="167"/>
      <c r="Y89" s="167"/>
      <c r="Z89" s="167"/>
      <c r="AA89" s="167"/>
      <c r="AB89" s="167"/>
      <c r="AC89" s="167"/>
      <c r="AD89" s="167"/>
      <c r="AE89" s="167"/>
      <c r="AF89" s="167"/>
      <c r="AG89" s="167"/>
      <c r="AH89" s="167"/>
      <c r="AI89" s="167"/>
    </row>
    <row r="90" spans="1:36" ht="16.5" customHeight="1">
      <c r="A90" s="1"/>
      <c r="B90" s="4"/>
      <c r="C90" s="250"/>
      <c r="D90" s="803"/>
      <c r="E90" s="2110" t="s">
        <v>1408</v>
      </c>
      <c r="F90" s="2111" t="s">
        <v>1414</v>
      </c>
      <c r="G90" s="2111"/>
      <c r="H90" s="2111"/>
      <c r="I90" s="2111" t="s">
        <v>1415</v>
      </c>
      <c r="J90" s="2111"/>
      <c r="K90" s="2111"/>
      <c r="L90" s="2111"/>
      <c r="M90" s="807">
        <v>57</v>
      </c>
      <c r="N90" s="167"/>
      <c r="O90" s="167"/>
      <c r="P90" s="167"/>
      <c r="Q90" s="167"/>
      <c r="R90" s="167"/>
      <c r="S90" s="167"/>
      <c r="T90" s="167"/>
      <c r="U90" s="167"/>
      <c r="V90" s="167"/>
      <c r="W90" s="167"/>
      <c r="X90" s="167"/>
      <c r="Y90" s="167"/>
      <c r="Z90" s="167"/>
      <c r="AA90" s="167"/>
      <c r="AB90" s="167"/>
      <c r="AC90" s="167"/>
      <c r="AD90" s="167"/>
      <c r="AE90" s="167"/>
      <c r="AF90" s="167"/>
      <c r="AG90" s="167"/>
      <c r="AH90" s="167"/>
      <c r="AI90" s="167"/>
    </row>
    <row r="91" spans="1:36" ht="16.5" customHeight="1">
      <c r="A91" s="1"/>
      <c r="B91" s="4"/>
      <c r="C91" s="250"/>
      <c r="D91" s="803"/>
      <c r="E91" s="1411"/>
      <c r="F91" s="2112" t="s">
        <v>1416</v>
      </c>
      <c r="G91" s="1439"/>
      <c r="H91" s="1439"/>
      <c r="I91" s="2112" t="s">
        <v>1417</v>
      </c>
      <c r="J91" s="1439"/>
      <c r="K91" s="1439"/>
      <c r="L91" s="1439"/>
      <c r="M91" s="808">
        <v>4831114</v>
      </c>
      <c r="N91" s="167"/>
      <c r="O91" s="167"/>
      <c r="P91" s="167"/>
      <c r="Q91" s="167"/>
      <c r="R91" s="167"/>
      <c r="S91" s="167"/>
      <c r="T91" s="167"/>
      <c r="U91" s="167"/>
      <c r="V91" s="167"/>
      <c r="W91" s="167"/>
      <c r="X91" s="167"/>
      <c r="Y91" s="167"/>
      <c r="Z91" s="167"/>
      <c r="AA91" s="167"/>
      <c r="AB91" s="167"/>
      <c r="AC91" s="167"/>
      <c r="AD91" s="167"/>
      <c r="AE91" s="167"/>
      <c r="AF91" s="167"/>
      <c r="AG91" s="167"/>
      <c r="AH91" s="167"/>
      <c r="AI91" s="167"/>
    </row>
    <row r="92" spans="1:36" ht="16.5" customHeight="1">
      <c r="A92" s="1"/>
      <c r="B92" s="4"/>
      <c r="C92" s="250"/>
      <c r="D92" s="803"/>
      <c r="E92" s="1411"/>
      <c r="F92" s="2113" t="s">
        <v>1418</v>
      </c>
      <c r="G92" s="1439"/>
      <c r="H92" s="1439"/>
      <c r="I92" s="2113" t="s">
        <v>1419</v>
      </c>
      <c r="J92" s="1439"/>
      <c r="K92" s="1439"/>
      <c r="L92" s="1439"/>
      <c r="M92" s="809">
        <v>1406789</v>
      </c>
      <c r="N92" s="167"/>
      <c r="O92" s="167"/>
      <c r="P92" s="167"/>
      <c r="Q92" s="167"/>
      <c r="R92" s="167"/>
      <c r="S92" s="167"/>
      <c r="T92" s="167"/>
      <c r="U92" s="167"/>
      <c r="V92" s="167"/>
      <c r="W92" s="167"/>
      <c r="X92" s="167"/>
      <c r="Y92" s="167"/>
      <c r="Z92" s="167"/>
      <c r="AA92" s="167"/>
      <c r="AB92" s="167"/>
      <c r="AC92" s="167"/>
      <c r="AD92" s="167"/>
      <c r="AE92" s="167"/>
      <c r="AF92" s="167"/>
      <c r="AG92" s="167"/>
      <c r="AH92" s="167"/>
      <c r="AI92" s="167"/>
    </row>
    <row r="93" spans="1:36" ht="16.5" customHeight="1">
      <c r="A93" s="1"/>
      <c r="B93" s="66"/>
      <c r="C93" s="250"/>
      <c r="D93" s="167"/>
      <c r="E93" s="1411"/>
      <c r="F93" s="2112" t="s">
        <v>1420</v>
      </c>
      <c r="G93" s="1439"/>
      <c r="H93" s="1439"/>
      <c r="I93" s="2112" t="s">
        <v>1421</v>
      </c>
      <c r="J93" s="1439"/>
      <c r="K93" s="1439"/>
      <c r="L93" s="1439"/>
      <c r="M93" s="808">
        <v>28211</v>
      </c>
      <c r="N93" s="167"/>
      <c r="O93" s="167"/>
      <c r="P93" s="167"/>
      <c r="Q93" s="167"/>
      <c r="R93" s="167"/>
      <c r="S93" s="167"/>
      <c r="T93" s="167"/>
      <c r="U93" s="167"/>
      <c r="V93" s="167"/>
      <c r="W93" s="167"/>
      <c r="X93" s="167"/>
      <c r="Y93" s="167"/>
      <c r="Z93" s="167"/>
      <c r="AA93" s="167"/>
      <c r="AB93" s="167"/>
      <c r="AC93" s="167"/>
      <c r="AD93" s="167"/>
      <c r="AE93" s="167"/>
      <c r="AF93" s="167"/>
      <c r="AG93" s="167"/>
      <c r="AH93" s="167"/>
      <c r="AI93" s="167"/>
    </row>
    <row r="94" spans="1:36" ht="16.5" customHeight="1">
      <c r="A94" s="1"/>
      <c r="B94" s="4"/>
      <c r="C94" s="1"/>
      <c r="D94" s="167"/>
      <c r="E94" s="1416"/>
      <c r="F94" s="2113" t="s">
        <v>1422</v>
      </c>
      <c r="G94" s="1439"/>
      <c r="H94" s="1439"/>
      <c r="I94" s="2113" t="s">
        <v>1423</v>
      </c>
      <c r="J94" s="1439"/>
      <c r="K94" s="1439"/>
      <c r="L94" s="1439"/>
      <c r="M94" s="809">
        <v>7939</v>
      </c>
      <c r="N94" s="167"/>
      <c r="O94" s="167"/>
      <c r="P94" s="167"/>
      <c r="Q94" s="167"/>
      <c r="R94" s="167"/>
      <c r="S94" s="167"/>
      <c r="T94" s="167"/>
      <c r="U94" s="167"/>
      <c r="V94" s="167"/>
      <c r="W94" s="167"/>
      <c r="X94" s="167"/>
      <c r="Y94" s="167"/>
      <c r="Z94" s="167"/>
      <c r="AA94" s="167"/>
      <c r="AB94" s="167"/>
      <c r="AC94" s="167"/>
      <c r="AD94" s="167"/>
      <c r="AE94" s="167"/>
      <c r="AF94" s="167"/>
      <c r="AG94" s="167"/>
      <c r="AH94" s="167"/>
      <c r="AI94" s="167"/>
    </row>
    <row r="95" spans="1:36">
      <c r="A95" s="1"/>
      <c r="B95" s="9"/>
      <c r="C95" s="1"/>
      <c r="D95" s="167"/>
      <c r="E95" s="2114" t="s">
        <v>1410</v>
      </c>
      <c r="F95" s="2107" t="s">
        <v>1424</v>
      </c>
      <c r="G95" s="1442"/>
      <c r="H95" s="1442"/>
      <c r="I95" s="1575" t="s">
        <v>1425</v>
      </c>
      <c r="J95" s="1442"/>
      <c r="K95" s="1442"/>
      <c r="L95" s="1442"/>
      <c r="M95" s="2106">
        <v>231218</v>
      </c>
      <c r="N95" s="167"/>
      <c r="O95" s="167"/>
      <c r="P95" s="167"/>
      <c r="Q95" s="167"/>
      <c r="R95" s="167"/>
      <c r="S95" s="167"/>
      <c r="T95" s="167"/>
      <c r="U95" s="167"/>
      <c r="V95" s="167"/>
      <c r="W95" s="167"/>
      <c r="X95" s="167"/>
      <c r="Y95" s="167"/>
      <c r="Z95" s="167"/>
      <c r="AA95" s="167"/>
      <c r="AB95" s="167"/>
      <c r="AC95" s="167"/>
      <c r="AD95" s="167"/>
      <c r="AE95" s="167"/>
      <c r="AF95" s="167"/>
      <c r="AG95" s="167"/>
      <c r="AH95" s="167"/>
      <c r="AI95" s="167"/>
    </row>
    <row r="96" spans="1:36" ht="15.75">
      <c r="A96" s="1"/>
      <c r="B96" s="7"/>
      <c r="C96" s="1"/>
      <c r="D96" s="167"/>
      <c r="E96" s="1411"/>
      <c r="F96" s="1416"/>
      <c r="G96" s="1416"/>
      <c r="H96" s="1416"/>
      <c r="I96" s="1416"/>
      <c r="J96" s="1416"/>
      <c r="K96" s="1416"/>
      <c r="L96" s="1416"/>
      <c r="M96" s="1416"/>
      <c r="N96" s="167"/>
      <c r="O96" s="167"/>
      <c r="P96" s="167"/>
      <c r="Q96" s="167"/>
      <c r="R96" s="167"/>
      <c r="S96" s="167"/>
      <c r="T96" s="167"/>
      <c r="U96" s="167"/>
      <c r="V96" s="167"/>
      <c r="W96" s="167"/>
      <c r="X96" s="167"/>
      <c r="Y96" s="167"/>
      <c r="Z96" s="167"/>
      <c r="AA96" s="167"/>
      <c r="AB96" s="167"/>
      <c r="AC96" s="167"/>
      <c r="AD96" s="167"/>
      <c r="AE96" s="167"/>
      <c r="AF96" s="167"/>
      <c r="AG96" s="167"/>
      <c r="AH96" s="167"/>
      <c r="AI96" s="167"/>
    </row>
    <row r="97" spans="1:35" ht="12.75">
      <c r="A97" s="1"/>
      <c r="B97" s="4"/>
      <c r="C97" s="1"/>
      <c r="D97" s="167"/>
      <c r="E97" s="1411"/>
      <c r="F97" s="1575" t="s">
        <v>1426</v>
      </c>
      <c r="G97" s="1442"/>
      <c r="H97" s="1442"/>
      <c r="I97" s="1575" t="s">
        <v>1427</v>
      </c>
      <c r="J97" s="1442"/>
      <c r="K97" s="1442"/>
      <c r="L97" s="1442"/>
      <c r="M97" s="2106">
        <v>13699700</v>
      </c>
      <c r="N97" s="167"/>
      <c r="O97" s="167"/>
      <c r="P97" s="167"/>
      <c r="Q97" s="167"/>
      <c r="R97" s="167"/>
      <c r="S97" s="167"/>
      <c r="T97" s="167"/>
      <c r="U97" s="167"/>
      <c r="V97" s="167"/>
      <c r="W97" s="167"/>
      <c r="X97" s="167"/>
      <c r="Y97" s="167"/>
      <c r="Z97" s="167"/>
      <c r="AA97" s="167"/>
      <c r="AB97" s="167"/>
      <c r="AC97" s="167"/>
      <c r="AD97" s="167"/>
      <c r="AE97" s="167"/>
      <c r="AF97" s="167"/>
      <c r="AG97" s="167"/>
      <c r="AH97" s="167"/>
      <c r="AI97" s="167"/>
    </row>
    <row r="98" spans="1:35" ht="12.75">
      <c r="A98" s="1"/>
      <c r="B98" s="4"/>
      <c r="C98" s="1"/>
      <c r="D98" s="167"/>
      <c r="E98" s="1411"/>
      <c r="F98" s="1416"/>
      <c r="G98" s="1416"/>
      <c r="H98" s="1416"/>
      <c r="I98" s="1416"/>
      <c r="J98" s="1416"/>
      <c r="K98" s="1416"/>
      <c r="L98" s="1416"/>
      <c r="M98" s="1416"/>
      <c r="N98" s="167"/>
      <c r="O98" s="167"/>
      <c r="P98" s="167"/>
      <c r="Q98" s="167"/>
      <c r="R98" s="167"/>
      <c r="S98" s="167"/>
      <c r="T98" s="167"/>
      <c r="U98" s="167"/>
      <c r="V98" s="167"/>
      <c r="W98" s="167"/>
      <c r="X98" s="167"/>
      <c r="Y98" s="167"/>
      <c r="Z98" s="167"/>
      <c r="AA98" s="167"/>
      <c r="AB98" s="167"/>
      <c r="AC98" s="167"/>
      <c r="AD98" s="167"/>
      <c r="AE98" s="167"/>
      <c r="AF98" s="167"/>
      <c r="AG98" s="167"/>
      <c r="AH98" s="167"/>
      <c r="AI98" s="167"/>
    </row>
    <row r="99" spans="1:35" ht="12.75">
      <c r="A99" s="1"/>
      <c r="B99" s="4"/>
      <c r="C99" s="1"/>
      <c r="D99" s="167"/>
      <c r="E99" s="1411"/>
      <c r="F99" s="2107" t="s">
        <v>1428</v>
      </c>
      <c r="G99" s="1442"/>
      <c r="H99" s="1442"/>
      <c r="I99" s="2107" t="s">
        <v>1429</v>
      </c>
      <c r="J99" s="1442"/>
      <c r="K99" s="1442"/>
      <c r="L99" s="1442"/>
      <c r="M99" s="2106">
        <v>2383</v>
      </c>
      <c r="N99" s="167"/>
      <c r="O99" s="167"/>
      <c r="P99" s="167"/>
      <c r="Q99" s="167"/>
      <c r="R99" s="167"/>
      <c r="S99" s="167"/>
      <c r="T99" s="167"/>
      <c r="U99" s="167"/>
      <c r="V99" s="167"/>
      <c r="W99" s="167"/>
      <c r="X99" s="167"/>
      <c r="Y99" s="167"/>
      <c r="Z99" s="167"/>
      <c r="AA99" s="167"/>
      <c r="AB99" s="167"/>
      <c r="AC99" s="167"/>
      <c r="AD99" s="167"/>
      <c r="AE99" s="167"/>
      <c r="AF99" s="167"/>
      <c r="AG99" s="167"/>
      <c r="AH99" s="167"/>
      <c r="AI99" s="167"/>
    </row>
    <row r="100" spans="1:35" ht="12.75">
      <c r="A100" s="1"/>
      <c r="B100" s="4"/>
      <c r="C100" s="1"/>
      <c r="D100" s="167"/>
      <c r="E100" s="1411"/>
      <c r="F100" s="1416"/>
      <c r="G100" s="1416"/>
      <c r="H100" s="1416"/>
      <c r="I100" s="1416"/>
      <c r="J100" s="1416"/>
      <c r="K100" s="1416"/>
      <c r="L100" s="1416"/>
      <c r="M100" s="1416"/>
      <c r="N100" s="167"/>
      <c r="O100" s="167"/>
      <c r="P100" s="167"/>
      <c r="Q100" s="167"/>
      <c r="R100" s="167"/>
      <c r="S100" s="167"/>
      <c r="T100" s="167"/>
      <c r="U100" s="167"/>
      <c r="V100" s="167"/>
      <c r="W100" s="167"/>
      <c r="X100" s="167"/>
      <c r="Y100" s="167"/>
      <c r="Z100" s="167"/>
      <c r="AA100" s="167"/>
      <c r="AB100" s="167"/>
      <c r="AC100" s="167"/>
      <c r="AD100" s="167"/>
      <c r="AE100" s="167"/>
      <c r="AF100" s="167"/>
      <c r="AG100" s="167"/>
      <c r="AH100" s="167"/>
      <c r="AI100" s="167"/>
    </row>
    <row r="101" spans="1:35" ht="12.75">
      <c r="A101" s="1"/>
      <c r="B101" s="4"/>
      <c r="C101" s="1"/>
      <c r="D101" s="167"/>
      <c r="E101" s="1411"/>
      <c r="F101" s="1575" t="s">
        <v>1430</v>
      </c>
      <c r="G101" s="1442"/>
      <c r="H101" s="1442"/>
      <c r="I101" s="1575" t="s">
        <v>1431</v>
      </c>
      <c r="J101" s="1442"/>
      <c r="K101" s="1442"/>
      <c r="L101" s="1442"/>
      <c r="M101" s="2106">
        <v>378</v>
      </c>
      <c r="N101" s="167"/>
      <c r="O101" s="167"/>
      <c r="P101" s="167"/>
      <c r="Q101" s="167"/>
      <c r="R101" s="167"/>
      <c r="S101" s="167"/>
      <c r="T101" s="167"/>
      <c r="U101" s="167"/>
      <c r="V101" s="167"/>
      <c r="W101" s="167"/>
      <c r="X101" s="167"/>
      <c r="Y101" s="167"/>
      <c r="Z101" s="167"/>
      <c r="AA101" s="167"/>
      <c r="AB101" s="167"/>
      <c r="AC101" s="167"/>
      <c r="AD101" s="167"/>
      <c r="AE101" s="167"/>
      <c r="AF101" s="167"/>
      <c r="AG101" s="167"/>
      <c r="AH101" s="167"/>
      <c r="AI101" s="167"/>
    </row>
    <row r="102" spans="1:35" ht="12.75">
      <c r="A102" s="1"/>
      <c r="B102" s="4"/>
      <c r="C102" s="1"/>
      <c r="D102" s="167"/>
      <c r="E102" s="1411"/>
      <c r="F102" s="1411"/>
      <c r="G102" s="1411"/>
      <c r="H102" s="1411"/>
      <c r="I102" s="1411"/>
      <c r="J102" s="1411"/>
      <c r="K102" s="1411"/>
      <c r="L102" s="1411"/>
      <c r="M102" s="1411"/>
      <c r="N102" s="167"/>
      <c r="O102" s="167"/>
      <c r="P102" s="167"/>
      <c r="Q102" s="167"/>
      <c r="R102" s="167"/>
      <c r="S102" s="167"/>
      <c r="T102" s="167"/>
      <c r="U102" s="167"/>
      <c r="V102" s="167"/>
      <c r="W102" s="167"/>
      <c r="X102" s="167"/>
      <c r="Y102" s="167"/>
      <c r="Z102" s="167"/>
      <c r="AA102" s="167"/>
      <c r="AB102" s="167"/>
      <c r="AC102" s="167"/>
      <c r="AD102" s="167"/>
      <c r="AE102" s="167"/>
      <c r="AF102" s="167"/>
      <c r="AG102" s="167"/>
      <c r="AH102" s="167"/>
      <c r="AI102" s="167"/>
    </row>
    <row r="103" spans="1:35">
      <c r="A103" s="1"/>
      <c r="B103" s="9"/>
      <c r="C103" s="1"/>
      <c r="D103" s="167"/>
      <c r="E103" s="1416"/>
      <c r="F103" s="1416"/>
      <c r="G103" s="1416"/>
      <c r="H103" s="1416"/>
      <c r="I103" s="1416"/>
      <c r="J103" s="1416"/>
      <c r="K103" s="1416"/>
      <c r="L103" s="1416"/>
      <c r="M103" s="1416"/>
      <c r="N103" s="167"/>
      <c r="O103" s="167"/>
      <c r="P103" s="167"/>
      <c r="Q103" s="167"/>
      <c r="R103" s="167"/>
      <c r="S103" s="167"/>
      <c r="T103" s="167"/>
      <c r="U103" s="167"/>
      <c r="V103" s="167"/>
      <c r="W103" s="167"/>
      <c r="X103" s="167"/>
      <c r="Y103" s="167"/>
      <c r="Z103" s="167"/>
      <c r="AA103" s="167"/>
      <c r="AB103" s="167"/>
      <c r="AC103" s="167"/>
      <c r="AD103" s="167"/>
      <c r="AE103" s="167"/>
      <c r="AF103" s="167"/>
      <c r="AG103" s="167"/>
      <c r="AH103" s="167"/>
      <c r="AI103" s="167"/>
    </row>
    <row r="104" spans="1:35" ht="15.75">
      <c r="A104" s="1"/>
      <c r="B104" s="7"/>
      <c r="C104" s="1"/>
      <c r="D104" s="167"/>
      <c r="E104" s="1655" t="s">
        <v>1409</v>
      </c>
      <c r="F104" s="1759" t="s">
        <v>1432</v>
      </c>
      <c r="G104" s="1442"/>
      <c r="H104" s="1442"/>
      <c r="I104" s="1759" t="s">
        <v>1433</v>
      </c>
      <c r="J104" s="1442"/>
      <c r="K104" s="1442"/>
      <c r="L104" s="1442"/>
      <c r="M104" s="2108">
        <v>410232360</v>
      </c>
      <c r="N104" s="167"/>
      <c r="O104" s="167"/>
      <c r="P104" s="167"/>
      <c r="Q104" s="167"/>
      <c r="R104" s="167"/>
      <c r="S104" s="167"/>
      <c r="T104" s="167"/>
      <c r="U104" s="167"/>
      <c r="V104" s="167"/>
      <c r="W104" s="167"/>
      <c r="X104" s="167"/>
      <c r="Y104" s="167"/>
      <c r="Z104" s="167"/>
      <c r="AA104" s="167"/>
      <c r="AB104" s="167"/>
      <c r="AC104" s="167"/>
      <c r="AD104" s="167"/>
      <c r="AE104" s="167"/>
      <c r="AF104" s="167"/>
      <c r="AG104" s="167"/>
      <c r="AH104" s="167"/>
      <c r="AI104" s="167"/>
    </row>
    <row r="105" spans="1:35" ht="12.75">
      <c r="A105" s="1"/>
      <c r="B105" s="4"/>
      <c r="C105" s="1"/>
      <c r="D105" s="167"/>
      <c r="E105" s="1411"/>
      <c r="F105" s="1411"/>
      <c r="G105" s="1411"/>
      <c r="H105" s="1411"/>
      <c r="I105" s="1411"/>
      <c r="J105" s="1411"/>
      <c r="K105" s="1411"/>
      <c r="L105" s="1411"/>
      <c r="M105" s="1411"/>
      <c r="N105" s="167"/>
      <c r="O105" s="167"/>
      <c r="P105" s="167"/>
      <c r="Q105" s="167"/>
      <c r="R105" s="167"/>
      <c r="S105" s="167"/>
      <c r="T105" s="167"/>
      <c r="U105" s="167"/>
      <c r="V105" s="167"/>
      <c r="W105" s="167"/>
      <c r="X105" s="167"/>
      <c r="Y105" s="167"/>
      <c r="Z105" s="167"/>
      <c r="AA105" s="167"/>
      <c r="AB105" s="167"/>
      <c r="AC105" s="167"/>
      <c r="AD105" s="167"/>
      <c r="AE105" s="167"/>
      <c r="AF105" s="167"/>
      <c r="AG105" s="167"/>
      <c r="AH105" s="167"/>
      <c r="AI105" s="167"/>
    </row>
    <row r="106" spans="1:35" ht="12.75">
      <c r="A106" s="1"/>
      <c r="B106" s="11"/>
      <c r="C106" s="1"/>
      <c r="D106" s="167"/>
      <c r="E106" s="1411"/>
      <c r="F106" s="1416"/>
      <c r="G106" s="1416"/>
      <c r="H106" s="1416"/>
      <c r="I106" s="1416"/>
      <c r="J106" s="1416"/>
      <c r="K106" s="1416"/>
      <c r="L106" s="1416"/>
      <c r="M106" s="1416"/>
      <c r="N106" s="167"/>
      <c r="O106" s="167"/>
      <c r="P106" s="167"/>
      <c r="Q106" s="167"/>
      <c r="R106" s="167"/>
      <c r="S106" s="167"/>
      <c r="T106" s="167"/>
      <c r="U106" s="167"/>
      <c r="V106" s="167"/>
      <c r="W106" s="167"/>
      <c r="X106" s="167"/>
      <c r="Y106" s="167"/>
      <c r="Z106" s="167"/>
      <c r="AA106" s="167"/>
      <c r="AB106" s="167"/>
      <c r="AC106" s="167"/>
      <c r="AD106" s="167"/>
      <c r="AE106" s="167"/>
      <c r="AF106" s="167"/>
      <c r="AG106" s="167"/>
      <c r="AH106" s="167"/>
      <c r="AI106" s="167"/>
    </row>
    <row r="107" spans="1:35" ht="12.75">
      <c r="A107" s="1"/>
      <c r="B107" s="4"/>
      <c r="C107" s="1"/>
      <c r="D107" s="167"/>
      <c r="E107" s="1411"/>
      <c r="F107" s="1741" t="s">
        <v>1434</v>
      </c>
      <c r="G107" s="1442"/>
      <c r="H107" s="1442"/>
      <c r="I107" s="1741" t="s">
        <v>1435</v>
      </c>
      <c r="J107" s="1442"/>
      <c r="K107" s="1442"/>
      <c r="L107" s="1442"/>
      <c r="M107" s="2108">
        <v>113613004</v>
      </c>
      <c r="N107" s="167"/>
      <c r="O107" s="167"/>
      <c r="P107" s="167"/>
      <c r="Q107" s="167"/>
      <c r="R107" s="167"/>
      <c r="S107" s="167"/>
      <c r="T107" s="167"/>
      <c r="U107" s="167"/>
      <c r="V107" s="167"/>
      <c r="W107" s="167"/>
      <c r="X107" s="167"/>
      <c r="Y107" s="167"/>
      <c r="Z107" s="167"/>
      <c r="AA107" s="167"/>
      <c r="AB107" s="167"/>
      <c r="AC107" s="167"/>
      <c r="AD107" s="167"/>
      <c r="AE107" s="167"/>
      <c r="AF107" s="167"/>
      <c r="AG107" s="167"/>
      <c r="AH107" s="167"/>
      <c r="AI107" s="167"/>
    </row>
    <row r="108" spans="1:35" ht="15.75">
      <c r="A108" s="1"/>
      <c r="B108" s="12"/>
      <c r="C108" s="1"/>
      <c r="D108" s="167"/>
      <c r="E108" s="1411"/>
      <c r="F108" s="1411"/>
      <c r="G108" s="1411"/>
      <c r="H108" s="1411"/>
      <c r="I108" s="1411"/>
      <c r="J108" s="1411"/>
      <c r="K108" s="1411"/>
      <c r="L108" s="1411"/>
      <c r="M108" s="1411"/>
      <c r="N108" s="167"/>
      <c r="O108" s="167"/>
      <c r="P108" s="167"/>
      <c r="Q108" s="167"/>
      <c r="R108" s="167"/>
      <c r="S108" s="167"/>
      <c r="T108" s="167"/>
      <c r="U108" s="167"/>
      <c r="V108" s="167"/>
      <c r="W108" s="167"/>
      <c r="X108" s="167"/>
      <c r="Y108" s="167"/>
      <c r="Z108" s="167"/>
      <c r="AA108" s="167"/>
      <c r="AB108" s="167"/>
      <c r="AC108" s="167"/>
      <c r="AD108" s="167"/>
      <c r="AE108" s="167"/>
      <c r="AF108" s="167"/>
      <c r="AG108" s="167"/>
      <c r="AH108" s="167"/>
      <c r="AI108" s="167"/>
    </row>
    <row r="109" spans="1:35" ht="12.75">
      <c r="A109" s="1"/>
      <c r="B109" s="4"/>
      <c r="C109" s="1"/>
      <c r="D109" s="167"/>
      <c r="E109" s="1411"/>
      <c r="F109" s="1416"/>
      <c r="G109" s="1416"/>
      <c r="H109" s="1416"/>
      <c r="I109" s="1416"/>
      <c r="J109" s="1416"/>
      <c r="K109" s="1416"/>
      <c r="L109" s="1416"/>
      <c r="M109" s="1416"/>
      <c r="N109" s="167"/>
      <c r="O109" s="167"/>
      <c r="P109" s="167"/>
      <c r="Q109" s="167"/>
      <c r="R109" s="167"/>
      <c r="S109" s="167"/>
      <c r="T109" s="167"/>
      <c r="U109" s="167"/>
      <c r="V109" s="167"/>
      <c r="W109" s="167"/>
      <c r="X109" s="167"/>
      <c r="Y109" s="167"/>
      <c r="Z109" s="167"/>
      <c r="AA109" s="167"/>
      <c r="AB109" s="167"/>
      <c r="AC109" s="167"/>
      <c r="AD109" s="167"/>
      <c r="AE109" s="167"/>
      <c r="AF109" s="167"/>
      <c r="AG109" s="167"/>
      <c r="AH109" s="167"/>
      <c r="AI109" s="167"/>
    </row>
    <row r="110" spans="1:35">
      <c r="A110" s="1"/>
      <c r="B110" s="9"/>
      <c r="C110" s="1"/>
      <c r="D110" s="167"/>
      <c r="E110" s="1411"/>
      <c r="F110" s="1759" t="s">
        <v>1436</v>
      </c>
      <c r="G110" s="1442"/>
      <c r="H110" s="1442"/>
      <c r="I110" s="1759" t="s">
        <v>1437</v>
      </c>
      <c r="J110" s="1442"/>
      <c r="K110" s="1442"/>
      <c r="L110" s="1442"/>
      <c r="M110" s="2108">
        <v>446776</v>
      </c>
      <c r="N110" s="167"/>
      <c r="O110" s="167"/>
      <c r="P110" s="167"/>
      <c r="Q110" s="167"/>
      <c r="R110" s="167"/>
      <c r="S110" s="167"/>
      <c r="T110" s="167"/>
      <c r="U110" s="167"/>
      <c r="V110" s="167"/>
      <c r="W110" s="167"/>
      <c r="X110" s="167"/>
      <c r="Y110" s="167"/>
      <c r="Z110" s="167"/>
      <c r="AA110" s="167"/>
      <c r="AB110" s="167"/>
      <c r="AC110" s="167"/>
      <c r="AD110" s="167"/>
      <c r="AE110" s="167"/>
      <c r="AF110" s="167"/>
      <c r="AG110" s="167"/>
      <c r="AH110" s="167"/>
      <c r="AI110" s="167"/>
    </row>
    <row r="111" spans="1:35" ht="15.75">
      <c r="A111" s="1"/>
      <c r="B111" s="7"/>
      <c r="C111" s="1"/>
      <c r="D111" s="167"/>
      <c r="E111" s="1411"/>
      <c r="F111" s="1416"/>
      <c r="G111" s="1416"/>
      <c r="H111" s="1416"/>
      <c r="I111" s="1416"/>
      <c r="J111" s="1416"/>
      <c r="K111" s="1416"/>
      <c r="L111" s="1416"/>
      <c r="M111" s="1416"/>
      <c r="N111" s="167"/>
      <c r="O111" s="167"/>
      <c r="P111" s="167"/>
      <c r="Q111" s="167"/>
      <c r="R111" s="167"/>
      <c r="S111" s="167"/>
      <c r="T111" s="167"/>
      <c r="U111" s="167"/>
      <c r="V111" s="167"/>
      <c r="W111" s="167"/>
      <c r="X111" s="167"/>
      <c r="Y111" s="167"/>
      <c r="Z111" s="167"/>
      <c r="AA111" s="167"/>
      <c r="AB111" s="167"/>
      <c r="AC111" s="167"/>
      <c r="AD111" s="167"/>
      <c r="AE111" s="167"/>
      <c r="AF111" s="167"/>
      <c r="AG111" s="167"/>
      <c r="AH111" s="167"/>
      <c r="AI111" s="167"/>
    </row>
    <row r="112" spans="1:35" ht="12.75">
      <c r="A112" s="1"/>
      <c r="B112" s="4"/>
      <c r="C112" s="1"/>
      <c r="D112" s="167"/>
      <c r="E112" s="1411"/>
      <c r="F112" s="1741" t="s">
        <v>1438</v>
      </c>
      <c r="G112" s="1442"/>
      <c r="H112" s="1442"/>
      <c r="I112" s="1741" t="s">
        <v>1439</v>
      </c>
      <c r="J112" s="1442"/>
      <c r="K112" s="1442"/>
      <c r="L112" s="1442"/>
      <c r="M112" s="2108">
        <v>78840</v>
      </c>
      <c r="N112" s="167"/>
      <c r="O112" s="167"/>
      <c r="P112" s="167"/>
      <c r="Q112" s="167"/>
      <c r="R112" s="167"/>
      <c r="S112" s="167"/>
      <c r="T112" s="167"/>
      <c r="U112" s="167"/>
      <c r="V112" s="167"/>
      <c r="W112" s="167"/>
      <c r="X112" s="167"/>
      <c r="Y112" s="167"/>
      <c r="Z112" s="167"/>
      <c r="AA112" s="167"/>
      <c r="AB112" s="167"/>
      <c r="AC112" s="167"/>
      <c r="AD112" s="167"/>
      <c r="AE112" s="167"/>
      <c r="AF112" s="167"/>
      <c r="AG112" s="167"/>
      <c r="AH112" s="167"/>
      <c r="AI112" s="167"/>
    </row>
    <row r="113" spans="1:36">
      <c r="A113" s="1"/>
      <c r="B113" s="9"/>
      <c r="C113" s="1"/>
      <c r="D113" s="167"/>
      <c r="E113" s="1411"/>
      <c r="F113" s="1416"/>
      <c r="G113" s="1416"/>
      <c r="H113" s="1416"/>
      <c r="I113" s="1416"/>
      <c r="J113" s="1416"/>
      <c r="K113" s="1416"/>
      <c r="L113" s="1416"/>
      <c r="M113" s="1416"/>
      <c r="N113" s="167"/>
      <c r="O113" s="167"/>
      <c r="P113" s="167"/>
      <c r="Q113" s="167"/>
      <c r="R113" s="167"/>
      <c r="S113" s="167"/>
      <c r="T113" s="167"/>
      <c r="U113" s="167"/>
      <c r="V113" s="167"/>
      <c r="W113" s="167"/>
      <c r="X113" s="167"/>
      <c r="Y113" s="167"/>
      <c r="Z113" s="167"/>
      <c r="AA113" s="167"/>
      <c r="AB113" s="167"/>
      <c r="AC113" s="167"/>
      <c r="AD113" s="167"/>
      <c r="AE113" s="167"/>
      <c r="AF113" s="167"/>
      <c r="AG113" s="167"/>
      <c r="AH113" s="167"/>
      <c r="AI113" s="167"/>
    </row>
    <row r="114" spans="1:36" ht="15.75">
      <c r="A114" s="1"/>
      <c r="B114" s="7"/>
      <c r="C114" s="1"/>
      <c r="D114" s="167"/>
      <c r="E114" s="1411"/>
      <c r="F114" s="1759" t="s">
        <v>1440</v>
      </c>
      <c r="G114" s="1442"/>
      <c r="H114" s="1442"/>
      <c r="I114" s="2121" t="s">
        <v>1441</v>
      </c>
      <c r="J114" s="1442"/>
      <c r="K114" s="1442"/>
      <c r="L114" s="1442"/>
      <c r="M114" s="2108">
        <v>962</v>
      </c>
      <c r="N114" s="167"/>
      <c r="O114" s="167"/>
      <c r="P114" s="167"/>
      <c r="Q114" s="167"/>
      <c r="R114" s="167"/>
      <c r="S114" s="167"/>
      <c r="T114" s="167"/>
      <c r="U114" s="167"/>
      <c r="V114" s="167"/>
      <c r="W114" s="167"/>
      <c r="X114" s="167"/>
      <c r="Y114" s="167"/>
      <c r="Z114" s="167"/>
      <c r="AA114" s="167"/>
      <c r="AB114" s="167"/>
      <c r="AC114" s="167"/>
      <c r="AD114" s="167"/>
      <c r="AE114" s="167"/>
      <c r="AF114" s="167"/>
      <c r="AG114" s="167"/>
      <c r="AH114" s="167"/>
      <c r="AI114" s="167"/>
    </row>
    <row r="115" spans="1:36" ht="12.75">
      <c r="A115" s="1"/>
      <c r="B115" s="4"/>
      <c r="C115" s="1"/>
      <c r="D115" s="167"/>
      <c r="E115" s="1416"/>
      <c r="F115" s="1416"/>
      <c r="G115" s="1416"/>
      <c r="H115" s="1416"/>
      <c r="I115" s="1416"/>
      <c r="J115" s="1416"/>
      <c r="K115" s="1416"/>
      <c r="L115" s="1416"/>
      <c r="M115" s="1416"/>
      <c r="N115" s="167"/>
      <c r="O115" s="167"/>
      <c r="P115" s="167"/>
      <c r="Q115" s="167"/>
      <c r="R115" s="167"/>
      <c r="S115" s="167"/>
      <c r="T115" s="167"/>
      <c r="U115" s="167"/>
      <c r="V115" s="167"/>
      <c r="W115" s="167"/>
      <c r="X115" s="167"/>
      <c r="Y115" s="167"/>
      <c r="Z115" s="167"/>
      <c r="AA115" s="167"/>
      <c r="AB115" s="167"/>
      <c r="AC115" s="167"/>
      <c r="AD115" s="167"/>
      <c r="AE115" s="167"/>
      <c r="AF115" s="167"/>
      <c r="AG115" s="167"/>
      <c r="AH115" s="167"/>
      <c r="AI115" s="167"/>
    </row>
    <row r="116" spans="1:36" ht="12.75">
      <c r="A116" s="1"/>
      <c r="B116" s="4"/>
      <c r="C116" s="1"/>
      <c r="D116" s="167"/>
      <c r="E116" s="395"/>
      <c r="F116" s="395"/>
      <c r="G116" s="395"/>
      <c r="H116" s="395"/>
      <c r="I116" s="395"/>
      <c r="J116" s="395"/>
      <c r="K116" s="395"/>
      <c r="L116" s="395"/>
      <c r="M116" s="395"/>
      <c r="N116" s="167"/>
      <c r="O116" s="167"/>
      <c r="P116" s="167"/>
      <c r="Q116" s="167"/>
      <c r="R116" s="167"/>
      <c r="S116" s="167"/>
      <c r="T116" s="167"/>
      <c r="U116" s="167"/>
      <c r="V116" s="167"/>
      <c r="W116" s="167"/>
      <c r="X116" s="167"/>
      <c r="Y116" s="167"/>
      <c r="Z116" s="167"/>
      <c r="AA116" s="167"/>
      <c r="AB116" s="167"/>
      <c r="AC116" s="167"/>
      <c r="AD116" s="167"/>
      <c r="AE116" s="167"/>
      <c r="AF116" s="167"/>
      <c r="AG116" s="167"/>
      <c r="AH116" s="167"/>
      <c r="AI116" s="167"/>
      <c r="AJ116" s="167"/>
    </row>
    <row r="117" spans="1:36" ht="14.25">
      <c r="A117" s="1"/>
      <c r="B117" s="4"/>
      <c r="C117" s="1"/>
      <c r="D117" s="167"/>
      <c r="E117" s="164"/>
      <c r="F117" s="164"/>
      <c r="G117" s="164"/>
      <c r="H117" s="164"/>
      <c r="I117" s="164"/>
      <c r="J117" s="164"/>
      <c r="K117" s="164"/>
      <c r="L117" s="164"/>
      <c r="M117" s="164"/>
      <c r="N117" s="164"/>
      <c r="O117" s="167"/>
      <c r="P117" s="167"/>
      <c r="Q117" s="167"/>
      <c r="R117" s="167"/>
      <c r="S117" s="167"/>
      <c r="T117" s="167"/>
      <c r="U117" s="167"/>
      <c r="V117" s="167"/>
      <c r="W117" s="167"/>
      <c r="X117" s="167"/>
      <c r="Y117" s="167"/>
      <c r="Z117" s="167"/>
      <c r="AA117" s="167"/>
      <c r="AB117" s="167"/>
      <c r="AC117" s="167"/>
      <c r="AD117" s="167"/>
      <c r="AE117" s="167"/>
      <c r="AF117" s="167"/>
      <c r="AG117" s="167"/>
      <c r="AH117" s="167"/>
      <c r="AI117" s="167"/>
      <c r="AJ117" s="167"/>
    </row>
    <row r="118" spans="1:36" ht="14.25">
      <c r="A118" s="1"/>
      <c r="B118" s="4"/>
      <c r="C118" s="1"/>
      <c r="D118" s="167"/>
      <c r="E118" s="164"/>
      <c r="F118" s="164"/>
      <c r="G118" s="164"/>
      <c r="H118" s="164"/>
      <c r="I118" s="164"/>
      <c r="J118" s="164"/>
      <c r="K118" s="164"/>
      <c r="L118" s="164"/>
      <c r="M118" s="164"/>
      <c r="N118" s="164"/>
      <c r="O118" s="167"/>
      <c r="P118" s="167"/>
      <c r="Q118" s="167"/>
      <c r="R118" s="167"/>
      <c r="S118" s="167"/>
      <c r="T118" s="167"/>
      <c r="U118" s="167"/>
      <c r="V118" s="167"/>
      <c r="W118" s="167"/>
      <c r="X118" s="167"/>
      <c r="Y118" s="167"/>
      <c r="Z118" s="167"/>
      <c r="AA118" s="167"/>
      <c r="AB118" s="167"/>
      <c r="AC118" s="167"/>
      <c r="AD118" s="167"/>
      <c r="AE118" s="167"/>
      <c r="AF118" s="167"/>
      <c r="AG118" s="167"/>
      <c r="AH118" s="167"/>
      <c r="AI118" s="167"/>
      <c r="AJ118" s="167"/>
    </row>
    <row r="119" spans="1:36" ht="14.25">
      <c r="A119" s="1"/>
      <c r="B119" s="4"/>
      <c r="C119" s="1"/>
      <c r="D119" s="167"/>
      <c r="E119" s="2119" t="s">
        <v>1442</v>
      </c>
      <c r="F119" s="1411"/>
      <c r="G119" s="1411"/>
      <c r="H119" s="1411"/>
      <c r="I119" s="1411"/>
      <c r="J119" s="1411"/>
      <c r="K119" s="1411"/>
      <c r="L119" s="1411"/>
      <c r="M119" s="164"/>
      <c r="N119" s="164"/>
      <c r="O119" s="167"/>
      <c r="P119" s="167"/>
      <c r="Q119" s="167"/>
      <c r="R119" s="167"/>
      <c r="S119" s="167"/>
      <c r="T119" s="167"/>
      <c r="U119" s="167"/>
      <c r="V119" s="167"/>
      <c r="W119" s="167"/>
      <c r="X119" s="167"/>
      <c r="Y119" s="167"/>
      <c r="Z119" s="167"/>
      <c r="AA119" s="167"/>
      <c r="AB119" s="167"/>
      <c r="AC119" s="167"/>
      <c r="AD119" s="167"/>
      <c r="AE119" s="167"/>
      <c r="AF119" s="167"/>
      <c r="AG119" s="167"/>
      <c r="AH119" s="167"/>
      <c r="AI119" s="167"/>
      <c r="AJ119" s="167"/>
    </row>
    <row r="120" spans="1:36" ht="12.75">
      <c r="A120" s="1"/>
      <c r="B120" s="4"/>
      <c r="C120" s="1"/>
      <c r="D120" s="167"/>
      <c r="E120" s="167"/>
      <c r="F120" s="167"/>
      <c r="G120" s="167"/>
      <c r="H120" s="167"/>
      <c r="I120" s="167"/>
      <c r="J120" s="167"/>
      <c r="K120" s="167"/>
      <c r="L120" s="167"/>
      <c r="M120" s="167"/>
      <c r="N120" s="167"/>
      <c r="O120" s="167"/>
      <c r="P120" s="167"/>
      <c r="Q120" s="167"/>
      <c r="R120" s="167"/>
      <c r="S120" s="167"/>
      <c r="T120" s="167"/>
      <c r="U120" s="167"/>
      <c r="V120" s="167"/>
      <c r="W120" s="167"/>
      <c r="X120" s="167"/>
      <c r="Y120" s="167"/>
      <c r="Z120" s="167"/>
      <c r="AA120" s="167"/>
      <c r="AB120" s="167"/>
      <c r="AC120" s="167"/>
      <c r="AD120" s="167"/>
      <c r="AE120" s="167"/>
      <c r="AF120" s="167"/>
      <c r="AG120" s="167"/>
      <c r="AH120" s="167"/>
      <c r="AI120" s="167"/>
      <c r="AJ120" s="167"/>
    </row>
    <row r="121" spans="1:36">
      <c r="A121" s="1"/>
      <c r="B121" s="9"/>
      <c r="C121" s="1"/>
      <c r="D121" s="167"/>
      <c r="E121" s="1544" t="s">
        <v>1551</v>
      </c>
      <c r="F121" s="2122"/>
      <c r="G121" s="2122"/>
      <c r="H121" s="2122"/>
      <c r="I121" s="2122"/>
      <c r="J121" s="2122"/>
      <c r="K121" s="2122"/>
      <c r="L121" s="2122"/>
      <c r="M121" s="167"/>
      <c r="N121" s="167"/>
      <c r="O121" s="167"/>
      <c r="P121" s="167"/>
      <c r="Q121" s="167"/>
      <c r="R121" s="167"/>
      <c r="S121" s="167"/>
      <c r="T121" s="167"/>
      <c r="U121" s="167"/>
      <c r="V121" s="167"/>
      <c r="W121" s="167"/>
      <c r="X121" s="167"/>
      <c r="Y121" s="167"/>
      <c r="Z121" s="167"/>
      <c r="AA121" s="167"/>
      <c r="AB121" s="167"/>
      <c r="AC121" s="167"/>
      <c r="AD121" s="167"/>
      <c r="AE121" s="167"/>
      <c r="AF121" s="167"/>
      <c r="AG121" s="167"/>
      <c r="AH121" s="167"/>
      <c r="AI121" s="167"/>
      <c r="AJ121" s="167"/>
    </row>
    <row r="122" spans="1:36" ht="15.75" customHeight="1">
      <c r="A122" s="1"/>
      <c r="B122" s="7"/>
      <c r="C122" s="1"/>
      <c r="D122" s="167"/>
      <c r="E122" s="2123"/>
      <c r="F122" s="1818"/>
      <c r="G122" s="1818"/>
      <c r="H122" s="1818"/>
      <c r="I122" s="1818"/>
      <c r="J122" s="1818"/>
      <c r="K122" s="1818"/>
      <c r="L122" s="1818"/>
      <c r="M122" s="810"/>
      <c r="N122" s="811"/>
      <c r="O122" s="167"/>
      <c r="P122" s="167"/>
      <c r="Q122" s="167"/>
      <c r="R122" s="167"/>
      <c r="S122" s="167"/>
      <c r="T122" s="167"/>
      <c r="U122" s="167"/>
      <c r="V122" s="167"/>
      <c r="W122" s="167"/>
      <c r="X122" s="167"/>
      <c r="Y122" s="167"/>
      <c r="Z122" s="167"/>
      <c r="AA122" s="167"/>
      <c r="AB122" s="167"/>
      <c r="AC122" s="167"/>
      <c r="AD122" s="167"/>
      <c r="AE122" s="167"/>
      <c r="AF122" s="167"/>
      <c r="AG122" s="167"/>
      <c r="AH122" s="167"/>
      <c r="AI122" s="167"/>
      <c r="AJ122" s="167"/>
    </row>
    <row r="123" spans="1:36" ht="12.75">
      <c r="A123" s="1"/>
      <c r="B123" s="4"/>
      <c r="C123" s="1"/>
      <c r="D123" s="167"/>
      <c r="E123" s="2123"/>
      <c r="F123" s="1818"/>
      <c r="G123" s="1818"/>
      <c r="H123" s="1818"/>
      <c r="I123" s="1818"/>
      <c r="J123" s="1818"/>
      <c r="K123" s="1818"/>
      <c r="L123" s="1818"/>
      <c r="M123" s="213"/>
      <c r="N123" s="812"/>
      <c r="O123" s="167"/>
      <c r="P123" s="167"/>
      <c r="Q123" s="167"/>
      <c r="R123" s="167"/>
      <c r="S123" s="167"/>
      <c r="T123" s="167"/>
      <c r="U123" s="167"/>
      <c r="V123" s="167"/>
      <c r="W123" s="167"/>
      <c r="X123" s="167"/>
      <c r="Y123" s="167"/>
      <c r="Z123" s="167"/>
      <c r="AA123" s="167"/>
      <c r="AB123" s="167"/>
      <c r="AC123" s="167"/>
      <c r="AD123" s="167"/>
      <c r="AE123" s="167"/>
      <c r="AF123" s="167"/>
      <c r="AG123" s="167"/>
      <c r="AH123" s="167"/>
      <c r="AI123" s="167"/>
      <c r="AJ123" s="167"/>
    </row>
    <row r="124" spans="1:36" ht="12.75">
      <c r="A124" s="1"/>
      <c r="B124" s="4"/>
      <c r="C124" s="1"/>
      <c r="D124" s="167"/>
      <c r="E124" s="2123"/>
      <c r="F124" s="1818"/>
      <c r="G124" s="1818"/>
      <c r="H124" s="1818"/>
      <c r="I124" s="1818"/>
      <c r="J124" s="1818"/>
      <c r="K124" s="1818"/>
      <c r="L124" s="1818"/>
      <c r="M124" s="213"/>
      <c r="N124" s="812"/>
      <c r="O124" s="167"/>
      <c r="P124" s="167"/>
      <c r="Q124" s="167"/>
      <c r="R124" s="167"/>
      <c r="S124" s="167"/>
      <c r="T124" s="167"/>
      <c r="U124" s="167"/>
      <c r="V124" s="167"/>
      <c r="W124" s="167"/>
      <c r="X124" s="167"/>
      <c r="Y124" s="167"/>
      <c r="Z124" s="167"/>
      <c r="AA124" s="167"/>
      <c r="AB124" s="167"/>
      <c r="AC124" s="167"/>
      <c r="AD124" s="167"/>
      <c r="AE124" s="167"/>
      <c r="AF124" s="167"/>
      <c r="AG124" s="167"/>
      <c r="AH124" s="167"/>
      <c r="AI124" s="167"/>
      <c r="AJ124" s="167"/>
    </row>
    <row r="125" spans="1:36" ht="12.75">
      <c r="A125" s="1"/>
      <c r="B125" s="4"/>
      <c r="C125" s="1"/>
      <c r="D125" s="167"/>
      <c r="E125" s="2123"/>
      <c r="F125" s="1818"/>
      <c r="G125" s="1818"/>
      <c r="H125" s="1818"/>
      <c r="I125" s="1818"/>
      <c r="J125" s="1818"/>
      <c r="K125" s="1818"/>
      <c r="L125" s="1818"/>
      <c r="M125" s="213"/>
      <c r="N125" s="812"/>
      <c r="O125" s="167"/>
      <c r="P125" s="167"/>
      <c r="Q125" s="167"/>
      <c r="R125" s="167"/>
      <c r="S125" s="167"/>
      <c r="T125" s="167"/>
      <c r="U125" s="167"/>
      <c r="V125" s="167"/>
      <c r="W125" s="167"/>
      <c r="X125" s="167"/>
      <c r="Y125" s="167"/>
      <c r="Z125" s="167"/>
      <c r="AA125" s="167"/>
      <c r="AB125" s="167"/>
      <c r="AC125" s="167"/>
      <c r="AD125" s="167"/>
      <c r="AE125" s="167"/>
      <c r="AF125" s="167"/>
      <c r="AG125" s="167"/>
      <c r="AH125" s="167"/>
      <c r="AI125" s="167"/>
      <c r="AJ125" s="167"/>
    </row>
    <row r="126" spans="1:36" ht="12.75">
      <c r="A126" s="1"/>
      <c r="B126" s="4"/>
      <c r="C126" s="1"/>
      <c r="D126" s="167"/>
      <c r="E126" s="2123"/>
      <c r="F126" s="1818"/>
      <c r="G126" s="1818"/>
      <c r="H126" s="1818"/>
      <c r="I126" s="1818"/>
      <c r="J126" s="1818"/>
      <c r="K126" s="1818"/>
      <c r="L126" s="1818"/>
      <c r="M126" s="213"/>
      <c r="N126" s="812"/>
      <c r="O126" s="167"/>
      <c r="P126" s="167"/>
      <c r="Q126" s="167"/>
      <c r="R126" s="167"/>
      <c r="S126" s="167"/>
      <c r="T126" s="167"/>
      <c r="U126" s="167"/>
      <c r="V126" s="167"/>
      <c r="W126" s="167"/>
      <c r="X126" s="167"/>
      <c r="Y126" s="167"/>
      <c r="Z126" s="167"/>
      <c r="AA126" s="167"/>
      <c r="AB126" s="167"/>
      <c r="AC126" s="167"/>
      <c r="AD126" s="167"/>
      <c r="AE126" s="167"/>
      <c r="AF126" s="167"/>
      <c r="AG126" s="167"/>
      <c r="AH126" s="167"/>
      <c r="AI126" s="167"/>
      <c r="AJ126" s="167"/>
    </row>
    <row r="127" spans="1:36" ht="12.75">
      <c r="A127" s="1"/>
      <c r="B127" s="66"/>
      <c r="C127" s="1"/>
      <c r="D127" s="167"/>
      <c r="E127" s="2123"/>
      <c r="F127" s="1818"/>
      <c r="G127" s="1818"/>
      <c r="H127" s="1818"/>
      <c r="I127" s="1818"/>
      <c r="J127" s="1818"/>
      <c r="K127" s="1818"/>
      <c r="L127" s="1818"/>
      <c r="M127" s="213"/>
      <c r="N127" s="812"/>
      <c r="O127" s="167"/>
      <c r="P127" s="167"/>
      <c r="Q127" s="167"/>
      <c r="R127" s="167"/>
      <c r="S127" s="167"/>
      <c r="T127" s="167"/>
      <c r="U127" s="167"/>
      <c r="V127" s="167"/>
      <c r="W127" s="167"/>
      <c r="X127" s="167"/>
      <c r="Y127" s="167"/>
      <c r="Z127" s="167"/>
      <c r="AA127" s="167"/>
      <c r="AB127" s="167"/>
      <c r="AC127" s="167"/>
      <c r="AD127" s="167"/>
      <c r="AE127" s="167"/>
      <c r="AF127" s="167"/>
      <c r="AG127" s="167"/>
      <c r="AH127" s="167"/>
      <c r="AI127" s="167"/>
      <c r="AJ127" s="167"/>
    </row>
    <row r="128" spans="1:36" ht="12.75">
      <c r="A128" s="1"/>
      <c r="B128" s="4"/>
      <c r="C128" s="1"/>
      <c r="D128" s="167"/>
      <c r="E128" s="2123"/>
      <c r="F128" s="1818"/>
      <c r="G128" s="1818"/>
      <c r="H128" s="1818"/>
      <c r="I128" s="1818"/>
      <c r="J128" s="1818"/>
      <c r="K128" s="1818"/>
      <c r="L128" s="1818"/>
      <c r="M128" s="213"/>
      <c r="N128" s="812"/>
      <c r="O128" s="167"/>
      <c r="P128" s="167"/>
      <c r="Q128" s="167"/>
      <c r="R128" s="167"/>
      <c r="S128" s="167"/>
      <c r="T128" s="167"/>
      <c r="U128" s="167"/>
      <c r="V128" s="167"/>
      <c r="W128" s="167"/>
      <c r="X128" s="167"/>
      <c r="Y128" s="167"/>
      <c r="Z128" s="167"/>
      <c r="AA128" s="167"/>
      <c r="AB128" s="167"/>
      <c r="AC128" s="167"/>
      <c r="AD128" s="167"/>
      <c r="AE128" s="167"/>
      <c r="AF128" s="167"/>
      <c r="AG128" s="167"/>
      <c r="AH128" s="167"/>
      <c r="AI128" s="167"/>
      <c r="AJ128" s="167"/>
    </row>
    <row r="129" spans="1:36">
      <c r="A129" s="1"/>
      <c r="B129" s="9"/>
      <c r="C129" s="1"/>
      <c r="D129" s="167"/>
      <c r="E129" s="2123"/>
      <c r="F129" s="1818"/>
      <c r="G129" s="1818"/>
      <c r="H129" s="1818"/>
      <c r="I129" s="1818"/>
      <c r="J129" s="1818"/>
      <c r="K129" s="1818"/>
      <c r="L129" s="1818"/>
      <c r="M129" s="213"/>
      <c r="N129" s="812"/>
      <c r="O129" s="167"/>
      <c r="P129" s="167"/>
      <c r="Q129" s="167"/>
      <c r="R129" s="167"/>
      <c r="S129" s="167"/>
      <c r="T129" s="167"/>
      <c r="U129" s="167"/>
      <c r="V129" s="167"/>
      <c r="W129" s="167"/>
      <c r="X129" s="167"/>
      <c r="Y129" s="167"/>
      <c r="Z129" s="167"/>
      <c r="AA129" s="167"/>
      <c r="AB129" s="167"/>
      <c r="AC129" s="167"/>
      <c r="AD129" s="167"/>
      <c r="AE129" s="167"/>
      <c r="AF129" s="167"/>
      <c r="AG129" s="167"/>
      <c r="AH129" s="167"/>
      <c r="AI129" s="167"/>
      <c r="AJ129" s="167"/>
    </row>
    <row r="130" spans="1:36" ht="15.75">
      <c r="A130" s="1"/>
      <c r="B130" s="7"/>
      <c r="C130" s="1"/>
      <c r="D130" s="167"/>
      <c r="E130" s="2123"/>
      <c r="F130" s="1818"/>
      <c r="G130" s="1818"/>
      <c r="H130" s="1818"/>
      <c r="I130" s="1818"/>
      <c r="J130" s="1818"/>
      <c r="K130" s="1818"/>
      <c r="L130" s="1818"/>
      <c r="M130" s="813"/>
      <c r="N130" s="814"/>
      <c r="O130" s="167"/>
      <c r="P130" s="167"/>
      <c r="Q130" s="167"/>
      <c r="R130" s="167"/>
      <c r="S130" s="167"/>
      <c r="T130" s="167"/>
      <c r="U130" s="167"/>
      <c r="V130" s="167"/>
      <c r="W130" s="167"/>
      <c r="X130" s="167"/>
      <c r="Y130" s="167"/>
      <c r="Z130" s="167"/>
      <c r="AA130" s="167"/>
      <c r="AB130" s="167"/>
      <c r="AC130" s="167"/>
      <c r="AD130" s="167"/>
      <c r="AE130" s="167"/>
      <c r="AF130" s="167"/>
      <c r="AG130" s="167"/>
      <c r="AH130" s="167"/>
      <c r="AI130" s="167"/>
      <c r="AJ130" s="167"/>
    </row>
    <row r="131" spans="1:36" ht="12.75">
      <c r="A131" s="1"/>
      <c r="B131" s="4"/>
      <c r="C131" s="1"/>
      <c r="D131" s="167"/>
      <c r="E131" s="2123"/>
      <c r="F131" s="1818"/>
      <c r="G131" s="1818"/>
      <c r="H131" s="1818"/>
      <c r="I131" s="1818"/>
      <c r="J131" s="1818"/>
      <c r="K131" s="1818"/>
      <c r="L131" s="1818"/>
      <c r="M131" s="167"/>
      <c r="N131" s="167"/>
      <c r="O131" s="167"/>
      <c r="P131" s="167"/>
      <c r="Q131" s="167"/>
      <c r="R131" s="167"/>
      <c r="S131" s="167"/>
      <c r="T131" s="167"/>
      <c r="U131" s="167"/>
      <c r="V131" s="167"/>
      <c r="W131" s="167"/>
      <c r="X131" s="167"/>
      <c r="Y131" s="167"/>
      <c r="Z131" s="167"/>
      <c r="AA131" s="167"/>
      <c r="AB131" s="167"/>
      <c r="AC131" s="167"/>
      <c r="AD131" s="167"/>
      <c r="AE131" s="167"/>
      <c r="AF131" s="167"/>
      <c r="AG131" s="167"/>
      <c r="AH131" s="167"/>
      <c r="AI131" s="167"/>
      <c r="AJ131" s="167"/>
    </row>
    <row r="132" spans="1:36" ht="24.6" customHeight="1">
      <c r="A132" s="1"/>
      <c r="B132" s="4"/>
      <c r="C132" s="1"/>
      <c r="D132" s="167"/>
      <c r="E132" s="2123"/>
      <c r="F132" s="1818"/>
      <c r="G132" s="1818"/>
      <c r="H132" s="1818"/>
      <c r="I132" s="1818"/>
      <c r="J132" s="1818"/>
      <c r="K132" s="1818"/>
      <c r="L132" s="1818"/>
      <c r="M132" s="167"/>
      <c r="N132" s="167"/>
      <c r="O132" s="167"/>
      <c r="P132" s="167"/>
      <c r="Q132" s="167"/>
      <c r="R132" s="167"/>
      <c r="S132" s="167"/>
      <c r="T132" s="167"/>
      <c r="U132" s="167"/>
      <c r="V132" s="167"/>
      <c r="W132" s="167"/>
      <c r="X132" s="167"/>
      <c r="Y132" s="167"/>
      <c r="Z132" s="167"/>
      <c r="AA132" s="167"/>
      <c r="AB132" s="167"/>
      <c r="AC132" s="167"/>
      <c r="AD132" s="167"/>
      <c r="AE132" s="167"/>
      <c r="AF132" s="167"/>
      <c r="AG132" s="167"/>
      <c r="AH132" s="167"/>
      <c r="AI132" s="167"/>
      <c r="AJ132" s="167"/>
    </row>
    <row r="133" spans="1:36" ht="12.75">
      <c r="A133" s="1"/>
      <c r="B133" s="4"/>
      <c r="C133" s="1"/>
      <c r="D133" s="167"/>
      <c r="E133" s="167"/>
      <c r="F133" s="167"/>
      <c r="G133" s="167"/>
      <c r="H133" s="167"/>
      <c r="I133" s="167"/>
      <c r="J133" s="167"/>
      <c r="K133" s="167"/>
      <c r="L133" s="167"/>
      <c r="M133" s="167"/>
      <c r="N133" s="167"/>
      <c r="O133" s="167"/>
      <c r="P133" s="167"/>
      <c r="Q133" s="167"/>
      <c r="R133" s="167"/>
      <c r="S133" s="167"/>
      <c r="T133" s="167"/>
      <c r="U133" s="167"/>
      <c r="V133" s="167"/>
      <c r="W133" s="167"/>
      <c r="X133" s="167"/>
      <c r="Y133" s="167"/>
      <c r="Z133" s="167"/>
      <c r="AA133" s="167"/>
      <c r="AB133" s="167"/>
      <c r="AC133" s="167"/>
      <c r="AD133" s="167"/>
      <c r="AE133" s="167"/>
      <c r="AF133" s="167"/>
      <c r="AG133" s="167"/>
      <c r="AH133" s="167"/>
      <c r="AI133" s="167"/>
      <c r="AJ133" s="167"/>
    </row>
    <row r="134" spans="1:36" ht="12.75">
      <c r="A134" s="1"/>
      <c r="B134" s="4"/>
      <c r="C134" s="1"/>
      <c r="D134" s="167"/>
      <c r="E134" s="167"/>
      <c r="F134" s="167"/>
      <c r="G134" s="167"/>
      <c r="H134" s="167"/>
      <c r="I134" s="167"/>
      <c r="J134" s="167"/>
      <c r="K134" s="167"/>
      <c r="L134" s="167"/>
      <c r="M134" s="167"/>
      <c r="N134" s="167"/>
      <c r="O134" s="167"/>
      <c r="P134" s="167"/>
      <c r="Q134" s="167"/>
      <c r="R134" s="167"/>
      <c r="S134" s="167"/>
      <c r="T134" s="167"/>
      <c r="U134" s="167"/>
      <c r="V134" s="167"/>
      <c r="W134" s="167"/>
      <c r="X134" s="167"/>
      <c r="Y134" s="167"/>
      <c r="Z134" s="167"/>
      <c r="AA134" s="167"/>
      <c r="AB134" s="167"/>
      <c r="AC134" s="167"/>
      <c r="AD134" s="167"/>
      <c r="AE134" s="167"/>
      <c r="AF134" s="167"/>
      <c r="AG134" s="167"/>
      <c r="AH134" s="167"/>
      <c r="AI134" s="167"/>
      <c r="AJ134" s="167"/>
    </row>
    <row r="135" spans="1:36" ht="12.75">
      <c r="A135" s="1"/>
      <c r="B135" s="4"/>
      <c r="C135" s="1"/>
      <c r="D135" s="167"/>
      <c r="E135" s="167"/>
      <c r="F135" s="167"/>
      <c r="G135" s="167"/>
      <c r="H135" s="167"/>
      <c r="I135" s="167"/>
      <c r="J135" s="167"/>
      <c r="K135" s="167"/>
      <c r="L135" s="167"/>
      <c r="M135" s="167"/>
      <c r="N135" s="167"/>
      <c r="O135" s="167"/>
      <c r="P135" s="167"/>
      <c r="Q135" s="167"/>
      <c r="R135" s="167"/>
      <c r="S135" s="167"/>
      <c r="T135" s="167"/>
      <c r="U135" s="167"/>
      <c r="V135" s="167"/>
      <c r="W135" s="167"/>
      <c r="X135" s="167"/>
      <c r="Y135" s="167"/>
      <c r="Z135" s="167"/>
      <c r="AA135" s="167"/>
      <c r="AB135" s="167"/>
      <c r="AC135" s="167"/>
      <c r="AD135" s="167"/>
      <c r="AE135" s="167"/>
      <c r="AF135" s="167"/>
      <c r="AG135" s="167"/>
      <c r="AH135" s="167"/>
      <c r="AI135" s="167"/>
      <c r="AJ135" s="167"/>
    </row>
    <row r="136" spans="1:36">
      <c r="A136" s="1"/>
      <c r="B136" s="4"/>
      <c r="C136" s="1"/>
      <c r="D136" s="167"/>
      <c r="E136" s="2124" t="s">
        <v>1443</v>
      </c>
      <c r="F136" s="1411"/>
      <c r="G136" s="1411"/>
      <c r="H136" s="1411"/>
      <c r="I136" s="1411"/>
      <c r="J136" s="1411"/>
      <c r="K136" s="1411"/>
      <c r="L136" s="1411"/>
      <c r="M136" s="118"/>
      <c r="N136" s="118"/>
      <c r="O136" s="118"/>
      <c r="P136" s="118"/>
      <c r="Q136" s="118"/>
      <c r="R136" s="118"/>
      <c r="S136" s="118"/>
      <c r="T136" s="118"/>
      <c r="U136" s="118"/>
      <c r="V136" s="118"/>
      <c r="W136" s="118"/>
      <c r="X136" s="118"/>
      <c r="Y136" s="118"/>
      <c r="Z136" s="118"/>
      <c r="AA136" s="118"/>
      <c r="AB136" s="118"/>
      <c r="AC136" s="118"/>
      <c r="AD136" s="118"/>
      <c r="AE136" s="118"/>
      <c r="AF136" s="118"/>
      <c r="AG136" s="118"/>
      <c r="AH136" s="118"/>
      <c r="AI136" s="167"/>
      <c r="AJ136" s="167"/>
    </row>
    <row r="137" spans="1:36" ht="14.25">
      <c r="A137" s="1"/>
      <c r="B137" s="4"/>
      <c r="C137" s="1"/>
      <c r="D137" s="167"/>
      <c r="E137" s="164"/>
      <c r="F137" s="164"/>
      <c r="G137" s="164"/>
      <c r="H137" s="164"/>
      <c r="I137" s="164"/>
      <c r="J137" s="164"/>
      <c r="K137" s="164"/>
      <c r="L137" s="164"/>
      <c r="M137" s="164"/>
      <c r="N137" s="164"/>
      <c r="O137" s="164"/>
      <c r="P137" s="164"/>
      <c r="Q137" s="167"/>
      <c r="R137" s="167"/>
      <c r="S137" s="167"/>
      <c r="T137" s="167"/>
      <c r="U137" s="167"/>
      <c r="V137" s="167"/>
      <c r="W137" s="167"/>
      <c r="X137" s="167"/>
      <c r="Y137" s="167"/>
      <c r="Z137" s="167"/>
      <c r="AA137" s="167"/>
      <c r="AB137" s="167"/>
      <c r="AC137" s="167"/>
      <c r="AD137" s="167"/>
      <c r="AE137" s="167"/>
      <c r="AF137" s="167"/>
      <c r="AG137" s="167"/>
      <c r="AH137" s="167"/>
      <c r="AI137" s="167"/>
      <c r="AJ137" s="167"/>
    </row>
    <row r="138" spans="1:36" ht="14.25">
      <c r="A138" s="1"/>
      <c r="B138" s="4"/>
      <c r="C138" s="1"/>
      <c r="D138" s="167"/>
      <c r="E138" s="1360" t="s">
        <v>1653</v>
      </c>
      <c r="M138" s="164"/>
      <c r="N138" s="164"/>
      <c r="O138" s="164"/>
      <c r="P138" s="164"/>
      <c r="Q138" s="167"/>
      <c r="R138" s="167"/>
      <c r="S138" s="167"/>
      <c r="T138" s="167"/>
      <c r="U138" s="167"/>
      <c r="V138" s="167"/>
      <c r="W138" s="167"/>
      <c r="X138" s="167"/>
      <c r="Y138" s="167"/>
      <c r="Z138" s="167"/>
      <c r="AA138" s="167"/>
      <c r="AB138" s="167"/>
      <c r="AC138" s="167"/>
      <c r="AD138" s="167"/>
      <c r="AE138" s="167"/>
      <c r="AF138" s="167"/>
      <c r="AG138" s="167"/>
      <c r="AH138" s="167"/>
      <c r="AI138" s="167"/>
      <c r="AJ138" s="167"/>
    </row>
    <row r="139" spans="1:36">
      <c r="A139" s="1"/>
      <c r="B139" s="9"/>
      <c r="C139" s="1"/>
      <c r="D139" s="167"/>
      <c r="E139" s="1306" t="s">
        <v>1654</v>
      </c>
      <c r="M139" s="164"/>
      <c r="N139" s="164"/>
      <c r="O139" s="164"/>
      <c r="P139" s="164"/>
      <c r="Q139" s="167"/>
      <c r="R139" s="167"/>
      <c r="S139" s="167"/>
      <c r="T139" s="167"/>
      <c r="U139" s="167"/>
      <c r="V139" s="167"/>
      <c r="W139" s="167"/>
      <c r="X139" s="167"/>
      <c r="Y139" s="167"/>
      <c r="Z139" s="167"/>
      <c r="AA139" s="167"/>
      <c r="AB139" s="167"/>
      <c r="AC139" s="167"/>
      <c r="AD139" s="167"/>
      <c r="AE139" s="167"/>
      <c r="AF139" s="167"/>
      <c r="AG139" s="167"/>
      <c r="AH139" s="167"/>
      <c r="AI139" s="167"/>
      <c r="AJ139" s="167"/>
    </row>
    <row r="140" spans="1:36" ht="15.75">
      <c r="A140" s="1"/>
      <c r="B140" s="7"/>
      <c r="C140" s="1"/>
      <c r="D140" s="167"/>
      <c r="E140" s="1306" t="s">
        <v>1655</v>
      </c>
      <c r="M140" s="164"/>
      <c r="N140" s="164"/>
      <c r="O140" s="164"/>
      <c r="P140" s="164"/>
      <c r="Q140" s="167"/>
      <c r="R140" s="167"/>
      <c r="S140" s="167"/>
      <c r="T140" s="167"/>
      <c r="U140" s="167"/>
      <c r="V140" s="167"/>
      <c r="W140" s="167"/>
      <c r="X140" s="167"/>
      <c r="Y140" s="167"/>
      <c r="Z140" s="167"/>
      <c r="AA140" s="167"/>
      <c r="AB140" s="167"/>
      <c r="AC140" s="167"/>
      <c r="AD140" s="167"/>
      <c r="AE140" s="167"/>
      <c r="AF140" s="167"/>
      <c r="AG140" s="167"/>
      <c r="AH140" s="167"/>
      <c r="AI140" s="167"/>
      <c r="AJ140" s="167"/>
    </row>
    <row r="141" spans="1:36" ht="14.25">
      <c r="A141" s="1"/>
      <c r="B141" s="4"/>
      <c r="C141" s="1"/>
      <c r="D141" s="167"/>
      <c r="M141" s="164"/>
      <c r="N141" s="164"/>
      <c r="O141" s="164"/>
      <c r="P141" s="164"/>
      <c r="Q141" s="167"/>
      <c r="R141" s="167"/>
      <c r="S141" s="167"/>
      <c r="T141" s="167"/>
      <c r="U141" s="167"/>
      <c r="V141" s="167"/>
      <c r="W141" s="167"/>
      <c r="X141" s="167"/>
      <c r="Y141" s="167"/>
      <c r="Z141" s="167"/>
      <c r="AA141" s="167"/>
      <c r="AB141" s="167"/>
      <c r="AC141" s="167"/>
      <c r="AD141" s="167"/>
      <c r="AE141" s="167"/>
      <c r="AF141" s="167"/>
      <c r="AG141" s="167"/>
      <c r="AH141" s="167"/>
      <c r="AI141" s="167"/>
      <c r="AJ141" s="167"/>
    </row>
    <row r="142" spans="1:36" ht="12.75">
      <c r="A142" s="1"/>
      <c r="B142" s="11"/>
      <c r="C142" s="1"/>
      <c r="D142" s="167"/>
      <c r="E142" s="1543" t="s">
        <v>1552</v>
      </c>
      <c r="F142" s="1411"/>
      <c r="G142" s="1411"/>
      <c r="H142" s="1411"/>
      <c r="I142" s="1411"/>
      <c r="J142" s="1411"/>
      <c r="K142" s="1411"/>
      <c r="L142" s="1411"/>
      <c r="M142" s="167"/>
      <c r="N142" s="167"/>
      <c r="O142" s="167"/>
      <c r="P142" s="167"/>
      <c r="Q142" s="167"/>
      <c r="R142" s="167"/>
      <c r="S142" s="167"/>
      <c r="T142" s="167"/>
      <c r="U142" s="167"/>
      <c r="V142" s="167"/>
      <c r="W142" s="167"/>
      <c r="X142" s="167"/>
      <c r="Y142" s="167"/>
      <c r="Z142" s="167"/>
      <c r="AA142" s="167"/>
      <c r="AB142" s="167"/>
      <c r="AC142" s="167"/>
      <c r="AD142" s="167"/>
      <c r="AE142" s="167"/>
      <c r="AF142" s="167"/>
      <c r="AG142" s="167"/>
      <c r="AH142" s="167"/>
      <c r="AI142" s="167"/>
      <c r="AJ142" s="167"/>
    </row>
    <row r="143" spans="1:36" ht="12.75">
      <c r="A143" s="1"/>
      <c r="B143" s="4"/>
      <c r="C143" s="1"/>
      <c r="D143" s="167"/>
      <c r="E143" s="1411"/>
      <c r="F143" s="1411"/>
      <c r="G143" s="1411"/>
      <c r="H143" s="1411"/>
      <c r="I143" s="1411"/>
      <c r="J143" s="1411"/>
      <c r="K143" s="1411"/>
      <c r="L143" s="1411"/>
      <c r="M143" s="167"/>
      <c r="N143" s="167"/>
      <c r="O143" s="167"/>
      <c r="P143" s="167"/>
      <c r="Q143" s="167"/>
      <c r="R143" s="167"/>
      <c r="S143" s="167"/>
      <c r="T143" s="167"/>
      <c r="U143" s="167"/>
      <c r="V143" s="167"/>
      <c r="W143" s="167"/>
      <c r="X143" s="167"/>
      <c r="Y143" s="167"/>
      <c r="Z143" s="167"/>
      <c r="AA143" s="167"/>
      <c r="AB143" s="167"/>
      <c r="AC143" s="167"/>
      <c r="AD143" s="167"/>
      <c r="AE143" s="167"/>
      <c r="AF143" s="167"/>
      <c r="AG143" s="167"/>
      <c r="AH143" s="167"/>
      <c r="AI143" s="167"/>
      <c r="AJ143" s="167"/>
    </row>
    <row r="144" spans="1:36" ht="15.75">
      <c r="A144" s="1"/>
      <c r="B144" s="12"/>
      <c r="C144" s="1"/>
      <c r="D144" s="167"/>
      <c r="E144" s="1411"/>
      <c r="F144" s="1411"/>
      <c r="G144" s="1411"/>
      <c r="H144" s="1411"/>
      <c r="I144" s="1411"/>
      <c r="J144" s="1411"/>
      <c r="K144" s="1411"/>
      <c r="L144" s="1411"/>
      <c r="M144" s="167"/>
      <c r="N144" s="167"/>
      <c r="O144" s="167"/>
      <c r="P144" s="167"/>
      <c r="Q144" s="167"/>
      <c r="R144" s="167"/>
      <c r="S144" s="167"/>
      <c r="T144" s="167"/>
      <c r="U144" s="167"/>
      <c r="V144" s="167"/>
      <c r="W144" s="167"/>
      <c r="X144" s="167"/>
      <c r="Y144" s="167"/>
      <c r="Z144" s="167"/>
      <c r="AA144" s="167"/>
      <c r="AB144" s="167"/>
      <c r="AC144" s="167"/>
      <c r="AD144" s="167"/>
      <c r="AE144" s="167"/>
      <c r="AF144" s="167"/>
      <c r="AG144" s="167"/>
      <c r="AH144" s="167"/>
      <c r="AI144" s="167"/>
      <c r="AJ144" s="167"/>
    </row>
    <row r="145" spans="1:36" ht="12.75">
      <c r="A145" s="1"/>
      <c r="B145" s="4"/>
      <c r="C145" s="1"/>
      <c r="D145" s="167"/>
      <c r="E145" s="1411"/>
      <c r="F145" s="1411"/>
      <c r="G145" s="1411"/>
      <c r="H145" s="1411"/>
      <c r="I145" s="1411"/>
      <c r="J145" s="1411"/>
      <c r="K145" s="1411"/>
      <c r="L145" s="1411"/>
      <c r="M145" s="167"/>
      <c r="N145" s="167"/>
      <c r="O145" s="167"/>
      <c r="P145" s="167"/>
      <c r="Q145" s="167"/>
      <c r="R145" s="167"/>
      <c r="S145" s="167"/>
      <c r="T145" s="167"/>
      <c r="U145" s="167"/>
      <c r="V145" s="167"/>
      <c r="W145" s="167"/>
      <c r="X145" s="167"/>
      <c r="Y145" s="167"/>
      <c r="Z145" s="167"/>
      <c r="AA145" s="167"/>
      <c r="AB145" s="167"/>
      <c r="AC145" s="167"/>
      <c r="AD145" s="167"/>
      <c r="AE145" s="167"/>
      <c r="AF145" s="167"/>
      <c r="AG145" s="167"/>
      <c r="AH145" s="167"/>
      <c r="AI145" s="167"/>
      <c r="AJ145" s="167"/>
    </row>
    <row r="146" spans="1:36">
      <c r="A146" s="1"/>
      <c r="B146" s="9"/>
      <c r="C146" s="1"/>
      <c r="D146" s="167"/>
      <c r="E146" s="1411"/>
      <c r="F146" s="1411"/>
      <c r="G146" s="1411"/>
      <c r="H146" s="1411"/>
      <c r="I146" s="1411"/>
      <c r="J146" s="1411"/>
      <c r="K146" s="1411"/>
      <c r="L146" s="1411"/>
      <c r="M146" s="167"/>
      <c r="N146" s="167"/>
      <c r="O146" s="167"/>
      <c r="P146" s="167"/>
      <c r="Q146" s="167"/>
      <c r="R146" s="167"/>
      <c r="S146" s="167"/>
      <c r="T146" s="167"/>
      <c r="U146" s="167"/>
      <c r="V146" s="167"/>
      <c r="W146" s="167"/>
      <c r="X146" s="167"/>
      <c r="Y146" s="167"/>
      <c r="Z146" s="167"/>
      <c r="AA146" s="167"/>
      <c r="AB146" s="167"/>
      <c r="AC146" s="167"/>
      <c r="AD146" s="167"/>
      <c r="AE146" s="167"/>
      <c r="AF146" s="167"/>
      <c r="AG146" s="167"/>
      <c r="AH146" s="167"/>
      <c r="AI146" s="167"/>
      <c r="AJ146" s="167"/>
    </row>
    <row r="147" spans="1:36" ht="15.75">
      <c r="A147" s="1"/>
      <c r="B147" s="7"/>
      <c r="C147" s="1"/>
      <c r="D147" s="167"/>
      <c r="E147" s="1411"/>
      <c r="F147" s="1411"/>
      <c r="G147" s="1411"/>
      <c r="H147" s="1411"/>
      <c r="I147" s="1411"/>
      <c r="J147" s="1411"/>
      <c r="K147" s="1411"/>
      <c r="L147" s="1411"/>
      <c r="M147" s="167"/>
      <c r="N147" s="167"/>
      <c r="O147" s="167"/>
      <c r="P147" s="167"/>
      <c r="Q147" s="167"/>
      <c r="R147" s="167"/>
      <c r="S147" s="167"/>
      <c r="T147" s="167"/>
      <c r="U147" s="167"/>
      <c r="V147" s="167"/>
      <c r="W147" s="167"/>
      <c r="X147" s="167"/>
      <c r="Y147" s="167"/>
      <c r="Z147" s="167"/>
      <c r="AA147" s="167"/>
      <c r="AB147" s="167"/>
      <c r="AC147" s="167"/>
      <c r="AD147" s="167"/>
      <c r="AE147" s="167"/>
      <c r="AF147" s="167"/>
      <c r="AG147" s="167"/>
      <c r="AH147" s="167"/>
      <c r="AI147" s="167"/>
      <c r="AJ147" s="167"/>
    </row>
    <row r="148" spans="1:36" ht="12.75">
      <c r="A148" s="1"/>
      <c r="B148" s="4"/>
      <c r="C148" s="1"/>
      <c r="D148" s="167"/>
      <c r="E148" s="1411"/>
      <c r="F148" s="1411"/>
      <c r="G148" s="1411"/>
      <c r="H148" s="1411"/>
      <c r="I148" s="1411"/>
      <c r="J148" s="1411"/>
      <c r="K148" s="1411"/>
      <c r="L148" s="1411"/>
      <c r="M148" s="167"/>
      <c r="N148" s="167"/>
      <c r="O148" s="167"/>
      <c r="P148" s="167"/>
      <c r="Q148" s="167"/>
      <c r="R148" s="167"/>
      <c r="S148" s="167"/>
      <c r="T148" s="167"/>
      <c r="U148" s="167"/>
      <c r="V148" s="167"/>
      <c r="W148" s="167"/>
      <c r="X148" s="167"/>
      <c r="Y148" s="167"/>
      <c r="Z148" s="167"/>
      <c r="AA148" s="167"/>
      <c r="AB148" s="167"/>
      <c r="AC148" s="167"/>
      <c r="AD148" s="167"/>
      <c r="AE148" s="167"/>
      <c r="AF148" s="167"/>
      <c r="AG148" s="167"/>
      <c r="AH148" s="167"/>
      <c r="AI148" s="167"/>
      <c r="AJ148" s="167"/>
    </row>
    <row r="149" spans="1:36">
      <c r="A149" s="1"/>
      <c r="B149" s="9"/>
      <c r="C149" s="1"/>
      <c r="D149" s="167"/>
      <c r="E149" s="1411"/>
      <c r="F149" s="1411"/>
      <c r="G149" s="1411"/>
      <c r="H149" s="1411"/>
      <c r="I149" s="1411"/>
      <c r="J149" s="1411"/>
      <c r="K149" s="1411"/>
      <c r="L149" s="1411"/>
      <c r="M149" s="167"/>
      <c r="N149" s="167"/>
      <c r="O149" s="167"/>
      <c r="P149" s="167"/>
      <c r="Q149" s="167"/>
      <c r="R149" s="167"/>
      <c r="S149" s="167"/>
      <c r="T149" s="167"/>
      <c r="U149" s="167"/>
      <c r="V149" s="167"/>
      <c r="W149" s="167"/>
      <c r="X149" s="167"/>
      <c r="Y149" s="167"/>
      <c r="Z149" s="167"/>
      <c r="AA149" s="167"/>
      <c r="AB149" s="167"/>
      <c r="AC149" s="167"/>
      <c r="AD149" s="167"/>
      <c r="AE149" s="167"/>
      <c r="AF149" s="167"/>
      <c r="AG149" s="167"/>
      <c r="AH149" s="167"/>
      <c r="AI149" s="167"/>
      <c r="AJ149" s="167"/>
    </row>
    <row r="150" spans="1:36" ht="15.75">
      <c r="A150" s="1"/>
      <c r="B150" s="7"/>
      <c r="C150" s="1"/>
      <c r="D150" s="167"/>
      <c r="E150" s="1411"/>
      <c r="F150" s="1411"/>
      <c r="G150" s="1411"/>
      <c r="H150" s="1411"/>
      <c r="I150" s="1411"/>
      <c r="J150" s="1411"/>
      <c r="K150" s="1411"/>
      <c r="L150" s="1411"/>
      <c r="M150" s="167"/>
      <c r="N150" s="167"/>
      <c r="O150" s="167"/>
      <c r="P150" s="167"/>
      <c r="Q150" s="167"/>
      <c r="R150" s="167"/>
      <c r="S150" s="167"/>
      <c r="T150" s="167"/>
      <c r="U150" s="167"/>
      <c r="V150" s="167"/>
      <c r="W150" s="167"/>
      <c r="X150" s="167"/>
      <c r="Y150" s="167"/>
      <c r="Z150" s="167"/>
      <c r="AA150" s="167"/>
      <c r="AB150" s="167"/>
      <c r="AC150" s="167"/>
      <c r="AD150" s="167"/>
      <c r="AE150" s="167"/>
      <c r="AF150" s="167"/>
      <c r="AG150" s="167"/>
      <c r="AH150" s="167"/>
      <c r="AI150" s="167"/>
      <c r="AJ150" s="167"/>
    </row>
    <row r="151" spans="1:36" ht="12.75">
      <c r="A151" s="1"/>
      <c r="B151" s="4"/>
      <c r="C151" s="1"/>
      <c r="D151" s="167"/>
      <c r="E151" s="1411"/>
      <c r="F151" s="1411"/>
      <c r="G151" s="1411"/>
      <c r="H151" s="1411"/>
      <c r="I151" s="1411"/>
      <c r="J151" s="1411"/>
      <c r="K151" s="1411"/>
      <c r="L151" s="1411"/>
      <c r="M151" s="167"/>
      <c r="N151" s="167"/>
      <c r="O151" s="167"/>
      <c r="P151" s="167"/>
      <c r="Q151" s="167"/>
      <c r="R151" s="167"/>
      <c r="S151" s="167"/>
      <c r="T151" s="167"/>
      <c r="U151" s="167"/>
      <c r="V151" s="167"/>
      <c r="W151" s="167"/>
      <c r="X151" s="167"/>
      <c r="Y151" s="167"/>
      <c r="Z151" s="167"/>
      <c r="AA151" s="167"/>
      <c r="AB151" s="167"/>
      <c r="AC151" s="167"/>
      <c r="AD151" s="167"/>
      <c r="AE151" s="167"/>
      <c r="AF151" s="167"/>
      <c r="AG151" s="167"/>
      <c r="AH151" s="167"/>
      <c r="AI151" s="167"/>
      <c r="AJ151" s="167"/>
    </row>
    <row r="152" spans="1:36" ht="12.75">
      <c r="A152" s="1"/>
      <c r="B152" s="4"/>
      <c r="C152" s="1"/>
      <c r="D152" s="167"/>
      <c r="E152" s="1411"/>
      <c r="F152" s="1411"/>
      <c r="G152" s="1411"/>
      <c r="H152" s="1411"/>
      <c r="I152" s="1411"/>
      <c r="J152" s="1411"/>
      <c r="K152" s="1411"/>
      <c r="L152" s="1411"/>
      <c r="M152" s="167"/>
      <c r="N152" s="167"/>
      <c r="O152" s="167"/>
      <c r="P152" s="167"/>
      <c r="Q152" s="167"/>
      <c r="R152" s="167"/>
      <c r="S152" s="167"/>
      <c r="T152" s="167"/>
      <c r="U152" s="167"/>
      <c r="V152" s="167"/>
      <c r="W152" s="167"/>
      <c r="X152" s="167"/>
      <c r="Y152" s="167"/>
      <c r="Z152" s="167"/>
      <c r="AA152" s="167"/>
      <c r="AB152" s="167"/>
      <c r="AC152" s="167"/>
      <c r="AD152" s="167"/>
      <c r="AE152" s="167"/>
      <c r="AF152" s="167"/>
      <c r="AG152" s="167"/>
      <c r="AH152" s="167"/>
      <c r="AI152" s="167"/>
      <c r="AJ152" s="167"/>
    </row>
    <row r="153" spans="1:36" ht="12.75">
      <c r="A153" s="1"/>
      <c r="B153" s="4"/>
      <c r="C153" s="1"/>
      <c r="D153" s="167"/>
      <c r="E153" s="1411"/>
      <c r="F153" s="1411"/>
      <c r="G153" s="1411"/>
      <c r="H153" s="1411"/>
      <c r="I153" s="1411"/>
      <c r="J153" s="1411"/>
      <c r="K153" s="1411"/>
      <c r="L153" s="1411"/>
      <c r="M153" s="167"/>
      <c r="N153" s="167"/>
      <c r="O153" s="167"/>
      <c r="P153" s="167"/>
      <c r="Q153" s="167"/>
      <c r="R153" s="167"/>
      <c r="S153" s="167"/>
      <c r="T153" s="167"/>
      <c r="U153" s="167"/>
      <c r="V153" s="167"/>
      <c r="W153" s="167"/>
      <c r="X153" s="167"/>
      <c r="Y153" s="167"/>
      <c r="Z153" s="167"/>
      <c r="AA153" s="167"/>
      <c r="AB153" s="167"/>
      <c r="AC153" s="167"/>
      <c r="AD153" s="167"/>
      <c r="AE153" s="167"/>
      <c r="AF153" s="167"/>
      <c r="AG153" s="167"/>
      <c r="AH153" s="167"/>
      <c r="AI153" s="167"/>
      <c r="AJ153" s="167"/>
    </row>
    <row r="154" spans="1:36" ht="12.75">
      <c r="A154" s="1"/>
      <c r="B154" s="4"/>
      <c r="C154" s="1"/>
      <c r="D154" s="167"/>
      <c r="E154" s="1411"/>
      <c r="F154" s="1411"/>
      <c r="G154" s="1411"/>
      <c r="H154" s="1411"/>
      <c r="I154" s="1411"/>
      <c r="J154" s="1411"/>
      <c r="K154" s="1411"/>
      <c r="L154" s="1411"/>
      <c r="M154" s="167"/>
      <c r="N154" s="167"/>
      <c r="O154" s="167"/>
      <c r="P154" s="167"/>
      <c r="Q154" s="167"/>
      <c r="R154" s="167"/>
      <c r="S154" s="167"/>
      <c r="T154" s="167"/>
      <c r="U154" s="167"/>
      <c r="V154" s="167"/>
      <c r="W154" s="167"/>
      <c r="X154" s="167"/>
      <c r="Y154" s="167"/>
      <c r="Z154" s="167"/>
      <c r="AA154" s="167"/>
      <c r="AB154" s="167"/>
      <c r="AC154" s="167"/>
      <c r="AD154" s="167"/>
      <c r="AE154" s="167"/>
      <c r="AF154" s="167"/>
      <c r="AG154" s="167"/>
      <c r="AH154" s="167"/>
      <c r="AI154" s="167"/>
      <c r="AJ154" s="167"/>
    </row>
    <row r="155" spans="1:36" ht="12.75">
      <c r="A155" s="1"/>
      <c r="B155" s="4"/>
      <c r="C155" s="1"/>
      <c r="D155" s="167"/>
      <c r="E155" s="1411"/>
      <c r="F155" s="1411"/>
      <c r="G155" s="1411"/>
      <c r="H155" s="1411"/>
      <c r="I155" s="1411"/>
      <c r="J155" s="1411"/>
      <c r="K155" s="1411"/>
      <c r="L155" s="1411"/>
      <c r="M155" s="167"/>
      <c r="N155" s="167"/>
      <c r="O155" s="167"/>
      <c r="P155" s="167"/>
      <c r="Q155" s="167"/>
      <c r="R155" s="167"/>
      <c r="S155" s="167"/>
      <c r="T155" s="167"/>
      <c r="U155" s="167"/>
      <c r="V155" s="167"/>
      <c r="W155" s="167"/>
      <c r="X155" s="167"/>
      <c r="Y155" s="167"/>
      <c r="Z155" s="167"/>
      <c r="AA155" s="167"/>
      <c r="AB155" s="167"/>
      <c r="AC155" s="167"/>
      <c r="AD155" s="167"/>
      <c r="AE155" s="167"/>
      <c r="AF155" s="167"/>
      <c r="AG155" s="167"/>
      <c r="AH155" s="167"/>
      <c r="AI155" s="167"/>
      <c r="AJ155" s="167"/>
    </row>
    <row r="156" spans="1:36">
      <c r="A156" s="1"/>
      <c r="B156" s="9"/>
      <c r="C156" s="1"/>
      <c r="D156" s="167"/>
      <c r="E156" s="1411"/>
      <c r="F156" s="1411"/>
      <c r="G156" s="1411"/>
      <c r="H156" s="1411"/>
      <c r="I156" s="1411"/>
      <c r="J156" s="1411"/>
      <c r="K156" s="1411"/>
      <c r="L156" s="1411"/>
      <c r="M156" s="167"/>
      <c r="N156" s="167"/>
      <c r="O156" s="167"/>
      <c r="P156" s="167"/>
      <c r="Q156" s="167"/>
      <c r="R156" s="167"/>
      <c r="S156" s="167"/>
      <c r="T156" s="167"/>
      <c r="U156" s="167"/>
      <c r="V156" s="167"/>
      <c r="W156" s="167"/>
      <c r="X156" s="167"/>
      <c r="Y156" s="167"/>
      <c r="Z156" s="167"/>
      <c r="AA156" s="167"/>
      <c r="AB156" s="167"/>
      <c r="AC156" s="167"/>
      <c r="AD156" s="167"/>
      <c r="AE156" s="167"/>
      <c r="AF156" s="167"/>
      <c r="AG156" s="167"/>
      <c r="AH156" s="167"/>
      <c r="AI156" s="167"/>
      <c r="AJ156" s="167"/>
    </row>
    <row r="157" spans="1:36" ht="15.75">
      <c r="A157" s="1"/>
      <c r="B157" s="7"/>
      <c r="C157" s="1"/>
      <c r="D157" s="167"/>
      <c r="E157" s="1411"/>
      <c r="F157" s="1411"/>
      <c r="G157" s="1411"/>
      <c r="H157" s="1411"/>
      <c r="I157" s="1411"/>
      <c r="J157" s="1411"/>
      <c r="K157" s="1411"/>
      <c r="L157" s="1411"/>
      <c r="M157" s="167"/>
      <c r="N157" s="167"/>
      <c r="O157" s="167"/>
      <c r="P157" s="167"/>
      <c r="Q157" s="167"/>
      <c r="R157" s="167"/>
      <c r="S157" s="167"/>
      <c r="T157" s="167"/>
      <c r="U157" s="167"/>
      <c r="V157" s="167"/>
      <c r="W157" s="167"/>
      <c r="X157" s="167"/>
      <c r="Y157" s="167"/>
      <c r="Z157" s="167"/>
      <c r="AA157" s="167"/>
      <c r="AB157" s="167"/>
      <c r="AC157" s="167"/>
      <c r="AD157" s="167"/>
      <c r="AE157" s="167"/>
      <c r="AF157" s="167"/>
      <c r="AG157" s="167"/>
      <c r="AH157" s="167"/>
      <c r="AI157" s="167"/>
      <c r="AJ157" s="167"/>
    </row>
    <row r="158" spans="1:36" ht="12.75">
      <c r="A158" s="1"/>
      <c r="B158" s="4"/>
      <c r="C158" s="1"/>
      <c r="D158" s="167"/>
      <c r="E158" s="1411"/>
      <c r="F158" s="1411"/>
      <c r="G158" s="1411"/>
      <c r="H158" s="1411"/>
      <c r="I158" s="1411"/>
      <c r="J158" s="1411"/>
      <c r="K158" s="1411"/>
      <c r="L158" s="1411"/>
      <c r="M158" s="167"/>
      <c r="N158" s="167"/>
      <c r="O158" s="167"/>
      <c r="P158" s="167"/>
      <c r="Q158" s="167"/>
      <c r="R158" s="167"/>
      <c r="S158" s="167"/>
      <c r="T158" s="167"/>
      <c r="U158" s="167"/>
      <c r="V158" s="167"/>
      <c r="W158" s="167"/>
      <c r="X158" s="167"/>
      <c r="Y158" s="167"/>
      <c r="Z158" s="167"/>
      <c r="AA158" s="167"/>
      <c r="AB158" s="167"/>
      <c r="AC158" s="167"/>
      <c r="AD158" s="167"/>
      <c r="AE158" s="167"/>
      <c r="AF158" s="167"/>
      <c r="AG158" s="167"/>
      <c r="AH158" s="167"/>
      <c r="AI158" s="167"/>
      <c r="AJ158" s="167"/>
    </row>
    <row r="159" spans="1:36" ht="12.75">
      <c r="A159" s="1"/>
      <c r="B159" s="4"/>
      <c r="C159" s="1"/>
      <c r="D159" s="167"/>
      <c r="E159" s="1411"/>
      <c r="F159" s="1411"/>
      <c r="G159" s="1411"/>
      <c r="H159" s="1411"/>
      <c r="I159" s="1411"/>
      <c r="J159" s="1411"/>
      <c r="K159" s="1411"/>
      <c r="L159" s="1411"/>
      <c r="M159" s="167"/>
      <c r="N159" s="167"/>
      <c r="O159" s="167"/>
      <c r="P159" s="167"/>
      <c r="Q159" s="167"/>
      <c r="R159" s="167"/>
      <c r="S159" s="167"/>
      <c r="T159" s="167"/>
      <c r="U159" s="167"/>
      <c r="V159" s="167"/>
      <c r="W159" s="167"/>
      <c r="X159" s="167"/>
      <c r="Y159" s="167"/>
      <c r="Z159" s="167"/>
      <c r="AA159" s="167"/>
      <c r="AB159" s="167"/>
      <c r="AC159" s="167"/>
      <c r="AD159" s="167"/>
      <c r="AE159" s="167"/>
      <c r="AF159" s="167"/>
      <c r="AG159" s="167"/>
      <c r="AH159" s="167"/>
      <c r="AI159" s="167"/>
      <c r="AJ159" s="167"/>
    </row>
    <row r="160" spans="1:36" ht="12.75">
      <c r="A160" s="1"/>
      <c r="B160" s="4"/>
      <c r="C160" s="1"/>
      <c r="D160" s="167"/>
      <c r="E160" s="1411"/>
      <c r="F160" s="1411"/>
      <c r="G160" s="1411"/>
      <c r="H160" s="1411"/>
      <c r="I160" s="1411"/>
      <c r="J160" s="1411"/>
      <c r="K160" s="1411"/>
      <c r="L160" s="1411"/>
      <c r="M160" s="167"/>
      <c r="N160" s="167"/>
      <c r="O160" s="167"/>
      <c r="P160" s="167"/>
      <c r="Q160" s="167"/>
      <c r="R160" s="167"/>
      <c r="S160" s="167"/>
      <c r="T160" s="167"/>
      <c r="U160" s="167"/>
      <c r="V160" s="167"/>
      <c r="W160" s="167"/>
      <c r="X160" s="167"/>
      <c r="Y160" s="167"/>
      <c r="Z160" s="167"/>
      <c r="AA160" s="167"/>
      <c r="AB160" s="167"/>
      <c r="AC160" s="167"/>
      <c r="AD160" s="167"/>
      <c r="AE160" s="167"/>
      <c r="AF160" s="167"/>
      <c r="AG160" s="167"/>
      <c r="AH160" s="167"/>
      <c r="AI160" s="167"/>
      <c r="AJ160" s="167"/>
    </row>
    <row r="161" spans="1:36" ht="12.75">
      <c r="A161" s="1"/>
      <c r="B161" s="4"/>
      <c r="C161" s="1"/>
      <c r="D161" s="167"/>
      <c r="E161" s="1411"/>
      <c r="F161" s="1411"/>
      <c r="G161" s="1411"/>
      <c r="H161" s="1411"/>
      <c r="I161" s="1411"/>
      <c r="J161" s="1411"/>
      <c r="K161" s="1411"/>
      <c r="L161" s="1411"/>
      <c r="M161" s="167"/>
      <c r="N161" s="167"/>
      <c r="O161" s="167"/>
      <c r="P161" s="167"/>
      <c r="Q161" s="167"/>
      <c r="R161" s="167"/>
      <c r="S161" s="167"/>
      <c r="T161" s="167"/>
      <c r="U161" s="167"/>
      <c r="V161" s="167"/>
      <c r="W161" s="167"/>
      <c r="X161" s="167"/>
      <c r="Y161" s="167"/>
      <c r="Z161" s="167"/>
      <c r="AA161" s="167"/>
      <c r="AB161" s="167"/>
      <c r="AC161" s="167"/>
      <c r="AD161" s="167"/>
      <c r="AE161" s="167"/>
      <c r="AF161" s="167"/>
      <c r="AG161" s="167"/>
      <c r="AH161" s="167"/>
      <c r="AI161" s="167"/>
      <c r="AJ161" s="167"/>
    </row>
    <row r="162" spans="1:36" ht="12.75">
      <c r="A162" s="1"/>
      <c r="B162" s="66"/>
      <c r="C162" s="1"/>
      <c r="D162" s="167"/>
      <c r="E162" s="1411"/>
      <c r="F162" s="1411"/>
      <c r="G162" s="1411"/>
      <c r="H162" s="1411"/>
      <c r="I162" s="1411"/>
      <c r="J162" s="1411"/>
      <c r="K162" s="1411"/>
      <c r="L162" s="1411"/>
      <c r="M162" s="128"/>
      <c r="N162" s="128"/>
      <c r="O162" s="167"/>
      <c r="P162" s="167"/>
      <c r="Q162" s="167"/>
      <c r="R162" s="167"/>
      <c r="S162" s="167"/>
      <c r="T162" s="167"/>
      <c r="U162" s="167"/>
      <c r="V162" s="167"/>
      <c r="W162" s="167"/>
      <c r="X162" s="167"/>
      <c r="Y162" s="167"/>
      <c r="Z162" s="167"/>
      <c r="AA162" s="167"/>
      <c r="AB162" s="167"/>
      <c r="AC162" s="167"/>
      <c r="AD162" s="167"/>
      <c r="AE162" s="167"/>
      <c r="AF162" s="167"/>
      <c r="AG162" s="167"/>
      <c r="AH162" s="167"/>
      <c r="AI162" s="167"/>
      <c r="AJ162" s="167"/>
    </row>
    <row r="163" spans="1:36" ht="12.75">
      <c r="A163" s="1"/>
      <c r="B163" s="4"/>
      <c r="C163" s="1"/>
      <c r="D163" s="167"/>
      <c r="E163" s="1411"/>
      <c r="F163" s="1411"/>
      <c r="G163" s="1411"/>
      <c r="H163" s="1411"/>
      <c r="I163" s="1411"/>
      <c r="J163" s="1411"/>
      <c r="K163" s="1411"/>
      <c r="L163" s="1411"/>
      <c r="M163" s="128"/>
      <c r="N163" s="128"/>
      <c r="O163" s="167"/>
      <c r="P163" s="167"/>
      <c r="Q163" s="167"/>
      <c r="R163" s="167"/>
      <c r="S163" s="167"/>
      <c r="T163" s="167"/>
      <c r="U163" s="167"/>
      <c r="V163" s="167"/>
      <c r="W163" s="167"/>
      <c r="X163" s="167"/>
      <c r="Y163" s="167"/>
      <c r="Z163" s="167"/>
      <c r="AA163" s="167"/>
      <c r="AB163" s="167"/>
      <c r="AC163" s="167"/>
      <c r="AD163" s="167"/>
      <c r="AE163" s="167"/>
      <c r="AF163" s="167"/>
      <c r="AG163" s="167"/>
      <c r="AH163" s="167"/>
      <c r="AI163" s="167"/>
      <c r="AJ163" s="167"/>
    </row>
    <row r="164" spans="1:36">
      <c r="A164" s="1"/>
      <c r="B164" s="9"/>
      <c r="C164" s="1"/>
      <c r="D164" s="167"/>
      <c r="E164" s="1411"/>
      <c r="F164" s="1411"/>
      <c r="G164" s="1411"/>
      <c r="H164" s="1411"/>
      <c r="I164" s="1411"/>
      <c r="J164" s="1411"/>
      <c r="K164" s="1411"/>
      <c r="L164" s="1411"/>
      <c r="M164" s="128"/>
      <c r="N164" s="128"/>
      <c r="O164" s="167"/>
      <c r="P164" s="167"/>
      <c r="Q164" s="167"/>
      <c r="R164" s="167"/>
      <c r="S164" s="167"/>
      <c r="T164" s="167"/>
      <c r="U164" s="167"/>
      <c r="V164" s="167"/>
      <c r="W164" s="167"/>
      <c r="X164" s="167"/>
      <c r="Y164" s="167"/>
      <c r="Z164" s="167"/>
      <c r="AA164" s="167"/>
      <c r="AB164" s="167"/>
      <c r="AC164" s="167"/>
      <c r="AD164" s="167"/>
      <c r="AE164" s="167"/>
      <c r="AF164" s="167"/>
      <c r="AG164" s="167"/>
      <c r="AH164" s="167"/>
      <c r="AI164" s="167"/>
      <c r="AJ164" s="167"/>
    </row>
    <row r="165" spans="1:36" ht="15.75">
      <c r="A165" s="1"/>
      <c r="B165" s="7"/>
      <c r="C165" s="1"/>
      <c r="D165" s="167"/>
      <c r="E165" s="1411"/>
      <c r="F165" s="1411"/>
      <c r="G165" s="1411"/>
      <c r="H165" s="1411"/>
      <c r="I165" s="1411"/>
      <c r="J165" s="1411"/>
      <c r="K165" s="1411"/>
      <c r="L165" s="1411"/>
      <c r="M165" s="128"/>
      <c r="N165" s="128"/>
      <c r="O165" s="167"/>
      <c r="P165" s="167"/>
      <c r="Q165" s="167"/>
      <c r="R165" s="167"/>
      <c r="S165" s="167"/>
      <c r="T165" s="167"/>
      <c r="U165" s="167"/>
      <c r="V165" s="167"/>
      <c r="W165" s="167"/>
      <c r="X165" s="167"/>
      <c r="Y165" s="167"/>
      <c r="Z165" s="167"/>
      <c r="AA165" s="167"/>
      <c r="AB165" s="167"/>
      <c r="AC165" s="167"/>
      <c r="AD165" s="167"/>
      <c r="AE165" s="167"/>
      <c r="AF165" s="167"/>
      <c r="AG165" s="167"/>
      <c r="AH165" s="167"/>
      <c r="AI165" s="167"/>
      <c r="AJ165" s="167"/>
    </row>
    <row r="166" spans="1:36" ht="12.75">
      <c r="A166" s="1"/>
      <c r="B166" s="4"/>
      <c r="C166" s="1"/>
      <c r="D166" s="167"/>
      <c r="E166" s="1411"/>
      <c r="F166" s="1411"/>
      <c r="G166" s="1411"/>
      <c r="H166" s="1411"/>
      <c r="I166" s="1411"/>
      <c r="J166" s="1411"/>
      <c r="K166" s="1411"/>
      <c r="L166" s="1411"/>
      <c r="M166" s="128"/>
      <c r="N166" s="128"/>
      <c r="O166" s="167"/>
      <c r="P166" s="167"/>
      <c r="Q166" s="167"/>
      <c r="R166" s="167"/>
      <c r="S166" s="167"/>
      <c r="T166" s="167"/>
      <c r="U166" s="167"/>
      <c r="V166" s="167"/>
      <c r="W166" s="167"/>
      <c r="X166" s="167"/>
      <c r="Y166" s="167"/>
      <c r="Z166" s="167"/>
      <c r="AA166" s="167"/>
      <c r="AB166" s="167"/>
      <c r="AC166" s="167"/>
      <c r="AD166" s="167"/>
      <c r="AE166" s="167"/>
      <c r="AF166" s="167"/>
      <c r="AG166" s="167"/>
      <c r="AH166" s="167"/>
      <c r="AI166" s="167"/>
      <c r="AJ166" s="167"/>
    </row>
    <row r="167" spans="1:36" ht="12.75">
      <c r="A167" s="1"/>
      <c r="B167" s="4"/>
      <c r="C167" s="1"/>
      <c r="D167" s="167"/>
      <c r="E167" s="1411"/>
      <c r="F167" s="1411"/>
      <c r="G167" s="1411"/>
      <c r="H167" s="1411"/>
      <c r="I167" s="1411"/>
      <c r="J167" s="1411"/>
      <c r="K167" s="1411"/>
      <c r="L167" s="1411"/>
      <c r="M167" s="128"/>
      <c r="N167" s="128"/>
      <c r="O167" s="167"/>
      <c r="P167" s="167"/>
      <c r="Q167" s="167"/>
      <c r="R167" s="167"/>
      <c r="S167" s="167"/>
      <c r="T167" s="167"/>
      <c r="U167" s="167"/>
      <c r="V167" s="167"/>
      <c r="W167" s="167"/>
      <c r="X167" s="167"/>
      <c r="Y167" s="167"/>
      <c r="Z167" s="167"/>
      <c r="AA167" s="167"/>
      <c r="AB167" s="167"/>
      <c r="AC167" s="167"/>
      <c r="AD167" s="167"/>
      <c r="AE167" s="167"/>
      <c r="AF167" s="167"/>
      <c r="AG167" s="167"/>
      <c r="AH167" s="167"/>
      <c r="AI167" s="167"/>
      <c r="AJ167" s="167"/>
    </row>
    <row r="168" spans="1:36" ht="12.75">
      <c r="A168" s="1"/>
      <c r="B168" s="4"/>
      <c r="C168" s="1"/>
      <c r="D168" s="167"/>
      <c r="E168" s="1411"/>
      <c r="F168" s="1411"/>
      <c r="G168" s="1411"/>
      <c r="H168" s="1411"/>
      <c r="I168" s="1411"/>
      <c r="J168" s="1411"/>
      <c r="K168" s="1411"/>
      <c r="L168" s="1411"/>
      <c r="M168" s="128"/>
      <c r="N168" s="128"/>
      <c r="O168" s="167"/>
      <c r="P168" s="167"/>
      <c r="Q168" s="167"/>
      <c r="R168" s="167"/>
      <c r="S168" s="167"/>
      <c r="T168" s="167"/>
      <c r="U168" s="167"/>
      <c r="V168" s="167"/>
      <c r="W168" s="167"/>
      <c r="X168" s="167"/>
      <c r="Y168" s="167"/>
      <c r="Z168" s="167"/>
      <c r="AA168" s="167"/>
      <c r="AB168" s="167"/>
      <c r="AC168" s="167"/>
      <c r="AD168" s="167"/>
      <c r="AE168" s="167"/>
      <c r="AF168" s="167"/>
      <c r="AG168" s="167"/>
      <c r="AH168" s="167"/>
      <c r="AI168" s="167"/>
      <c r="AJ168" s="167"/>
    </row>
    <row r="169" spans="1:36" ht="12.75">
      <c r="A169" s="1"/>
      <c r="B169" s="4"/>
      <c r="C169" s="1"/>
      <c r="D169" s="167"/>
      <c r="E169" s="1411"/>
      <c r="F169" s="1411"/>
      <c r="G169" s="1411"/>
      <c r="H169" s="1411"/>
      <c r="I169" s="1411"/>
      <c r="J169" s="1411"/>
      <c r="K169" s="1411"/>
      <c r="L169" s="1411"/>
      <c r="M169" s="128"/>
      <c r="N169" s="128"/>
      <c r="O169" s="167"/>
      <c r="P169" s="167"/>
      <c r="Q169" s="167"/>
      <c r="R169" s="167"/>
      <c r="S169" s="167"/>
      <c r="T169" s="167"/>
      <c r="U169" s="167"/>
      <c r="V169" s="167"/>
      <c r="W169" s="167"/>
      <c r="X169" s="167"/>
      <c r="Y169" s="167"/>
      <c r="Z169" s="167"/>
      <c r="AA169" s="167"/>
      <c r="AB169" s="167"/>
      <c r="AC169" s="167"/>
      <c r="AD169" s="167"/>
      <c r="AE169" s="167"/>
      <c r="AF169" s="167"/>
      <c r="AG169" s="167"/>
      <c r="AH169" s="167"/>
      <c r="AI169" s="167"/>
      <c r="AJ169" s="167"/>
    </row>
    <row r="170" spans="1:36" ht="12.75">
      <c r="A170" s="1"/>
      <c r="B170" s="4"/>
      <c r="C170" s="1"/>
      <c r="D170" s="167"/>
      <c r="E170" s="1411"/>
      <c r="F170" s="1411"/>
      <c r="G170" s="1411"/>
      <c r="H170" s="1411"/>
      <c r="I170" s="1411"/>
      <c r="J170" s="1411"/>
      <c r="K170" s="1411"/>
      <c r="L170" s="1411"/>
      <c r="M170" s="128"/>
      <c r="N170" s="128"/>
      <c r="O170" s="167"/>
      <c r="P170" s="167"/>
      <c r="Q170" s="167"/>
      <c r="R170" s="167"/>
      <c r="S170" s="167"/>
      <c r="T170" s="167"/>
      <c r="U170" s="167"/>
      <c r="V170" s="167"/>
      <c r="W170" s="167"/>
      <c r="X170" s="167"/>
      <c r="Y170" s="167"/>
      <c r="Z170" s="167"/>
      <c r="AA170" s="167"/>
      <c r="AB170" s="167"/>
      <c r="AC170" s="167"/>
      <c r="AD170" s="167"/>
      <c r="AE170" s="167"/>
      <c r="AF170" s="167"/>
      <c r="AG170" s="167"/>
      <c r="AH170" s="167"/>
      <c r="AI170" s="167"/>
      <c r="AJ170" s="167"/>
    </row>
    <row r="171" spans="1:36" ht="12.75">
      <c r="A171" s="1"/>
      <c r="B171" s="4"/>
      <c r="C171" s="1"/>
      <c r="D171" s="167"/>
      <c r="E171" s="1411"/>
      <c r="F171" s="1411"/>
      <c r="G171" s="1411"/>
      <c r="H171" s="1411"/>
      <c r="I171" s="1411"/>
      <c r="J171" s="1411"/>
      <c r="K171" s="1411"/>
      <c r="L171" s="1411"/>
      <c r="M171" s="128"/>
      <c r="N171" s="128"/>
      <c r="O171" s="167"/>
      <c r="P171" s="167"/>
      <c r="Q171" s="167"/>
      <c r="R171" s="167"/>
      <c r="S171" s="167"/>
      <c r="T171" s="167"/>
      <c r="U171" s="167"/>
      <c r="V171" s="167"/>
      <c r="W171" s="167"/>
      <c r="X171" s="167"/>
      <c r="Y171" s="167"/>
      <c r="Z171" s="167"/>
      <c r="AA171" s="167"/>
      <c r="AB171" s="167"/>
      <c r="AC171" s="167"/>
      <c r="AD171" s="167"/>
      <c r="AE171" s="167"/>
      <c r="AF171" s="167"/>
      <c r="AG171" s="167"/>
      <c r="AH171" s="167"/>
      <c r="AI171" s="167"/>
      <c r="AJ171" s="167"/>
    </row>
    <row r="172" spans="1:36">
      <c r="A172" s="1"/>
      <c r="B172" s="9"/>
      <c r="C172" s="1"/>
      <c r="D172" s="167"/>
      <c r="E172" s="1411"/>
      <c r="F172" s="1411"/>
      <c r="G172" s="1411"/>
      <c r="H172" s="1411"/>
      <c r="I172" s="1411"/>
      <c r="J172" s="1411"/>
      <c r="K172" s="1411"/>
      <c r="L172" s="1411"/>
      <c r="M172" s="128"/>
      <c r="N172" s="128"/>
      <c r="O172" s="167"/>
      <c r="P172" s="167"/>
      <c r="Q172" s="167"/>
      <c r="R172" s="167"/>
      <c r="S172" s="167"/>
      <c r="T172" s="167"/>
      <c r="U172" s="167"/>
      <c r="V172" s="167"/>
      <c r="W172" s="167"/>
      <c r="X172" s="167"/>
      <c r="Y172" s="167"/>
      <c r="Z172" s="167"/>
      <c r="AA172" s="167"/>
      <c r="AB172" s="167"/>
      <c r="AC172" s="167"/>
      <c r="AD172" s="167"/>
      <c r="AE172" s="167"/>
      <c r="AF172" s="167"/>
      <c r="AG172" s="167"/>
      <c r="AH172" s="167"/>
      <c r="AI172" s="167"/>
      <c r="AJ172" s="167"/>
    </row>
    <row r="173" spans="1:36" ht="15.75">
      <c r="A173" s="1"/>
      <c r="B173" s="7"/>
      <c r="C173" s="1"/>
      <c r="D173" s="167"/>
      <c r="E173" s="1411"/>
      <c r="F173" s="1411"/>
      <c r="G173" s="1411"/>
      <c r="H173" s="1411"/>
      <c r="I173" s="1411"/>
      <c r="J173" s="1411"/>
      <c r="K173" s="1411"/>
      <c r="L173" s="1411"/>
      <c r="M173" s="128"/>
      <c r="N173" s="128"/>
      <c r="O173" s="167"/>
      <c r="P173" s="167"/>
      <c r="Q173" s="167"/>
      <c r="R173" s="167"/>
      <c r="S173" s="167"/>
      <c r="T173" s="167"/>
      <c r="U173" s="167"/>
      <c r="V173" s="167"/>
      <c r="W173" s="167"/>
      <c r="X173" s="167"/>
      <c r="Y173" s="167"/>
      <c r="Z173" s="167"/>
      <c r="AA173" s="167"/>
      <c r="AB173" s="167"/>
      <c r="AC173" s="167"/>
      <c r="AD173" s="167"/>
      <c r="AE173" s="167"/>
      <c r="AF173" s="167"/>
      <c r="AG173" s="167"/>
      <c r="AH173" s="167"/>
      <c r="AI173" s="167"/>
      <c r="AJ173" s="167"/>
    </row>
    <row r="174" spans="1:36" ht="12.75">
      <c r="A174" s="1"/>
      <c r="B174" s="4"/>
      <c r="C174" s="1"/>
      <c r="D174" s="167"/>
      <c r="E174" s="1411"/>
      <c r="F174" s="1411"/>
      <c r="G174" s="1411"/>
      <c r="H174" s="1411"/>
      <c r="I174" s="1411"/>
      <c r="J174" s="1411"/>
      <c r="K174" s="1411"/>
      <c r="L174" s="1411"/>
      <c r="M174" s="128"/>
      <c r="N174" s="128"/>
      <c r="O174" s="167"/>
      <c r="P174" s="167"/>
      <c r="Q174" s="167"/>
      <c r="R174" s="167"/>
      <c r="S174" s="167"/>
      <c r="T174" s="167"/>
      <c r="U174" s="167"/>
      <c r="V174" s="167"/>
      <c r="W174" s="167"/>
      <c r="X174" s="167"/>
      <c r="Y174" s="167"/>
      <c r="Z174" s="167"/>
      <c r="AA174" s="167"/>
      <c r="AB174" s="167"/>
      <c r="AC174" s="167"/>
      <c r="AD174" s="167"/>
      <c r="AE174" s="167"/>
      <c r="AF174" s="167"/>
      <c r="AG174" s="167"/>
      <c r="AH174" s="167"/>
      <c r="AI174" s="167"/>
      <c r="AJ174" s="167"/>
    </row>
    <row r="175" spans="1:36" ht="12.75">
      <c r="A175" s="1"/>
      <c r="B175" s="11"/>
      <c r="C175" s="1"/>
      <c r="D175" s="167"/>
      <c r="E175" s="1411"/>
      <c r="F175" s="1411"/>
      <c r="G175" s="1411"/>
      <c r="H175" s="1411"/>
      <c r="I175" s="1411"/>
      <c r="J175" s="1411"/>
      <c r="K175" s="1411"/>
      <c r="L175" s="1411"/>
      <c r="M175" s="128"/>
      <c r="N175" s="128"/>
      <c r="O175" s="167"/>
      <c r="P175" s="167"/>
      <c r="Q175" s="167"/>
      <c r="R175" s="167"/>
      <c r="S175" s="167"/>
      <c r="T175" s="167"/>
      <c r="U175" s="167"/>
      <c r="V175" s="167"/>
      <c r="W175" s="167"/>
      <c r="X175" s="167"/>
      <c r="Y175" s="167"/>
      <c r="Z175" s="167"/>
      <c r="AA175" s="167"/>
      <c r="AB175" s="167"/>
      <c r="AC175" s="167"/>
      <c r="AD175" s="167"/>
      <c r="AE175" s="167"/>
      <c r="AF175" s="167"/>
      <c r="AG175" s="167"/>
      <c r="AH175" s="167"/>
      <c r="AI175" s="167"/>
      <c r="AJ175" s="167"/>
    </row>
    <row r="176" spans="1:36" ht="12.75">
      <c r="A176" s="1"/>
      <c r="B176" s="4"/>
      <c r="C176" s="1"/>
      <c r="D176" s="167"/>
      <c r="E176" s="1411"/>
      <c r="F176" s="1411"/>
      <c r="G176" s="1411"/>
      <c r="H176" s="1411"/>
      <c r="I176" s="1411"/>
      <c r="J176" s="1411"/>
      <c r="K176" s="1411"/>
      <c r="L176" s="1411"/>
      <c r="M176" s="128"/>
      <c r="N176" s="128"/>
      <c r="O176" s="167"/>
      <c r="P176" s="167"/>
      <c r="Q176" s="167"/>
      <c r="R176" s="167"/>
      <c r="S176" s="167"/>
      <c r="T176" s="167"/>
      <c r="U176" s="167"/>
      <c r="V176" s="167"/>
      <c r="W176" s="167"/>
      <c r="X176" s="167"/>
      <c r="Y176" s="167"/>
      <c r="Z176" s="167"/>
      <c r="AA176" s="167"/>
      <c r="AB176" s="167"/>
      <c r="AC176" s="167"/>
      <c r="AD176" s="167"/>
      <c r="AE176" s="167"/>
      <c r="AF176" s="167"/>
      <c r="AG176" s="167"/>
      <c r="AH176" s="167"/>
      <c r="AI176" s="167"/>
      <c r="AJ176" s="167"/>
    </row>
    <row r="177" spans="1:36" ht="15.75">
      <c r="A177" s="1"/>
      <c r="B177" s="12"/>
      <c r="C177" s="1"/>
      <c r="D177" s="167"/>
      <c r="E177" s="1411"/>
      <c r="F177" s="1411"/>
      <c r="G177" s="1411"/>
      <c r="H177" s="1411"/>
      <c r="I177" s="1411"/>
      <c r="J177" s="1411"/>
      <c r="K177" s="1411"/>
      <c r="L177" s="1411"/>
      <c r="M177" s="128"/>
      <c r="N177" s="128"/>
      <c r="O177" s="167"/>
      <c r="P177" s="167"/>
      <c r="Q177" s="167"/>
      <c r="R177" s="167"/>
      <c r="S177" s="167"/>
      <c r="T177" s="167"/>
      <c r="U177" s="167"/>
      <c r="V177" s="167"/>
      <c r="W177" s="167"/>
      <c r="X177" s="167"/>
      <c r="Y177" s="167"/>
      <c r="Z177" s="167"/>
      <c r="AA177" s="167"/>
      <c r="AB177" s="167"/>
      <c r="AC177" s="167"/>
      <c r="AD177" s="167"/>
      <c r="AE177" s="167"/>
      <c r="AF177" s="167"/>
      <c r="AG177" s="167"/>
      <c r="AH177" s="167"/>
      <c r="AI177" s="167"/>
      <c r="AJ177" s="167"/>
    </row>
    <row r="178" spans="1:36" ht="12.75">
      <c r="A178" s="1"/>
      <c r="B178" s="4"/>
      <c r="C178" s="1"/>
      <c r="D178" s="167"/>
      <c r="E178" s="1411"/>
      <c r="F178" s="1411"/>
      <c r="G178" s="1411"/>
      <c r="H178" s="1411"/>
      <c r="I178" s="1411"/>
      <c r="J178" s="1411"/>
      <c r="K178" s="1411"/>
      <c r="L178" s="1411"/>
      <c r="M178" s="128"/>
      <c r="N178" s="128"/>
      <c r="O178" s="167"/>
      <c r="P178" s="167"/>
      <c r="Q178" s="167"/>
      <c r="R178" s="167"/>
      <c r="S178" s="167"/>
      <c r="T178" s="167"/>
      <c r="U178" s="167"/>
      <c r="V178" s="167"/>
      <c r="W178" s="167"/>
      <c r="X178" s="167"/>
      <c r="Y178" s="167"/>
      <c r="Z178" s="167"/>
      <c r="AA178" s="167"/>
      <c r="AB178" s="167"/>
      <c r="AC178" s="167"/>
      <c r="AD178" s="167"/>
      <c r="AE178" s="167"/>
      <c r="AF178" s="167"/>
      <c r="AG178" s="167"/>
      <c r="AH178" s="167"/>
      <c r="AI178" s="167"/>
      <c r="AJ178" s="167"/>
    </row>
    <row r="179" spans="1:36">
      <c r="A179" s="1"/>
      <c r="B179" s="9"/>
      <c r="C179" s="1"/>
      <c r="D179" s="167"/>
      <c r="E179" s="1411"/>
      <c r="F179" s="1411"/>
      <c r="G179" s="1411"/>
      <c r="H179" s="1411"/>
      <c r="I179" s="1411"/>
      <c r="J179" s="1411"/>
      <c r="K179" s="1411"/>
      <c r="L179" s="1411"/>
      <c r="M179" s="128"/>
      <c r="N179" s="128"/>
      <c r="O179" s="167"/>
      <c r="P179" s="167"/>
      <c r="Q179" s="167"/>
      <c r="R179" s="167"/>
      <c r="S179" s="167"/>
      <c r="T179" s="167"/>
      <c r="U179" s="167"/>
      <c r="V179" s="167"/>
      <c r="W179" s="167"/>
      <c r="X179" s="167"/>
      <c r="Y179" s="167"/>
      <c r="Z179" s="167"/>
      <c r="AA179" s="167"/>
      <c r="AB179" s="167"/>
      <c r="AC179" s="167"/>
      <c r="AD179" s="167"/>
      <c r="AE179" s="167"/>
      <c r="AF179" s="167"/>
      <c r="AG179" s="167"/>
      <c r="AH179" s="167"/>
      <c r="AI179" s="167"/>
      <c r="AJ179" s="167"/>
    </row>
    <row r="180" spans="1:36">
      <c r="A180" s="1"/>
      <c r="B180" s="9"/>
      <c r="C180" s="1"/>
      <c r="D180" s="167"/>
      <c r="E180" s="1411"/>
      <c r="F180" s="1411"/>
      <c r="G180" s="1411"/>
      <c r="H180" s="1411"/>
      <c r="I180" s="1411"/>
      <c r="J180" s="1411"/>
      <c r="K180" s="1411"/>
      <c r="L180" s="1411"/>
      <c r="M180" s="128"/>
      <c r="N180" s="128"/>
      <c r="O180" s="167"/>
      <c r="P180" s="167"/>
      <c r="Q180" s="167"/>
      <c r="R180" s="167"/>
      <c r="S180" s="167"/>
      <c r="T180" s="167"/>
      <c r="U180" s="167"/>
      <c r="V180" s="167"/>
      <c r="W180" s="167"/>
      <c r="X180" s="167"/>
      <c r="Y180" s="167"/>
      <c r="Z180" s="167"/>
      <c r="AA180" s="167"/>
      <c r="AB180" s="167"/>
      <c r="AC180" s="167"/>
      <c r="AD180" s="167"/>
      <c r="AE180" s="167"/>
      <c r="AF180" s="167"/>
      <c r="AG180" s="167"/>
      <c r="AH180" s="167"/>
      <c r="AI180" s="167"/>
      <c r="AJ180" s="167"/>
    </row>
    <row r="181" spans="1:36">
      <c r="A181" s="1"/>
      <c r="B181" s="9"/>
      <c r="C181" s="1"/>
      <c r="D181" s="167"/>
      <c r="E181" s="1411"/>
      <c r="F181" s="1411"/>
      <c r="G181" s="1411"/>
      <c r="H181" s="1411"/>
      <c r="I181" s="1411"/>
      <c r="J181" s="1411"/>
      <c r="K181" s="1411"/>
      <c r="L181" s="1411"/>
      <c r="M181" s="128"/>
      <c r="N181" s="128"/>
      <c r="O181" s="167"/>
      <c r="P181" s="167"/>
      <c r="Q181" s="167"/>
      <c r="R181" s="167"/>
      <c r="S181" s="167"/>
      <c r="T181" s="167"/>
      <c r="U181" s="167"/>
      <c r="V181" s="167"/>
      <c r="W181" s="167"/>
      <c r="X181" s="167"/>
      <c r="Y181" s="167"/>
      <c r="Z181" s="167"/>
      <c r="AA181" s="167"/>
      <c r="AB181" s="167"/>
      <c r="AC181" s="167"/>
      <c r="AD181" s="167"/>
      <c r="AE181" s="167"/>
      <c r="AF181" s="167"/>
      <c r="AG181" s="167"/>
      <c r="AH181" s="167"/>
      <c r="AI181" s="167"/>
      <c r="AJ181" s="167"/>
    </row>
    <row r="182" spans="1:36" ht="15.75">
      <c r="A182" s="1"/>
      <c r="B182" s="7"/>
      <c r="C182" s="1"/>
      <c r="D182" s="167"/>
      <c r="E182" s="1411"/>
      <c r="F182" s="1411"/>
      <c r="G182" s="1411"/>
      <c r="H182" s="1411"/>
      <c r="I182" s="1411"/>
      <c r="J182" s="1411"/>
      <c r="K182" s="1411"/>
      <c r="L182" s="1411"/>
      <c r="M182" s="128"/>
      <c r="N182" s="128"/>
      <c r="O182" s="167"/>
      <c r="P182" s="167"/>
      <c r="Q182" s="167"/>
      <c r="R182" s="167"/>
      <c r="S182" s="167"/>
      <c r="T182" s="167"/>
      <c r="U182" s="167"/>
      <c r="V182" s="167"/>
      <c r="W182" s="167"/>
      <c r="X182" s="167"/>
      <c r="Y182" s="167"/>
      <c r="Z182" s="167"/>
      <c r="AA182" s="167"/>
      <c r="AB182" s="167"/>
      <c r="AC182" s="167"/>
      <c r="AD182" s="167"/>
      <c r="AE182" s="167"/>
      <c r="AF182" s="167"/>
      <c r="AG182" s="167"/>
      <c r="AH182" s="167"/>
      <c r="AI182" s="167"/>
      <c r="AJ182" s="167"/>
    </row>
    <row r="183" spans="1:36" ht="12.75">
      <c r="A183" s="1"/>
      <c r="B183" s="4"/>
      <c r="C183" s="1"/>
      <c r="D183" s="167"/>
      <c r="E183" s="1411"/>
      <c r="F183" s="1411"/>
      <c r="G183" s="1411"/>
      <c r="H183" s="1411"/>
      <c r="I183" s="1411"/>
      <c r="J183" s="1411"/>
      <c r="K183" s="1411"/>
      <c r="L183" s="1411"/>
      <c r="M183" s="128"/>
      <c r="N183" s="128"/>
      <c r="O183" s="167"/>
      <c r="P183" s="167"/>
      <c r="Q183" s="167"/>
      <c r="R183" s="167"/>
      <c r="S183" s="167"/>
      <c r="T183" s="167"/>
      <c r="U183" s="167"/>
      <c r="V183" s="167"/>
      <c r="W183" s="167"/>
      <c r="X183" s="167"/>
      <c r="Y183" s="167"/>
      <c r="Z183" s="167"/>
      <c r="AA183" s="167"/>
      <c r="AB183" s="167"/>
      <c r="AC183" s="167"/>
      <c r="AD183" s="167"/>
      <c r="AE183" s="167"/>
      <c r="AF183" s="167"/>
      <c r="AG183" s="167"/>
      <c r="AH183" s="167"/>
      <c r="AI183" s="167"/>
      <c r="AJ183" s="167"/>
    </row>
    <row r="184" spans="1:36">
      <c r="A184" s="1"/>
      <c r="B184" s="9"/>
      <c r="C184" s="1"/>
      <c r="D184" s="167"/>
      <c r="E184" s="1411"/>
      <c r="F184" s="1411"/>
      <c r="G184" s="1411"/>
      <c r="H184" s="1411"/>
      <c r="I184" s="1411"/>
      <c r="J184" s="1411"/>
      <c r="K184" s="1411"/>
      <c r="L184" s="1411"/>
      <c r="M184" s="128"/>
      <c r="N184" s="128"/>
      <c r="O184" s="167"/>
      <c r="P184" s="167"/>
      <c r="Q184" s="167"/>
      <c r="R184" s="167"/>
      <c r="S184" s="167"/>
      <c r="T184" s="167"/>
      <c r="U184" s="167"/>
      <c r="V184" s="167"/>
      <c r="W184" s="167"/>
      <c r="X184" s="167"/>
      <c r="Y184" s="167"/>
      <c r="Z184" s="167"/>
      <c r="AA184" s="167"/>
      <c r="AB184" s="167"/>
      <c r="AC184" s="167"/>
      <c r="AD184" s="167"/>
      <c r="AE184" s="167"/>
      <c r="AF184" s="167"/>
      <c r="AG184" s="167"/>
      <c r="AH184" s="167"/>
      <c r="AI184" s="167"/>
      <c r="AJ184" s="167"/>
    </row>
    <row r="185" spans="1:36">
      <c r="A185" s="1"/>
      <c r="B185" s="9"/>
      <c r="C185" s="1"/>
      <c r="D185" s="167"/>
      <c r="E185" s="1411"/>
      <c r="F185" s="1411"/>
      <c r="G185" s="1411"/>
      <c r="H185" s="1411"/>
      <c r="I185" s="1411"/>
      <c r="J185" s="1411"/>
      <c r="K185" s="1411"/>
      <c r="L185" s="1411"/>
      <c r="M185" s="128"/>
      <c r="N185" s="128"/>
      <c r="O185" s="167"/>
      <c r="P185" s="167"/>
      <c r="Q185" s="167"/>
      <c r="R185" s="167"/>
      <c r="S185" s="167"/>
      <c r="T185" s="167"/>
      <c r="U185" s="167"/>
      <c r="V185" s="167"/>
      <c r="W185" s="167"/>
      <c r="X185" s="167"/>
      <c r="Y185" s="167"/>
      <c r="Z185" s="167"/>
      <c r="AA185" s="167"/>
      <c r="AB185" s="167"/>
      <c r="AC185" s="167"/>
      <c r="AD185" s="167"/>
      <c r="AE185" s="167"/>
      <c r="AF185" s="167"/>
      <c r="AG185" s="167"/>
      <c r="AH185" s="167"/>
      <c r="AI185" s="167"/>
      <c r="AJ185" s="167"/>
    </row>
    <row r="186" spans="1:36">
      <c r="A186" s="1"/>
      <c r="B186" s="9"/>
      <c r="C186" s="1"/>
      <c r="D186" s="167"/>
      <c r="E186" s="1411"/>
      <c r="F186" s="1411"/>
      <c r="G186" s="1411"/>
      <c r="H186" s="1411"/>
      <c r="I186" s="1411"/>
      <c r="J186" s="1411"/>
      <c r="K186" s="1411"/>
      <c r="L186" s="1411"/>
      <c r="M186" s="128"/>
      <c r="N186" s="128"/>
      <c r="O186" s="167"/>
      <c r="P186" s="167"/>
      <c r="Q186" s="167"/>
      <c r="R186" s="167"/>
      <c r="S186" s="167"/>
      <c r="T186" s="167"/>
      <c r="U186" s="167"/>
      <c r="V186" s="167"/>
      <c r="W186" s="167"/>
      <c r="X186" s="167"/>
      <c r="Y186" s="167"/>
      <c r="Z186" s="167"/>
      <c r="AA186" s="167"/>
      <c r="AB186" s="167"/>
      <c r="AC186" s="167"/>
      <c r="AD186" s="167"/>
      <c r="AE186" s="167"/>
      <c r="AF186" s="167"/>
      <c r="AG186" s="167"/>
      <c r="AH186" s="167"/>
      <c r="AI186" s="167"/>
      <c r="AJ186" s="167"/>
    </row>
    <row r="187" spans="1:36">
      <c r="A187" s="1"/>
      <c r="B187" s="9"/>
      <c r="C187" s="1"/>
      <c r="D187" s="167"/>
      <c r="E187" s="1411"/>
      <c r="F187" s="1411"/>
      <c r="G187" s="1411"/>
      <c r="H187" s="1411"/>
      <c r="I187" s="1411"/>
      <c r="J187" s="1411"/>
      <c r="K187" s="1411"/>
      <c r="L187" s="1411"/>
      <c r="M187" s="128"/>
      <c r="N187" s="128"/>
      <c r="O187" s="167"/>
      <c r="P187" s="167"/>
      <c r="Q187" s="167"/>
      <c r="R187" s="167"/>
      <c r="S187" s="167"/>
      <c r="T187" s="167"/>
      <c r="U187" s="167"/>
      <c r="V187" s="167"/>
      <c r="W187" s="167"/>
      <c r="X187" s="167"/>
      <c r="Y187" s="167"/>
      <c r="Z187" s="167"/>
      <c r="AA187" s="167"/>
      <c r="AB187" s="167"/>
      <c r="AC187" s="167"/>
      <c r="AD187" s="167"/>
      <c r="AE187" s="167"/>
      <c r="AF187" s="167"/>
      <c r="AG187" s="167"/>
      <c r="AH187" s="167"/>
      <c r="AI187" s="167"/>
      <c r="AJ187" s="167"/>
    </row>
    <row r="188" spans="1:36" ht="22.5" customHeight="1">
      <c r="A188" s="1"/>
      <c r="B188" s="7"/>
      <c r="C188" s="1"/>
      <c r="D188" s="167"/>
      <c r="E188" s="1411"/>
      <c r="F188" s="1411"/>
      <c r="G188" s="1411"/>
      <c r="H188" s="1411"/>
      <c r="I188" s="1411"/>
      <c r="J188" s="1411"/>
      <c r="K188" s="1411"/>
      <c r="L188" s="1411"/>
      <c r="M188" s="128"/>
      <c r="N188" s="128"/>
      <c r="O188" s="167"/>
      <c r="P188" s="167"/>
      <c r="Q188" s="167"/>
      <c r="R188" s="167"/>
      <c r="S188" s="167"/>
      <c r="T188" s="167"/>
      <c r="U188" s="167"/>
      <c r="V188" s="167"/>
      <c r="W188" s="167"/>
      <c r="X188" s="167"/>
      <c r="Y188" s="167"/>
      <c r="Z188" s="167"/>
      <c r="AA188" s="167"/>
      <c r="AB188" s="167"/>
      <c r="AC188" s="167"/>
      <c r="AD188" s="167"/>
      <c r="AE188" s="167"/>
      <c r="AF188" s="167"/>
      <c r="AG188" s="167"/>
      <c r="AH188" s="167"/>
      <c r="AI188" s="167"/>
      <c r="AJ188" s="167"/>
    </row>
    <row r="189" spans="1:36" ht="22.5" customHeight="1">
      <c r="A189" s="1"/>
      <c r="B189" s="7"/>
      <c r="C189" s="1"/>
      <c r="D189" s="167"/>
      <c r="E189" s="1411"/>
      <c r="F189" s="1411"/>
      <c r="G189" s="1411"/>
      <c r="H189" s="1411"/>
      <c r="I189" s="1411"/>
      <c r="J189" s="1411"/>
      <c r="K189" s="1411"/>
      <c r="L189" s="1411"/>
      <c r="M189" s="128"/>
      <c r="N189" s="128"/>
      <c r="O189" s="167"/>
      <c r="P189" s="167"/>
      <c r="Q189" s="167"/>
      <c r="R189" s="167"/>
      <c r="S189" s="167"/>
      <c r="T189" s="167"/>
      <c r="U189" s="167"/>
      <c r="V189" s="167"/>
      <c r="W189" s="167"/>
      <c r="X189" s="167"/>
      <c r="Y189" s="167"/>
      <c r="Z189" s="167"/>
      <c r="AA189" s="167"/>
      <c r="AB189" s="167"/>
      <c r="AC189" s="167"/>
      <c r="AD189" s="167"/>
      <c r="AE189" s="167"/>
      <c r="AF189" s="167"/>
      <c r="AG189" s="167"/>
      <c r="AH189" s="167"/>
      <c r="AI189" s="167"/>
      <c r="AJ189" s="167"/>
    </row>
    <row r="190" spans="1:36" ht="15.75">
      <c r="A190" s="1"/>
      <c r="B190" s="7"/>
      <c r="C190" s="1"/>
      <c r="D190" s="167"/>
      <c r="E190" s="1411"/>
      <c r="F190" s="1411"/>
      <c r="G190" s="1411"/>
      <c r="H190" s="1411"/>
      <c r="I190" s="1411"/>
      <c r="J190" s="1411"/>
      <c r="K190" s="1411"/>
      <c r="L190" s="1411"/>
      <c r="M190" s="128"/>
      <c r="N190" s="128"/>
      <c r="O190" s="167"/>
      <c r="P190" s="167"/>
      <c r="Q190" s="167"/>
      <c r="R190" s="167"/>
      <c r="S190" s="167"/>
      <c r="T190" s="167"/>
      <c r="U190" s="167"/>
      <c r="V190" s="167"/>
      <c r="W190" s="167"/>
      <c r="X190" s="167"/>
      <c r="Y190" s="167"/>
      <c r="Z190" s="167"/>
      <c r="AA190" s="167"/>
      <c r="AB190" s="167"/>
      <c r="AC190" s="167"/>
      <c r="AD190" s="167"/>
      <c r="AE190" s="167"/>
      <c r="AF190" s="167"/>
      <c r="AG190" s="167"/>
      <c r="AH190" s="167"/>
      <c r="AI190" s="167"/>
      <c r="AJ190" s="167"/>
    </row>
    <row r="191" spans="1:36" ht="12.75">
      <c r="A191" s="1"/>
      <c r="B191" s="4"/>
      <c r="C191" s="1"/>
      <c r="D191" s="167"/>
      <c r="E191" s="1411"/>
      <c r="F191" s="1411"/>
      <c r="G191" s="1411"/>
      <c r="H191" s="1411"/>
      <c r="I191" s="1411"/>
      <c r="J191" s="1411"/>
      <c r="K191" s="1411"/>
      <c r="L191" s="1411"/>
      <c r="M191" s="128"/>
      <c r="N191" s="128"/>
      <c r="O191" s="167"/>
      <c r="P191" s="167"/>
      <c r="Q191" s="167"/>
      <c r="R191" s="167"/>
      <c r="S191" s="167"/>
      <c r="T191" s="167"/>
      <c r="U191" s="167"/>
      <c r="V191" s="167"/>
      <c r="W191" s="167"/>
      <c r="X191" s="167"/>
      <c r="Y191" s="167"/>
      <c r="Z191" s="167"/>
      <c r="AA191" s="167"/>
      <c r="AB191" s="167"/>
      <c r="AC191" s="167"/>
      <c r="AD191" s="167"/>
      <c r="AE191" s="167"/>
      <c r="AF191" s="167"/>
      <c r="AG191" s="167"/>
      <c r="AH191" s="167"/>
      <c r="AI191" s="167"/>
      <c r="AJ191" s="167"/>
    </row>
    <row r="192" spans="1:36" ht="12.75">
      <c r="A192" s="1"/>
      <c r="B192" s="4"/>
      <c r="C192" s="1"/>
      <c r="D192" s="167"/>
      <c r="M192" s="128"/>
      <c r="N192" s="128"/>
      <c r="O192" s="167"/>
      <c r="P192" s="167"/>
      <c r="Q192" s="167"/>
      <c r="R192" s="167"/>
      <c r="S192" s="167"/>
      <c r="T192" s="167"/>
      <c r="U192" s="167"/>
      <c r="V192" s="167"/>
      <c r="W192" s="167"/>
      <c r="X192" s="167"/>
      <c r="Y192" s="167"/>
      <c r="Z192" s="167"/>
      <c r="AA192" s="167"/>
      <c r="AB192" s="167"/>
      <c r="AC192" s="167"/>
      <c r="AD192" s="167"/>
      <c r="AE192" s="167"/>
      <c r="AF192" s="167"/>
      <c r="AG192" s="167"/>
      <c r="AH192" s="167"/>
      <c r="AI192" s="167"/>
      <c r="AJ192" s="167"/>
    </row>
    <row r="193" spans="1:36" ht="12.75">
      <c r="A193" s="1"/>
      <c r="B193" s="4"/>
      <c r="C193" s="1"/>
      <c r="D193" s="167"/>
      <c r="M193" s="128"/>
      <c r="N193" s="128"/>
      <c r="O193" s="167"/>
      <c r="P193" s="167"/>
      <c r="Q193" s="167"/>
      <c r="R193" s="167"/>
      <c r="S193" s="167"/>
      <c r="T193" s="167"/>
      <c r="U193" s="167"/>
      <c r="V193" s="167"/>
      <c r="W193" s="167"/>
      <c r="X193" s="167"/>
      <c r="Y193" s="167"/>
      <c r="Z193" s="167"/>
      <c r="AA193" s="167"/>
      <c r="AB193" s="167"/>
      <c r="AC193" s="167"/>
      <c r="AD193" s="167"/>
      <c r="AE193" s="167"/>
      <c r="AF193" s="167"/>
      <c r="AG193" s="167"/>
      <c r="AH193" s="167"/>
      <c r="AI193" s="167"/>
      <c r="AJ193" s="167"/>
    </row>
    <row r="194" spans="1:36" ht="12.75">
      <c r="A194" s="1"/>
      <c r="B194" s="4"/>
      <c r="C194" s="1"/>
      <c r="D194" s="167"/>
      <c r="M194" s="128"/>
      <c r="N194" s="128"/>
      <c r="O194" s="167"/>
      <c r="P194" s="167"/>
      <c r="Q194" s="167"/>
      <c r="R194" s="167"/>
      <c r="S194" s="167"/>
      <c r="T194" s="167"/>
      <c r="U194" s="167"/>
      <c r="V194" s="167"/>
      <c r="W194" s="167"/>
      <c r="X194" s="167"/>
      <c r="Y194" s="167"/>
      <c r="Z194" s="167"/>
      <c r="AA194" s="167"/>
      <c r="AB194" s="167"/>
      <c r="AC194" s="167"/>
      <c r="AD194" s="167"/>
      <c r="AE194" s="167"/>
      <c r="AF194" s="167"/>
      <c r="AG194" s="167"/>
      <c r="AH194" s="167"/>
      <c r="AI194" s="167"/>
      <c r="AJ194" s="167"/>
    </row>
    <row r="195" spans="1:36" ht="13.35" customHeight="1">
      <c r="A195" s="1"/>
      <c r="B195" s="4"/>
      <c r="C195" s="1"/>
      <c r="D195" s="167"/>
      <c r="E195" s="866" t="s">
        <v>1444</v>
      </c>
      <c r="K195" s="116"/>
      <c r="L195" s="116"/>
      <c r="M195" s="128"/>
      <c r="N195" s="128"/>
      <c r="O195" s="167"/>
      <c r="P195" s="167"/>
      <c r="Q195" s="167"/>
      <c r="R195" s="167"/>
      <c r="S195" s="167"/>
      <c r="T195" s="167"/>
      <c r="U195" s="167"/>
      <c r="V195" s="167"/>
      <c r="W195" s="167"/>
      <c r="X195" s="167"/>
      <c r="Y195" s="167"/>
      <c r="Z195" s="167"/>
      <c r="AA195" s="167"/>
      <c r="AB195" s="167"/>
      <c r="AC195" s="167"/>
      <c r="AD195" s="167"/>
      <c r="AE195" s="167"/>
      <c r="AF195" s="167"/>
      <c r="AG195" s="167"/>
      <c r="AH195" s="167"/>
      <c r="AI195" s="167"/>
      <c r="AJ195" s="167"/>
    </row>
    <row r="196" spans="1:36" ht="15.75" customHeight="1">
      <c r="A196" s="1"/>
      <c r="B196" s="4"/>
      <c r="C196" s="250"/>
      <c r="D196" s="241"/>
      <c r="E196" s="815"/>
      <c r="F196" s="815"/>
      <c r="G196" s="815"/>
      <c r="H196" s="815"/>
      <c r="I196" s="815"/>
      <c r="J196" s="815"/>
      <c r="K196" s="815"/>
      <c r="L196" s="815"/>
      <c r="M196" s="815"/>
      <c r="N196" s="167"/>
      <c r="O196" s="167"/>
      <c r="P196" s="167"/>
      <c r="Q196" s="167"/>
      <c r="R196" s="167"/>
      <c r="S196" s="167"/>
      <c r="T196" s="167"/>
      <c r="U196" s="167"/>
      <c r="V196" s="167"/>
      <c r="W196" s="167"/>
      <c r="X196" s="167"/>
      <c r="Y196" s="167"/>
      <c r="Z196" s="167"/>
      <c r="AA196" s="167"/>
      <c r="AB196" s="167"/>
      <c r="AC196" s="167"/>
      <c r="AD196" s="167"/>
      <c r="AE196" s="167"/>
      <c r="AF196" s="167"/>
      <c r="AG196" s="167"/>
      <c r="AH196" s="167"/>
      <c r="AI196" s="167"/>
      <c r="AJ196" s="167"/>
    </row>
    <row r="197" spans="1:36" ht="33.6" customHeight="1">
      <c r="A197" s="266"/>
      <c r="B197" s="66"/>
      <c r="C197" s="766"/>
      <c r="D197" s="816"/>
      <c r="E197" s="1595" t="s">
        <v>1445</v>
      </c>
      <c r="F197" s="2129"/>
      <c r="G197" s="2129"/>
      <c r="H197" s="772">
        <v>2023</v>
      </c>
      <c r="I197" s="772">
        <v>2024</v>
      </c>
      <c r="J197" s="772">
        <v>2025</v>
      </c>
      <c r="K197" s="815"/>
      <c r="L197" s="815"/>
      <c r="M197" s="815"/>
      <c r="N197" s="817"/>
      <c r="O197" s="817"/>
      <c r="P197" s="817"/>
      <c r="Q197" s="817"/>
      <c r="R197" s="817"/>
      <c r="S197" s="817"/>
      <c r="T197" s="817"/>
      <c r="U197" s="817"/>
      <c r="V197" s="817"/>
      <c r="W197" s="817"/>
      <c r="X197" s="817"/>
      <c r="Y197" s="817"/>
      <c r="Z197" s="817"/>
      <c r="AA197" s="817"/>
      <c r="AB197" s="817"/>
      <c r="AC197" s="817"/>
      <c r="AD197" s="817"/>
      <c r="AE197" s="817"/>
      <c r="AF197" s="817"/>
      <c r="AG197" s="817"/>
      <c r="AH197" s="817"/>
      <c r="AI197" s="817"/>
      <c r="AJ197" s="817"/>
    </row>
    <row r="198" spans="1:36" ht="19.350000000000001" customHeight="1">
      <c r="A198" s="1"/>
      <c r="B198" s="4"/>
      <c r="C198" s="1"/>
      <c r="D198" s="167"/>
      <c r="E198" s="1288" t="s">
        <v>1446</v>
      </c>
      <c r="F198" s="1278"/>
      <c r="G198" s="1285"/>
      <c r="H198" s="765">
        <v>48.32</v>
      </c>
      <c r="I198" s="765">
        <v>45.3</v>
      </c>
      <c r="J198" s="765">
        <v>41.9</v>
      </c>
      <c r="K198" s="815"/>
      <c r="L198" s="815"/>
      <c r="M198" s="815"/>
      <c r="N198" s="167"/>
      <c r="O198" s="167"/>
      <c r="P198" s="167"/>
      <c r="Q198" s="167"/>
      <c r="R198" s="167"/>
      <c r="S198" s="167"/>
      <c r="T198" s="167"/>
      <c r="U198" s="167"/>
      <c r="V198" s="167"/>
      <c r="W198" s="167"/>
      <c r="X198" s="167"/>
      <c r="Y198" s="167"/>
      <c r="Z198" s="167"/>
      <c r="AA198" s="167"/>
      <c r="AB198" s="167"/>
      <c r="AC198" s="167"/>
      <c r="AD198" s="167"/>
      <c r="AE198" s="167"/>
      <c r="AF198" s="167"/>
      <c r="AG198" s="167"/>
      <c r="AH198" s="167"/>
      <c r="AI198" s="167"/>
      <c r="AJ198" s="167"/>
    </row>
    <row r="199" spans="1:36">
      <c r="A199" s="1"/>
      <c r="B199" s="9"/>
      <c r="C199" s="1"/>
      <c r="D199" s="167"/>
      <c r="E199" s="815"/>
      <c r="F199" s="815"/>
      <c r="G199" s="815"/>
      <c r="H199" s="815"/>
      <c r="I199" s="815"/>
      <c r="J199" s="815"/>
      <c r="K199" s="815"/>
      <c r="L199" s="815"/>
      <c r="M199" s="815"/>
      <c r="N199" s="167"/>
      <c r="O199" s="167"/>
      <c r="P199" s="167"/>
      <c r="Q199" s="167"/>
      <c r="R199" s="167"/>
      <c r="S199" s="167"/>
      <c r="T199" s="167"/>
      <c r="U199" s="167"/>
      <c r="V199" s="167"/>
      <c r="W199" s="167"/>
      <c r="X199" s="167"/>
      <c r="Y199" s="167"/>
      <c r="Z199" s="167"/>
      <c r="AA199" s="167"/>
      <c r="AB199" s="167"/>
      <c r="AC199" s="167"/>
      <c r="AD199" s="167"/>
      <c r="AE199" s="167"/>
      <c r="AF199" s="167"/>
      <c r="AG199" s="167"/>
      <c r="AH199" s="167"/>
      <c r="AI199" s="167"/>
      <c r="AJ199" s="167"/>
    </row>
    <row r="200" spans="1:36" ht="15.75">
      <c r="A200" s="1"/>
      <c r="B200" s="7"/>
      <c r="C200" s="1"/>
      <c r="D200" s="167"/>
      <c r="E200" s="1596" t="s">
        <v>1553</v>
      </c>
      <c r="F200" s="1411"/>
      <c r="G200" s="1411"/>
      <c r="H200" s="1411"/>
      <c r="I200" s="1411"/>
      <c r="J200" s="1411"/>
      <c r="K200" s="167"/>
      <c r="L200" s="167"/>
      <c r="M200" s="167"/>
      <c r="N200" s="167"/>
      <c r="O200" s="167"/>
      <c r="P200" s="167"/>
      <c r="Q200" s="167"/>
      <c r="R200" s="167"/>
      <c r="S200" s="167"/>
      <c r="T200" s="167"/>
      <c r="U200" s="167"/>
      <c r="V200" s="167"/>
      <c r="W200" s="167"/>
      <c r="X200" s="167"/>
      <c r="Y200" s="167"/>
      <c r="Z200" s="167"/>
      <c r="AA200" s="167"/>
      <c r="AB200" s="167"/>
      <c r="AC200" s="167"/>
      <c r="AD200" s="167"/>
      <c r="AE200" s="167"/>
      <c r="AF200" s="167"/>
      <c r="AG200" s="167"/>
      <c r="AH200" s="167"/>
      <c r="AI200" s="167"/>
      <c r="AJ200" s="167"/>
    </row>
    <row r="201" spans="1:36" ht="12.75">
      <c r="A201" s="1"/>
      <c r="B201" s="4"/>
      <c r="C201" s="1"/>
      <c r="D201" s="167"/>
      <c r="E201" s="1411"/>
      <c r="F201" s="1411"/>
      <c r="G201" s="1411"/>
      <c r="H201" s="1411"/>
      <c r="I201" s="1411"/>
      <c r="J201" s="1411"/>
      <c r="K201" s="167"/>
      <c r="L201" s="167"/>
      <c r="M201" s="167"/>
      <c r="N201" s="167"/>
      <c r="O201" s="167"/>
      <c r="P201" s="167"/>
      <c r="Q201" s="167"/>
      <c r="R201" s="167"/>
      <c r="S201" s="167"/>
      <c r="T201" s="167"/>
      <c r="U201" s="167"/>
      <c r="V201" s="167"/>
      <c r="W201" s="167"/>
      <c r="X201" s="167"/>
      <c r="Y201" s="167"/>
      <c r="Z201" s="167"/>
      <c r="AA201" s="167"/>
      <c r="AB201" s="167"/>
      <c r="AC201" s="167"/>
      <c r="AD201" s="167"/>
      <c r="AE201" s="167"/>
      <c r="AF201" s="167"/>
      <c r="AG201" s="167"/>
      <c r="AH201" s="167"/>
      <c r="AI201" s="167"/>
      <c r="AJ201" s="167"/>
    </row>
    <row r="202" spans="1:36" ht="12.75">
      <c r="A202" s="1"/>
      <c r="B202" s="4"/>
      <c r="C202" s="1"/>
      <c r="D202" s="167"/>
      <c r="E202" s="1411"/>
      <c r="F202" s="1411"/>
      <c r="G202" s="1411"/>
      <c r="H202" s="1411"/>
      <c r="I202" s="1411"/>
      <c r="J202" s="1411"/>
      <c r="K202" s="167"/>
      <c r="L202" s="167"/>
      <c r="M202" s="167"/>
      <c r="N202" s="167"/>
      <c r="O202" s="167"/>
      <c r="P202" s="167"/>
      <c r="Q202" s="167"/>
      <c r="R202" s="167"/>
      <c r="S202" s="167"/>
      <c r="T202" s="167"/>
      <c r="U202" s="167"/>
      <c r="V202" s="167"/>
      <c r="W202" s="167"/>
      <c r="X202" s="167"/>
      <c r="Y202" s="167"/>
      <c r="Z202" s="167"/>
      <c r="AA202" s="167"/>
      <c r="AB202" s="167"/>
      <c r="AC202" s="167"/>
      <c r="AD202" s="167"/>
      <c r="AE202" s="167"/>
      <c r="AF202" s="167"/>
      <c r="AG202" s="167"/>
      <c r="AH202" s="167"/>
      <c r="AI202" s="167"/>
      <c r="AJ202" s="167"/>
    </row>
    <row r="203" spans="1:36">
      <c r="A203" s="1"/>
      <c r="B203" s="4"/>
      <c r="C203" s="1"/>
      <c r="D203" s="167"/>
      <c r="E203" s="1411"/>
      <c r="F203" s="1411"/>
      <c r="G203" s="1411"/>
      <c r="H203" s="1411"/>
      <c r="I203" s="1411"/>
      <c r="J203" s="1411"/>
      <c r="K203" s="118"/>
      <c r="L203" s="118"/>
      <c r="M203" s="118"/>
      <c r="N203" s="118"/>
      <c r="O203" s="118"/>
      <c r="P203" s="118"/>
      <c r="Q203" s="118"/>
      <c r="R203" s="118"/>
      <c r="S203" s="118"/>
      <c r="T203" s="118"/>
      <c r="U203" s="118"/>
      <c r="V203" s="118"/>
      <c r="W203" s="118"/>
      <c r="X203" s="118"/>
      <c r="Y203" s="118"/>
      <c r="Z203" s="118"/>
      <c r="AA203" s="118"/>
      <c r="AB203" s="118"/>
      <c r="AC203" s="118"/>
      <c r="AD203" s="118"/>
      <c r="AE203" s="118"/>
      <c r="AF203" s="118"/>
      <c r="AG203" s="118"/>
      <c r="AH203" s="118"/>
      <c r="AI203" s="167"/>
      <c r="AJ203" s="167"/>
    </row>
    <row r="204" spans="1:36">
      <c r="A204" s="1"/>
      <c r="B204" s="4"/>
      <c r="C204" s="1"/>
      <c r="D204" s="167"/>
      <c r="E204" s="1411"/>
      <c r="F204" s="1411"/>
      <c r="G204" s="1411"/>
      <c r="H204" s="1411"/>
      <c r="I204" s="1411"/>
      <c r="J204" s="1411"/>
      <c r="K204" s="118"/>
      <c r="L204" s="118"/>
      <c r="M204" s="118"/>
      <c r="N204" s="118"/>
      <c r="O204" s="118"/>
      <c r="P204" s="118"/>
      <c r="Q204" s="118"/>
      <c r="R204" s="118"/>
      <c r="S204" s="118"/>
      <c r="T204" s="118"/>
      <c r="U204" s="118"/>
      <c r="V204" s="118"/>
      <c r="W204" s="118"/>
      <c r="X204" s="118"/>
      <c r="Y204" s="118"/>
      <c r="Z204" s="118"/>
      <c r="AA204" s="118"/>
      <c r="AB204" s="118"/>
      <c r="AC204" s="118"/>
      <c r="AD204" s="118"/>
      <c r="AE204" s="118"/>
      <c r="AF204" s="118"/>
      <c r="AG204" s="118"/>
      <c r="AH204" s="118"/>
      <c r="AI204" s="167"/>
      <c r="AJ204" s="167"/>
    </row>
    <row r="205" spans="1:36">
      <c r="A205" s="1"/>
      <c r="B205" s="4"/>
      <c r="C205" s="1"/>
      <c r="D205" s="167"/>
      <c r="E205" s="1411"/>
      <c r="F205" s="1411"/>
      <c r="G205" s="1411"/>
      <c r="H205" s="1411"/>
      <c r="I205" s="1411"/>
      <c r="J205" s="1411"/>
      <c r="K205" s="118"/>
      <c r="L205" s="118"/>
      <c r="M205" s="118"/>
      <c r="N205" s="118"/>
      <c r="O205" s="118"/>
      <c r="P205" s="118"/>
      <c r="Q205" s="118"/>
      <c r="R205" s="118"/>
      <c r="S205" s="118"/>
      <c r="T205" s="118"/>
      <c r="U205" s="118"/>
      <c r="V205" s="118"/>
      <c r="W205" s="118"/>
      <c r="X205" s="118"/>
      <c r="Y205" s="118"/>
      <c r="Z205" s="118"/>
      <c r="AA205" s="118"/>
      <c r="AB205" s="118"/>
      <c r="AC205" s="118"/>
      <c r="AD205" s="118"/>
      <c r="AE205" s="118"/>
      <c r="AF205" s="118"/>
      <c r="AG205" s="118"/>
      <c r="AH205" s="118"/>
      <c r="AI205" s="167"/>
      <c r="AJ205" s="167"/>
    </row>
    <row r="206" spans="1:36">
      <c r="A206" s="1"/>
      <c r="B206" s="4"/>
      <c r="C206" s="1"/>
      <c r="D206" s="167"/>
      <c r="E206" s="1411"/>
      <c r="F206" s="1411"/>
      <c r="G206" s="1411"/>
      <c r="H206" s="1411"/>
      <c r="I206" s="1411"/>
      <c r="J206" s="1411"/>
      <c r="K206" s="118"/>
      <c r="L206" s="118"/>
      <c r="M206" s="118"/>
      <c r="N206" s="118"/>
      <c r="O206" s="118"/>
      <c r="P206" s="118"/>
      <c r="Q206" s="118"/>
      <c r="R206" s="118"/>
      <c r="S206" s="118"/>
      <c r="T206" s="118"/>
      <c r="U206" s="118"/>
      <c r="V206" s="118"/>
      <c r="W206" s="118"/>
      <c r="X206" s="118"/>
      <c r="Y206" s="118"/>
      <c r="Z206" s="118"/>
      <c r="AA206" s="118"/>
      <c r="AB206" s="118"/>
      <c r="AC206" s="118"/>
      <c r="AD206" s="118"/>
      <c r="AE206" s="118"/>
      <c r="AF206" s="118"/>
      <c r="AG206" s="118"/>
      <c r="AH206" s="118"/>
      <c r="AI206" s="167"/>
      <c r="AJ206" s="167"/>
    </row>
    <row r="207" spans="1:36">
      <c r="A207" s="1"/>
      <c r="B207" s="4"/>
      <c r="C207" s="1"/>
      <c r="D207" s="167"/>
      <c r="E207" s="1411"/>
      <c r="F207" s="1411"/>
      <c r="G207" s="1411"/>
      <c r="H207" s="1411"/>
      <c r="I207" s="1411"/>
      <c r="J207" s="1411"/>
      <c r="K207" s="118"/>
      <c r="L207" s="118"/>
      <c r="M207" s="118"/>
      <c r="N207" s="118"/>
      <c r="O207" s="118"/>
      <c r="P207" s="118"/>
      <c r="Q207" s="118"/>
      <c r="R207" s="118"/>
      <c r="S207" s="118"/>
      <c r="T207" s="118"/>
      <c r="U207" s="118"/>
      <c r="V207" s="118"/>
      <c r="W207" s="118"/>
      <c r="X207" s="118"/>
      <c r="Y207" s="118"/>
      <c r="Z207" s="118"/>
      <c r="AA207" s="118"/>
      <c r="AB207" s="118"/>
      <c r="AC207" s="118"/>
      <c r="AD207" s="118"/>
      <c r="AE207" s="118"/>
      <c r="AF207" s="118"/>
      <c r="AG207" s="118"/>
      <c r="AH207" s="118"/>
      <c r="AI207" s="167"/>
      <c r="AJ207" s="167"/>
    </row>
    <row r="208" spans="1:36">
      <c r="A208" s="1"/>
      <c r="B208" s="4"/>
      <c r="C208" s="1"/>
      <c r="D208" s="167"/>
      <c r="E208" s="1411"/>
      <c r="F208" s="1411"/>
      <c r="G208" s="1411"/>
      <c r="H208" s="1411"/>
      <c r="I208" s="1411"/>
      <c r="J208" s="1411"/>
      <c r="K208" s="118"/>
      <c r="L208" s="118"/>
      <c r="M208" s="118"/>
      <c r="N208" s="118"/>
      <c r="O208" s="118"/>
      <c r="P208" s="118"/>
      <c r="Q208" s="118"/>
      <c r="R208" s="118"/>
      <c r="S208" s="118"/>
      <c r="T208" s="118"/>
      <c r="U208" s="118"/>
      <c r="V208" s="118"/>
      <c r="W208" s="118"/>
      <c r="X208" s="118"/>
      <c r="Y208" s="118"/>
      <c r="Z208" s="118"/>
      <c r="AA208" s="118"/>
      <c r="AB208" s="118"/>
      <c r="AC208" s="118"/>
      <c r="AD208" s="118"/>
      <c r="AE208" s="118"/>
      <c r="AF208" s="118"/>
      <c r="AG208" s="118"/>
      <c r="AH208" s="118"/>
      <c r="AI208" s="167"/>
      <c r="AJ208" s="167"/>
    </row>
    <row r="209" spans="1:36" ht="49.35" customHeight="1">
      <c r="A209" s="1"/>
      <c r="B209" s="4"/>
      <c r="C209" s="1"/>
      <c r="D209" s="167"/>
      <c r="E209" s="1411"/>
      <c r="F209" s="1411"/>
      <c r="G209" s="1411"/>
      <c r="H209" s="1411"/>
      <c r="I209" s="1411"/>
      <c r="J209" s="1411"/>
      <c r="K209" s="164"/>
      <c r="L209" s="164"/>
      <c r="M209" s="164"/>
      <c r="N209" s="164"/>
      <c r="O209" s="164"/>
      <c r="P209" s="164"/>
      <c r="Q209" s="167"/>
      <c r="R209" s="167"/>
      <c r="S209" s="167"/>
      <c r="T209" s="167"/>
      <c r="U209" s="167"/>
      <c r="V209" s="167"/>
      <c r="W209" s="167"/>
      <c r="X209" s="167"/>
      <c r="Y209" s="167"/>
      <c r="Z209" s="167"/>
      <c r="AA209" s="167"/>
      <c r="AB209" s="167"/>
      <c r="AC209" s="167"/>
      <c r="AD209" s="167"/>
      <c r="AE209" s="167"/>
      <c r="AF209" s="167"/>
      <c r="AG209" s="167"/>
      <c r="AH209" s="167"/>
      <c r="AI209" s="167"/>
      <c r="AJ209" s="167"/>
    </row>
    <row r="210" spans="1:36" ht="12.75">
      <c r="A210" s="1"/>
      <c r="B210" s="4"/>
      <c r="C210" s="1"/>
      <c r="D210" s="167"/>
      <c r="E210" s="167"/>
      <c r="F210" s="167"/>
      <c r="G210" s="167"/>
      <c r="H210" s="167"/>
      <c r="I210" s="167"/>
      <c r="J210" s="167"/>
      <c r="K210" s="167"/>
      <c r="L210" s="167"/>
      <c r="M210" s="167"/>
      <c r="N210" s="167"/>
      <c r="O210" s="167"/>
      <c r="P210" s="167"/>
      <c r="Q210" s="167"/>
      <c r="R210" s="167"/>
      <c r="S210" s="167"/>
      <c r="T210" s="167"/>
      <c r="U210" s="167"/>
      <c r="V210" s="167"/>
      <c r="W210" s="167"/>
      <c r="X210" s="167"/>
      <c r="Y210" s="167"/>
      <c r="Z210" s="167"/>
      <c r="AA210" s="167"/>
      <c r="AB210" s="167"/>
      <c r="AC210" s="167"/>
      <c r="AD210" s="167"/>
      <c r="AE210" s="167"/>
      <c r="AF210" s="167"/>
      <c r="AG210" s="167"/>
      <c r="AH210" s="167"/>
      <c r="AI210" s="167"/>
      <c r="AJ210" s="167"/>
    </row>
    <row r="211" spans="1:36" ht="12.75">
      <c r="A211" s="1"/>
      <c r="B211" s="4"/>
      <c r="C211" s="1"/>
      <c r="D211" s="167"/>
      <c r="E211" s="167"/>
      <c r="F211" s="167"/>
      <c r="G211" s="167"/>
      <c r="H211" s="167"/>
      <c r="I211" s="167"/>
      <c r="J211" s="167"/>
      <c r="K211" s="167"/>
      <c r="L211" s="167"/>
      <c r="M211" s="167"/>
      <c r="N211" s="167"/>
      <c r="O211" s="167"/>
      <c r="P211" s="167"/>
      <c r="Q211" s="167"/>
      <c r="R211" s="167"/>
      <c r="S211" s="167"/>
      <c r="T211" s="167"/>
      <c r="U211" s="167"/>
      <c r="V211" s="167"/>
      <c r="W211" s="167"/>
      <c r="X211" s="167"/>
      <c r="Y211" s="167"/>
      <c r="Z211" s="167"/>
      <c r="AA211" s="167"/>
      <c r="AB211" s="167"/>
      <c r="AC211" s="167"/>
      <c r="AD211" s="167"/>
      <c r="AE211" s="167"/>
      <c r="AF211" s="167"/>
      <c r="AG211" s="167"/>
      <c r="AH211" s="167"/>
      <c r="AI211" s="167"/>
      <c r="AJ211" s="167"/>
    </row>
    <row r="212" spans="1:36">
      <c r="A212" s="1"/>
      <c r="B212" s="9"/>
      <c r="C212" s="250"/>
      <c r="D212" s="167"/>
      <c r="E212" s="2124" t="s">
        <v>1447</v>
      </c>
      <c r="F212" s="1411"/>
      <c r="G212" s="1411"/>
      <c r="H212" s="1411"/>
      <c r="I212" s="1411"/>
      <c r="J212" s="1411"/>
      <c r="K212" s="1411"/>
      <c r="L212" s="1411"/>
      <c r="M212" s="118"/>
      <c r="N212" s="118"/>
      <c r="O212" s="118"/>
      <c r="P212" s="118"/>
      <c r="Q212" s="118"/>
      <c r="R212" s="118"/>
      <c r="S212" s="118"/>
      <c r="T212" s="118"/>
      <c r="U212" s="118"/>
      <c r="V212" s="118"/>
      <c r="W212" s="118"/>
      <c r="X212" s="118"/>
      <c r="Y212" s="118"/>
      <c r="Z212" s="118"/>
      <c r="AA212" s="118"/>
      <c r="AB212" s="118"/>
      <c r="AC212" s="118"/>
      <c r="AD212" s="118"/>
      <c r="AE212" s="118"/>
      <c r="AF212" s="118"/>
      <c r="AG212" s="118"/>
      <c r="AH212" s="118"/>
      <c r="AI212" s="167"/>
      <c r="AJ212" s="167"/>
    </row>
    <row r="213" spans="1:36" ht="15.75">
      <c r="A213" s="1"/>
      <c r="B213" s="7"/>
      <c r="C213" s="250"/>
      <c r="D213" s="167"/>
      <c r="O213" s="167"/>
      <c r="P213" s="167"/>
      <c r="Q213" s="167"/>
      <c r="R213" s="167"/>
      <c r="S213" s="167"/>
      <c r="T213" s="167"/>
      <c r="U213" s="167"/>
      <c r="V213" s="167"/>
      <c r="W213" s="167"/>
      <c r="X213" s="167"/>
      <c r="Y213" s="167"/>
      <c r="Z213" s="167"/>
      <c r="AA213" s="167"/>
      <c r="AB213" s="167"/>
      <c r="AC213" s="167"/>
      <c r="AD213" s="167"/>
      <c r="AE213" s="167"/>
      <c r="AF213" s="167"/>
      <c r="AG213" s="167"/>
      <c r="AH213" s="167"/>
      <c r="AI213" s="167"/>
      <c r="AJ213" s="167"/>
    </row>
    <row r="214" spans="1:36" ht="14.25">
      <c r="A214" s="1"/>
      <c r="B214" s="4"/>
      <c r="C214" s="250"/>
      <c r="D214" s="167"/>
      <c r="E214" s="2096" t="s">
        <v>1448</v>
      </c>
      <c r="F214" s="1411"/>
      <c r="G214" s="1411"/>
      <c r="H214" s="1411"/>
      <c r="I214" s="1411"/>
      <c r="J214" s="1411"/>
      <c r="K214" s="1411"/>
      <c r="L214" s="1411"/>
      <c r="M214" s="164"/>
      <c r="N214" s="164"/>
      <c r="AI214" s="167"/>
      <c r="AJ214" s="167"/>
    </row>
    <row r="215" spans="1:36" ht="14.25">
      <c r="A215" s="1"/>
      <c r="B215" s="11"/>
      <c r="C215" s="250"/>
      <c r="D215" s="803"/>
      <c r="E215" s="1411"/>
      <c r="F215" s="1411"/>
      <c r="G215" s="1411"/>
      <c r="H215" s="1411"/>
      <c r="I215" s="1411"/>
      <c r="J215" s="1411"/>
      <c r="K215" s="1411"/>
      <c r="L215" s="1411"/>
      <c r="M215" s="164"/>
      <c r="N215" s="164"/>
      <c r="AI215" s="167"/>
      <c r="AJ215" s="167"/>
    </row>
    <row r="216" spans="1:36" ht="38.1" customHeight="1">
      <c r="A216" s="1"/>
      <c r="B216" s="4"/>
      <c r="C216" s="250"/>
      <c r="D216" s="803"/>
      <c r="E216" s="1411"/>
      <c r="F216" s="1411"/>
      <c r="G216" s="1411"/>
      <c r="H216" s="1411"/>
      <c r="I216" s="1411"/>
      <c r="J216" s="1411"/>
      <c r="K216" s="1411"/>
      <c r="L216" s="1411"/>
      <c r="M216" s="164"/>
      <c r="N216" s="164"/>
      <c r="AI216" s="167"/>
      <c r="AJ216" s="167"/>
    </row>
    <row r="217" spans="1:36" ht="15.75">
      <c r="A217" s="1"/>
      <c r="B217" s="12"/>
      <c r="C217" s="250"/>
      <c r="D217" s="803"/>
      <c r="AI217" s="167"/>
      <c r="AJ217" s="167"/>
    </row>
    <row r="218" spans="1:36" ht="14.1" customHeight="1">
      <c r="A218" s="1"/>
      <c r="B218" s="4"/>
      <c r="C218" s="250"/>
      <c r="D218" s="248"/>
      <c r="E218" s="866" t="s">
        <v>1449</v>
      </c>
      <c r="M218" s="268"/>
      <c r="N218" s="167"/>
      <c r="O218" s="167"/>
      <c r="P218" s="167"/>
      <c r="Q218" s="167"/>
      <c r="R218" s="167"/>
      <c r="S218" s="167"/>
      <c r="T218" s="167"/>
      <c r="U218" s="167"/>
      <c r="V218" s="167"/>
      <c r="W218" s="167"/>
      <c r="X218" s="167"/>
      <c r="Y218" s="167"/>
      <c r="Z218" s="167"/>
      <c r="AA218" s="167"/>
      <c r="AB218" s="167"/>
      <c r="AC218" s="167"/>
      <c r="AD218" s="167"/>
      <c r="AE218" s="167"/>
      <c r="AF218" s="167"/>
      <c r="AG218" s="167"/>
      <c r="AH218" s="167"/>
      <c r="AI218" s="167"/>
      <c r="AJ218" s="167"/>
    </row>
    <row r="219" spans="1:36" ht="12.75">
      <c r="A219" s="1"/>
      <c r="B219" s="4"/>
      <c r="C219" s="250"/>
      <c r="D219" s="248"/>
      <c r="E219" s="269"/>
      <c r="F219" s="269"/>
      <c r="G219" s="269"/>
      <c r="H219" s="269"/>
      <c r="I219" s="269"/>
      <c r="J219" s="269"/>
      <c r="K219" s="269"/>
      <c r="L219" s="269"/>
      <c r="M219" s="167"/>
      <c r="N219" s="167"/>
      <c r="O219" s="167"/>
      <c r="P219" s="167"/>
      <c r="Q219" s="167"/>
      <c r="R219" s="167"/>
      <c r="S219" s="167"/>
      <c r="T219" s="167"/>
      <c r="U219" s="167"/>
      <c r="V219" s="167"/>
      <c r="W219" s="167"/>
      <c r="X219" s="167"/>
      <c r="Y219" s="167"/>
      <c r="Z219" s="167"/>
      <c r="AA219" s="167"/>
      <c r="AB219" s="167"/>
      <c r="AC219" s="167"/>
      <c r="AD219" s="167"/>
      <c r="AE219" s="167"/>
      <c r="AF219" s="167"/>
      <c r="AG219" s="167"/>
      <c r="AH219" s="167"/>
      <c r="AI219" s="167"/>
      <c r="AJ219" s="167"/>
    </row>
    <row r="220" spans="1:36" ht="12.75">
      <c r="A220" s="1"/>
      <c r="B220" s="4"/>
      <c r="C220" s="250"/>
      <c r="D220" s="248"/>
      <c r="E220" s="1543" t="s">
        <v>1554</v>
      </c>
      <c r="F220" s="1411"/>
      <c r="G220" s="1411"/>
      <c r="H220" s="1411"/>
      <c r="I220" s="1411"/>
      <c r="J220" s="1411"/>
      <c r="K220" s="1411"/>
      <c r="L220" s="1411"/>
      <c r="M220" s="167"/>
      <c r="N220" s="167"/>
      <c r="O220" s="167"/>
      <c r="P220" s="167"/>
      <c r="Q220" s="167"/>
      <c r="R220" s="167"/>
      <c r="S220" s="167"/>
      <c r="T220" s="167"/>
      <c r="U220" s="167"/>
      <c r="V220" s="167"/>
      <c r="W220" s="167"/>
      <c r="X220" s="167"/>
      <c r="Y220" s="167"/>
      <c r="Z220" s="167"/>
      <c r="AA220" s="167"/>
      <c r="AB220" s="167"/>
      <c r="AC220" s="167"/>
      <c r="AD220" s="167"/>
      <c r="AE220" s="167"/>
      <c r="AF220" s="167"/>
      <c r="AG220" s="167"/>
      <c r="AH220" s="167"/>
      <c r="AI220" s="167"/>
      <c r="AJ220" s="167"/>
    </row>
    <row r="221" spans="1:36" ht="12.75">
      <c r="A221" s="1"/>
      <c r="B221" s="4"/>
      <c r="C221" s="250"/>
      <c r="D221" s="248"/>
      <c r="E221" s="1411"/>
      <c r="F221" s="1411"/>
      <c r="G221" s="1411"/>
      <c r="H221" s="1411"/>
      <c r="I221" s="1411"/>
      <c r="J221" s="1411"/>
      <c r="K221" s="1411"/>
      <c r="L221" s="1411"/>
      <c r="M221" s="167"/>
      <c r="N221" s="167"/>
      <c r="O221" s="167"/>
      <c r="P221" s="167"/>
      <c r="Q221" s="167"/>
      <c r="R221" s="167"/>
      <c r="S221" s="167"/>
      <c r="T221" s="167"/>
      <c r="U221" s="167"/>
      <c r="V221" s="167"/>
      <c r="W221" s="167"/>
      <c r="X221" s="167"/>
      <c r="Y221" s="167"/>
      <c r="Z221" s="167"/>
      <c r="AA221" s="167"/>
      <c r="AB221" s="167"/>
      <c r="AC221" s="167"/>
      <c r="AD221" s="167"/>
      <c r="AE221" s="167"/>
      <c r="AF221" s="167"/>
      <c r="AG221" s="167"/>
      <c r="AH221" s="167"/>
      <c r="AI221" s="167"/>
      <c r="AJ221" s="167"/>
    </row>
    <row r="222" spans="1:36" ht="12.75">
      <c r="A222" s="1"/>
      <c r="B222" s="66"/>
      <c r="C222" s="250"/>
      <c r="D222" s="248"/>
      <c r="E222" s="1411"/>
      <c r="F222" s="1411"/>
      <c r="G222" s="1411"/>
      <c r="H222" s="1411"/>
      <c r="I222" s="1411"/>
      <c r="J222" s="1411"/>
      <c r="K222" s="1411"/>
      <c r="L222" s="1411"/>
      <c r="M222" s="167"/>
      <c r="N222" s="167"/>
      <c r="O222" s="167"/>
      <c r="P222" s="167"/>
      <c r="Q222" s="167"/>
      <c r="R222" s="167"/>
      <c r="S222" s="167"/>
      <c r="T222" s="167"/>
      <c r="U222" s="167"/>
      <c r="V222" s="167"/>
      <c r="W222" s="167"/>
      <c r="X222" s="167"/>
      <c r="Y222" s="167"/>
      <c r="Z222" s="167"/>
      <c r="AA222" s="167"/>
      <c r="AB222" s="167"/>
      <c r="AC222" s="167"/>
      <c r="AD222" s="167"/>
      <c r="AE222" s="167"/>
      <c r="AF222" s="167"/>
      <c r="AG222" s="167"/>
      <c r="AH222" s="167"/>
      <c r="AI222" s="167"/>
      <c r="AJ222" s="167"/>
    </row>
    <row r="223" spans="1:36" ht="12.75">
      <c r="A223" s="1"/>
      <c r="B223" s="4"/>
      <c r="C223" s="250"/>
      <c r="D223" s="248"/>
      <c r="E223" s="1411"/>
      <c r="F223" s="1411"/>
      <c r="G223" s="1411"/>
      <c r="H223" s="1411"/>
      <c r="I223" s="1411"/>
      <c r="J223" s="1411"/>
      <c r="K223" s="1411"/>
      <c r="L223" s="1411"/>
      <c r="M223" s="167"/>
      <c r="N223" s="167"/>
      <c r="O223" s="167"/>
      <c r="P223" s="167"/>
      <c r="Q223" s="167"/>
      <c r="R223" s="167"/>
      <c r="S223" s="167"/>
      <c r="T223" s="167"/>
      <c r="U223" s="167"/>
      <c r="V223" s="167"/>
      <c r="W223" s="167"/>
      <c r="X223" s="167"/>
      <c r="Y223" s="167"/>
      <c r="Z223" s="167"/>
      <c r="AA223" s="167"/>
      <c r="AB223" s="167"/>
      <c r="AC223" s="167"/>
      <c r="AD223" s="167"/>
      <c r="AE223" s="167"/>
      <c r="AF223" s="167"/>
      <c r="AG223" s="167"/>
      <c r="AH223" s="167"/>
      <c r="AI223" s="167"/>
      <c r="AJ223" s="167"/>
    </row>
    <row r="224" spans="1:36" ht="12.75">
      <c r="A224" s="1"/>
      <c r="B224" s="4"/>
      <c r="C224" s="250"/>
      <c r="D224" s="248"/>
      <c r="E224" s="1411"/>
      <c r="F224" s="1411"/>
      <c r="G224" s="1411"/>
      <c r="H224" s="1411"/>
      <c r="I224" s="1411"/>
      <c r="J224" s="1411"/>
      <c r="K224" s="1411"/>
      <c r="L224" s="1411"/>
      <c r="M224" s="167"/>
      <c r="N224" s="167"/>
      <c r="O224" s="167"/>
      <c r="P224" s="167"/>
      <c r="Q224" s="167"/>
      <c r="R224" s="167"/>
      <c r="S224" s="167"/>
      <c r="T224" s="167"/>
      <c r="U224" s="167"/>
      <c r="V224" s="167"/>
      <c r="W224" s="167"/>
      <c r="X224" s="167"/>
      <c r="Y224" s="167"/>
      <c r="Z224" s="167"/>
      <c r="AA224" s="167"/>
      <c r="AB224" s="167"/>
      <c r="AC224" s="167"/>
      <c r="AD224" s="167"/>
      <c r="AE224" s="167"/>
      <c r="AF224" s="167"/>
      <c r="AG224" s="167"/>
      <c r="AH224" s="167"/>
      <c r="AI224" s="167"/>
      <c r="AJ224" s="167"/>
    </row>
    <row r="225" spans="1:36" ht="12.75">
      <c r="A225" s="1"/>
      <c r="B225" s="4"/>
      <c r="C225" s="250"/>
      <c r="D225" s="248"/>
      <c r="E225" s="1411"/>
      <c r="F225" s="1411"/>
      <c r="G225" s="1411"/>
      <c r="H225" s="1411"/>
      <c r="I225" s="1411"/>
      <c r="J225" s="1411"/>
      <c r="K225" s="1411"/>
      <c r="L225" s="1411"/>
      <c r="M225" s="167"/>
      <c r="N225" s="167"/>
      <c r="O225" s="167"/>
      <c r="P225" s="167"/>
      <c r="Q225" s="167"/>
      <c r="R225" s="167"/>
      <c r="S225" s="167"/>
      <c r="T225" s="167"/>
      <c r="U225" s="167"/>
      <c r="V225" s="167"/>
      <c r="W225" s="167"/>
      <c r="X225" s="167"/>
      <c r="Y225" s="167"/>
      <c r="Z225" s="167"/>
      <c r="AA225" s="167"/>
      <c r="AB225" s="167"/>
      <c r="AC225" s="167"/>
      <c r="AD225" s="167"/>
      <c r="AE225" s="167"/>
      <c r="AF225" s="167"/>
      <c r="AG225" s="167"/>
      <c r="AH225" s="167"/>
      <c r="AI225" s="167"/>
      <c r="AJ225" s="167"/>
    </row>
    <row r="226" spans="1:36" ht="12.75">
      <c r="A226" s="1"/>
      <c r="B226" s="4"/>
      <c r="C226" s="250"/>
      <c r="D226" s="248"/>
      <c r="E226" s="1411"/>
      <c r="F226" s="1411"/>
      <c r="G226" s="1411"/>
      <c r="H226" s="1411"/>
      <c r="I226" s="1411"/>
      <c r="J226" s="1411"/>
      <c r="K226" s="1411"/>
      <c r="L226" s="1411"/>
      <c r="M226" s="167"/>
      <c r="N226" s="167"/>
      <c r="O226" s="167"/>
      <c r="P226" s="167"/>
      <c r="Q226" s="167"/>
      <c r="R226" s="167"/>
      <c r="S226" s="167"/>
      <c r="T226" s="167"/>
      <c r="U226" s="167"/>
      <c r="V226" s="167"/>
      <c r="W226" s="167"/>
      <c r="X226" s="167"/>
      <c r="Y226" s="167"/>
      <c r="Z226" s="167"/>
      <c r="AA226" s="167"/>
      <c r="AB226" s="167"/>
      <c r="AC226" s="167"/>
      <c r="AD226" s="167"/>
      <c r="AE226" s="167"/>
      <c r="AF226" s="167"/>
      <c r="AG226" s="167"/>
      <c r="AH226" s="167"/>
      <c r="AI226" s="167"/>
      <c r="AJ226" s="167"/>
    </row>
    <row r="227" spans="1:36">
      <c r="A227" s="1"/>
      <c r="B227" s="9"/>
      <c r="C227" s="250"/>
      <c r="D227" s="248"/>
      <c r="E227" s="1411"/>
      <c r="F227" s="1411"/>
      <c r="G227" s="1411"/>
      <c r="H227" s="1411"/>
      <c r="I227" s="1411"/>
      <c r="J227" s="1411"/>
      <c r="K227" s="1411"/>
      <c r="L227" s="1411"/>
      <c r="M227" s="167"/>
      <c r="N227" s="167"/>
      <c r="O227" s="167"/>
      <c r="P227" s="167"/>
      <c r="Q227" s="167"/>
      <c r="R227" s="167"/>
      <c r="S227" s="167"/>
      <c r="T227" s="167"/>
      <c r="U227" s="167"/>
      <c r="V227" s="167"/>
      <c r="W227" s="167"/>
      <c r="X227" s="167"/>
      <c r="Y227" s="167"/>
      <c r="Z227" s="167"/>
      <c r="AA227" s="167"/>
      <c r="AB227" s="167"/>
      <c r="AC227" s="167"/>
      <c r="AD227" s="167"/>
      <c r="AE227" s="167"/>
      <c r="AF227" s="167"/>
      <c r="AG227" s="167"/>
      <c r="AH227" s="167"/>
      <c r="AI227" s="167"/>
      <c r="AJ227" s="167"/>
    </row>
    <row r="228" spans="1:36">
      <c r="A228" s="1"/>
      <c r="B228" s="9"/>
      <c r="C228" s="250"/>
      <c r="D228" s="248"/>
      <c r="E228" s="1411"/>
      <c r="F228" s="1411"/>
      <c r="G228" s="1411"/>
      <c r="H228" s="1411"/>
      <c r="I228" s="1411"/>
      <c r="J228" s="1411"/>
      <c r="K228" s="1411"/>
      <c r="L228" s="1411"/>
      <c r="M228" s="167"/>
      <c r="N228" s="167"/>
      <c r="O228" s="167"/>
      <c r="P228" s="167"/>
      <c r="Q228" s="167"/>
      <c r="R228" s="167"/>
      <c r="S228" s="167"/>
      <c r="T228" s="167"/>
      <c r="U228" s="167"/>
      <c r="V228" s="167"/>
      <c r="W228" s="167"/>
      <c r="X228" s="167"/>
      <c r="Y228" s="167"/>
      <c r="Z228" s="167"/>
      <c r="AA228" s="167"/>
      <c r="AB228" s="167"/>
      <c r="AC228" s="167"/>
      <c r="AD228" s="167"/>
      <c r="AE228" s="167"/>
      <c r="AF228" s="167"/>
      <c r="AG228" s="167"/>
      <c r="AH228" s="167"/>
      <c r="AI228" s="167"/>
      <c r="AJ228" s="167"/>
    </row>
    <row r="229" spans="1:36" ht="15.75">
      <c r="A229" s="1"/>
      <c r="B229" s="7"/>
      <c r="C229" s="250"/>
      <c r="D229" s="248"/>
      <c r="E229" s="1411"/>
      <c r="F229" s="1411"/>
      <c r="G229" s="1411"/>
      <c r="H229" s="1411"/>
      <c r="I229" s="1411"/>
      <c r="J229" s="1411"/>
      <c r="K229" s="1411"/>
      <c r="L229" s="1411"/>
      <c r="M229" s="167"/>
      <c r="N229" s="167"/>
      <c r="O229" s="167"/>
      <c r="P229" s="167"/>
      <c r="Q229" s="167"/>
      <c r="R229" s="167"/>
      <c r="S229" s="167"/>
      <c r="T229" s="167"/>
      <c r="U229" s="167"/>
      <c r="V229" s="167"/>
      <c r="W229" s="167"/>
      <c r="X229" s="167"/>
      <c r="Y229" s="167"/>
      <c r="Z229" s="167"/>
      <c r="AA229" s="167"/>
      <c r="AB229" s="167"/>
      <c r="AC229" s="167"/>
      <c r="AD229" s="167"/>
      <c r="AE229" s="167"/>
      <c r="AF229" s="167"/>
      <c r="AG229" s="167"/>
      <c r="AH229" s="167"/>
      <c r="AI229" s="167"/>
      <c r="AJ229" s="167"/>
    </row>
    <row r="230" spans="1:36" ht="12.75">
      <c r="A230" s="1"/>
      <c r="B230" s="4"/>
      <c r="C230" s="250"/>
      <c r="D230" s="248"/>
      <c r="E230" s="1411"/>
      <c r="F230" s="1411"/>
      <c r="G230" s="1411"/>
      <c r="H230" s="1411"/>
      <c r="I230" s="1411"/>
      <c r="J230" s="1411"/>
      <c r="K230" s="1411"/>
      <c r="L230" s="1411"/>
      <c r="M230" s="167"/>
      <c r="N230" s="167"/>
      <c r="O230" s="167"/>
      <c r="P230" s="167"/>
      <c r="Q230" s="167"/>
      <c r="R230" s="167"/>
      <c r="S230" s="167"/>
      <c r="T230" s="167"/>
      <c r="U230" s="167"/>
      <c r="V230" s="167"/>
      <c r="W230" s="167"/>
      <c r="X230" s="167"/>
      <c r="Y230" s="167"/>
      <c r="Z230" s="167"/>
      <c r="AA230" s="167"/>
      <c r="AB230" s="167"/>
      <c r="AC230" s="167"/>
      <c r="AD230" s="167"/>
      <c r="AE230" s="167"/>
      <c r="AF230" s="167"/>
      <c r="AG230" s="167"/>
      <c r="AH230" s="167"/>
      <c r="AI230" s="167"/>
      <c r="AJ230" s="167"/>
    </row>
    <row r="231" spans="1:36" ht="12.75">
      <c r="A231" s="1"/>
      <c r="B231" s="4"/>
      <c r="C231" s="250"/>
      <c r="D231" s="248"/>
      <c r="E231" s="1411"/>
      <c r="F231" s="1411"/>
      <c r="G231" s="1411"/>
      <c r="H231" s="1411"/>
      <c r="I231" s="1411"/>
      <c r="J231" s="1411"/>
      <c r="K231" s="1411"/>
      <c r="L231" s="1411"/>
      <c r="M231" s="167"/>
      <c r="N231" s="167"/>
      <c r="O231" s="167"/>
      <c r="P231" s="167"/>
      <c r="Q231" s="167"/>
      <c r="R231" s="167"/>
      <c r="S231" s="167"/>
      <c r="T231" s="167"/>
      <c r="U231" s="167"/>
      <c r="V231" s="167"/>
      <c r="W231" s="167"/>
      <c r="X231" s="167"/>
      <c r="Y231" s="167"/>
      <c r="Z231" s="167"/>
      <c r="AA231" s="167"/>
      <c r="AB231" s="167"/>
      <c r="AC231" s="167"/>
      <c r="AD231" s="167"/>
      <c r="AE231" s="167"/>
      <c r="AF231" s="167"/>
      <c r="AG231" s="167"/>
      <c r="AH231" s="167"/>
      <c r="AI231" s="167"/>
      <c r="AJ231" s="167"/>
    </row>
    <row r="232" spans="1:36" ht="12.75">
      <c r="A232" s="1"/>
      <c r="B232" s="4"/>
      <c r="C232" s="250"/>
      <c r="D232" s="248"/>
      <c r="E232" s="1411"/>
      <c r="F232" s="1411"/>
      <c r="G232" s="1411"/>
      <c r="H232" s="1411"/>
      <c r="I232" s="1411"/>
      <c r="J232" s="1411"/>
      <c r="K232" s="1411"/>
      <c r="L232" s="1411"/>
      <c r="M232" s="167"/>
      <c r="N232" s="167"/>
      <c r="O232" s="167"/>
      <c r="P232" s="167"/>
      <c r="Q232" s="167"/>
      <c r="R232" s="167"/>
      <c r="S232" s="167"/>
      <c r="T232" s="167"/>
      <c r="U232" s="167"/>
      <c r="V232" s="167"/>
      <c r="W232" s="167"/>
      <c r="X232" s="167"/>
      <c r="Y232" s="167"/>
      <c r="Z232" s="167"/>
      <c r="AA232" s="167"/>
      <c r="AB232" s="167"/>
      <c r="AC232" s="167"/>
      <c r="AD232" s="167"/>
      <c r="AE232" s="167"/>
      <c r="AF232" s="167"/>
      <c r="AG232" s="167"/>
      <c r="AH232" s="167"/>
      <c r="AI232" s="167"/>
      <c r="AJ232" s="167"/>
    </row>
    <row r="233" spans="1:36" ht="29.45" customHeight="1">
      <c r="A233" s="1"/>
      <c r="B233" s="4"/>
      <c r="C233" s="250"/>
      <c r="D233" s="248"/>
      <c r="E233" s="1411"/>
      <c r="F233" s="1411"/>
      <c r="G233" s="1411"/>
      <c r="H233" s="1411"/>
      <c r="I233" s="1411"/>
      <c r="J233" s="1411"/>
      <c r="K233" s="1411"/>
      <c r="L233" s="1411"/>
      <c r="M233" s="167"/>
      <c r="N233" s="167"/>
      <c r="O233" s="167"/>
      <c r="P233" s="167"/>
      <c r="Q233" s="167"/>
      <c r="R233" s="167"/>
      <c r="S233" s="167"/>
      <c r="T233" s="167"/>
      <c r="U233" s="167"/>
      <c r="V233" s="167"/>
      <c r="W233" s="167"/>
      <c r="X233" s="167"/>
      <c r="Y233" s="167"/>
      <c r="Z233" s="167"/>
      <c r="AA233" s="167"/>
      <c r="AB233" s="167"/>
      <c r="AC233" s="167"/>
      <c r="AD233" s="167"/>
      <c r="AE233" s="167"/>
      <c r="AF233" s="167"/>
      <c r="AG233" s="167"/>
      <c r="AH233" s="167"/>
      <c r="AI233" s="167"/>
      <c r="AJ233" s="167"/>
    </row>
    <row r="234" spans="1:36" ht="12.75">
      <c r="A234" s="1"/>
      <c r="B234" s="4"/>
      <c r="C234" s="250"/>
      <c r="D234" s="248"/>
      <c r="M234" s="167"/>
      <c r="N234" s="167"/>
      <c r="O234" s="167"/>
      <c r="P234" s="167"/>
      <c r="Q234" s="167"/>
      <c r="R234" s="167"/>
      <c r="S234" s="167"/>
      <c r="T234" s="167"/>
      <c r="U234" s="167"/>
      <c r="V234" s="167"/>
      <c r="W234" s="167"/>
      <c r="X234" s="167"/>
      <c r="Y234" s="167"/>
      <c r="Z234" s="167"/>
      <c r="AA234" s="167"/>
      <c r="AB234" s="167"/>
      <c r="AC234" s="167"/>
      <c r="AD234" s="167"/>
      <c r="AE234" s="167"/>
      <c r="AF234" s="167"/>
      <c r="AG234" s="167"/>
      <c r="AH234" s="167"/>
      <c r="AI234" s="167"/>
      <c r="AJ234" s="167"/>
    </row>
    <row r="235" spans="1:36">
      <c r="A235" s="1"/>
      <c r="B235" s="9"/>
      <c r="C235" s="250"/>
      <c r="D235" s="248"/>
      <c r="E235" s="1695" t="s">
        <v>1666</v>
      </c>
      <c r="F235" s="1411"/>
      <c r="G235" s="1411"/>
      <c r="H235" s="1798" t="s">
        <v>1450</v>
      </c>
      <c r="I235" s="1411"/>
      <c r="J235" s="1411"/>
      <c r="K235" s="1411"/>
      <c r="L235" s="167"/>
      <c r="M235" s="167"/>
      <c r="N235" s="167"/>
      <c r="O235" s="167"/>
      <c r="P235" s="167"/>
      <c r="Q235" s="167"/>
      <c r="R235" s="167"/>
      <c r="S235" s="167"/>
      <c r="T235" s="167"/>
      <c r="U235" s="167"/>
      <c r="V235" s="167"/>
      <c r="W235" s="167"/>
      <c r="X235" s="167"/>
      <c r="Y235" s="167"/>
      <c r="Z235" s="167"/>
      <c r="AA235" s="167"/>
      <c r="AB235" s="167"/>
      <c r="AC235" s="167"/>
      <c r="AD235" s="167"/>
      <c r="AE235" s="167"/>
      <c r="AF235" s="167"/>
      <c r="AG235" s="167"/>
      <c r="AH235" s="167"/>
      <c r="AI235" s="167"/>
      <c r="AJ235" s="167"/>
    </row>
    <row r="236" spans="1:36" ht="15.75">
      <c r="A236" s="1"/>
      <c r="B236" s="7"/>
      <c r="C236" s="250"/>
      <c r="D236" s="245"/>
      <c r="E236" s="1411"/>
      <c r="F236" s="1411"/>
      <c r="G236" s="1411"/>
      <c r="H236" s="271">
        <v>2022</v>
      </c>
      <c r="I236" s="271">
        <v>2023</v>
      </c>
      <c r="J236" s="271">
        <v>2024</v>
      </c>
      <c r="K236" s="271">
        <v>2025</v>
      </c>
      <c r="P236" s="167"/>
      <c r="Q236" s="167"/>
      <c r="R236" s="167"/>
      <c r="S236" s="167"/>
      <c r="T236" s="167"/>
      <c r="U236" s="167"/>
      <c r="V236" s="167"/>
      <c r="W236" s="167"/>
      <c r="X236" s="167"/>
      <c r="Y236" s="167"/>
      <c r="Z236" s="167"/>
      <c r="AA236" s="167"/>
      <c r="AB236" s="167"/>
      <c r="AC236" s="167"/>
      <c r="AD236" s="167"/>
      <c r="AE236" s="167"/>
      <c r="AF236" s="167"/>
      <c r="AG236" s="167"/>
      <c r="AH236" s="167"/>
      <c r="AI236" s="167"/>
      <c r="AJ236" s="167"/>
    </row>
    <row r="237" spans="1:36" ht="12.75">
      <c r="A237" s="1"/>
      <c r="B237" s="4"/>
      <c r="C237" s="250"/>
      <c r="D237" s="245"/>
      <c r="E237" s="2130" t="s">
        <v>1451</v>
      </c>
      <c r="F237" s="1416"/>
      <c r="G237" s="1416"/>
      <c r="H237" s="818">
        <v>28342.68</v>
      </c>
      <c r="I237" s="818">
        <v>24156.81</v>
      </c>
      <c r="J237" s="818">
        <v>29097.25</v>
      </c>
      <c r="K237" s="818">
        <v>43564.71</v>
      </c>
      <c r="L237" s="167"/>
      <c r="M237" s="167"/>
      <c r="N237" s="167"/>
      <c r="O237" s="167"/>
      <c r="P237" s="167"/>
      <c r="Q237" s="167"/>
      <c r="R237" s="167"/>
      <c r="S237" s="167"/>
      <c r="T237" s="167"/>
      <c r="U237" s="167"/>
      <c r="V237" s="167"/>
      <c r="W237" s="167"/>
      <c r="X237" s="167"/>
      <c r="Y237" s="167"/>
      <c r="Z237" s="167"/>
      <c r="AA237" s="167"/>
      <c r="AB237" s="167"/>
      <c r="AC237" s="167"/>
      <c r="AD237" s="167"/>
      <c r="AE237" s="167"/>
      <c r="AF237" s="167"/>
      <c r="AG237" s="167"/>
      <c r="AH237" s="167"/>
      <c r="AI237" s="167"/>
      <c r="AJ237" s="167"/>
    </row>
    <row r="238" spans="1:36" ht="13.5">
      <c r="A238" s="1"/>
      <c r="B238" s="11"/>
      <c r="C238" s="250"/>
      <c r="D238" s="242"/>
      <c r="E238" s="2131" t="s">
        <v>1452</v>
      </c>
      <c r="F238" s="1439"/>
      <c r="G238" s="1439"/>
      <c r="H238" s="819">
        <v>7637.89</v>
      </c>
      <c r="I238" s="819">
        <v>7751.22</v>
      </c>
      <c r="J238" s="819">
        <v>8052.84</v>
      </c>
      <c r="K238" s="819">
        <v>10328.08</v>
      </c>
      <c r="L238" s="167"/>
      <c r="M238" s="167"/>
      <c r="N238" s="167"/>
      <c r="O238" s="167"/>
      <c r="P238" s="167"/>
      <c r="Q238" s="167"/>
      <c r="R238" s="167"/>
      <c r="S238" s="167"/>
      <c r="T238" s="167"/>
      <c r="U238" s="167"/>
      <c r="V238" s="167"/>
      <c r="W238" s="167"/>
      <c r="X238" s="167"/>
      <c r="Y238" s="167"/>
      <c r="Z238" s="167"/>
      <c r="AA238" s="167"/>
      <c r="AB238" s="167"/>
      <c r="AC238" s="167"/>
      <c r="AD238" s="167"/>
      <c r="AE238" s="167"/>
      <c r="AF238" s="167"/>
      <c r="AG238" s="167"/>
      <c r="AH238" s="167"/>
      <c r="AI238" s="167"/>
      <c r="AJ238" s="167"/>
    </row>
    <row r="239" spans="1:36" ht="13.5">
      <c r="A239" s="1"/>
      <c r="B239" s="4"/>
      <c r="C239" s="250"/>
      <c r="D239" s="167"/>
      <c r="E239" s="2132" t="s">
        <v>1453</v>
      </c>
      <c r="F239" s="1439"/>
      <c r="G239" s="1439"/>
      <c r="H239" s="820">
        <v>7637.89</v>
      </c>
      <c r="I239" s="820">
        <v>12099.45</v>
      </c>
      <c r="J239" s="820">
        <v>14315.44</v>
      </c>
      <c r="K239" s="820">
        <v>13439.83</v>
      </c>
      <c r="L239" s="167"/>
      <c r="M239" s="167"/>
      <c r="N239" s="167"/>
      <c r="O239" s="167"/>
      <c r="P239" s="167"/>
      <c r="Q239" s="167"/>
      <c r="R239" s="167"/>
      <c r="S239" s="167"/>
      <c r="T239" s="167"/>
      <c r="U239" s="167"/>
      <c r="V239" s="167"/>
      <c r="W239" s="167"/>
      <c r="X239" s="167"/>
      <c r="Y239" s="167"/>
      <c r="Z239" s="167"/>
      <c r="AA239" s="167"/>
      <c r="AB239" s="167"/>
      <c r="AC239" s="167"/>
      <c r="AD239" s="167"/>
      <c r="AE239" s="167"/>
      <c r="AF239" s="167"/>
      <c r="AG239" s="167"/>
      <c r="AH239" s="167"/>
      <c r="AI239" s="167"/>
      <c r="AJ239" s="167"/>
    </row>
    <row r="240" spans="1:36" ht="16.5">
      <c r="A240" s="1"/>
      <c r="B240" s="12"/>
      <c r="C240" s="250"/>
      <c r="D240" s="821"/>
      <c r="E240" s="2131" t="s">
        <v>1454</v>
      </c>
      <c r="F240" s="1439"/>
      <c r="G240" s="1439"/>
      <c r="H240" s="822">
        <v>244.99</v>
      </c>
      <c r="I240" s="822">
        <v>282.24</v>
      </c>
      <c r="J240" s="822">
        <v>775.52</v>
      </c>
      <c r="K240" s="819">
        <v>1690.95</v>
      </c>
      <c r="L240" s="167"/>
      <c r="M240" s="167"/>
      <c r="N240" s="167"/>
      <c r="O240" s="167"/>
      <c r="P240" s="167"/>
      <c r="Q240" s="167"/>
      <c r="R240" s="167"/>
      <c r="S240" s="167"/>
      <c r="T240" s="167"/>
      <c r="U240" s="167"/>
      <c r="V240" s="167"/>
      <c r="W240" s="167"/>
      <c r="X240" s="167"/>
      <c r="Y240" s="167"/>
      <c r="Z240" s="167"/>
      <c r="AA240" s="167"/>
      <c r="AB240" s="167"/>
      <c r="AC240" s="167"/>
      <c r="AD240" s="167"/>
      <c r="AE240" s="167"/>
      <c r="AF240" s="167"/>
      <c r="AG240" s="167"/>
      <c r="AH240" s="167"/>
      <c r="AI240" s="167"/>
      <c r="AJ240" s="167"/>
    </row>
    <row r="241" spans="1:36" ht="13.5">
      <c r="A241" s="1"/>
      <c r="B241" s="4"/>
      <c r="C241" s="1"/>
      <c r="D241" s="245"/>
      <c r="E241" s="2132" t="s">
        <v>1455</v>
      </c>
      <c r="F241" s="1439"/>
      <c r="G241" s="1439"/>
      <c r="H241" s="820">
        <v>1802.97</v>
      </c>
      <c r="I241" s="820">
        <v>1692.19</v>
      </c>
      <c r="J241" s="820">
        <v>2635.2</v>
      </c>
      <c r="K241" s="820">
        <v>5096.88</v>
      </c>
      <c r="L241" s="167"/>
      <c r="M241" s="167"/>
      <c r="N241" s="167"/>
      <c r="O241" s="167"/>
      <c r="P241" s="167"/>
      <c r="Q241" s="167"/>
      <c r="R241" s="167"/>
      <c r="S241" s="167"/>
      <c r="T241" s="167"/>
      <c r="U241" s="167"/>
      <c r="V241" s="167"/>
      <c r="W241" s="167"/>
      <c r="X241" s="167"/>
      <c r="Y241" s="167"/>
      <c r="Z241" s="167"/>
      <c r="AA241" s="167"/>
      <c r="AB241" s="167"/>
      <c r="AC241" s="167"/>
      <c r="AD241" s="167"/>
      <c r="AE241" s="167"/>
      <c r="AF241" s="167"/>
      <c r="AG241" s="167"/>
      <c r="AH241" s="167"/>
      <c r="AI241" s="167"/>
      <c r="AJ241" s="167"/>
    </row>
    <row r="242" spans="1:36">
      <c r="A242" s="1"/>
      <c r="B242" s="9"/>
      <c r="C242" s="1"/>
      <c r="D242" s="245"/>
      <c r="E242" s="2133" t="s">
        <v>614</v>
      </c>
      <c r="F242" s="1439"/>
      <c r="G242" s="1439"/>
      <c r="H242" s="823">
        <v>45666.42</v>
      </c>
      <c r="I242" s="823">
        <v>45981.91</v>
      </c>
      <c r="J242" s="823">
        <v>54876.25</v>
      </c>
      <c r="K242" s="823">
        <v>74120.45</v>
      </c>
      <c r="L242" s="167"/>
      <c r="M242" s="167"/>
      <c r="N242" s="167"/>
      <c r="O242" s="167"/>
      <c r="P242" s="167"/>
      <c r="Q242" s="167"/>
      <c r="R242" s="167"/>
      <c r="S242" s="167"/>
      <c r="T242" s="167"/>
      <c r="U242" s="167"/>
      <c r="V242" s="167"/>
      <c r="W242" s="167"/>
      <c r="X242" s="167"/>
      <c r="Y242" s="167"/>
      <c r="Z242" s="167"/>
      <c r="AA242" s="167"/>
      <c r="AB242" s="167"/>
      <c r="AC242" s="167"/>
      <c r="AD242" s="167"/>
      <c r="AE242" s="167"/>
      <c r="AF242" s="167"/>
      <c r="AG242" s="167"/>
      <c r="AH242" s="167"/>
      <c r="AI242" s="167"/>
      <c r="AJ242" s="167"/>
    </row>
    <row r="243" spans="1:36" ht="15.75">
      <c r="A243" s="1"/>
      <c r="B243" s="7"/>
      <c r="C243" s="1"/>
      <c r="D243" s="167"/>
      <c r="E243" s="17"/>
      <c r="F243" s="17"/>
      <c r="G243" s="17"/>
      <c r="H243" s="824"/>
      <c r="I243" s="824"/>
      <c r="J243" s="824"/>
      <c r="K243" s="167"/>
      <c r="L243" s="167"/>
      <c r="M243" s="167"/>
      <c r="N243" s="167"/>
      <c r="O243" s="167"/>
      <c r="P243" s="167"/>
      <c r="Q243" s="167"/>
      <c r="R243" s="167"/>
      <c r="S243" s="167"/>
      <c r="T243" s="167"/>
      <c r="U243" s="167"/>
      <c r="V243" s="167"/>
      <c r="W243" s="167"/>
      <c r="X243" s="167"/>
      <c r="Y243" s="167"/>
      <c r="Z243" s="167"/>
      <c r="AA243" s="167"/>
      <c r="AB243" s="167"/>
      <c r="AC243" s="167"/>
      <c r="AD243" s="167"/>
      <c r="AE243" s="167"/>
      <c r="AF243" s="167"/>
      <c r="AG243" s="167"/>
      <c r="AH243" s="167"/>
      <c r="AI243" s="167"/>
      <c r="AJ243" s="167"/>
    </row>
    <row r="244" spans="1:36" ht="12.75">
      <c r="A244" s="1"/>
      <c r="B244" s="4"/>
      <c r="C244" s="1"/>
      <c r="D244" s="167"/>
      <c r="E244" s="1695" t="s">
        <v>1456</v>
      </c>
      <c r="F244" s="1411"/>
      <c r="G244" s="1411"/>
      <c r="H244" s="1411"/>
      <c r="I244" s="1798" t="s">
        <v>1450</v>
      </c>
      <c r="J244" s="1411"/>
      <c r="K244" s="1411"/>
      <c r="L244" s="167"/>
      <c r="M244" s="167"/>
      <c r="N244" s="167"/>
      <c r="O244" s="167"/>
      <c r="P244" s="167"/>
      <c r="Q244" s="167"/>
      <c r="R244" s="167"/>
      <c r="S244" s="167"/>
      <c r="T244" s="167"/>
      <c r="U244" s="167"/>
      <c r="V244" s="167"/>
      <c r="W244" s="167"/>
      <c r="X244" s="167"/>
      <c r="Y244" s="167"/>
      <c r="Z244" s="167"/>
      <c r="AA244" s="167"/>
      <c r="AB244" s="167"/>
      <c r="AC244" s="167"/>
      <c r="AD244" s="167"/>
      <c r="AE244" s="167"/>
      <c r="AF244" s="167"/>
      <c r="AG244" s="167"/>
      <c r="AH244" s="167"/>
      <c r="AI244" s="167"/>
      <c r="AJ244" s="167"/>
    </row>
    <row r="245" spans="1:36">
      <c r="A245" s="1"/>
      <c r="B245" s="9"/>
      <c r="C245" s="1"/>
      <c r="D245" s="167"/>
      <c r="E245" s="1411"/>
      <c r="F245" s="1411"/>
      <c r="G245" s="1411"/>
      <c r="H245" s="1411"/>
      <c r="I245" s="271">
        <v>2023</v>
      </c>
      <c r="J245" s="271">
        <v>2024</v>
      </c>
      <c r="K245" s="271">
        <v>2025</v>
      </c>
      <c r="L245" s="167"/>
      <c r="M245" s="167"/>
      <c r="N245" s="167"/>
      <c r="O245" s="167"/>
      <c r="P245" s="167"/>
      <c r="Q245" s="167"/>
      <c r="R245" s="167"/>
      <c r="S245" s="167"/>
      <c r="T245" s="167"/>
      <c r="U245" s="167"/>
      <c r="V245" s="167"/>
      <c r="W245" s="167"/>
      <c r="X245" s="167"/>
      <c r="Y245" s="167"/>
      <c r="Z245" s="167"/>
      <c r="AA245" s="167"/>
      <c r="AB245" s="167"/>
      <c r="AC245" s="167"/>
      <c r="AD245" s="167"/>
      <c r="AE245" s="167"/>
      <c r="AF245" s="167"/>
      <c r="AG245" s="167"/>
      <c r="AH245" s="167"/>
      <c r="AI245" s="167"/>
    </row>
    <row r="246" spans="1:36" ht="16.5">
      <c r="A246" s="1"/>
      <c r="B246" s="7"/>
      <c r="C246" s="1"/>
      <c r="D246" s="167"/>
      <c r="E246" s="2125" t="s">
        <v>1453</v>
      </c>
      <c r="F246" s="1416"/>
      <c r="G246" s="1416"/>
      <c r="H246" s="1416"/>
      <c r="I246" s="818">
        <v>91.82</v>
      </c>
      <c r="J246" s="818">
        <v>2500</v>
      </c>
      <c r="K246" s="825">
        <v>2854.01</v>
      </c>
      <c r="L246" s="167"/>
      <c r="M246" s="167"/>
      <c r="N246" s="167"/>
      <c r="O246" s="167"/>
      <c r="P246" s="167"/>
      <c r="Q246" s="167"/>
      <c r="R246" s="167"/>
      <c r="S246" s="167"/>
      <c r="T246" s="167"/>
      <c r="U246" s="167"/>
      <c r="V246" s="167"/>
      <c r="W246" s="167"/>
      <c r="X246" s="167"/>
      <c r="Y246" s="167"/>
      <c r="Z246" s="167"/>
      <c r="AA246" s="167"/>
      <c r="AB246" s="167"/>
      <c r="AC246" s="167"/>
      <c r="AD246" s="167"/>
      <c r="AE246" s="167"/>
      <c r="AF246" s="167"/>
      <c r="AG246" s="167"/>
      <c r="AH246" s="167"/>
      <c r="AI246" s="167"/>
    </row>
    <row r="247" spans="1:36" ht="12.75">
      <c r="A247" s="1"/>
      <c r="B247" s="4"/>
      <c r="C247" s="1"/>
      <c r="D247" s="167"/>
      <c r="E247" s="2126" t="s">
        <v>614</v>
      </c>
      <c r="F247" s="1439"/>
      <c r="G247" s="1439"/>
      <c r="H247" s="1439"/>
      <c r="I247" s="826">
        <f>I246</f>
        <v>91.82</v>
      </c>
      <c r="J247" s="826">
        <v>2500</v>
      </c>
      <c r="K247" s="827">
        <v>2854.01</v>
      </c>
      <c r="L247" s="167"/>
      <c r="M247" s="167"/>
      <c r="N247" s="167"/>
      <c r="O247" s="167"/>
      <c r="P247" s="167"/>
      <c r="Q247" s="167"/>
      <c r="R247" s="167"/>
      <c r="S247" s="167"/>
      <c r="T247" s="167"/>
      <c r="U247" s="167"/>
      <c r="V247" s="167"/>
      <c r="W247" s="167"/>
      <c r="X247" s="167"/>
      <c r="Y247" s="167"/>
      <c r="Z247" s="167"/>
      <c r="AA247" s="167"/>
      <c r="AB247" s="167"/>
      <c r="AC247" s="167"/>
      <c r="AD247" s="167"/>
      <c r="AE247" s="167"/>
      <c r="AF247" s="167"/>
      <c r="AG247" s="167"/>
      <c r="AH247" s="167"/>
      <c r="AI247" s="167"/>
    </row>
    <row r="248" spans="1:36" ht="12.75">
      <c r="A248" s="1"/>
      <c r="B248" s="4"/>
      <c r="C248" s="1"/>
      <c r="D248" s="167"/>
      <c r="E248" s="828"/>
      <c r="F248" s="17"/>
      <c r="G248" s="17"/>
      <c r="H248" s="17"/>
      <c r="I248" s="17"/>
      <c r="J248" s="17"/>
      <c r="K248" s="167"/>
      <c r="L248" s="167"/>
      <c r="M248" s="167"/>
      <c r="N248" s="167"/>
      <c r="O248" s="167"/>
      <c r="P248" s="167"/>
      <c r="Q248" s="167"/>
      <c r="R248" s="167"/>
      <c r="S248" s="167"/>
      <c r="T248" s="167"/>
      <c r="U248" s="167"/>
      <c r="V248" s="167"/>
      <c r="W248" s="167"/>
      <c r="X248" s="167"/>
      <c r="Y248" s="167"/>
      <c r="Z248" s="167"/>
      <c r="AA248" s="167"/>
      <c r="AB248" s="167"/>
      <c r="AC248" s="167"/>
      <c r="AD248" s="167"/>
      <c r="AE248" s="167"/>
      <c r="AF248" s="167"/>
      <c r="AG248" s="167"/>
      <c r="AH248" s="167"/>
      <c r="AI248" s="167"/>
      <c r="AJ248" s="167"/>
    </row>
    <row r="249" spans="1:36">
      <c r="A249" s="1"/>
      <c r="B249" s="9"/>
      <c r="C249" s="250"/>
      <c r="D249" s="248"/>
      <c r="E249" s="1544" t="s">
        <v>1556</v>
      </c>
      <c r="F249" s="1545"/>
      <c r="G249" s="1545"/>
      <c r="H249" s="1545"/>
      <c r="I249" s="1545"/>
      <c r="J249" s="1545"/>
      <c r="K249" s="1545"/>
      <c r="L249" s="1545"/>
      <c r="M249" s="829"/>
      <c r="N249" s="2134"/>
      <c r="O249" s="1411"/>
      <c r="P249" s="1411"/>
      <c r="Q249" s="1411"/>
      <c r="R249" s="1411"/>
      <c r="S249" s="1411"/>
      <c r="T249" s="1411"/>
      <c r="U249" s="1411"/>
      <c r="V249" s="167"/>
      <c r="W249" s="167"/>
      <c r="X249" s="167"/>
      <c r="Y249" s="167"/>
      <c r="Z249" s="167"/>
      <c r="AA249" s="167"/>
      <c r="AB249" s="167"/>
      <c r="AC249" s="167"/>
      <c r="AD249" s="167"/>
      <c r="AE249" s="167"/>
      <c r="AF249" s="167"/>
      <c r="AG249" s="167"/>
      <c r="AH249" s="167"/>
      <c r="AI249" s="167"/>
      <c r="AJ249" s="167"/>
    </row>
    <row r="250" spans="1:36" ht="15.75">
      <c r="A250" s="1"/>
      <c r="B250" s="7"/>
      <c r="C250" s="250"/>
      <c r="D250" s="248"/>
      <c r="E250" s="1546"/>
      <c r="F250" s="1411"/>
      <c r="G250" s="1411"/>
      <c r="H250" s="1411"/>
      <c r="I250" s="1411"/>
      <c r="J250" s="1411"/>
      <c r="K250" s="1411"/>
      <c r="L250" s="1411"/>
      <c r="M250" s="116"/>
      <c r="N250" s="268"/>
      <c r="O250" s="268"/>
      <c r="P250" s="268"/>
      <c r="Q250" s="268"/>
      <c r="R250" s="268"/>
      <c r="S250" s="268"/>
      <c r="T250" s="268"/>
      <c r="U250" s="268"/>
      <c r="V250" s="167"/>
      <c r="W250" s="167"/>
      <c r="X250" s="167"/>
      <c r="Y250" s="167"/>
      <c r="Z250" s="167"/>
      <c r="AA250" s="167"/>
      <c r="AB250" s="167"/>
      <c r="AC250" s="167"/>
      <c r="AD250" s="167"/>
      <c r="AE250" s="167"/>
      <c r="AF250" s="167"/>
      <c r="AG250" s="167"/>
      <c r="AH250" s="167"/>
      <c r="AI250" s="167"/>
      <c r="AJ250" s="167"/>
    </row>
    <row r="251" spans="1:36" ht="14.25">
      <c r="A251" s="1"/>
      <c r="B251" s="4"/>
      <c r="C251" s="250"/>
      <c r="D251" s="248"/>
      <c r="E251" s="1546"/>
      <c r="F251" s="1411"/>
      <c r="G251" s="1411"/>
      <c r="H251" s="1411"/>
      <c r="I251" s="1411"/>
      <c r="J251" s="1411"/>
      <c r="K251" s="1411"/>
      <c r="L251" s="1411"/>
      <c r="M251" s="116"/>
      <c r="N251" s="268"/>
      <c r="O251" s="268"/>
      <c r="P251" s="268"/>
      <c r="Q251" s="268"/>
      <c r="R251" s="268"/>
      <c r="S251" s="268"/>
      <c r="T251" s="268"/>
      <c r="U251" s="268"/>
      <c r="V251" s="167"/>
      <c r="W251" s="167"/>
      <c r="X251" s="167"/>
      <c r="Y251" s="167"/>
      <c r="Z251" s="167"/>
      <c r="AA251" s="167"/>
      <c r="AB251" s="167"/>
      <c r="AC251" s="167"/>
      <c r="AD251" s="167"/>
      <c r="AE251" s="167"/>
      <c r="AF251" s="167"/>
      <c r="AG251" s="167"/>
      <c r="AH251" s="167"/>
      <c r="AI251" s="167"/>
      <c r="AJ251" s="167"/>
    </row>
    <row r="252" spans="1:36" ht="14.25">
      <c r="A252" s="1"/>
      <c r="B252" s="4"/>
      <c r="C252" s="250"/>
      <c r="D252" s="248"/>
      <c r="E252" s="1546"/>
      <c r="F252" s="1411"/>
      <c r="G252" s="1411"/>
      <c r="H252" s="1411"/>
      <c r="I252" s="1411"/>
      <c r="J252" s="1411"/>
      <c r="K252" s="1411"/>
      <c r="L252" s="1411"/>
      <c r="M252" s="116"/>
      <c r="N252" s="268"/>
      <c r="O252" s="268"/>
      <c r="P252" s="268"/>
      <c r="Q252" s="268"/>
      <c r="R252" s="268"/>
      <c r="S252" s="268"/>
      <c r="T252" s="268"/>
      <c r="U252" s="268"/>
      <c r="V252" s="167"/>
      <c r="W252" s="167"/>
      <c r="X252" s="167"/>
      <c r="Y252" s="167"/>
      <c r="Z252" s="167"/>
      <c r="AA252" s="167"/>
      <c r="AB252" s="167"/>
      <c r="AC252" s="167"/>
      <c r="AD252" s="167"/>
      <c r="AE252" s="167"/>
      <c r="AF252" s="167"/>
      <c r="AG252" s="167"/>
      <c r="AH252" s="167"/>
      <c r="AI252" s="167"/>
      <c r="AJ252" s="167"/>
    </row>
    <row r="253" spans="1:36" ht="14.25">
      <c r="A253" s="1"/>
      <c r="B253" s="4"/>
      <c r="C253" s="250"/>
      <c r="D253" s="248"/>
      <c r="E253" s="1546"/>
      <c r="F253" s="1411"/>
      <c r="G253" s="1411"/>
      <c r="H253" s="1411"/>
      <c r="I253" s="1411"/>
      <c r="J253" s="1411"/>
      <c r="K253" s="1411"/>
      <c r="L253" s="1411"/>
      <c r="M253" s="116"/>
      <c r="N253" s="268"/>
      <c r="O253" s="268"/>
      <c r="P253" s="268"/>
      <c r="Q253" s="268"/>
      <c r="R253" s="268"/>
      <c r="S253" s="268"/>
      <c r="T253" s="268"/>
      <c r="U253" s="268"/>
      <c r="V253" s="167"/>
      <c r="W253" s="167"/>
      <c r="X253" s="167"/>
      <c r="Y253" s="167"/>
      <c r="Z253" s="167"/>
      <c r="AA253" s="167"/>
      <c r="AB253" s="167"/>
      <c r="AC253" s="167"/>
      <c r="AD253" s="167"/>
      <c r="AE253" s="167"/>
      <c r="AF253" s="167"/>
      <c r="AG253" s="167"/>
      <c r="AH253" s="167"/>
      <c r="AI253" s="167"/>
      <c r="AJ253" s="167"/>
    </row>
    <row r="254" spans="1:36" ht="14.25">
      <c r="A254" s="1"/>
      <c r="B254" s="4"/>
      <c r="C254" s="250"/>
      <c r="D254" s="248"/>
      <c r="E254" s="1546"/>
      <c r="F254" s="1411"/>
      <c r="G254" s="1411"/>
      <c r="H254" s="1411"/>
      <c r="I254" s="1411"/>
      <c r="J254" s="1411"/>
      <c r="K254" s="1411"/>
      <c r="L254" s="1411"/>
      <c r="M254" s="116"/>
      <c r="N254" s="268"/>
      <c r="O254" s="268"/>
      <c r="P254" s="268"/>
      <c r="Q254" s="268"/>
      <c r="R254" s="268"/>
      <c r="S254" s="268"/>
      <c r="T254" s="268"/>
      <c r="U254" s="268"/>
      <c r="V254" s="167"/>
      <c r="W254" s="167"/>
      <c r="X254" s="167"/>
      <c r="Y254" s="167"/>
      <c r="Z254" s="167"/>
      <c r="AA254" s="167"/>
      <c r="AB254" s="167"/>
      <c r="AC254" s="167"/>
      <c r="AD254" s="167"/>
      <c r="AE254" s="167"/>
      <c r="AF254" s="167"/>
      <c r="AG254" s="167"/>
      <c r="AH254" s="167"/>
      <c r="AI254" s="167"/>
      <c r="AJ254" s="167"/>
    </row>
    <row r="255" spans="1:36" ht="14.25">
      <c r="A255" s="1"/>
      <c r="B255" s="66"/>
      <c r="C255" s="250"/>
      <c r="D255" s="248"/>
      <c r="E255" s="1546"/>
      <c r="F255" s="1411"/>
      <c r="G255" s="1411"/>
      <c r="H255" s="1411"/>
      <c r="I255" s="1411"/>
      <c r="J255" s="1411"/>
      <c r="K255" s="1411"/>
      <c r="L255" s="1411"/>
      <c r="M255" s="116"/>
      <c r="N255" s="268"/>
      <c r="O255" s="268"/>
      <c r="P255" s="268"/>
      <c r="Q255" s="268"/>
      <c r="R255" s="268"/>
      <c r="S255" s="268"/>
      <c r="T255" s="268"/>
      <c r="U255" s="268"/>
      <c r="V255" s="167"/>
      <c r="W255" s="167"/>
      <c r="X255" s="167"/>
      <c r="Y255" s="167"/>
      <c r="Z255" s="167"/>
      <c r="AA255" s="167"/>
      <c r="AB255" s="167"/>
      <c r="AC255" s="167"/>
      <c r="AD255" s="167"/>
      <c r="AE255" s="167"/>
      <c r="AF255" s="167"/>
      <c r="AG255" s="167"/>
      <c r="AH255" s="167"/>
      <c r="AI255" s="167"/>
      <c r="AJ255" s="167"/>
    </row>
    <row r="256" spans="1:36" ht="14.25">
      <c r="A256" s="1"/>
      <c r="B256" s="4"/>
      <c r="C256" s="250"/>
      <c r="D256" s="248"/>
      <c r="E256" s="1546"/>
      <c r="F256" s="1411"/>
      <c r="G256" s="1411"/>
      <c r="H256" s="1411"/>
      <c r="I256" s="1411"/>
      <c r="J256" s="1411"/>
      <c r="K256" s="1411"/>
      <c r="L256" s="1411"/>
      <c r="M256" s="116"/>
      <c r="N256" s="268"/>
      <c r="O256" s="268"/>
      <c r="P256" s="268"/>
      <c r="Q256" s="268"/>
      <c r="R256" s="268"/>
      <c r="S256" s="268"/>
      <c r="T256" s="268"/>
      <c r="U256" s="268"/>
      <c r="V256" s="167"/>
      <c r="W256" s="167"/>
      <c r="X256" s="167"/>
      <c r="Y256" s="167"/>
      <c r="Z256" s="167"/>
      <c r="AA256" s="167"/>
      <c r="AB256" s="167"/>
      <c r="AC256" s="167"/>
      <c r="AD256" s="167"/>
      <c r="AE256" s="167"/>
      <c r="AF256" s="167"/>
      <c r="AG256" s="167"/>
      <c r="AH256" s="167"/>
      <c r="AI256" s="167"/>
      <c r="AJ256" s="167"/>
    </row>
    <row r="257" spans="1:36">
      <c r="A257" s="1"/>
      <c r="B257" s="9"/>
      <c r="C257" s="1"/>
      <c r="D257" s="167"/>
      <c r="E257" s="1544" t="s">
        <v>1555</v>
      </c>
      <c r="F257" s="1545"/>
      <c r="G257" s="1545"/>
      <c r="H257" s="1545"/>
      <c r="I257" s="1545"/>
      <c r="J257" s="1545"/>
      <c r="K257" s="1545"/>
      <c r="L257" s="1545"/>
      <c r="M257" s="829"/>
      <c r="N257" s="167"/>
      <c r="O257" s="167"/>
      <c r="P257" s="167"/>
      <c r="Q257" s="167"/>
      <c r="R257" s="167"/>
      <c r="S257" s="167"/>
      <c r="T257" s="167"/>
      <c r="U257" s="167"/>
      <c r="V257" s="167"/>
      <c r="W257" s="167"/>
      <c r="X257" s="167"/>
      <c r="Y257" s="167"/>
      <c r="Z257" s="167"/>
      <c r="AA257" s="167"/>
      <c r="AB257" s="167"/>
      <c r="AC257" s="167"/>
      <c r="AD257" s="167"/>
      <c r="AE257" s="167"/>
      <c r="AF257" s="167"/>
      <c r="AG257" s="167"/>
      <c r="AH257" s="167"/>
      <c r="AI257" s="167"/>
      <c r="AJ257" s="167"/>
    </row>
    <row r="258" spans="1:36" ht="15.75">
      <c r="A258" s="1"/>
      <c r="B258" s="7"/>
      <c r="C258" s="1"/>
      <c r="D258" s="167"/>
      <c r="E258" s="1546"/>
      <c r="F258" s="1411"/>
      <c r="G258" s="1411"/>
      <c r="H258" s="1411"/>
      <c r="I258" s="1411"/>
      <c r="J258" s="1411"/>
      <c r="K258" s="1411"/>
      <c r="L258" s="1411"/>
      <c r="M258" s="799"/>
      <c r="N258" s="167"/>
      <c r="O258" s="167"/>
      <c r="P258" s="167"/>
      <c r="Q258" s="167"/>
      <c r="R258" s="167"/>
      <c r="S258" s="167"/>
      <c r="T258" s="167"/>
      <c r="U258" s="167"/>
      <c r="V258" s="167"/>
      <c r="W258" s="167"/>
      <c r="X258" s="167"/>
      <c r="Y258" s="167"/>
      <c r="Z258" s="167"/>
      <c r="AA258" s="167"/>
      <c r="AB258" s="167"/>
      <c r="AC258" s="167"/>
      <c r="AD258" s="167"/>
      <c r="AE258" s="167"/>
      <c r="AF258" s="167"/>
      <c r="AG258" s="167"/>
      <c r="AH258" s="167"/>
      <c r="AI258" s="167"/>
      <c r="AJ258" s="167"/>
    </row>
    <row r="259" spans="1:36" ht="12.75">
      <c r="A259" s="1"/>
      <c r="B259" s="4"/>
      <c r="C259" s="1"/>
      <c r="D259" s="167"/>
      <c r="E259" s="1546"/>
      <c r="F259" s="1411"/>
      <c r="G259" s="1411"/>
      <c r="H259" s="1411"/>
      <c r="I259" s="1411"/>
      <c r="J259" s="1411"/>
      <c r="K259" s="1411"/>
      <c r="L259" s="1411"/>
      <c r="M259" s="799"/>
      <c r="N259" s="167"/>
      <c r="O259" s="167"/>
      <c r="P259" s="167"/>
      <c r="Q259" s="167"/>
      <c r="R259" s="167"/>
      <c r="S259" s="167"/>
      <c r="T259" s="167"/>
      <c r="U259" s="167"/>
      <c r="V259" s="167"/>
      <c r="W259" s="167"/>
      <c r="X259" s="167"/>
      <c r="Y259" s="167"/>
      <c r="Z259" s="167"/>
      <c r="AA259" s="167"/>
      <c r="AB259" s="167"/>
      <c r="AC259" s="167"/>
      <c r="AD259" s="167"/>
      <c r="AE259" s="167"/>
      <c r="AF259" s="167"/>
      <c r="AG259" s="167"/>
      <c r="AH259" s="167"/>
      <c r="AI259" s="167"/>
      <c r="AJ259" s="167"/>
    </row>
    <row r="260" spans="1:36" ht="12.75">
      <c r="A260" s="1"/>
      <c r="B260" s="4"/>
      <c r="C260" s="1"/>
      <c r="D260" s="167"/>
      <c r="E260" s="1546"/>
      <c r="F260" s="1411"/>
      <c r="G260" s="1411"/>
      <c r="H260" s="1411"/>
      <c r="I260" s="1411"/>
      <c r="J260" s="1411"/>
      <c r="K260" s="1411"/>
      <c r="L260" s="1411"/>
      <c r="M260" s="799"/>
      <c r="N260" s="167"/>
      <c r="O260" s="167"/>
      <c r="P260" s="167"/>
      <c r="Q260" s="167"/>
      <c r="R260" s="167"/>
      <c r="S260" s="167"/>
      <c r="T260" s="167"/>
      <c r="U260" s="167"/>
      <c r="V260" s="167"/>
      <c r="W260" s="167"/>
      <c r="X260" s="167"/>
      <c r="Y260" s="167"/>
      <c r="Z260" s="167"/>
      <c r="AA260" s="167"/>
      <c r="AB260" s="167"/>
      <c r="AC260" s="167"/>
      <c r="AD260" s="167"/>
      <c r="AE260" s="167"/>
      <c r="AF260" s="167"/>
      <c r="AG260" s="167"/>
      <c r="AH260" s="167"/>
      <c r="AI260" s="167"/>
      <c r="AJ260" s="167"/>
    </row>
    <row r="261" spans="1:36" ht="12.75">
      <c r="A261" s="1"/>
      <c r="B261" s="4"/>
      <c r="C261" s="1"/>
      <c r="D261" s="167"/>
      <c r="E261" s="1546"/>
      <c r="F261" s="1411"/>
      <c r="G261" s="1411"/>
      <c r="H261" s="1411"/>
      <c r="I261" s="1411"/>
      <c r="J261" s="1411"/>
      <c r="K261" s="1411"/>
      <c r="L261" s="1411"/>
      <c r="M261" s="799"/>
      <c r="N261" s="167"/>
      <c r="O261" s="167"/>
      <c r="P261" s="167"/>
      <c r="Q261" s="167"/>
      <c r="R261" s="167"/>
      <c r="S261" s="167"/>
      <c r="T261" s="167"/>
      <c r="U261" s="167"/>
      <c r="V261" s="167"/>
      <c r="W261" s="167"/>
      <c r="X261" s="167"/>
      <c r="Y261" s="167"/>
      <c r="Z261" s="167"/>
      <c r="AA261" s="167"/>
      <c r="AB261" s="167"/>
      <c r="AC261" s="167"/>
      <c r="AD261" s="167"/>
      <c r="AE261" s="167"/>
      <c r="AF261" s="167"/>
      <c r="AG261" s="167"/>
      <c r="AH261" s="167"/>
      <c r="AI261" s="167"/>
      <c r="AJ261" s="167"/>
    </row>
    <row r="262" spans="1:36" ht="12.75">
      <c r="A262" s="1"/>
      <c r="B262" s="4"/>
      <c r="C262" s="1"/>
      <c r="D262" s="167"/>
      <c r="E262" s="1546"/>
      <c r="F262" s="1411"/>
      <c r="G262" s="1411"/>
      <c r="H262" s="1411"/>
      <c r="I262" s="1411"/>
      <c r="J262" s="1411"/>
      <c r="K262" s="1411"/>
      <c r="L262" s="1411"/>
      <c r="M262" s="799"/>
      <c r="N262" s="167"/>
      <c r="O262" s="167"/>
      <c r="P262" s="167"/>
      <c r="Q262" s="167"/>
      <c r="R262" s="167"/>
      <c r="S262" s="167"/>
      <c r="T262" s="167"/>
      <c r="U262" s="167"/>
      <c r="V262" s="167"/>
      <c r="W262" s="167"/>
      <c r="X262" s="167"/>
      <c r="Y262" s="167"/>
      <c r="Z262" s="167"/>
      <c r="AA262" s="167"/>
      <c r="AB262" s="167"/>
      <c r="AC262" s="167"/>
      <c r="AD262" s="167"/>
      <c r="AE262" s="167"/>
      <c r="AF262" s="167"/>
      <c r="AG262" s="167"/>
      <c r="AH262" s="167"/>
      <c r="AI262" s="167"/>
      <c r="AJ262" s="167"/>
    </row>
    <row r="263" spans="1:36" ht="12.75">
      <c r="A263" s="1"/>
      <c r="B263" s="4"/>
      <c r="C263" s="1"/>
      <c r="D263" s="167"/>
      <c r="E263" s="1546"/>
      <c r="F263" s="1411"/>
      <c r="G263" s="1411"/>
      <c r="H263" s="1411"/>
      <c r="I263" s="1411"/>
      <c r="J263" s="1411"/>
      <c r="K263" s="1411"/>
      <c r="L263" s="1411"/>
      <c r="M263" s="799"/>
      <c r="N263" s="167"/>
      <c r="O263" s="167"/>
      <c r="P263" s="167"/>
      <c r="Q263" s="167"/>
      <c r="R263" s="167"/>
      <c r="S263" s="167"/>
      <c r="T263" s="167"/>
      <c r="U263" s="167"/>
      <c r="V263" s="167"/>
      <c r="W263" s="167"/>
      <c r="X263" s="167"/>
      <c r="Y263" s="167"/>
      <c r="Z263" s="167"/>
      <c r="AA263" s="167"/>
      <c r="AB263" s="167"/>
      <c r="AC263" s="167"/>
      <c r="AD263" s="167"/>
      <c r="AE263" s="167"/>
      <c r="AF263" s="167"/>
      <c r="AG263" s="167"/>
      <c r="AH263" s="167"/>
      <c r="AI263" s="167"/>
      <c r="AJ263" s="167"/>
    </row>
    <row r="264" spans="1:36" ht="12.75">
      <c r="A264" s="1"/>
      <c r="B264" s="4"/>
      <c r="C264" s="1"/>
      <c r="D264" s="167"/>
      <c r="E264" s="1546"/>
      <c r="F264" s="1411"/>
      <c r="G264" s="1411"/>
      <c r="H264" s="1411"/>
      <c r="I264" s="1411"/>
      <c r="J264" s="1411"/>
      <c r="K264" s="1411"/>
      <c r="L264" s="1411"/>
      <c r="M264" s="799"/>
      <c r="N264" s="167"/>
      <c r="O264" s="167"/>
      <c r="P264" s="167"/>
      <c r="Q264" s="167"/>
      <c r="R264" s="167"/>
      <c r="S264" s="167"/>
      <c r="T264" s="167"/>
      <c r="U264" s="167"/>
      <c r="V264" s="167"/>
      <c r="W264" s="167"/>
      <c r="X264" s="167"/>
      <c r="Y264" s="167"/>
      <c r="Z264" s="167"/>
      <c r="AA264" s="167"/>
      <c r="AB264" s="167"/>
      <c r="AC264" s="167"/>
      <c r="AD264" s="167"/>
      <c r="AE264" s="167"/>
      <c r="AF264" s="167"/>
      <c r="AG264" s="167"/>
      <c r="AH264" s="167"/>
      <c r="AI264" s="167"/>
      <c r="AJ264" s="167"/>
    </row>
    <row r="265" spans="1:36" ht="12.75">
      <c r="A265" s="1"/>
      <c r="B265" s="4"/>
      <c r="C265" s="1"/>
      <c r="D265" s="167"/>
      <c r="E265" s="1546"/>
      <c r="F265" s="1411"/>
      <c r="G265" s="1411"/>
      <c r="H265" s="1411"/>
      <c r="I265" s="1411"/>
      <c r="J265" s="1411"/>
      <c r="K265" s="1411"/>
      <c r="L265" s="1411"/>
      <c r="M265" s="799"/>
      <c r="N265" s="167"/>
      <c r="O265" s="167"/>
      <c r="P265" s="167"/>
      <c r="Q265" s="167"/>
      <c r="R265" s="167"/>
      <c r="S265" s="167"/>
      <c r="T265" s="167"/>
      <c r="U265" s="167"/>
      <c r="V265" s="167"/>
      <c r="W265" s="167"/>
      <c r="X265" s="167"/>
      <c r="Y265" s="167"/>
      <c r="Z265" s="167"/>
      <c r="AA265" s="167"/>
      <c r="AB265" s="167"/>
      <c r="AC265" s="167"/>
      <c r="AD265" s="167"/>
      <c r="AE265" s="167"/>
      <c r="AF265" s="167"/>
      <c r="AG265" s="167"/>
      <c r="AH265" s="167"/>
      <c r="AI265" s="167"/>
      <c r="AJ265" s="167"/>
    </row>
    <row r="266" spans="1:36" ht="12.75">
      <c r="A266" s="1"/>
      <c r="B266" s="4"/>
      <c r="C266" s="1"/>
      <c r="D266" s="167"/>
      <c r="E266" s="1546"/>
      <c r="F266" s="1411"/>
      <c r="G266" s="1411"/>
      <c r="H266" s="1411"/>
      <c r="I266" s="1411"/>
      <c r="J266" s="1411"/>
      <c r="K266" s="1411"/>
      <c r="L266" s="1411"/>
      <c r="M266" s="799"/>
      <c r="N266" s="167"/>
      <c r="O266" s="167"/>
      <c r="P266" s="167"/>
      <c r="Q266" s="167"/>
      <c r="R266" s="167"/>
      <c r="S266" s="167"/>
      <c r="T266" s="167"/>
      <c r="U266" s="167"/>
      <c r="V266" s="167"/>
      <c r="W266" s="167"/>
      <c r="X266" s="167"/>
      <c r="Y266" s="167"/>
      <c r="Z266" s="167"/>
      <c r="AA266" s="167"/>
      <c r="AB266" s="167"/>
      <c r="AC266" s="167"/>
      <c r="AD266" s="167"/>
      <c r="AE266" s="167"/>
      <c r="AF266" s="167"/>
      <c r="AG266" s="167"/>
      <c r="AH266" s="167"/>
      <c r="AI266" s="167"/>
      <c r="AJ266" s="167"/>
    </row>
    <row r="267" spans="1:36">
      <c r="A267" s="1"/>
      <c r="B267" s="9"/>
      <c r="C267" s="1"/>
      <c r="D267" s="167"/>
      <c r="E267" s="848"/>
      <c r="F267" s="848"/>
      <c r="G267" s="848"/>
      <c r="H267" s="848"/>
      <c r="I267" s="848"/>
      <c r="J267" s="848"/>
      <c r="K267" s="848"/>
      <c r="L267" s="848"/>
      <c r="AI267" s="167"/>
      <c r="AJ267" s="167"/>
    </row>
    <row r="268" spans="1:36">
      <c r="A268" s="1"/>
      <c r="B268" s="9"/>
      <c r="C268" s="1"/>
      <c r="D268" s="167"/>
      <c r="E268" s="848"/>
      <c r="F268" s="848"/>
      <c r="G268" s="848"/>
      <c r="H268" s="848"/>
      <c r="I268" s="848"/>
      <c r="J268" s="848"/>
      <c r="K268" s="848"/>
      <c r="L268" s="848"/>
      <c r="AI268" s="167"/>
      <c r="AJ268" s="167"/>
    </row>
    <row r="269" spans="1:36" ht="13.35" customHeight="1">
      <c r="A269" s="1"/>
      <c r="B269" s="4"/>
      <c r="C269" s="250"/>
      <c r="D269" s="803"/>
      <c r="E269" s="163" t="s">
        <v>1457</v>
      </c>
      <c r="AI269" s="167"/>
      <c r="AJ269" s="167"/>
    </row>
    <row r="270" spans="1:36">
      <c r="A270" s="1"/>
      <c r="B270" s="9"/>
      <c r="C270" s="250"/>
      <c r="D270" s="803"/>
      <c r="E270" s="116"/>
      <c r="F270" s="116"/>
      <c r="G270" s="116"/>
      <c r="H270" s="116"/>
      <c r="I270" s="116"/>
      <c r="J270" s="116"/>
      <c r="K270" s="116"/>
      <c r="L270" s="116"/>
      <c r="AI270" s="167"/>
      <c r="AJ270" s="167"/>
    </row>
    <row r="271" spans="1:36" ht="15.75">
      <c r="A271" s="1"/>
      <c r="B271" s="7"/>
      <c r="C271" s="250"/>
      <c r="D271" s="803"/>
      <c r="E271" s="1543" t="s">
        <v>1636</v>
      </c>
      <c r="F271" s="1411"/>
      <c r="G271" s="1411"/>
      <c r="H271" s="1411"/>
      <c r="I271" s="1411"/>
      <c r="J271" s="1411"/>
      <c r="K271" s="1411"/>
      <c r="L271" s="1411"/>
      <c r="AI271" s="167"/>
      <c r="AJ271" s="167"/>
    </row>
    <row r="272" spans="1:36" ht="12.75">
      <c r="A272" s="1"/>
      <c r="B272" s="4"/>
      <c r="C272" s="250"/>
      <c r="D272" s="803"/>
      <c r="E272" s="1411"/>
      <c r="F272" s="1411"/>
      <c r="G272" s="1411"/>
      <c r="H272" s="1411"/>
      <c r="I272" s="1411"/>
      <c r="J272" s="1411"/>
      <c r="K272" s="1411"/>
      <c r="L272" s="1411"/>
      <c r="AI272" s="167"/>
      <c r="AJ272" s="167"/>
    </row>
    <row r="273" spans="1:36">
      <c r="A273" s="1"/>
      <c r="B273" s="9"/>
      <c r="C273" s="250"/>
      <c r="D273" s="803"/>
      <c r="E273" s="1411"/>
      <c r="F273" s="1411"/>
      <c r="G273" s="1411"/>
      <c r="H273" s="1411"/>
      <c r="I273" s="1411"/>
      <c r="J273" s="1411"/>
      <c r="K273" s="1411"/>
      <c r="L273" s="1411"/>
      <c r="AI273" s="167"/>
      <c r="AJ273" s="167"/>
    </row>
    <row r="274" spans="1:36" ht="15.75">
      <c r="A274" s="1"/>
      <c r="B274" s="7"/>
      <c r="C274" s="250"/>
      <c r="D274" s="803"/>
      <c r="E274" s="1411"/>
      <c r="F274" s="1411"/>
      <c r="G274" s="1411"/>
      <c r="H274" s="1411"/>
      <c r="I274" s="1411"/>
      <c r="J274" s="1411"/>
      <c r="K274" s="1411"/>
      <c r="L274" s="1411"/>
      <c r="AI274" s="167"/>
      <c r="AJ274" s="167"/>
    </row>
    <row r="275" spans="1:36" ht="12.75">
      <c r="A275" s="1"/>
      <c r="B275" s="4"/>
      <c r="C275" s="250"/>
      <c r="D275" s="803"/>
      <c r="E275" s="1411"/>
      <c r="F275" s="1411"/>
      <c r="G275" s="1411"/>
      <c r="H275" s="1411"/>
      <c r="I275" s="1411"/>
      <c r="J275" s="1411"/>
      <c r="K275" s="1411"/>
      <c r="L275" s="1411"/>
      <c r="AI275" s="167"/>
      <c r="AJ275" s="167"/>
    </row>
    <row r="276" spans="1:36" ht="12.75">
      <c r="A276" s="1"/>
      <c r="B276" s="4"/>
      <c r="C276" s="250"/>
      <c r="D276" s="803"/>
      <c r="E276" s="1411"/>
      <c r="F276" s="1411"/>
      <c r="G276" s="1411"/>
      <c r="H276" s="1411"/>
      <c r="I276" s="1411"/>
      <c r="J276" s="1411"/>
      <c r="K276" s="1411"/>
      <c r="L276" s="1411"/>
      <c r="AI276" s="167"/>
      <c r="AJ276" s="167"/>
    </row>
    <row r="277" spans="1:36" ht="12.75">
      <c r="A277" s="1"/>
      <c r="B277" s="4"/>
      <c r="C277" s="250"/>
      <c r="D277" s="803"/>
      <c r="E277" s="1411"/>
      <c r="F277" s="1411"/>
      <c r="G277" s="1411"/>
      <c r="H277" s="1411"/>
      <c r="I277" s="1411"/>
      <c r="J277" s="1411"/>
      <c r="K277" s="1411"/>
      <c r="L277" s="1411"/>
      <c r="AI277" s="167"/>
      <c r="AJ277" s="167"/>
    </row>
    <row r="278" spans="1:36" ht="29.1" customHeight="1">
      <c r="A278" s="1"/>
      <c r="B278" s="4"/>
      <c r="C278" s="250"/>
      <c r="D278" s="803"/>
      <c r="E278" s="1411"/>
      <c r="F278" s="1411"/>
      <c r="G278" s="1411"/>
      <c r="H278" s="1411"/>
      <c r="I278" s="1411"/>
      <c r="J278" s="1411"/>
      <c r="K278" s="1411"/>
      <c r="L278" s="1411"/>
      <c r="AI278" s="167"/>
      <c r="AJ278" s="167"/>
    </row>
    <row r="279" spans="1:36" ht="12.75">
      <c r="A279" s="1"/>
      <c r="B279" s="4"/>
      <c r="C279" s="250"/>
      <c r="D279" s="803"/>
      <c r="E279" s="116"/>
      <c r="F279" s="116"/>
      <c r="G279" s="116"/>
      <c r="H279" s="116"/>
      <c r="I279" s="116"/>
      <c r="J279" s="116"/>
      <c r="K279" s="116"/>
      <c r="L279" s="116"/>
      <c r="AI279" s="167"/>
      <c r="AJ279" s="167"/>
    </row>
    <row r="280" spans="1:36" ht="15.75">
      <c r="A280" s="1"/>
      <c r="B280" s="7"/>
      <c r="C280" s="250"/>
      <c r="D280" s="803"/>
      <c r="E280" s="1695" t="s">
        <v>1458</v>
      </c>
      <c r="F280" s="1411"/>
      <c r="G280" s="1411"/>
      <c r="H280" s="271">
        <v>2022</v>
      </c>
      <c r="I280" s="271">
        <v>2023</v>
      </c>
      <c r="J280" s="271">
        <v>2024</v>
      </c>
      <c r="K280" s="271">
        <v>2025</v>
      </c>
      <c r="L280" s="167"/>
      <c r="AI280" s="167"/>
      <c r="AJ280" s="167"/>
    </row>
    <row r="281" spans="1:36" ht="12.75">
      <c r="A281" s="1"/>
      <c r="B281" s="4"/>
      <c r="C281" s="250"/>
      <c r="D281" s="803"/>
      <c r="E281" s="1925" t="s">
        <v>1459</v>
      </c>
      <c r="F281" s="1411"/>
      <c r="G281" s="1411"/>
      <c r="H281" s="1954">
        <v>8.4</v>
      </c>
      <c r="I281" s="2135">
        <v>8</v>
      </c>
      <c r="J281" s="1954">
        <v>9.1</v>
      </c>
      <c r="K281" s="2127">
        <v>13.3</v>
      </c>
      <c r="L281" s="167"/>
      <c r="AI281" s="167"/>
      <c r="AJ281" s="167"/>
    </row>
    <row r="282" spans="1:36" ht="12.75">
      <c r="A282" s="1"/>
      <c r="B282" s="4"/>
      <c r="C282" s="250"/>
      <c r="D282" s="803"/>
      <c r="E282" s="1546"/>
      <c r="F282" s="1411"/>
      <c r="G282" s="1411"/>
      <c r="H282" s="1411"/>
      <c r="I282" s="1411"/>
      <c r="J282" s="1411"/>
      <c r="K282" s="1533"/>
      <c r="L282" s="167"/>
      <c r="AI282" s="167"/>
      <c r="AJ282" s="167"/>
    </row>
    <row r="283" spans="1:36" ht="24" customHeight="1">
      <c r="A283" s="1"/>
      <c r="B283" s="4"/>
      <c r="C283" s="250"/>
      <c r="D283" s="803"/>
      <c r="E283" s="1548"/>
      <c r="F283" s="1416"/>
      <c r="G283" s="1416"/>
      <c r="H283" s="1416"/>
      <c r="I283" s="1416"/>
      <c r="J283" s="1416"/>
      <c r="K283" s="1551"/>
      <c r="L283" s="167"/>
      <c r="AI283" s="167"/>
      <c r="AJ283" s="167"/>
    </row>
    <row r="284" spans="1:36" ht="12.75">
      <c r="A284" s="1"/>
      <c r="B284" s="66"/>
      <c r="C284" s="250"/>
      <c r="D284" s="803"/>
      <c r="E284" s="167"/>
      <c r="F284" s="167"/>
      <c r="G284" s="167"/>
      <c r="H284" s="167"/>
      <c r="I284" s="167"/>
      <c r="J284" s="167"/>
      <c r="K284" s="167"/>
      <c r="L284" s="167"/>
      <c r="AI284" s="167"/>
      <c r="AJ284" s="167"/>
    </row>
    <row r="285" spans="1:36" ht="12.75">
      <c r="A285" s="1"/>
      <c r="B285" s="4"/>
      <c r="C285" s="250"/>
      <c r="D285" s="803"/>
      <c r="E285" s="1543" t="s">
        <v>1637</v>
      </c>
      <c r="F285" s="1411"/>
      <c r="G285" s="1411"/>
      <c r="H285" s="1411"/>
      <c r="I285" s="1411"/>
      <c r="J285" s="1411"/>
      <c r="K285" s="1411"/>
      <c r="L285" s="1411"/>
      <c r="AI285" s="167"/>
      <c r="AJ285" s="167"/>
    </row>
    <row r="286" spans="1:36">
      <c r="A286" s="1"/>
      <c r="B286" s="9"/>
      <c r="C286" s="250"/>
      <c r="D286" s="803"/>
      <c r="E286" s="1411"/>
      <c r="F286" s="1411"/>
      <c r="G286" s="1411"/>
      <c r="H286" s="1411"/>
      <c r="I286" s="1411"/>
      <c r="J286" s="1411"/>
      <c r="K286" s="1411"/>
      <c r="L286" s="1411"/>
      <c r="AI286" s="167"/>
      <c r="AJ286" s="167"/>
    </row>
    <row r="287" spans="1:36">
      <c r="A287" s="1"/>
      <c r="B287" s="9"/>
      <c r="C287" s="250"/>
      <c r="D287" s="803"/>
      <c r="E287" s="1411"/>
      <c r="F287" s="1411"/>
      <c r="G287" s="1411"/>
      <c r="H287" s="1411"/>
      <c r="I287" s="1411"/>
      <c r="J287" s="1411"/>
      <c r="K287" s="1411"/>
      <c r="L287" s="1411"/>
      <c r="AI287" s="167"/>
      <c r="AJ287" s="167"/>
    </row>
    <row r="288" spans="1:36">
      <c r="A288" s="1"/>
      <c r="B288" s="9"/>
      <c r="C288" s="250"/>
      <c r="D288" s="803"/>
      <c r="E288" s="1411"/>
      <c r="F288" s="1411"/>
      <c r="G288" s="1411"/>
      <c r="H288" s="1411"/>
      <c r="I288" s="1411"/>
      <c r="J288" s="1411"/>
      <c r="K288" s="1411"/>
      <c r="L288" s="1411"/>
      <c r="AI288" s="167"/>
      <c r="AJ288" s="167"/>
    </row>
    <row r="289" spans="1:36" ht="15.75">
      <c r="A289" s="1"/>
      <c r="B289" s="7"/>
      <c r="C289" s="250"/>
      <c r="D289" s="803"/>
      <c r="E289" s="1411"/>
      <c r="F289" s="1411"/>
      <c r="G289" s="1411"/>
      <c r="H289" s="1411"/>
      <c r="I289" s="1411"/>
      <c r="J289" s="1411"/>
      <c r="K289" s="1411"/>
      <c r="L289" s="1411"/>
      <c r="AI289" s="167"/>
      <c r="AJ289" s="167"/>
    </row>
    <row r="290" spans="1:36" ht="12.75">
      <c r="A290" s="1"/>
      <c r="B290" s="4"/>
      <c r="C290" s="250"/>
      <c r="D290" s="803"/>
      <c r="E290" s="1411"/>
      <c r="F290" s="1411"/>
      <c r="G290" s="1411"/>
      <c r="H290" s="1411"/>
      <c r="I290" s="1411"/>
      <c r="J290" s="1411"/>
      <c r="K290" s="1411"/>
      <c r="L290" s="1411"/>
      <c r="AI290" s="167"/>
      <c r="AJ290" s="167"/>
    </row>
    <row r="291" spans="1:36" ht="27" customHeight="1">
      <c r="A291" s="1"/>
      <c r="B291" s="4"/>
      <c r="C291" s="250"/>
      <c r="D291" s="803"/>
      <c r="E291" s="1411"/>
      <c r="F291" s="1411"/>
      <c r="G291" s="1411"/>
      <c r="H291" s="1411"/>
      <c r="I291" s="1411"/>
      <c r="J291" s="1411"/>
      <c r="K291" s="1411"/>
      <c r="L291" s="1411"/>
      <c r="AI291" s="167"/>
      <c r="AJ291" s="167"/>
    </row>
    <row r="292" spans="1:36" ht="12.75">
      <c r="A292" s="1"/>
      <c r="B292" s="4"/>
      <c r="C292" s="250"/>
      <c r="D292" s="248"/>
      <c r="E292" s="167"/>
      <c r="F292" s="167"/>
      <c r="G292" s="167"/>
      <c r="H292" s="167"/>
      <c r="I292" s="167"/>
      <c r="J292" s="167"/>
      <c r="K292" s="167"/>
      <c r="L292" s="167"/>
      <c r="M292" s="167"/>
      <c r="N292" s="167"/>
      <c r="O292" s="167"/>
      <c r="P292" s="167"/>
      <c r="Q292" s="167"/>
      <c r="R292" s="167"/>
      <c r="S292" s="167"/>
      <c r="T292" s="167"/>
      <c r="U292" s="167"/>
      <c r="V292" s="167"/>
      <c r="W292" s="167"/>
      <c r="X292" s="167"/>
      <c r="Y292" s="167"/>
      <c r="Z292" s="167"/>
      <c r="AA292" s="167"/>
      <c r="AB292" s="167"/>
      <c r="AC292" s="167"/>
      <c r="AD292" s="167"/>
      <c r="AE292" s="167"/>
      <c r="AF292" s="167"/>
      <c r="AG292" s="167"/>
      <c r="AH292" s="167"/>
      <c r="AI292" s="167"/>
      <c r="AJ292" s="167"/>
    </row>
    <row r="293" spans="1:36" ht="36" customHeight="1">
      <c r="A293" s="1"/>
      <c r="B293" s="4"/>
      <c r="C293" s="250"/>
      <c r="D293" s="248"/>
      <c r="E293" s="1695" t="s">
        <v>1460</v>
      </c>
      <c r="F293" s="1411"/>
      <c r="G293" s="1411"/>
      <c r="H293" s="271">
        <v>2022</v>
      </c>
      <c r="I293" s="271">
        <v>2023</v>
      </c>
      <c r="J293" s="271">
        <v>2024</v>
      </c>
      <c r="K293" s="271">
        <v>2025</v>
      </c>
      <c r="L293" s="167"/>
      <c r="M293" s="167"/>
      <c r="N293" s="167"/>
      <c r="O293" s="167"/>
      <c r="P293" s="167"/>
      <c r="Q293" s="167"/>
      <c r="R293" s="167"/>
      <c r="S293" s="167"/>
      <c r="T293" s="167"/>
      <c r="U293" s="167"/>
      <c r="V293" s="167"/>
      <c r="W293" s="167"/>
      <c r="X293" s="167"/>
      <c r="Y293" s="167"/>
      <c r="Z293" s="167"/>
      <c r="AA293" s="167"/>
      <c r="AB293" s="167"/>
      <c r="AC293" s="167"/>
      <c r="AD293" s="167"/>
      <c r="AE293" s="167"/>
      <c r="AF293" s="167"/>
      <c r="AG293" s="167"/>
      <c r="AH293" s="167"/>
      <c r="AI293" s="167"/>
      <c r="AJ293" s="167"/>
    </row>
    <row r="294" spans="1:36" ht="12.75">
      <c r="A294" s="1"/>
      <c r="B294" s="4"/>
      <c r="C294" s="250"/>
      <c r="D294" s="248"/>
      <c r="E294" s="2128" t="s">
        <v>1461</v>
      </c>
      <c r="F294" s="1416"/>
      <c r="G294" s="1416"/>
      <c r="H294" s="831">
        <v>48</v>
      </c>
      <c r="I294" s="831">
        <v>51</v>
      </c>
      <c r="J294" s="831">
        <v>52</v>
      </c>
      <c r="K294" s="832">
        <v>53</v>
      </c>
      <c r="L294" s="167"/>
      <c r="M294" s="167"/>
      <c r="N294" s="167"/>
      <c r="O294" s="167"/>
      <c r="P294" s="167"/>
      <c r="Q294" s="167"/>
      <c r="R294" s="167"/>
      <c r="S294" s="167"/>
      <c r="T294" s="167"/>
      <c r="U294" s="167"/>
      <c r="V294" s="167"/>
      <c r="W294" s="167"/>
      <c r="X294" s="167"/>
      <c r="Y294" s="167"/>
      <c r="Z294" s="167"/>
      <c r="AA294" s="167"/>
      <c r="AB294" s="167"/>
      <c r="AC294" s="167"/>
      <c r="AD294" s="167"/>
      <c r="AE294" s="167"/>
      <c r="AF294" s="167"/>
      <c r="AG294" s="167"/>
      <c r="AH294" s="167"/>
      <c r="AI294" s="167"/>
      <c r="AJ294" s="167"/>
    </row>
    <row r="295" spans="1:36" ht="12.75">
      <c r="A295" s="1"/>
      <c r="B295" s="4"/>
      <c r="C295" s="250"/>
      <c r="D295" s="248"/>
      <c r="E295" s="1699" t="s">
        <v>1462</v>
      </c>
      <c r="F295" s="1442"/>
      <c r="G295" s="1442"/>
      <c r="H295" s="1658">
        <v>41</v>
      </c>
      <c r="I295" s="1658">
        <v>44</v>
      </c>
      <c r="J295" s="1658">
        <v>45</v>
      </c>
      <c r="K295" s="1700">
        <v>46</v>
      </c>
      <c r="L295" s="167"/>
      <c r="M295" s="167"/>
      <c r="N295" s="167"/>
      <c r="O295" s="167"/>
      <c r="P295" s="167"/>
      <c r="Q295" s="167"/>
      <c r="R295" s="167"/>
      <c r="S295" s="167"/>
      <c r="T295" s="167"/>
      <c r="U295" s="167"/>
      <c r="V295" s="167"/>
      <c r="W295" s="167"/>
      <c r="X295" s="167"/>
      <c r="Y295" s="167"/>
      <c r="Z295" s="167"/>
      <c r="AA295" s="167"/>
      <c r="AB295" s="167"/>
      <c r="AC295" s="167"/>
      <c r="AD295" s="167"/>
      <c r="AE295" s="167"/>
      <c r="AF295" s="167"/>
      <c r="AG295" s="167"/>
      <c r="AH295" s="167"/>
      <c r="AI295" s="167"/>
      <c r="AJ295" s="167"/>
    </row>
    <row r="296" spans="1:36">
      <c r="A296" s="1"/>
      <c r="B296" s="9"/>
      <c r="C296" s="250"/>
      <c r="D296" s="248"/>
      <c r="E296" s="1548"/>
      <c r="F296" s="1416"/>
      <c r="G296" s="1416"/>
      <c r="H296" s="1416"/>
      <c r="I296" s="1416"/>
      <c r="J296" s="1416"/>
      <c r="K296" s="1551"/>
      <c r="L296" s="167"/>
      <c r="M296" s="167"/>
      <c r="N296" s="167"/>
      <c r="O296" s="167"/>
      <c r="P296" s="167"/>
      <c r="Q296" s="167"/>
      <c r="R296" s="167"/>
      <c r="S296" s="167"/>
      <c r="T296" s="167"/>
      <c r="U296" s="167"/>
      <c r="V296" s="167"/>
      <c r="W296" s="167"/>
      <c r="X296" s="167"/>
      <c r="Y296" s="167"/>
      <c r="Z296" s="167"/>
      <c r="AA296" s="167"/>
      <c r="AB296" s="167"/>
      <c r="AC296" s="167"/>
      <c r="AD296" s="167"/>
      <c r="AE296" s="167"/>
      <c r="AF296" s="167"/>
      <c r="AG296" s="167"/>
      <c r="AH296" s="167"/>
      <c r="AI296" s="167"/>
      <c r="AJ296" s="167"/>
    </row>
    <row r="297" spans="1:36" ht="15.75">
      <c r="A297" s="1"/>
      <c r="B297" s="7"/>
      <c r="C297" s="250"/>
      <c r="D297" s="248"/>
      <c r="E297" s="1921" t="s">
        <v>1463</v>
      </c>
      <c r="F297" s="1439"/>
      <c r="G297" s="1439"/>
      <c r="H297" s="787">
        <v>10636</v>
      </c>
      <c r="I297" s="787">
        <v>11713</v>
      </c>
      <c r="J297" s="787">
        <v>12085</v>
      </c>
      <c r="K297" s="833">
        <v>13115</v>
      </c>
      <c r="L297" s="167"/>
      <c r="M297" s="167"/>
      <c r="N297" s="167"/>
      <c r="O297" s="167"/>
      <c r="P297" s="167"/>
      <c r="Q297" s="167"/>
      <c r="R297" s="167"/>
      <c r="S297" s="167"/>
      <c r="T297" s="167"/>
      <c r="U297" s="167"/>
      <c r="V297" s="167"/>
      <c r="W297" s="167"/>
      <c r="X297" s="167"/>
      <c r="Y297" s="167"/>
      <c r="Z297" s="167"/>
      <c r="AA297" s="167"/>
      <c r="AB297" s="167"/>
      <c r="AC297" s="167"/>
      <c r="AD297" s="167"/>
      <c r="AE297" s="167"/>
      <c r="AF297" s="167"/>
      <c r="AG297" s="167"/>
      <c r="AH297" s="167"/>
      <c r="AI297" s="167"/>
      <c r="AJ297" s="167"/>
    </row>
    <row r="298" spans="1:36" ht="12.75">
      <c r="A298" s="1"/>
      <c r="B298" s="4"/>
      <c r="C298" s="250"/>
      <c r="D298" s="248"/>
      <c r="E298" s="1699" t="s">
        <v>1464</v>
      </c>
      <c r="F298" s="1442"/>
      <c r="G298" s="1442"/>
      <c r="H298" s="1657">
        <v>9120</v>
      </c>
      <c r="I298" s="1657">
        <v>10191</v>
      </c>
      <c r="J298" s="1657">
        <v>10548</v>
      </c>
      <c r="K298" s="1688">
        <v>11427</v>
      </c>
      <c r="L298" s="167"/>
      <c r="M298" s="167"/>
      <c r="N298" s="167"/>
      <c r="O298" s="167"/>
      <c r="P298" s="167"/>
      <c r="Q298" s="167"/>
      <c r="R298" s="167"/>
      <c r="S298" s="167"/>
      <c r="T298" s="167"/>
      <c r="U298" s="167"/>
      <c r="V298" s="167"/>
      <c r="W298" s="167"/>
      <c r="X298" s="167"/>
      <c r="Y298" s="167"/>
      <c r="Z298" s="167"/>
      <c r="AA298" s="167"/>
      <c r="AB298" s="167"/>
      <c r="AC298" s="167"/>
      <c r="AD298" s="167"/>
      <c r="AE298" s="167"/>
      <c r="AF298" s="167"/>
      <c r="AG298" s="167"/>
      <c r="AH298" s="167"/>
      <c r="AI298" s="167"/>
      <c r="AJ298" s="167"/>
    </row>
    <row r="299" spans="1:36" ht="12.75">
      <c r="A299" s="1"/>
      <c r="B299" s="11"/>
      <c r="C299" s="250"/>
      <c r="D299" s="248"/>
      <c r="E299" s="1548"/>
      <c r="F299" s="1416"/>
      <c r="G299" s="1416"/>
      <c r="H299" s="1416"/>
      <c r="I299" s="1416"/>
      <c r="J299" s="1416"/>
      <c r="K299" s="1551"/>
      <c r="L299" s="167"/>
      <c r="M299" s="167"/>
      <c r="N299" s="167"/>
      <c r="O299" s="167"/>
      <c r="P299" s="167"/>
      <c r="Q299" s="167"/>
      <c r="R299" s="167"/>
      <c r="S299" s="167"/>
      <c r="T299" s="167"/>
      <c r="U299" s="167"/>
      <c r="V299" s="167"/>
      <c r="W299" s="167"/>
      <c r="X299" s="167"/>
      <c r="Y299" s="167"/>
      <c r="Z299" s="167"/>
      <c r="AA299" s="167"/>
      <c r="AB299" s="167"/>
      <c r="AC299" s="167"/>
      <c r="AD299" s="167"/>
      <c r="AE299" s="167"/>
      <c r="AF299" s="167"/>
      <c r="AG299" s="167"/>
      <c r="AH299" s="167"/>
      <c r="AI299" s="167"/>
      <c r="AJ299" s="167"/>
    </row>
    <row r="300" spans="1:36" ht="12.75">
      <c r="A300" s="1"/>
      <c r="B300" s="4"/>
      <c r="C300" s="250"/>
      <c r="D300" s="248"/>
      <c r="E300" s="167"/>
      <c r="F300" s="167"/>
      <c r="G300" s="167"/>
      <c r="H300" s="167"/>
      <c r="I300" s="167"/>
      <c r="J300" s="167"/>
      <c r="K300" s="167"/>
      <c r="L300" s="167"/>
      <c r="M300" s="167"/>
      <c r="N300" s="167"/>
      <c r="O300" s="167"/>
      <c r="P300" s="167"/>
      <c r="Q300" s="167"/>
      <c r="R300" s="167"/>
      <c r="S300" s="167"/>
      <c r="T300" s="167"/>
      <c r="U300" s="167"/>
      <c r="V300" s="167"/>
      <c r="W300" s="167"/>
      <c r="X300" s="167"/>
      <c r="Y300" s="167"/>
      <c r="Z300" s="167"/>
      <c r="AA300" s="167"/>
      <c r="AB300" s="167"/>
      <c r="AC300" s="167"/>
      <c r="AD300" s="167"/>
      <c r="AE300" s="167"/>
      <c r="AF300" s="167"/>
      <c r="AG300" s="167"/>
      <c r="AH300" s="167"/>
      <c r="AI300" s="167"/>
      <c r="AJ300" s="167"/>
    </row>
    <row r="301" spans="1:36" ht="15.75">
      <c r="A301" s="1"/>
      <c r="B301" s="12"/>
      <c r="C301" s="250"/>
      <c r="D301" s="248"/>
      <c r="E301" s="1544" t="s">
        <v>1638</v>
      </c>
      <c r="F301" s="1545"/>
      <c r="G301" s="1545"/>
      <c r="H301" s="1545"/>
      <c r="I301" s="1545"/>
      <c r="J301" s="1545"/>
      <c r="K301" s="1545"/>
      <c r="L301" s="1545"/>
      <c r="M301" s="167"/>
      <c r="N301" s="167"/>
      <c r="O301" s="167"/>
      <c r="P301" s="167"/>
      <c r="Q301" s="167"/>
      <c r="R301" s="167"/>
      <c r="S301" s="167"/>
      <c r="T301" s="167"/>
      <c r="U301" s="167"/>
      <c r="V301" s="167"/>
      <c r="W301" s="167"/>
      <c r="X301" s="167"/>
      <c r="Y301" s="167"/>
      <c r="Z301" s="167"/>
      <c r="AA301" s="167"/>
      <c r="AB301" s="167"/>
      <c r="AC301" s="167"/>
      <c r="AD301" s="167"/>
      <c r="AE301" s="167"/>
      <c r="AF301" s="167"/>
      <c r="AG301" s="167"/>
      <c r="AH301" s="167"/>
      <c r="AI301" s="167"/>
      <c r="AJ301" s="167"/>
    </row>
    <row r="302" spans="1:36" ht="12.75">
      <c r="A302" s="1"/>
      <c r="B302" s="4"/>
      <c r="C302" s="250"/>
      <c r="D302" s="248"/>
      <c r="E302" s="1546"/>
      <c r="F302" s="1411"/>
      <c r="G302" s="1411"/>
      <c r="H302" s="1411"/>
      <c r="I302" s="1411"/>
      <c r="J302" s="1411"/>
      <c r="K302" s="1411"/>
      <c r="L302" s="1411"/>
      <c r="M302" s="167"/>
      <c r="N302" s="167"/>
      <c r="O302" s="167"/>
      <c r="P302" s="167"/>
      <c r="Q302" s="167"/>
      <c r="R302" s="167"/>
      <c r="S302" s="167"/>
      <c r="T302" s="167"/>
      <c r="U302" s="167"/>
      <c r="V302" s="167"/>
      <c r="W302" s="167"/>
      <c r="X302" s="167"/>
      <c r="Y302" s="167"/>
      <c r="Z302" s="167"/>
      <c r="AA302" s="167"/>
      <c r="AB302" s="167"/>
      <c r="AC302" s="167"/>
      <c r="AD302" s="167"/>
      <c r="AE302" s="167"/>
      <c r="AF302" s="167"/>
      <c r="AG302" s="167"/>
      <c r="AH302" s="167"/>
      <c r="AI302" s="167"/>
      <c r="AJ302" s="167"/>
    </row>
    <row r="303" spans="1:36">
      <c r="A303" s="1"/>
      <c r="B303" s="9"/>
      <c r="C303" s="250"/>
      <c r="D303" s="248"/>
      <c r="E303" s="1546"/>
      <c r="F303" s="1411"/>
      <c r="G303" s="1411"/>
      <c r="H303" s="1411"/>
      <c r="I303" s="1411"/>
      <c r="J303" s="1411"/>
      <c r="K303" s="1411"/>
      <c r="L303" s="1411"/>
      <c r="M303" s="167"/>
      <c r="N303" s="167"/>
      <c r="O303" s="167"/>
      <c r="P303" s="167"/>
      <c r="Q303" s="167"/>
      <c r="R303" s="167"/>
      <c r="S303" s="167"/>
      <c r="T303" s="167"/>
      <c r="U303" s="167"/>
      <c r="V303" s="167"/>
      <c r="W303" s="167"/>
      <c r="X303" s="167"/>
      <c r="Y303" s="167"/>
      <c r="Z303" s="167"/>
      <c r="AA303" s="167"/>
      <c r="AB303" s="167"/>
      <c r="AC303" s="167"/>
      <c r="AD303" s="167"/>
      <c r="AE303" s="167"/>
      <c r="AF303" s="167"/>
      <c r="AG303" s="167"/>
      <c r="AH303" s="167"/>
      <c r="AI303" s="167"/>
      <c r="AJ303" s="167"/>
    </row>
    <row r="304" spans="1:36" ht="15.75">
      <c r="A304" s="1"/>
      <c r="B304" s="7"/>
      <c r="C304" s="250"/>
      <c r="D304" s="248"/>
      <c r="E304" s="1546"/>
      <c r="F304" s="1411"/>
      <c r="G304" s="1411"/>
      <c r="H304" s="1411"/>
      <c r="I304" s="1411"/>
      <c r="J304" s="1411"/>
      <c r="K304" s="1411"/>
      <c r="L304" s="1411"/>
      <c r="M304" s="167"/>
      <c r="N304" s="167"/>
      <c r="O304" s="167"/>
      <c r="P304" s="167"/>
      <c r="Q304" s="167"/>
      <c r="R304" s="167"/>
      <c r="S304" s="167"/>
      <c r="T304" s="167"/>
      <c r="U304" s="167"/>
      <c r="V304" s="167"/>
      <c r="W304" s="167"/>
      <c r="X304" s="167"/>
      <c r="Y304" s="167"/>
      <c r="Z304" s="167"/>
      <c r="AA304" s="167"/>
      <c r="AB304" s="167"/>
      <c r="AC304" s="167"/>
      <c r="AD304" s="167"/>
      <c r="AE304" s="167"/>
      <c r="AF304" s="167"/>
      <c r="AG304" s="167"/>
      <c r="AH304" s="167"/>
      <c r="AI304" s="167"/>
      <c r="AJ304" s="167"/>
    </row>
    <row r="305" spans="1:36" ht="12.75">
      <c r="A305" s="1"/>
      <c r="B305" s="4"/>
      <c r="C305" s="250"/>
      <c r="D305" s="248"/>
      <c r="E305" s="1546"/>
      <c r="F305" s="1411"/>
      <c r="G305" s="1411"/>
      <c r="H305" s="1411"/>
      <c r="I305" s="1411"/>
      <c r="J305" s="1411"/>
      <c r="K305" s="1411"/>
      <c r="L305" s="1411"/>
      <c r="M305" s="167"/>
      <c r="N305" s="167"/>
      <c r="O305" s="167"/>
      <c r="P305" s="167"/>
      <c r="Q305" s="167"/>
      <c r="R305" s="167"/>
      <c r="S305" s="167"/>
      <c r="T305" s="167"/>
      <c r="U305" s="167"/>
      <c r="V305" s="167"/>
      <c r="W305" s="167"/>
      <c r="X305" s="167"/>
      <c r="Y305" s="167"/>
      <c r="Z305" s="167"/>
      <c r="AA305" s="167"/>
      <c r="AB305" s="167"/>
      <c r="AC305" s="167"/>
      <c r="AD305" s="167"/>
      <c r="AE305" s="167"/>
      <c r="AF305" s="167"/>
      <c r="AG305" s="167"/>
      <c r="AH305" s="167"/>
      <c r="AI305" s="167"/>
      <c r="AJ305" s="167"/>
    </row>
    <row r="306" spans="1:36">
      <c r="A306" s="1"/>
      <c r="B306" s="9"/>
      <c r="C306" s="250"/>
      <c r="D306" s="248"/>
      <c r="E306" s="1546"/>
      <c r="F306" s="1411"/>
      <c r="G306" s="1411"/>
      <c r="H306" s="1411"/>
      <c r="I306" s="1411"/>
      <c r="J306" s="1411"/>
      <c r="K306" s="1411"/>
      <c r="L306" s="1411"/>
      <c r="M306" s="167"/>
      <c r="N306" s="167"/>
      <c r="O306" s="167"/>
      <c r="P306" s="167"/>
      <c r="Q306" s="167"/>
      <c r="R306" s="167"/>
      <c r="S306" s="167"/>
      <c r="T306" s="167"/>
      <c r="U306" s="167"/>
      <c r="V306" s="167"/>
      <c r="W306" s="167"/>
      <c r="X306" s="167"/>
      <c r="Y306" s="167"/>
      <c r="Z306" s="167"/>
      <c r="AA306" s="167"/>
      <c r="AB306" s="167"/>
      <c r="AC306" s="167"/>
      <c r="AD306" s="167"/>
      <c r="AE306" s="167"/>
      <c r="AF306" s="167"/>
      <c r="AG306" s="167"/>
      <c r="AH306" s="167"/>
      <c r="AI306" s="167"/>
      <c r="AJ306" s="167"/>
    </row>
    <row r="307" spans="1:36" ht="15.75">
      <c r="A307" s="1"/>
      <c r="B307" s="7"/>
      <c r="C307" s="250"/>
      <c r="D307" s="248"/>
      <c r="E307" s="1546"/>
      <c r="F307" s="1411"/>
      <c r="G307" s="1411"/>
      <c r="H307" s="1411"/>
      <c r="I307" s="1411"/>
      <c r="J307" s="1411"/>
      <c r="K307" s="1411"/>
      <c r="L307" s="1411"/>
      <c r="M307" s="167"/>
      <c r="N307" s="167"/>
      <c r="O307" s="167"/>
      <c r="P307" s="167"/>
      <c r="Q307" s="167"/>
      <c r="R307" s="167"/>
      <c r="S307" s="167"/>
      <c r="T307" s="167"/>
      <c r="U307" s="167"/>
      <c r="V307" s="167"/>
      <c r="W307" s="167"/>
      <c r="X307" s="167"/>
      <c r="Y307" s="167"/>
      <c r="Z307" s="167"/>
      <c r="AA307" s="167"/>
      <c r="AB307" s="167"/>
      <c r="AC307" s="167"/>
      <c r="AD307" s="167"/>
      <c r="AE307" s="167"/>
      <c r="AF307" s="167"/>
      <c r="AG307" s="167"/>
      <c r="AH307" s="167"/>
      <c r="AI307" s="167"/>
      <c r="AJ307" s="167"/>
    </row>
    <row r="308" spans="1:36" ht="12.75">
      <c r="A308" s="1"/>
      <c r="B308" s="4"/>
      <c r="C308" s="250"/>
      <c r="D308" s="248"/>
      <c r="E308" s="1546"/>
      <c r="F308" s="1411"/>
      <c r="G308" s="1411"/>
      <c r="H308" s="1411"/>
      <c r="I308" s="1411"/>
      <c r="J308" s="1411"/>
      <c r="K308" s="1411"/>
      <c r="L308" s="1411"/>
      <c r="M308" s="167"/>
      <c r="N308" s="167"/>
      <c r="O308" s="167"/>
      <c r="P308" s="167"/>
      <c r="Q308" s="167"/>
      <c r="R308" s="167"/>
      <c r="S308" s="167"/>
      <c r="T308" s="167"/>
      <c r="U308" s="167"/>
      <c r="V308" s="167"/>
      <c r="W308" s="167"/>
      <c r="X308" s="167"/>
      <c r="Y308" s="167"/>
      <c r="Z308" s="167"/>
      <c r="AA308" s="167"/>
      <c r="AB308" s="167"/>
      <c r="AC308" s="167"/>
      <c r="AD308" s="167"/>
      <c r="AE308" s="167"/>
      <c r="AF308" s="167"/>
      <c r="AG308" s="167"/>
      <c r="AH308" s="167"/>
      <c r="AI308" s="167"/>
      <c r="AJ308" s="167"/>
    </row>
    <row r="309" spans="1:36" ht="12.75">
      <c r="A309" s="1"/>
      <c r="B309" s="4"/>
      <c r="C309" s="250"/>
      <c r="D309" s="248"/>
      <c r="E309" s="1546"/>
      <c r="F309" s="1411"/>
      <c r="G309" s="1411"/>
      <c r="H309" s="1411"/>
      <c r="I309" s="1411"/>
      <c r="J309" s="1411"/>
      <c r="K309" s="1411"/>
      <c r="L309" s="1411"/>
      <c r="M309" s="167"/>
      <c r="N309" s="167"/>
      <c r="O309" s="167"/>
      <c r="P309" s="167"/>
      <c r="Q309" s="167"/>
      <c r="R309" s="167"/>
      <c r="S309" s="167"/>
      <c r="T309" s="167"/>
      <c r="U309" s="167"/>
      <c r="V309" s="167"/>
      <c r="W309" s="167"/>
      <c r="X309" s="167"/>
      <c r="Y309" s="167"/>
      <c r="Z309" s="167"/>
      <c r="AA309" s="167"/>
      <c r="AB309" s="167"/>
      <c r="AC309" s="167"/>
      <c r="AD309" s="167"/>
      <c r="AE309" s="167"/>
      <c r="AF309" s="167"/>
      <c r="AG309" s="167"/>
      <c r="AH309" s="167"/>
      <c r="AI309" s="167"/>
      <c r="AJ309" s="167"/>
    </row>
    <row r="310" spans="1:36" ht="12.75">
      <c r="A310" s="1"/>
      <c r="B310" s="4"/>
      <c r="C310" s="250"/>
      <c r="D310" s="248"/>
      <c r="E310" s="1546"/>
      <c r="F310" s="1411"/>
      <c r="G310" s="1411"/>
      <c r="H310" s="1411"/>
      <c r="I310" s="1411"/>
      <c r="J310" s="1411"/>
      <c r="K310" s="1411"/>
      <c r="L310" s="1411"/>
      <c r="M310" s="167"/>
      <c r="N310" s="167"/>
      <c r="O310" s="167"/>
      <c r="P310" s="167"/>
      <c r="Q310" s="167"/>
      <c r="R310" s="167"/>
      <c r="S310" s="167"/>
      <c r="T310" s="167"/>
      <c r="U310" s="167"/>
      <c r="V310" s="167"/>
      <c r="W310" s="167"/>
      <c r="X310" s="167"/>
      <c r="Y310" s="167"/>
      <c r="Z310" s="167"/>
      <c r="AA310" s="167"/>
      <c r="AB310" s="167"/>
      <c r="AC310" s="167"/>
      <c r="AD310" s="167"/>
      <c r="AE310" s="167"/>
      <c r="AF310" s="167"/>
      <c r="AG310" s="167"/>
      <c r="AH310" s="167"/>
      <c r="AI310" s="167"/>
      <c r="AJ310" s="167"/>
    </row>
    <row r="311" spans="1:36" ht="39" customHeight="1">
      <c r="A311" s="1"/>
      <c r="B311" s="4"/>
      <c r="C311" s="250"/>
      <c r="D311" s="248"/>
      <c r="E311" s="1546"/>
      <c r="F311" s="1411"/>
      <c r="G311" s="1411"/>
      <c r="H311" s="1411"/>
      <c r="I311" s="1411"/>
      <c r="J311" s="1411"/>
      <c r="K311" s="1411"/>
      <c r="L311" s="1411"/>
      <c r="M311" s="268"/>
      <c r="N311" s="167"/>
      <c r="O311" s="167"/>
      <c r="P311" s="167"/>
      <c r="Q311" s="167"/>
      <c r="R311" s="167"/>
      <c r="S311" s="167"/>
      <c r="T311" s="167"/>
      <c r="U311" s="167"/>
      <c r="V311" s="167"/>
      <c r="W311" s="167"/>
      <c r="X311" s="167"/>
      <c r="Y311" s="167"/>
      <c r="Z311" s="167"/>
      <c r="AA311" s="167"/>
      <c r="AB311" s="167"/>
      <c r="AC311" s="167"/>
      <c r="AD311" s="167"/>
      <c r="AE311" s="167"/>
      <c r="AF311" s="167"/>
      <c r="AG311" s="167"/>
      <c r="AH311" s="167"/>
      <c r="AI311" s="167"/>
      <c r="AJ311" s="167"/>
    </row>
    <row r="312" spans="1:36">
      <c r="A312" s="1"/>
      <c r="B312" s="9"/>
      <c r="C312" s="250"/>
      <c r="D312" s="248"/>
      <c r="E312" s="1546"/>
      <c r="F312" s="1411"/>
      <c r="G312" s="1411"/>
      <c r="H312" s="1411"/>
      <c r="I312" s="1411"/>
      <c r="J312" s="1411"/>
      <c r="K312" s="1411"/>
      <c r="L312" s="1411"/>
      <c r="M312" s="268"/>
      <c r="N312" s="167"/>
      <c r="O312" s="167"/>
      <c r="P312" s="167"/>
      <c r="Q312" s="167"/>
      <c r="R312" s="167"/>
      <c r="S312" s="167"/>
      <c r="T312" s="167"/>
      <c r="U312" s="167"/>
      <c r="V312" s="167"/>
      <c r="W312" s="167"/>
      <c r="X312" s="167"/>
      <c r="Y312" s="167"/>
      <c r="Z312" s="167"/>
      <c r="AA312" s="167"/>
      <c r="AB312" s="167"/>
      <c r="AC312" s="167"/>
      <c r="AD312" s="167"/>
      <c r="AE312" s="167"/>
      <c r="AF312" s="167"/>
      <c r="AG312" s="167"/>
      <c r="AH312" s="167"/>
      <c r="AI312" s="167"/>
      <c r="AJ312" s="167"/>
    </row>
    <row r="313" spans="1:36">
      <c r="A313" s="1"/>
      <c r="B313" s="9"/>
      <c r="C313" s="250"/>
      <c r="D313" s="248"/>
      <c r="E313" s="848"/>
      <c r="M313" s="268"/>
      <c r="N313" s="167"/>
      <c r="O313" s="167"/>
      <c r="P313" s="167"/>
      <c r="Q313" s="167"/>
      <c r="R313" s="167"/>
      <c r="S313" s="167"/>
      <c r="T313" s="167"/>
      <c r="U313" s="167"/>
      <c r="V313" s="167"/>
      <c r="W313" s="167"/>
      <c r="X313" s="167"/>
      <c r="Y313" s="167"/>
      <c r="Z313" s="167"/>
      <c r="AA313" s="167"/>
      <c r="AB313" s="167"/>
      <c r="AC313" s="167"/>
      <c r="AD313" s="167"/>
      <c r="AE313" s="167"/>
      <c r="AF313" s="167"/>
      <c r="AG313" s="167"/>
      <c r="AH313" s="167"/>
      <c r="AI313" s="167"/>
      <c r="AJ313" s="167"/>
    </row>
    <row r="314" spans="1:36" ht="15.75">
      <c r="A314" s="1"/>
      <c r="B314" s="7"/>
      <c r="C314" s="250"/>
      <c r="D314" s="248"/>
      <c r="AI314" s="167"/>
      <c r="AJ314" s="167"/>
    </row>
    <row r="315" spans="1:36" ht="14.25">
      <c r="A315" s="1"/>
      <c r="B315" s="4"/>
      <c r="C315" s="250"/>
      <c r="D315" s="248"/>
      <c r="E315" s="861" t="s">
        <v>1465</v>
      </c>
      <c r="AI315" s="167"/>
      <c r="AJ315" s="167"/>
    </row>
    <row r="316" spans="1:36" ht="12.75">
      <c r="A316" s="1"/>
      <c r="B316" s="11"/>
      <c r="C316" s="250"/>
      <c r="D316" s="167"/>
      <c r="E316" s="116"/>
      <c r="F316" s="116"/>
      <c r="G316" s="116"/>
      <c r="H316" s="116"/>
      <c r="I316" s="116"/>
      <c r="J316" s="116"/>
      <c r="K316" s="116"/>
      <c r="L316" s="116"/>
      <c r="M316" s="116"/>
      <c r="N316" s="167"/>
      <c r="O316" s="167"/>
      <c r="P316" s="167"/>
      <c r="Q316" s="167"/>
      <c r="R316" s="167"/>
      <c r="S316" s="167"/>
      <c r="T316" s="167"/>
      <c r="U316" s="167"/>
      <c r="V316" s="167"/>
      <c r="W316" s="167"/>
      <c r="X316" s="167"/>
      <c r="Y316" s="167"/>
      <c r="Z316" s="167"/>
      <c r="AA316" s="167"/>
      <c r="AB316" s="167"/>
      <c r="AC316" s="167"/>
      <c r="AD316" s="167"/>
      <c r="AE316" s="167"/>
      <c r="AF316" s="167"/>
      <c r="AG316" s="167"/>
      <c r="AH316" s="167"/>
      <c r="AI316" s="167"/>
      <c r="AJ316" s="167"/>
    </row>
    <row r="317" spans="1:36" ht="12.75">
      <c r="A317" s="1"/>
      <c r="B317" s="4"/>
      <c r="C317" s="250"/>
      <c r="D317" s="167"/>
      <c r="E317" s="1544" t="s">
        <v>1557</v>
      </c>
      <c r="F317" s="1545"/>
      <c r="G317" s="1545"/>
      <c r="H317" s="1545"/>
      <c r="I317" s="1545"/>
      <c r="J317" s="1545"/>
      <c r="K317" s="1545"/>
      <c r="L317" s="1545"/>
      <c r="M317" s="829"/>
      <c r="N317" s="167"/>
      <c r="O317" s="167"/>
      <c r="P317" s="167"/>
      <c r="Q317" s="167"/>
      <c r="R317" s="167"/>
      <c r="S317" s="167"/>
      <c r="T317" s="167"/>
      <c r="U317" s="167"/>
      <c r="V317" s="167"/>
      <c r="W317" s="167"/>
      <c r="X317" s="167"/>
      <c r="Y317" s="167"/>
      <c r="Z317" s="167"/>
      <c r="AA317" s="167"/>
      <c r="AB317" s="167"/>
      <c r="AC317" s="167"/>
      <c r="AD317" s="167"/>
      <c r="AE317" s="167"/>
      <c r="AF317" s="167"/>
      <c r="AG317" s="167"/>
      <c r="AH317" s="167"/>
      <c r="AI317" s="167"/>
      <c r="AJ317" s="167"/>
    </row>
    <row r="318" spans="1:36" ht="15.75">
      <c r="A318" s="1"/>
      <c r="B318" s="12"/>
      <c r="C318" s="250"/>
      <c r="D318" s="167"/>
      <c r="E318" s="1546"/>
      <c r="F318" s="1411"/>
      <c r="G318" s="1411"/>
      <c r="H318" s="1411"/>
      <c r="I318" s="1411"/>
      <c r="J318" s="1411"/>
      <c r="K318" s="1411"/>
      <c r="L318" s="1411"/>
      <c r="M318" s="799"/>
      <c r="N318" s="167"/>
      <c r="O318" s="167"/>
      <c r="P318" s="167"/>
      <c r="Q318" s="167"/>
      <c r="R318" s="167"/>
      <c r="S318" s="167"/>
      <c r="T318" s="167"/>
      <c r="U318" s="167"/>
      <c r="V318" s="167"/>
      <c r="W318" s="167"/>
      <c r="X318" s="167"/>
      <c r="Y318" s="167"/>
      <c r="Z318" s="167"/>
      <c r="AA318" s="167"/>
      <c r="AB318" s="167"/>
      <c r="AC318" s="167"/>
      <c r="AD318" s="167"/>
      <c r="AE318" s="167"/>
      <c r="AF318" s="167"/>
      <c r="AG318" s="167"/>
      <c r="AH318" s="167"/>
      <c r="AI318" s="167"/>
      <c r="AJ318" s="167"/>
    </row>
    <row r="319" spans="1:36" ht="12.75">
      <c r="A319" s="1"/>
      <c r="B319" s="4"/>
      <c r="C319" s="250"/>
      <c r="D319" s="167"/>
      <c r="E319" s="1546"/>
      <c r="F319" s="1411"/>
      <c r="G319" s="1411"/>
      <c r="H319" s="1411"/>
      <c r="I319" s="1411"/>
      <c r="J319" s="1411"/>
      <c r="K319" s="1411"/>
      <c r="L319" s="1411"/>
      <c r="M319" s="799"/>
      <c r="N319" s="167"/>
      <c r="O319" s="167"/>
      <c r="P319" s="167"/>
      <c r="Q319" s="167"/>
      <c r="R319" s="167"/>
      <c r="S319" s="167"/>
      <c r="T319" s="167"/>
      <c r="U319" s="167"/>
      <c r="V319" s="167"/>
      <c r="W319" s="167"/>
      <c r="X319" s="167"/>
      <c r="Y319" s="167"/>
      <c r="Z319" s="167"/>
      <c r="AA319" s="167"/>
      <c r="AB319" s="167"/>
      <c r="AC319" s="167"/>
      <c r="AD319" s="167"/>
      <c r="AE319" s="167"/>
      <c r="AF319" s="167"/>
      <c r="AG319" s="167"/>
      <c r="AH319" s="167"/>
      <c r="AI319" s="167"/>
      <c r="AJ319" s="167"/>
    </row>
    <row r="320" spans="1:36">
      <c r="A320" s="1"/>
      <c r="B320" s="9"/>
      <c r="C320" s="1"/>
      <c r="D320" s="167"/>
      <c r="E320" s="1546"/>
      <c r="F320" s="1411"/>
      <c r="G320" s="1411"/>
      <c r="H320" s="1411"/>
      <c r="I320" s="1411"/>
      <c r="J320" s="1411"/>
      <c r="K320" s="1411"/>
      <c r="L320" s="1411"/>
      <c r="M320" s="799"/>
      <c r="N320" s="167"/>
      <c r="O320" s="167"/>
      <c r="P320" s="167"/>
      <c r="Q320" s="167"/>
      <c r="R320" s="167"/>
      <c r="S320" s="167"/>
      <c r="T320" s="167"/>
      <c r="U320" s="167"/>
      <c r="V320" s="167"/>
      <c r="W320" s="167"/>
      <c r="X320" s="167"/>
      <c r="Y320" s="167"/>
      <c r="Z320" s="167"/>
      <c r="AA320" s="167"/>
      <c r="AB320" s="167"/>
      <c r="AC320" s="167"/>
      <c r="AD320" s="167"/>
      <c r="AE320" s="167"/>
      <c r="AF320" s="167"/>
      <c r="AG320" s="167"/>
      <c r="AH320" s="167"/>
      <c r="AI320" s="167"/>
      <c r="AJ320" s="167"/>
    </row>
    <row r="321" spans="1:36" ht="15.75">
      <c r="A321" s="1"/>
      <c r="B321" s="7"/>
      <c r="C321" s="1"/>
      <c r="D321" s="167"/>
      <c r="E321" s="1546"/>
      <c r="F321" s="1411"/>
      <c r="G321" s="1411"/>
      <c r="H321" s="1411"/>
      <c r="I321" s="1411"/>
      <c r="J321" s="1411"/>
      <c r="K321" s="1411"/>
      <c r="L321" s="1411"/>
      <c r="M321" s="799"/>
      <c r="N321" s="167"/>
      <c r="O321" s="167"/>
      <c r="P321" s="167"/>
      <c r="Q321" s="167"/>
      <c r="R321" s="167"/>
      <c r="S321" s="167"/>
      <c r="T321" s="167"/>
      <c r="U321" s="167"/>
      <c r="V321" s="167"/>
      <c r="W321" s="167"/>
      <c r="X321" s="167"/>
      <c r="Y321" s="167"/>
      <c r="Z321" s="167"/>
      <c r="AA321" s="167"/>
      <c r="AB321" s="167"/>
      <c r="AC321" s="167"/>
      <c r="AD321" s="167"/>
      <c r="AE321" s="167"/>
      <c r="AF321" s="167"/>
      <c r="AG321" s="167"/>
      <c r="AH321" s="167"/>
      <c r="AI321" s="167"/>
      <c r="AJ321" s="167"/>
    </row>
    <row r="322" spans="1:36" ht="12.75">
      <c r="A322" s="1"/>
      <c r="B322" s="4"/>
      <c r="C322" s="1"/>
      <c r="D322" s="167"/>
      <c r="E322" s="1546"/>
      <c r="F322" s="1411"/>
      <c r="G322" s="1411"/>
      <c r="H322" s="1411"/>
      <c r="I322" s="1411"/>
      <c r="J322" s="1411"/>
      <c r="K322" s="1411"/>
      <c r="L322" s="1411"/>
      <c r="M322" s="799"/>
      <c r="N322" s="167"/>
      <c r="O322" s="167"/>
      <c r="P322" s="167"/>
      <c r="Q322" s="167"/>
      <c r="R322" s="167"/>
      <c r="S322" s="167"/>
      <c r="T322" s="167"/>
      <c r="U322" s="167"/>
      <c r="V322" s="167"/>
      <c r="W322" s="167"/>
      <c r="X322" s="167"/>
      <c r="Y322" s="167"/>
      <c r="Z322" s="167"/>
      <c r="AA322" s="167"/>
      <c r="AB322" s="167"/>
      <c r="AC322" s="167"/>
      <c r="AD322" s="167"/>
      <c r="AE322" s="167"/>
      <c r="AF322" s="167"/>
      <c r="AG322" s="167"/>
      <c r="AH322" s="167"/>
      <c r="AI322" s="167"/>
      <c r="AJ322" s="167"/>
    </row>
    <row r="323" spans="1:36">
      <c r="A323" s="1"/>
      <c r="B323" s="9"/>
      <c r="C323" s="1"/>
      <c r="D323" s="167"/>
      <c r="E323" s="1546"/>
      <c r="F323" s="1411"/>
      <c r="G323" s="1411"/>
      <c r="H323" s="1411"/>
      <c r="I323" s="1411"/>
      <c r="J323" s="1411"/>
      <c r="K323" s="1411"/>
      <c r="L323" s="1411"/>
      <c r="M323" s="799"/>
      <c r="N323" s="167"/>
      <c r="O323" s="167"/>
      <c r="P323" s="167"/>
      <c r="Q323" s="167"/>
      <c r="R323" s="167"/>
      <c r="S323" s="167"/>
      <c r="T323" s="167"/>
      <c r="U323" s="167"/>
      <c r="V323" s="167"/>
      <c r="W323" s="167"/>
      <c r="X323" s="167"/>
      <c r="Y323" s="167"/>
      <c r="Z323" s="167"/>
      <c r="AA323" s="167"/>
      <c r="AB323" s="167"/>
      <c r="AC323" s="167"/>
      <c r="AD323" s="167"/>
      <c r="AE323" s="167"/>
      <c r="AF323" s="167"/>
      <c r="AG323" s="167"/>
      <c r="AH323" s="167"/>
      <c r="AI323" s="167"/>
      <c r="AJ323" s="167"/>
    </row>
    <row r="324" spans="1:36" ht="15.75">
      <c r="A324" s="1"/>
      <c r="B324" s="7"/>
      <c r="C324" s="1"/>
      <c r="D324" s="167"/>
      <c r="E324" s="1546"/>
      <c r="F324" s="1411"/>
      <c r="G324" s="1411"/>
      <c r="H324" s="1411"/>
      <c r="I324" s="1411"/>
      <c r="J324" s="1411"/>
      <c r="K324" s="1411"/>
      <c r="L324" s="1411"/>
      <c r="M324" s="799"/>
      <c r="N324" s="167"/>
      <c r="O324" s="167"/>
      <c r="P324" s="167"/>
      <c r="Q324" s="167"/>
      <c r="R324" s="167"/>
      <c r="S324" s="167"/>
      <c r="T324" s="167"/>
      <c r="U324" s="167"/>
      <c r="V324" s="167"/>
      <c r="W324" s="167"/>
      <c r="X324" s="167"/>
      <c r="Y324" s="167"/>
      <c r="Z324" s="167"/>
      <c r="AA324" s="167"/>
      <c r="AB324" s="167"/>
      <c r="AC324" s="167"/>
      <c r="AD324" s="167"/>
      <c r="AE324" s="167"/>
      <c r="AF324" s="167"/>
      <c r="AG324" s="167"/>
      <c r="AH324" s="167"/>
      <c r="AI324" s="167"/>
      <c r="AJ324" s="167"/>
    </row>
    <row r="325" spans="1:36" ht="12.75">
      <c r="A325" s="1"/>
      <c r="B325" s="4"/>
      <c r="C325" s="1"/>
      <c r="D325" s="167"/>
      <c r="E325" s="1546"/>
      <c r="F325" s="1411"/>
      <c r="G325" s="1411"/>
      <c r="H325" s="1411"/>
      <c r="I325" s="1411"/>
      <c r="J325" s="1411"/>
      <c r="K325" s="1411"/>
      <c r="L325" s="1411"/>
      <c r="M325" s="799"/>
      <c r="N325" s="167"/>
      <c r="O325" s="167"/>
      <c r="P325" s="167"/>
      <c r="Q325" s="167"/>
      <c r="R325" s="167"/>
      <c r="S325" s="167"/>
      <c r="T325" s="167"/>
      <c r="U325" s="167"/>
      <c r="V325" s="167"/>
      <c r="W325" s="167"/>
      <c r="X325" s="167"/>
      <c r="Y325" s="167"/>
      <c r="Z325" s="167"/>
      <c r="AA325" s="167"/>
      <c r="AB325" s="167"/>
      <c r="AC325" s="167"/>
      <c r="AD325" s="167"/>
      <c r="AE325" s="167"/>
      <c r="AF325" s="167"/>
      <c r="AG325" s="167"/>
      <c r="AH325" s="167"/>
      <c r="AI325" s="167"/>
      <c r="AJ325" s="167"/>
    </row>
    <row r="326" spans="1:36" ht="12.75">
      <c r="A326" s="1"/>
      <c r="B326" s="4"/>
      <c r="C326" s="1"/>
      <c r="D326" s="167"/>
      <c r="E326" s="1546"/>
      <c r="F326" s="1411"/>
      <c r="G326" s="1411"/>
      <c r="H326" s="1411"/>
      <c r="I326" s="1411"/>
      <c r="J326" s="1411"/>
      <c r="K326" s="1411"/>
      <c r="L326" s="1411"/>
      <c r="M326" s="799"/>
      <c r="N326" s="167"/>
      <c r="O326" s="167"/>
      <c r="P326" s="167"/>
      <c r="Q326" s="167"/>
      <c r="R326" s="167"/>
      <c r="S326" s="167"/>
      <c r="T326" s="167"/>
      <c r="U326" s="167"/>
      <c r="V326" s="167"/>
      <c r="W326" s="167"/>
      <c r="X326" s="167"/>
      <c r="Y326" s="167"/>
      <c r="Z326" s="167"/>
      <c r="AA326" s="167"/>
      <c r="AB326" s="167"/>
      <c r="AC326" s="167"/>
      <c r="AD326" s="167"/>
      <c r="AE326" s="167"/>
      <c r="AF326" s="167"/>
      <c r="AG326" s="167"/>
      <c r="AH326" s="167"/>
      <c r="AI326" s="167"/>
      <c r="AJ326" s="167"/>
    </row>
    <row r="327" spans="1:36" ht="12.75">
      <c r="A327" s="1"/>
      <c r="B327" s="4"/>
      <c r="C327" s="1"/>
      <c r="D327" s="167"/>
      <c r="E327" s="1546"/>
      <c r="F327" s="1411"/>
      <c r="G327" s="1411"/>
      <c r="H327" s="1411"/>
      <c r="I327" s="1411"/>
      <c r="J327" s="1411"/>
      <c r="K327" s="1411"/>
      <c r="L327" s="1411"/>
      <c r="M327" s="799"/>
      <c r="N327" s="167"/>
      <c r="O327" s="167"/>
      <c r="P327" s="167"/>
      <c r="Q327" s="167"/>
      <c r="R327" s="167"/>
      <c r="S327" s="167"/>
      <c r="T327" s="167"/>
      <c r="U327" s="167"/>
      <c r="V327" s="167"/>
      <c r="W327" s="167"/>
      <c r="X327" s="167"/>
      <c r="Y327" s="167"/>
      <c r="Z327" s="167"/>
      <c r="AA327" s="167"/>
      <c r="AB327" s="167"/>
      <c r="AC327" s="167"/>
      <c r="AD327" s="167"/>
      <c r="AE327" s="167"/>
      <c r="AF327" s="167"/>
      <c r="AG327" s="167"/>
      <c r="AH327" s="167"/>
      <c r="AI327" s="167"/>
      <c r="AJ327" s="167"/>
    </row>
    <row r="328" spans="1:36" ht="12.75">
      <c r="A328" s="1"/>
      <c r="B328" s="4"/>
      <c r="C328" s="1"/>
      <c r="D328" s="167"/>
      <c r="E328" s="1546"/>
      <c r="F328" s="1411"/>
      <c r="G328" s="1411"/>
      <c r="H328" s="1411"/>
      <c r="I328" s="1411"/>
      <c r="J328" s="1411"/>
      <c r="K328" s="1411"/>
      <c r="L328" s="1411"/>
      <c r="M328" s="799"/>
      <c r="N328" s="167"/>
      <c r="O328" s="167"/>
      <c r="P328" s="167"/>
      <c r="Q328" s="167"/>
      <c r="R328" s="167"/>
      <c r="S328" s="167"/>
      <c r="T328" s="167"/>
      <c r="U328" s="167"/>
      <c r="V328" s="167"/>
      <c r="W328" s="167"/>
      <c r="X328" s="167"/>
      <c r="Y328" s="167"/>
      <c r="Z328" s="167"/>
      <c r="AA328" s="167"/>
      <c r="AB328" s="167"/>
      <c r="AC328" s="167"/>
      <c r="AD328" s="167"/>
      <c r="AE328" s="167"/>
      <c r="AF328" s="167"/>
      <c r="AG328" s="167"/>
      <c r="AH328" s="167"/>
      <c r="AI328" s="167"/>
      <c r="AJ328" s="167"/>
    </row>
    <row r="329" spans="1:36" ht="12.75">
      <c r="A329" s="1"/>
      <c r="B329" s="4"/>
      <c r="C329" s="1"/>
      <c r="D329" s="167"/>
      <c r="E329" s="1546"/>
      <c r="F329" s="1411"/>
      <c r="G329" s="1411"/>
      <c r="H329" s="1411"/>
      <c r="I329" s="1411"/>
      <c r="J329" s="1411"/>
      <c r="K329" s="1411"/>
      <c r="L329" s="1411"/>
      <c r="M329" s="799"/>
      <c r="N329" s="167"/>
      <c r="O329" s="167"/>
      <c r="P329" s="167"/>
      <c r="Q329" s="167"/>
      <c r="R329" s="167"/>
      <c r="S329" s="167"/>
      <c r="T329" s="167"/>
      <c r="U329" s="167"/>
      <c r="V329" s="167"/>
      <c r="W329" s="167"/>
      <c r="X329" s="167"/>
      <c r="Y329" s="167"/>
      <c r="Z329" s="167"/>
      <c r="AA329" s="167"/>
      <c r="AB329" s="167"/>
      <c r="AC329" s="167"/>
      <c r="AD329" s="167"/>
      <c r="AE329" s="167"/>
      <c r="AF329" s="167"/>
      <c r="AG329" s="167"/>
      <c r="AH329" s="167"/>
      <c r="AI329" s="167"/>
      <c r="AJ329" s="167"/>
    </row>
    <row r="330" spans="1:36">
      <c r="A330" s="1"/>
      <c r="B330" s="9"/>
      <c r="C330" s="1"/>
      <c r="D330" s="167"/>
      <c r="E330" s="1546"/>
      <c r="F330" s="1411"/>
      <c r="G330" s="1411"/>
      <c r="H330" s="1411"/>
      <c r="I330" s="1411"/>
      <c r="J330" s="1411"/>
      <c r="K330" s="1411"/>
      <c r="L330" s="1411"/>
      <c r="M330" s="799"/>
      <c r="N330" s="167"/>
      <c r="O330" s="167"/>
      <c r="P330" s="167"/>
      <c r="Q330" s="167"/>
      <c r="R330" s="167"/>
      <c r="S330" s="167"/>
      <c r="T330" s="167"/>
      <c r="U330" s="167"/>
      <c r="V330" s="167"/>
      <c r="W330" s="167"/>
      <c r="X330" s="167"/>
      <c r="Y330" s="167"/>
      <c r="Z330" s="167"/>
      <c r="AA330" s="167"/>
      <c r="AB330" s="167"/>
      <c r="AC330" s="167"/>
      <c r="AD330" s="167"/>
      <c r="AE330" s="167"/>
      <c r="AF330" s="167"/>
      <c r="AG330" s="167"/>
      <c r="AH330" s="167"/>
      <c r="AI330" s="167"/>
      <c r="AJ330" s="167"/>
    </row>
    <row r="331" spans="1:36" ht="15.75">
      <c r="A331" s="1"/>
      <c r="B331" s="7"/>
      <c r="C331" s="1"/>
      <c r="D331" s="167"/>
      <c r="E331" s="1546"/>
      <c r="F331" s="1411"/>
      <c r="G331" s="1411"/>
      <c r="H331" s="1411"/>
      <c r="I331" s="1411"/>
      <c r="J331" s="1411"/>
      <c r="K331" s="1411"/>
      <c r="L331" s="1411"/>
      <c r="M331" s="799"/>
      <c r="N331" s="167"/>
      <c r="O331" s="167"/>
      <c r="P331" s="167"/>
      <c r="Q331" s="167"/>
      <c r="R331" s="167"/>
      <c r="S331" s="167"/>
      <c r="T331" s="167"/>
      <c r="U331" s="167"/>
      <c r="V331" s="167"/>
      <c r="W331" s="167"/>
      <c r="X331" s="167"/>
      <c r="Y331" s="167"/>
      <c r="Z331" s="167"/>
      <c r="AA331" s="167"/>
      <c r="AB331" s="167"/>
      <c r="AC331" s="167"/>
      <c r="AD331" s="167"/>
      <c r="AE331" s="167"/>
      <c r="AF331" s="167"/>
      <c r="AG331" s="167"/>
      <c r="AH331" s="167"/>
      <c r="AI331" s="167"/>
      <c r="AJ331" s="167"/>
    </row>
    <row r="332" spans="1:36" ht="12.75">
      <c r="A332" s="1"/>
      <c r="B332" s="4"/>
      <c r="C332" s="1"/>
      <c r="D332" s="167"/>
      <c r="E332" s="1546"/>
      <c r="F332" s="1411"/>
      <c r="G332" s="1411"/>
      <c r="H332" s="1411"/>
      <c r="I332" s="1411"/>
      <c r="J332" s="1411"/>
      <c r="K332" s="1411"/>
      <c r="L332" s="1411"/>
      <c r="M332" s="799"/>
      <c r="N332" s="167"/>
      <c r="O332" s="167"/>
      <c r="P332" s="167"/>
      <c r="Q332" s="167"/>
      <c r="R332" s="167"/>
      <c r="S332" s="167"/>
      <c r="T332" s="167"/>
      <c r="U332" s="167"/>
      <c r="V332" s="167"/>
      <c r="W332" s="167"/>
      <c r="X332" s="167"/>
      <c r="Y332" s="167"/>
      <c r="Z332" s="167"/>
      <c r="AA332" s="167"/>
      <c r="AB332" s="167"/>
      <c r="AC332" s="167"/>
      <c r="AD332" s="167"/>
      <c r="AE332" s="167"/>
      <c r="AF332" s="167"/>
      <c r="AG332" s="167"/>
      <c r="AH332" s="167"/>
      <c r="AI332" s="167"/>
      <c r="AJ332" s="167"/>
    </row>
    <row r="333" spans="1:36" ht="12.75">
      <c r="A333" s="1"/>
      <c r="B333" s="4"/>
      <c r="C333" s="1"/>
      <c r="D333" s="167"/>
      <c r="E333" s="1546"/>
      <c r="F333" s="1411"/>
      <c r="G333" s="1411"/>
      <c r="H333" s="1411"/>
      <c r="I333" s="1411"/>
      <c r="J333" s="1411"/>
      <c r="K333" s="1411"/>
      <c r="L333" s="1411"/>
      <c r="M333" s="799"/>
      <c r="N333" s="167"/>
      <c r="O333" s="167"/>
      <c r="P333" s="167"/>
      <c r="Q333" s="167"/>
      <c r="R333" s="167"/>
      <c r="S333" s="167"/>
      <c r="T333" s="167"/>
      <c r="U333" s="167"/>
      <c r="V333" s="167"/>
      <c r="W333" s="167"/>
      <c r="X333" s="167"/>
      <c r="Y333" s="167"/>
      <c r="Z333" s="167"/>
      <c r="AA333" s="167"/>
      <c r="AB333" s="167"/>
      <c r="AC333" s="167"/>
      <c r="AD333" s="167"/>
      <c r="AE333" s="167"/>
      <c r="AF333" s="167"/>
      <c r="AG333" s="167"/>
      <c r="AH333" s="167"/>
      <c r="AI333" s="167"/>
      <c r="AJ333" s="167"/>
    </row>
    <row r="334" spans="1:36" ht="12.75">
      <c r="A334" s="1"/>
      <c r="B334" s="4"/>
      <c r="C334" s="1"/>
      <c r="D334" s="167"/>
      <c r="E334" s="1546"/>
      <c r="F334" s="1411"/>
      <c r="G334" s="1411"/>
      <c r="H334" s="1411"/>
      <c r="I334" s="1411"/>
      <c r="J334" s="1411"/>
      <c r="K334" s="1411"/>
      <c r="L334" s="1411"/>
      <c r="M334" s="799"/>
      <c r="N334" s="167"/>
      <c r="O334" s="167"/>
      <c r="P334" s="167"/>
      <c r="Q334" s="167"/>
      <c r="R334" s="167"/>
      <c r="S334" s="167"/>
      <c r="T334" s="167"/>
      <c r="U334" s="167"/>
      <c r="V334" s="167"/>
      <c r="W334" s="167"/>
      <c r="X334" s="167"/>
      <c r="Y334" s="167"/>
      <c r="Z334" s="167"/>
      <c r="AA334" s="167"/>
      <c r="AB334" s="167"/>
      <c r="AC334" s="167"/>
      <c r="AD334" s="167"/>
      <c r="AE334" s="167"/>
      <c r="AF334" s="167"/>
      <c r="AG334" s="167"/>
      <c r="AH334" s="167"/>
      <c r="AI334" s="167"/>
      <c r="AJ334" s="167"/>
    </row>
    <row r="335" spans="1:36" ht="12.75">
      <c r="A335" s="1"/>
      <c r="B335" s="4"/>
      <c r="C335" s="1"/>
      <c r="D335" s="167"/>
      <c r="E335" s="1546"/>
      <c r="F335" s="1411"/>
      <c r="G335" s="1411"/>
      <c r="H335" s="1411"/>
      <c r="I335" s="1411"/>
      <c r="J335" s="1411"/>
      <c r="K335" s="1411"/>
      <c r="L335" s="1411"/>
      <c r="M335" s="799"/>
      <c r="N335" s="167"/>
      <c r="O335" s="167"/>
      <c r="P335" s="167"/>
      <c r="Q335" s="167"/>
      <c r="R335" s="167"/>
      <c r="S335" s="167"/>
      <c r="T335" s="167"/>
      <c r="U335" s="167"/>
      <c r="V335" s="167"/>
      <c r="W335" s="167"/>
      <c r="X335" s="167"/>
      <c r="Y335" s="167"/>
      <c r="Z335" s="167"/>
      <c r="AA335" s="167"/>
      <c r="AB335" s="167"/>
      <c r="AC335" s="167"/>
      <c r="AD335" s="167"/>
      <c r="AE335" s="167"/>
      <c r="AF335" s="167"/>
      <c r="AG335" s="167"/>
      <c r="AH335" s="167"/>
      <c r="AI335" s="167"/>
      <c r="AJ335" s="167"/>
    </row>
    <row r="336" spans="1:36" ht="12.75">
      <c r="A336" s="1"/>
      <c r="B336" s="4"/>
      <c r="C336" s="1"/>
      <c r="D336" s="167"/>
      <c r="E336" s="1546"/>
      <c r="F336" s="1411"/>
      <c r="G336" s="1411"/>
      <c r="H336" s="1411"/>
      <c r="I336" s="1411"/>
      <c r="J336" s="1411"/>
      <c r="K336" s="1411"/>
      <c r="L336" s="1411"/>
      <c r="M336" s="799"/>
      <c r="N336" s="167"/>
      <c r="O336" s="167"/>
      <c r="P336" s="167"/>
      <c r="Q336" s="167"/>
      <c r="R336" s="167"/>
      <c r="S336" s="167"/>
      <c r="T336" s="167"/>
      <c r="U336" s="167"/>
      <c r="V336" s="167"/>
      <c r="W336" s="167"/>
      <c r="X336" s="167"/>
      <c r="Y336" s="167"/>
      <c r="Z336" s="167"/>
      <c r="AA336" s="167"/>
      <c r="AB336" s="167"/>
      <c r="AC336" s="167"/>
      <c r="AD336" s="167"/>
      <c r="AE336" s="167"/>
      <c r="AF336" s="167"/>
      <c r="AG336" s="167"/>
      <c r="AH336" s="167"/>
      <c r="AI336" s="167"/>
      <c r="AJ336" s="167"/>
    </row>
    <row r="337" spans="1:36" ht="12.75">
      <c r="A337" s="1"/>
      <c r="B337" s="4"/>
      <c r="C337" s="1"/>
      <c r="D337" s="167"/>
      <c r="E337" s="1546"/>
      <c r="F337" s="1411"/>
      <c r="G337" s="1411"/>
      <c r="H337" s="1411"/>
      <c r="I337" s="1411"/>
      <c r="J337" s="1411"/>
      <c r="K337" s="1411"/>
      <c r="L337" s="1411"/>
      <c r="M337" s="799"/>
      <c r="N337" s="167"/>
      <c r="O337" s="167"/>
      <c r="P337" s="167"/>
      <c r="Q337" s="167"/>
      <c r="R337" s="167"/>
      <c r="S337" s="167"/>
      <c r="T337" s="167"/>
      <c r="U337" s="167"/>
      <c r="V337" s="167"/>
      <c r="W337" s="167"/>
      <c r="X337" s="167"/>
      <c r="Y337" s="167"/>
      <c r="Z337" s="167"/>
      <c r="AA337" s="167"/>
      <c r="AB337" s="167"/>
      <c r="AC337" s="167"/>
      <c r="AD337" s="167"/>
      <c r="AE337" s="167"/>
      <c r="AF337" s="167"/>
      <c r="AG337" s="167"/>
      <c r="AH337" s="167"/>
      <c r="AI337" s="167"/>
      <c r="AJ337" s="167"/>
    </row>
    <row r="338" spans="1:36" ht="12.75">
      <c r="A338" s="1"/>
      <c r="B338" s="4"/>
      <c r="C338" s="1"/>
      <c r="D338" s="167"/>
      <c r="E338" s="1546"/>
      <c r="F338" s="1411"/>
      <c r="G338" s="1411"/>
      <c r="H338" s="1411"/>
      <c r="I338" s="1411"/>
      <c r="J338" s="1411"/>
      <c r="K338" s="1411"/>
      <c r="L338" s="1411"/>
      <c r="M338" s="830"/>
      <c r="N338" s="167"/>
      <c r="O338" s="167"/>
      <c r="P338" s="167"/>
      <c r="Q338" s="167"/>
      <c r="R338" s="167"/>
      <c r="S338" s="167"/>
      <c r="T338" s="167"/>
      <c r="U338" s="167"/>
      <c r="V338" s="167"/>
      <c r="W338" s="167"/>
      <c r="X338" s="167"/>
      <c r="Y338" s="167"/>
      <c r="Z338" s="167"/>
      <c r="AA338" s="167"/>
      <c r="AB338" s="167"/>
      <c r="AC338" s="167"/>
      <c r="AD338" s="167"/>
      <c r="AE338" s="167"/>
      <c r="AF338" s="167"/>
      <c r="AG338" s="167"/>
      <c r="AH338" s="167"/>
      <c r="AI338" s="167"/>
      <c r="AJ338" s="167"/>
    </row>
    <row r="339" spans="1:36" ht="14.25">
      <c r="A339" s="1"/>
      <c r="B339" s="66"/>
      <c r="C339" s="1"/>
      <c r="D339" s="167"/>
      <c r="E339" s="1546"/>
      <c r="F339" s="1411"/>
      <c r="G339" s="1411"/>
      <c r="H339" s="1411"/>
      <c r="I339" s="1411"/>
      <c r="J339" s="1411"/>
      <c r="K339" s="1411"/>
      <c r="L339" s="1411"/>
      <c r="M339" s="115"/>
      <c r="N339" s="115"/>
      <c r="O339" s="115"/>
      <c r="P339" s="115"/>
      <c r="Q339" s="115"/>
      <c r="R339" s="115"/>
      <c r="S339" s="115"/>
      <c r="T339" s="115"/>
      <c r="U339" s="115"/>
      <c r="V339" s="115"/>
      <c r="W339" s="115"/>
      <c r="X339" s="115"/>
      <c r="Y339" s="115"/>
      <c r="Z339" s="115"/>
      <c r="AA339" s="115"/>
      <c r="AB339" s="115"/>
      <c r="AC339" s="115"/>
      <c r="AD339" s="115"/>
      <c r="AE339" s="115"/>
      <c r="AF339" s="115"/>
      <c r="AG339" s="115"/>
      <c r="AH339" s="115"/>
      <c r="AI339" s="167"/>
      <c r="AJ339" s="167"/>
    </row>
    <row r="340" spans="1:36" ht="14.25">
      <c r="A340" s="1"/>
      <c r="B340" s="4"/>
      <c r="C340" s="1"/>
      <c r="D340" s="167"/>
      <c r="E340" s="1546"/>
      <c r="F340" s="1411"/>
      <c r="G340" s="1411"/>
      <c r="H340" s="1411"/>
      <c r="I340" s="1411"/>
      <c r="J340" s="1411"/>
      <c r="K340" s="1411"/>
      <c r="L340" s="1411"/>
      <c r="M340" s="115"/>
      <c r="N340" s="115"/>
      <c r="O340" s="115"/>
      <c r="P340" s="115"/>
      <c r="Q340" s="115"/>
      <c r="R340" s="115"/>
      <c r="S340" s="115"/>
      <c r="T340" s="115"/>
      <c r="U340" s="115"/>
      <c r="V340" s="115"/>
      <c r="W340" s="115"/>
      <c r="X340" s="115"/>
      <c r="Y340" s="115"/>
      <c r="Z340" s="115"/>
      <c r="AA340" s="115"/>
      <c r="AB340" s="115"/>
      <c r="AC340" s="115"/>
      <c r="AD340" s="115"/>
      <c r="AE340" s="115"/>
      <c r="AF340" s="115"/>
      <c r="AG340" s="115"/>
      <c r="AH340" s="115"/>
      <c r="AI340" s="167"/>
      <c r="AJ340" s="167"/>
    </row>
    <row r="341" spans="1:36">
      <c r="A341" s="1"/>
      <c r="B341" s="9"/>
      <c r="C341" s="1"/>
      <c r="D341" s="167"/>
      <c r="E341" s="1546"/>
      <c r="F341" s="1411"/>
      <c r="G341" s="1411"/>
      <c r="H341" s="1411"/>
      <c r="I341" s="1411"/>
      <c r="J341" s="1411"/>
      <c r="K341" s="1411"/>
      <c r="L341" s="1411"/>
      <c r="M341" s="115"/>
      <c r="N341" s="115"/>
      <c r="O341" s="115"/>
      <c r="P341" s="115"/>
      <c r="Q341" s="115"/>
      <c r="R341" s="115"/>
      <c r="S341" s="115"/>
      <c r="T341" s="115"/>
      <c r="U341" s="115"/>
      <c r="V341" s="115"/>
      <c r="W341" s="115"/>
      <c r="X341" s="115"/>
      <c r="Y341" s="115"/>
      <c r="Z341" s="115"/>
      <c r="AA341" s="115"/>
      <c r="AB341" s="115"/>
      <c r="AC341" s="115"/>
      <c r="AD341" s="115"/>
      <c r="AE341" s="115"/>
      <c r="AF341" s="115"/>
      <c r="AG341" s="115"/>
      <c r="AH341" s="115"/>
      <c r="AI341" s="167"/>
      <c r="AJ341" s="167"/>
    </row>
    <row r="342" spans="1:36">
      <c r="A342" s="1"/>
      <c r="B342" s="9"/>
      <c r="C342" s="1"/>
      <c r="D342" s="167"/>
      <c r="E342" s="1546"/>
      <c r="F342" s="1411"/>
      <c r="G342" s="1411"/>
      <c r="H342" s="1411"/>
      <c r="I342" s="1411"/>
      <c r="J342" s="1411"/>
      <c r="K342" s="1411"/>
      <c r="L342" s="1411"/>
      <c r="M342" s="115"/>
      <c r="N342" s="115"/>
      <c r="O342" s="115"/>
      <c r="P342" s="115"/>
      <c r="Q342" s="115"/>
      <c r="R342" s="115"/>
      <c r="S342" s="115"/>
      <c r="T342" s="115"/>
      <c r="U342" s="115"/>
      <c r="V342" s="115"/>
      <c r="W342" s="115"/>
      <c r="X342" s="115"/>
      <c r="Y342" s="115"/>
      <c r="Z342" s="115"/>
      <c r="AA342" s="115"/>
      <c r="AB342" s="115"/>
      <c r="AC342" s="115"/>
      <c r="AD342" s="115"/>
      <c r="AE342" s="115"/>
      <c r="AF342" s="115"/>
      <c r="AG342" s="115"/>
      <c r="AH342" s="115"/>
      <c r="AI342" s="167"/>
      <c r="AJ342" s="167"/>
    </row>
    <row r="343" spans="1:36">
      <c r="A343" s="1"/>
      <c r="B343" s="9"/>
      <c r="C343" s="1"/>
      <c r="D343" s="167"/>
      <c r="E343" s="1546"/>
      <c r="F343" s="1411"/>
      <c r="G343" s="1411"/>
      <c r="H343" s="1411"/>
      <c r="I343" s="1411"/>
      <c r="J343" s="1411"/>
      <c r="K343" s="1411"/>
      <c r="L343" s="1411"/>
      <c r="M343" s="115"/>
      <c r="N343" s="115"/>
      <c r="O343" s="115"/>
      <c r="P343" s="115"/>
      <c r="Q343" s="115"/>
      <c r="R343" s="115"/>
      <c r="S343" s="115"/>
      <c r="T343" s="115"/>
      <c r="U343" s="115"/>
      <c r="V343" s="115"/>
      <c r="W343" s="115"/>
      <c r="X343" s="115"/>
      <c r="Y343" s="115"/>
      <c r="Z343" s="115"/>
      <c r="AA343" s="115"/>
      <c r="AB343" s="115"/>
      <c r="AC343" s="115"/>
      <c r="AD343" s="115"/>
      <c r="AE343" s="115"/>
      <c r="AF343" s="115"/>
      <c r="AG343" s="115"/>
      <c r="AH343" s="115"/>
      <c r="AI343" s="167"/>
      <c r="AJ343" s="167"/>
    </row>
    <row r="344" spans="1:36">
      <c r="A344" s="1"/>
      <c r="B344" s="9"/>
      <c r="C344" s="1"/>
      <c r="D344" s="167"/>
      <c r="E344" s="1546"/>
      <c r="F344" s="1411"/>
      <c r="G344" s="1411"/>
      <c r="H344" s="1411"/>
      <c r="I344" s="1411"/>
      <c r="J344" s="1411"/>
      <c r="K344" s="1411"/>
      <c r="L344" s="1411"/>
      <c r="M344" s="115"/>
      <c r="N344" s="115"/>
      <c r="O344" s="115"/>
      <c r="P344" s="115"/>
      <c r="Q344" s="115"/>
      <c r="R344" s="115"/>
      <c r="S344" s="115"/>
      <c r="T344" s="115"/>
      <c r="U344" s="115"/>
      <c r="V344" s="115"/>
      <c r="W344" s="115"/>
      <c r="X344" s="115"/>
      <c r="Y344" s="115"/>
      <c r="Z344" s="115"/>
      <c r="AA344" s="115"/>
      <c r="AB344" s="115"/>
      <c r="AC344" s="115"/>
      <c r="AD344" s="115"/>
      <c r="AE344" s="115"/>
      <c r="AF344" s="115"/>
      <c r="AG344" s="115"/>
      <c r="AH344" s="115"/>
      <c r="AI344" s="167"/>
      <c r="AJ344" s="167"/>
    </row>
    <row r="345" spans="1:36">
      <c r="A345" s="1"/>
      <c r="B345" s="9"/>
      <c r="C345" s="1"/>
      <c r="D345" s="167"/>
      <c r="E345" s="1546"/>
      <c r="F345" s="1411"/>
      <c r="G345" s="1411"/>
      <c r="H345" s="1411"/>
      <c r="I345" s="1411"/>
      <c r="J345" s="1411"/>
      <c r="K345" s="1411"/>
      <c r="L345" s="1411"/>
      <c r="M345" s="115"/>
      <c r="N345" s="115"/>
      <c r="O345" s="115"/>
      <c r="P345" s="115"/>
      <c r="Q345" s="115"/>
      <c r="R345" s="115"/>
      <c r="S345" s="115"/>
      <c r="T345" s="115"/>
      <c r="U345" s="115"/>
      <c r="V345" s="115"/>
      <c r="W345" s="115"/>
      <c r="X345" s="115"/>
      <c r="Y345" s="115"/>
      <c r="Z345" s="115"/>
      <c r="AA345" s="115"/>
      <c r="AB345" s="115"/>
      <c r="AC345" s="115"/>
      <c r="AD345" s="115"/>
      <c r="AE345" s="115"/>
      <c r="AF345" s="115"/>
      <c r="AG345" s="115"/>
      <c r="AH345" s="115"/>
      <c r="AI345" s="167"/>
      <c r="AJ345" s="167"/>
    </row>
    <row r="346" spans="1:36" ht="35.1" customHeight="1">
      <c r="A346" s="1"/>
      <c r="B346" s="9"/>
      <c r="C346" s="1"/>
      <c r="D346" s="167"/>
      <c r="E346" s="1546"/>
      <c r="F346" s="1411"/>
      <c r="G346" s="1411"/>
      <c r="H346" s="1411"/>
      <c r="I346" s="1411"/>
      <c r="J346" s="1411"/>
      <c r="K346" s="1411"/>
      <c r="L346" s="1411"/>
      <c r="M346" s="115"/>
      <c r="N346" s="115"/>
      <c r="O346" s="115"/>
      <c r="P346" s="115"/>
      <c r="Q346" s="115"/>
      <c r="R346" s="115"/>
      <c r="S346" s="115"/>
      <c r="T346" s="115"/>
      <c r="U346" s="115"/>
      <c r="V346" s="115"/>
      <c r="W346" s="115"/>
      <c r="X346" s="115"/>
      <c r="Y346" s="115"/>
      <c r="Z346" s="115"/>
      <c r="AA346" s="115"/>
      <c r="AB346" s="115"/>
      <c r="AC346" s="115"/>
      <c r="AD346" s="115"/>
      <c r="AE346" s="115"/>
      <c r="AF346" s="115"/>
      <c r="AG346" s="115"/>
      <c r="AH346" s="115"/>
      <c r="AI346" s="167"/>
      <c r="AJ346" s="167"/>
    </row>
    <row r="347" spans="1:36">
      <c r="A347" s="1"/>
      <c r="B347" s="9"/>
      <c r="C347" s="1"/>
      <c r="D347" s="167"/>
      <c r="E347" s="1554"/>
      <c r="F347" s="1555"/>
      <c r="G347" s="1555"/>
      <c r="H347" s="1555"/>
      <c r="I347" s="1555"/>
      <c r="J347" s="1555"/>
      <c r="K347" s="1555"/>
      <c r="L347" s="1555"/>
      <c r="M347" s="115"/>
      <c r="N347" s="115"/>
      <c r="O347" s="115"/>
      <c r="P347" s="115"/>
      <c r="Q347" s="115"/>
      <c r="R347" s="115"/>
      <c r="S347" s="115"/>
      <c r="T347" s="115"/>
      <c r="U347" s="115"/>
      <c r="V347" s="115"/>
      <c r="W347" s="115"/>
      <c r="X347" s="115"/>
      <c r="Y347" s="115"/>
      <c r="Z347" s="115"/>
      <c r="AA347" s="115"/>
      <c r="AB347" s="115"/>
      <c r="AC347" s="115"/>
      <c r="AD347" s="115"/>
      <c r="AE347" s="115"/>
      <c r="AF347" s="115"/>
      <c r="AG347" s="115"/>
      <c r="AH347" s="115"/>
      <c r="AI347" s="167"/>
      <c r="AJ347" s="167"/>
    </row>
    <row r="348" spans="1:36">
      <c r="A348" s="1"/>
      <c r="B348" s="9"/>
      <c r="C348" s="1"/>
      <c r="D348" s="167"/>
      <c r="E348" s="848"/>
      <c r="F348" s="848"/>
      <c r="G348" s="848"/>
      <c r="H348" s="848"/>
      <c r="I348" s="848"/>
      <c r="J348" s="848"/>
      <c r="K348" s="848"/>
      <c r="L348" s="848"/>
      <c r="M348" s="115"/>
      <c r="N348" s="115"/>
      <c r="O348" s="115"/>
      <c r="P348" s="115"/>
      <c r="Q348" s="115"/>
      <c r="R348" s="115"/>
      <c r="S348" s="115"/>
      <c r="T348" s="115"/>
      <c r="U348" s="115"/>
      <c r="V348" s="115"/>
      <c r="W348" s="115"/>
      <c r="X348" s="115"/>
      <c r="Y348" s="115"/>
      <c r="Z348" s="115"/>
      <c r="AA348" s="115"/>
      <c r="AB348" s="115"/>
      <c r="AC348" s="115"/>
      <c r="AD348" s="115"/>
      <c r="AE348" s="115"/>
      <c r="AF348" s="115"/>
      <c r="AG348" s="115"/>
      <c r="AH348" s="115"/>
      <c r="AI348" s="167"/>
      <c r="AJ348" s="167"/>
    </row>
    <row r="349" spans="1:36">
      <c r="A349" s="1"/>
      <c r="B349" s="9"/>
      <c r="C349" s="1"/>
      <c r="D349" s="167"/>
      <c r="E349" s="848"/>
      <c r="F349" s="848"/>
      <c r="G349" s="848"/>
      <c r="H349" s="848"/>
      <c r="I349" s="848"/>
      <c r="J349" s="848"/>
      <c r="K349" s="848"/>
      <c r="L349" s="848"/>
      <c r="M349" s="115"/>
      <c r="N349" s="115"/>
      <c r="O349" s="115"/>
      <c r="P349" s="115"/>
      <c r="Q349" s="115"/>
      <c r="R349" s="115"/>
      <c r="S349" s="115"/>
      <c r="T349" s="115"/>
      <c r="U349" s="115"/>
      <c r="V349" s="115"/>
      <c r="W349" s="115"/>
      <c r="X349" s="115"/>
      <c r="Y349" s="115"/>
      <c r="Z349" s="115"/>
      <c r="AA349" s="115"/>
      <c r="AB349" s="115"/>
      <c r="AC349" s="115"/>
      <c r="AD349" s="115"/>
      <c r="AE349" s="115"/>
      <c r="AF349" s="115"/>
      <c r="AG349" s="115"/>
      <c r="AH349" s="115"/>
      <c r="AI349" s="167"/>
      <c r="AJ349" s="167"/>
    </row>
    <row r="350" spans="1:36">
      <c r="A350" s="1"/>
      <c r="B350" s="9"/>
      <c r="C350" s="1"/>
      <c r="D350" s="167"/>
      <c r="E350" s="848"/>
      <c r="F350" s="848"/>
      <c r="G350" s="848"/>
      <c r="H350" s="848"/>
      <c r="I350" s="848"/>
      <c r="J350" s="848"/>
      <c r="K350" s="848"/>
      <c r="L350" s="848"/>
      <c r="M350" s="115"/>
      <c r="N350" s="115"/>
      <c r="O350" s="115"/>
      <c r="P350" s="115"/>
      <c r="Q350" s="115"/>
      <c r="R350" s="115"/>
      <c r="S350" s="115"/>
      <c r="T350" s="115"/>
      <c r="U350" s="115"/>
      <c r="V350" s="115"/>
      <c r="W350" s="115"/>
      <c r="X350" s="115"/>
      <c r="Y350" s="115"/>
      <c r="Z350" s="115"/>
      <c r="AA350" s="115"/>
      <c r="AB350" s="115"/>
      <c r="AC350" s="115"/>
      <c r="AD350" s="115"/>
      <c r="AE350" s="115"/>
      <c r="AF350" s="115"/>
      <c r="AG350" s="115"/>
      <c r="AH350" s="115"/>
      <c r="AI350" s="167"/>
      <c r="AJ350" s="167"/>
    </row>
    <row r="351" spans="1:36">
      <c r="A351" s="1"/>
      <c r="B351" s="9"/>
      <c r="C351" s="1"/>
      <c r="D351" s="167"/>
      <c r="E351" s="1458" t="s">
        <v>1466</v>
      </c>
      <c r="F351" s="1411"/>
      <c r="G351" s="1411"/>
      <c r="H351" s="1411"/>
      <c r="I351" s="1411"/>
      <c r="J351" s="1411"/>
      <c r="K351" s="1411"/>
      <c r="L351" s="1411"/>
      <c r="M351" s="1411"/>
      <c r="N351" s="1411"/>
      <c r="O351" s="1411"/>
      <c r="P351" s="1411"/>
      <c r="Q351" s="1411"/>
      <c r="R351" s="1411"/>
      <c r="S351" s="1411"/>
      <c r="T351" s="1411"/>
      <c r="U351" s="1411"/>
      <c r="V351" s="1411"/>
      <c r="W351" s="1411"/>
      <c r="X351" s="1411"/>
      <c r="Y351" s="1411"/>
      <c r="Z351" s="1411"/>
      <c r="AA351" s="1411"/>
      <c r="AB351" s="1411"/>
      <c r="AC351" s="1411"/>
      <c r="AD351" s="1411"/>
      <c r="AE351" s="1411"/>
      <c r="AF351" s="1411"/>
      <c r="AG351" s="1411"/>
      <c r="AH351" s="1411"/>
      <c r="AI351" s="167"/>
      <c r="AJ351" s="167"/>
    </row>
    <row r="352" spans="1:36">
      <c r="A352" s="1"/>
      <c r="B352" s="9"/>
      <c r="C352" s="1"/>
      <c r="D352" s="167"/>
      <c r="E352" s="115"/>
      <c r="F352" s="115"/>
      <c r="G352" s="115"/>
      <c r="H352" s="115"/>
      <c r="I352" s="115"/>
      <c r="J352" s="115"/>
      <c r="K352" s="115"/>
      <c r="L352" s="115"/>
      <c r="M352" s="115"/>
      <c r="N352" s="115"/>
      <c r="O352" s="115"/>
      <c r="P352" s="115"/>
      <c r="Q352" s="115"/>
      <c r="R352" s="115"/>
      <c r="S352" s="115"/>
      <c r="T352" s="115"/>
      <c r="U352" s="115"/>
      <c r="V352" s="115"/>
      <c r="W352" s="115"/>
      <c r="X352" s="115"/>
      <c r="Y352" s="115"/>
      <c r="Z352" s="115"/>
      <c r="AA352" s="115"/>
      <c r="AB352" s="115"/>
      <c r="AC352" s="115"/>
      <c r="AD352" s="115"/>
      <c r="AE352" s="115"/>
      <c r="AF352" s="115"/>
      <c r="AG352" s="115"/>
      <c r="AH352" s="115"/>
      <c r="AI352" s="167"/>
      <c r="AJ352" s="167"/>
    </row>
    <row r="353" spans="1:36" ht="15.75">
      <c r="A353" s="1"/>
      <c r="B353" s="7"/>
      <c r="C353" s="1"/>
      <c r="D353" s="167"/>
      <c r="E353" s="1544" t="s">
        <v>1558</v>
      </c>
      <c r="F353" s="1545"/>
      <c r="G353" s="1545"/>
      <c r="H353" s="1545"/>
      <c r="I353" s="1545"/>
      <c r="J353" s="1545"/>
      <c r="K353" s="1545"/>
      <c r="L353" s="1545"/>
      <c r="M353" s="793"/>
      <c r="N353" s="167"/>
      <c r="O353" s="167"/>
      <c r="P353" s="167"/>
      <c r="Q353" s="167"/>
      <c r="R353" s="167"/>
      <c r="S353" s="167"/>
      <c r="T353" s="167"/>
      <c r="U353" s="167"/>
      <c r="V353" s="167"/>
      <c r="W353" s="167"/>
      <c r="X353" s="167"/>
      <c r="Y353" s="167"/>
      <c r="Z353" s="167"/>
      <c r="AA353" s="167"/>
      <c r="AB353" s="167"/>
      <c r="AC353" s="167"/>
      <c r="AD353" s="167"/>
      <c r="AE353" s="167"/>
      <c r="AF353" s="167"/>
      <c r="AG353" s="167"/>
      <c r="AH353" s="167"/>
      <c r="AI353" s="167"/>
      <c r="AJ353" s="167"/>
    </row>
    <row r="354" spans="1:36" ht="12.75">
      <c r="A354" s="1"/>
      <c r="B354" s="4"/>
      <c r="C354" s="1"/>
      <c r="D354" s="167"/>
      <c r="E354" s="1546"/>
      <c r="F354" s="1411"/>
      <c r="G354" s="1411"/>
      <c r="H354" s="1411"/>
      <c r="I354" s="1411"/>
      <c r="J354" s="1411"/>
      <c r="K354" s="1411"/>
      <c r="L354" s="1411"/>
      <c r="M354" s="794"/>
      <c r="N354" s="167"/>
      <c r="O354" s="167"/>
      <c r="P354" s="167"/>
      <c r="Q354" s="167"/>
      <c r="R354" s="167"/>
      <c r="S354" s="167"/>
      <c r="T354" s="167"/>
      <c r="U354" s="167"/>
      <c r="V354" s="167"/>
      <c r="W354" s="167"/>
      <c r="X354" s="167"/>
      <c r="Y354" s="167"/>
      <c r="Z354" s="167"/>
      <c r="AA354" s="167"/>
      <c r="AB354" s="167"/>
      <c r="AC354" s="167"/>
      <c r="AD354" s="167"/>
      <c r="AE354" s="167"/>
      <c r="AF354" s="167"/>
      <c r="AG354" s="167"/>
      <c r="AH354" s="167"/>
      <c r="AI354" s="167"/>
      <c r="AJ354" s="167"/>
    </row>
    <row r="355" spans="1:36" ht="12.75">
      <c r="A355" s="1"/>
      <c r="B355" s="4"/>
      <c r="C355" s="1"/>
      <c r="D355" s="167"/>
      <c r="E355" s="1546"/>
      <c r="F355" s="1411"/>
      <c r="G355" s="1411"/>
      <c r="H355" s="1411"/>
      <c r="I355" s="1411"/>
      <c r="J355" s="1411"/>
      <c r="K355" s="1411"/>
      <c r="L355" s="1411"/>
      <c r="M355" s="794"/>
      <c r="N355" s="167"/>
      <c r="O355" s="167"/>
      <c r="P355" s="167"/>
      <c r="Q355" s="167"/>
      <c r="R355" s="167"/>
      <c r="S355" s="167"/>
      <c r="T355" s="167"/>
      <c r="U355" s="167"/>
      <c r="V355" s="167"/>
      <c r="W355" s="167"/>
      <c r="X355" s="167"/>
      <c r="Y355" s="167"/>
      <c r="Z355" s="167"/>
      <c r="AA355" s="167"/>
      <c r="AB355" s="167"/>
      <c r="AC355" s="167"/>
      <c r="AD355" s="167"/>
      <c r="AE355" s="167"/>
      <c r="AF355" s="167"/>
      <c r="AG355" s="167"/>
      <c r="AH355" s="167"/>
      <c r="AI355" s="167"/>
      <c r="AJ355" s="167"/>
    </row>
    <row r="356" spans="1:36" ht="12.75">
      <c r="A356" s="1"/>
      <c r="B356" s="4"/>
      <c r="C356" s="1"/>
      <c r="D356" s="167"/>
      <c r="E356" s="1546"/>
      <c r="F356" s="1411"/>
      <c r="G356" s="1411"/>
      <c r="H356" s="1411"/>
      <c r="I356" s="1411"/>
      <c r="J356" s="1411"/>
      <c r="K356" s="1411"/>
      <c r="L356" s="1411"/>
      <c r="M356" s="794"/>
      <c r="N356" s="167"/>
      <c r="O356" s="167"/>
      <c r="P356" s="167"/>
      <c r="Q356" s="167"/>
      <c r="R356" s="167"/>
      <c r="S356" s="167"/>
      <c r="T356" s="167"/>
      <c r="U356" s="167"/>
      <c r="V356" s="167"/>
      <c r="W356" s="167"/>
      <c r="X356" s="167"/>
      <c r="Y356" s="167"/>
      <c r="Z356" s="167"/>
      <c r="AA356" s="167"/>
      <c r="AB356" s="167"/>
      <c r="AC356" s="167"/>
      <c r="AD356" s="167"/>
      <c r="AE356" s="167"/>
      <c r="AF356" s="167"/>
      <c r="AG356" s="167"/>
      <c r="AH356" s="167"/>
    </row>
    <row r="357" spans="1:36" ht="12.75">
      <c r="A357" s="1"/>
      <c r="B357" s="4"/>
      <c r="C357" s="1"/>
      <c r="D357" s="167"/>
      <c r="E357" s="1546"/>
      <c r="F357" s="1411"/>
      <c r="G357" s="1411"/>
      <c r="H357" s="1411"/>
      <c r="I357" s="1411"/>
      <c r="J357" s="1411"/>
      <c r="K357" s="1411"/>
      <c r="L357" s="1411"/>
      <c r="M357" s="794"/>
      <c r="N357" s="167"/>
      <c r="O357" s="167"/>
      <c r="P357" s="167"/>
      <c r="Q357" s="167"/>
      <c r="R357" s="167"/>
      <c r="S357" s="167"/>
      <c r="T357" s="167"/>
      <c r="U357" s="167"/>
      <c r="V357" s="167"/>
      <c r="W357" s="167"/>
      <c r="X357" s="167"/>
      <c r="Y357" s="167"/>
      <c r="Z357" s="167"/>
      <c r="AA357" s="167"/>
      <c r="AB357" s="167"/>
      <c r="AC357" s="167"/>
      <c r="AD357" s="167"/>
      <c r="AE357" s="167"/>
      <c r="AF357" s="167"/>
      <c r="AG357" s="167"/>
      <c r="AH357" s="167"/>
    </row>
    <row r="358" spans="1:36" ht="12.75">
      <c r="A358" s="1"/>
      <c r="B358" s="4"/>
      <c r="C358" s="1"/>
      <c r="D358" s="167"/>
      <c r="E358" s="1546"/>
      <c r="F358" s="1411"/>
      <c r="G358" s="1411"/>
      <c r="H358" s="1411"/>
      <c r="I358" s="1411"/>
      <c r="J358" s="1411"/>
      <c r="K358" s="1411"/>
      <c r="L358" s="1411"/>
      <c r="M358" s="794"/>
      <c r="N358" s="167"/>
      <c r="O358" s="167"/>
      <c r="P358" s="167"/>
      <c r="Q358" s="167"/>
      <c r="R358" s="167"/>
      <c r="S358" s="167"/>
      <c r="T358" s="167"/>
      <c r="U358" s="167"/>
      <c r="V358" s="167"/>
      <c r="W358" s="167"/>
      <c r="X358" s="167"/>
      <c r="Y358" s="167"/>
      <c r="Z358" s="167"/>
      <c r="AA358" s="167"/>
      <c r="AB358" s="167"/>
      <c r="AC358" s="167"/>
      <c r="AD358" s="167"/>
      <c r="AE358" s="167"/>
      <c r="AF358" s="167"/>
      <c r="AG358" s="167"/>
      <c r="AH358" s="167"/>
    </row>
    <row r="359" spans="1:36" ht="12.75">
      <c r="A359" s="1"/>
      <c r="B359" s="4"/>
      <c r="C359" s="1"/>
      <c r="D359" s="167"/>
      <c r="E359" s="1546"/>
      <c r="F359" s="1411"/>
      <c r="G359" s="1411"/>
      <c r="H359" s="1411"/>
      <c r="I359" s="1411"/>
      <c r="J359" s="1411"/>
      <c r="K359" s="1411"/>
      <c r="L359" s="1411"/>
      <c r="M359" s="794"/>
      <c r="N359" s="167"/>
      <c r="O359" s="167"/>
      <c r="P359" s="167"/>
      <c r="Q359" s="167"/>
      <c r="R359" s="167"/>
      <c r="S359" s="167"/>
      <c r="T359" s="167"/>
      <c r="U359" s="167"/>
      <c r="V359" s="167"/>
      <c r="W359" s="167"/>
      <c r="X359" s="167"/>
      <c r="Y359" s="167"/>
      <c r="Z359" s="167"/>
      <c r="AA359" s="167"/>
      <c r="AB359" s="167"/>
      <c r="AC359" s="167"/>
      <c r="AD359" s="167"/>
      <c r="AE359" s="167"/>
      <c r="AF359" s="167"/>
      <c r="AG359" s="167"/>
      <c r="AH359" s="167"/>
    </row>
    <row r="360" spans="1:36">
      <c r="A360" s="1"/>
      <c r="B360" s="9"/>
      <c r="C360" s="1"/>
      <c r="D360" s="167"/>
      <c r="E360" s="1546"/>
      <c r="F360" s="1411"/>
      <c r="G360" s="1411"/>
      <c r="H360" s="1411"/>
      <c r="I360" s="1411"/>
      <c r="J360" s="1411"/>
      <c r="K360" s="1411"/>
      <c r="L360" s="1411"/>
      <c r="M360" s="794"/>
      <c r="N360" s="167"/>
      <c r="O360" s="167"/>
      <c r="P360" s="167"/>
      <c r="Q360" s="167"/>
      <c r="R360" s="167"/>
      <c r="S360" s="167"/>
      <c r="T360" s="167"/>
      <c r="U360" s="167"/>
      <c r="V360" s="167"/>
      <c r="W360" s="167"/>
      <c r="X360" s="167"/>
      <c r="Y360" s="167"/>
      <c r="Z360" s="167"/>
      <c r="AA360" s="167"/>
      <c r="AB360" s="167"/>
      <c r="AC360" s="167"/>
      <c r="AD360" s="167"/>
      <c r="AE360" s="167"/>
      <c r="AF360" s="167"/>
      <c r="AG360" s="167"/>
      <c r="AH360" s="167"/>
    </row>
    <row r="361" spans="1:36" ht="15.75">
      <c r="A361" s="1"/>
      <c r="B361" s="7"/>
      <c r="C361" s="1"/>
      <c r="D361" s="167"/>
      <c r="E361" s="1546"/>
      <c r="F361" s="1411"/>
      <c r="G361" s="1411"/>
      <c r="H361" s="1411"/>
      <c r="I361" s="1411"/>
      <c r="J361" s="1411"/>
      <c r="K361" s="1411"/>
      <c r="L361" s="1411"/>
      <c r="M361" s="794"/>
    </row>
    <row r="362" spans="1:36" ht="12.75">
      <c r="A362" s="1"/>
      <c r="B362" s="4"/>
      <c r="C362" s="1"/>
      <c r="D362" s="167"/>
      <c r="E362" s="1546"/>
      <c r="F362" s="1411"/>
      <c r="G362" s="1411"/>
      <c r="H362" s="1411"/>
      <c r="I362" s="1411"/>
      <c r="J362" s="1411"/>
      <c r="K362" s="1411"/>
      <c r="L362" s="1411"/>
      <c r="M362" s="794"/>
    </row>
    <row r="363" spans="1:36" ht="12.75">
      <c r="A363" s="1"/>
      <c r="B363" s="11"/>
      <c r="C363" s="1"/>
      <c r="D363" s="167"/>
      <c r="E363" s="1546"/>
      <c r="F363" s="1411"/>
      <c r="G363" s="1411"/>
      <c r="H363" s="1411"/>
      <c r="I363" s="1411"/>
      <c r="J363" s="1411"/>
      <c r="K363" s="1411"/>
      <c r="L363" s="1411"/>
      <c r="M363" s="794"/>
    </row>
    <row r="364" spans="1:36" ht="12.75">
      <c r="A364" s="1"/>
      <c r="B364" s="4"/>
      <c r="C364" s="1"/>
      <c r="D364" s="167"/>
      <c r="E364" s="1546"/>
      <c r="F364" s="1411"/>
      <c r="G364" s="1411"/>
      <c r="H364" s="1411"/>
      <c r="I364" s="1411"/>
      <c r="J364" s="1411"/>
      <c r="K364" s="1411"/>
      <c r="L364" s="1411"/>
      <c r="M364" s="794"/>
    </row>
    <row r="365" spans="1:36" ht="15.75">
      <c r="A365" s="1"/>
      <c r="B365" s="12"/>
      <c r="C365" s="1"/>
      <c r="D365" s="167"/>
      <c r="E365" s="1546"/>
      <c r="F365" s="1411"/>
      <c r="G365" s="1411"/>
      <c r="H365" s="1411"/>
      <c r="I365" s="1411"/>
      <c r="J365" s="1411"/>
      <c r="K365" s="1411"/>
      <c r="L365" s="1411"/>
      <c r="M365" s="794"/>
    </row>
    <row r="366" spans="1:36" ht="12.75">
      <c r="A366" s="1"/>
      <c r="B366" s="4"/>
      <c r="C366" s="1"/>
      <c r="D366" s="167"/>
      <c r="E366" s="1546"/>
      <c r="F366" s="1411"/>
      <c r="G366" s="1411"/>
      <c r="H366" s="1411"/>
      <c r="I366" s="1411"/>
      <c r="J366" s="1411"/>
      <c r="K366" s="1411"/>
      <c r="L366" s="1411"/>
      <c r="M366" s="794"/>
    </row>
    <row r="367" spans="1:36">
      <c r="A367" s="1"/>
      <c r="B367" s="9"/>
      <c r="C367" s="1"/>
      <c r="D367" s="167"/>
      <c r="E367" s="1546"/>
      <c r="F367" s="1411"/>
      <c r="G367" s="1411"/>
      <c r="H367" s="1411"/>
      <c r="I367" s="1411"/>
      <c r="J367" s="1411"/>
      <c r="K367" s="1411"/>
      <c r="L367" s="1411"/>
      <c r="M367" s="794"/>
    </row>
    <row r="368" spans="1:36" ht="15.75">
      <c r="A368" s="1"/>
      <c r="B368" s="7"/>
      <c r="C368" s="1"/>
      <c r="D368" s="167"/>
      <c r="E368" s="1546"/>
      <c r="F368" s="1411"/>
      <c r="G368" s="1411"/>
      <c r="H368" s="1411"/>
      <c r="I368" s="1411"/>
      <c r="J368" s="1411"/>
      <c r="K368" s="1411"/>
      <c r="L368" s="1411"/>
      <c r="M368" s="794"/>
    </row>
    <row r="369" spans="1:13" ht="14.25" customHeight="1">
      <c r="A369" s="1"/>
      <c r="B369" s="4"/>
      <c r="C369" s="1"/>
      <c r="D369" s="167"/>
      <c r="E369" s="1546"/>
      <c r="F369" s="1411"/>
      <c r="G369" s="1411"/>
      <c r="H369" s="1411"/>
      <c r="I369" s="1411"/>
      <c r="J369" s="1411"/>
      <c r="K369" s="1411"/>
      <c r="L369" s="1411"/>
      <c r="M369" s="794"/>
    </row>
    <row r="370" spans="1:13">
      <c r="A370" s="1"/>
      <c r="B370" s="9"/>
      <c r="C370" s="1"/>
      <c r="D370" s="167"/>
      <c r="E370" s="1546"/>
      <c r="F370" s="1411"/>
      <c r="G370" s="1411"/>
      <c r="H370" s="1411"/>
      <c r="I370" s="1411"/>
      <c r="J370" s="1411"/>
      <c r="K370" s="1411"/>
      <c r="L370" s="1411"/>
      <c r="M370" s="794"/>
    </row>
    <row r="371" spans="1:13" ht="15.75">
      <c r="A371" s="1"/>
      <c r="B371" s="7"/>
      <c r="C371" s="1"/>
      <c r="D371" s="167"/>
      <c r="E371" s="1546"/>
      <c r="F371" s="1411"/>
      <c r="G371" s="1411"/>
      <c r="H371" s="1411"/>
      <c r="I371" s="1411"/>
      <c r="J371" s="1411"/>
      <c r="K371" s="1411"/>
      <c r="L371" s="1411"/>
      <c r="M371" s="834"/>
    </row>
    <row r="372" spans="1:13" ht="12.75">
      <c r="A372" s="1"/>
      <c r="B372" s="4"/>
      <c r="C372" s="1"/>
      <c r="D372" s="167"/>
      <c r="E372" s="1546"/>
      <c r="F372" s="1411"/>
      <c r="G372" s="1411"/>
      <c r="H372" s="1411"/>
      <c r="I372" s="1411"/>
      <c r="J372" s="1411"/>
      <c r="K372" s="1411"/>
      <c r="L372" s="1411"/>
      <c r="M372" s="793"/>
    </row>
    <row r="373" spans="1:13" ht="12.75">
      <c r="A373" s="1"/>
      <c r="B373" s="4"/>
      <c r="C373" s="1"/>
      <c r="D373" s="167"/>
      <c r="E373" s="1546"/>
      <c r="F373" s="1411"/>
      <c r="G373" s="1411"/>
      <c r="H373" s="1411"/>
      <c r="I373" s="1411"/>
      <c r="J373" s="1411"/>
      <c r="K373" s="1411"/>
      <c r="L373" s="1411"/>
      <c r="M373" s="794"/>
    </row>
    <row r="374" spans="1:13" ht="12.75">
      <c r="A374" s="1"/>
      <c r="B374" s="4"/>
      <c r="C374" s="1"/>
      <c r="D374" s="167"/>
      <c r="E374" s="835"/>
      <c r="F374" s="836"/>
      <c r="G374" s="836"/>
      <c r="H374" s="836"/>
      <c r="I374" s="836"/>
      <c r="J374" s="836"/>
      <c r="K374" s="836"/>
      <c r="L374" s="836"/>
      <c r="M374" s="834"/>
    </row>
    <row r="375" spans="1:13" ht="12.75">
      <c r="A375" s="1"/>
      <c r="B375" s="4"/>
      <c r="C375" s="1"/>
      <c r="D375" s="167"/>
    </row>
    <row r="376" spans="1:13" ht="12.75">
      <c r="A376" s="1"/>
      <c r="B376" s="4"/>
      <c r="C376" s="1"/>
      <c r="D376" s="167"/>
    </row>
    <row r="377" spans="1:13">
      <c r="A377" s="1"/>
      <c r="B377" s="9"/>
      <c r="C377" s="1"/>
      <c r="D377" s="167"/>
    </row>
    <row r="378" spans="1:13" ht="15.75">
      <c r="A378" s="1"/>
      <c r="B378" s="7"/>
      <c r="C378" s="1"/>
      <c r="D378" s="167"/>
    </row>
    <row r="379" spans="1:13" ht="12.75">
      <c r="A379" s="1"/>
      <c r="B379" s="4"/>
      <c r="C379" s="1"/>
      <c r="D379" s="167"/>
    </row>
    <row r="380" spans="1:13" ht="12.75">
      <c r="A380" s="1"/>
      <c r="B380" s="4"/>
      <c r="C380" s="1"/>
      <c r="D380" s="167"/>
    </row>
    <row r="381" spans="1:13" ht="12.75">
      <c r="A381" s="1"/>
      <c r="B381" s="4"/>
      <c r="C381" s="1"/>
      <c r="D381" s="167"/>
    </row>
    <row r="382" spans="1:13" ht="12.75">
      <c r="A382" s="1"/>
      <c r="B382" s="4"/>
      <c r="C382" s="1"/>
      <c r="D382" s="167"/>
    </row>
    <row r="383" spans="1:13" ht="12.75">
      <c r="A383" s="1"/>
      <c r="B383" s="66"/>
      <c r="C383" s="1"/>
      <c r="D383" s="167"/>
    </row>
    <row r="384" spans="1:13" ht="12.75">
      <c r="A384" s="1"/>
      <c r="B384" s="4"/>
      <c r="C384" s="1"/>
      <c r="D384" s="167"/>
    </row>
    <row r="385" spans="1:4">
      <c r="A385" s="1"/>
      <c r="B385" s="9"/>
      <c r="C385" s="1"/>
      <c r="D385" s="167"/>
    </row>
    <row r="386" spans="1:4" ht="15.75">
      <c r="A386" s="1"/>
      <c r="B386" s="7"/>
      <c r="C386" s="1"/>
      <c r="D386" s="167"/>
    </row>
    <row r="387" spans="1:4" ht="12.75">
      <c r="A387" s="1"/>
      <c r="B387" s="4"/>
      <c r="C387" s="1"/>
      <c r="D387" s="167"/>
    </row>
    <row r="388" spans="1:4" ht="12.75">
      <c r="A388" s="1"/>
      <c r="B388" s="4"/>
      <c r="C388" s="1"/>
      <c r="D388" s="167"/>
    </row>
    <row r="389" spans="1:4" ht="12.75">
      <c r="A389" s="1"/>
      <c r="B389" s="4"/>
      <c r="C389" s="1"/>
      <c r="D389" s="167"/>
    </row>
    <row r="390" spans="1:4" ht="12.75">
      <c r="A390" s="1"/>
      <c r="B390" s="4"/>
      <c r="C390" s="1"/>
      <c r="D390" s="167"/>
    </row>
    <row r="391" spans="1:4" ht="12.75">
      <c r="A391" s="1"/>
      <c r="B391" s="4"/>
      <c r="C391" s="1"/>
      <c r="D391" s="167"/>
    </row>
    <row r="392" spans="1:4" ht="12.75">
      <c r="A392" s="1"/>
      <c r="B392" s="4"/>
      <c r="C392" s="1"/>
      <c r="D392" s="167"/>
    </row>
    <row r="393" spans="1:4">
      <c r="A393" s="1"/>
      <c r="B393" s="9"/>
      <c r="C393" s="1"/>
      <c r="D393" s="167"/>
    </row>
    <row r="394" spans="1:4" ht="15.75">
      <c r="A394" s="1"/>
      <c r="B394" s="7"/>
      <c r="C394" s="1"/>
      <c r="D394" s="167"/>
    </row>
    <row r="395" spans="1:4" ht="12.75">
      <c r="A395" s="1"/>
      <c r="B395" s="4"/>
      <c r="C395" s="1"/>
      <c r="D395" s="167"/>
    </row>
    <row r="396" spans="1:4" ht="12.75">
      <c r="A396" s="1"/>
      <c r="B396" s="11"/>
      <c r="C396" s="1"/>
      <c r="D396" s="167"/>
    </row>
    <row r="397" spans="1:4" ht="12.75">
      <c r="A397" s="1"/>
      <c r="B397" s="4"/>
      <c r="C397" s="1"/>
      <c r="D397" s="167"/>
    </row>
    <row r="398" spans="1:4" ht="15.75">
      <c r="A398" s="1"/>
      <c r="B398" s="12"/>
      <c r="C398" s="1"/>
      <c r="D398" s="167"/>
    </row>
    <row r="399" spans="1:4" ht="12.75">
      <c r="A399" s="1"/>
      <c r="B399" s="4"/>
      <c r="C399" s="1"/>
      <c r="D399" s="167"/>
    </row>
    <row r="400" spans="1:4">
      <c r="A400" s="1"/>
      <c r="B400" s="9"/>
      <c r="C400" s="1"/>
      <c r="D400" s="167"/>
    </row>
    <row r="401" spans="1:4" ht="15.75">
      <c r="A401" s="1"/>
      <c r="B401" s="7"/>
      <c r="C401" s="1"/>
      <c r="D401" s="167"/>
    </row>
    <row r="402" spans="1:4" ht="12.75">
      <c r="A402" s="1"/>
      <c r="B402" s="4"/>
      <c r="C402" s="1"/>
      <c r="D402" s="167"/>
    </row>
    <row r="403" spans="1:4">
      <c r="A403" s="1"/>
      <c r="B403" s="9"/>
      <c r="C403" s="1"/>
      <c r="D403" s="167"/>
    </row>
    <row r="404" spans="1:4" ht="15.75">
      <c r="A404" s="1"/>
      <c r="B404" s="7"/>
      <c r="C404" s="1"/>
      <c r="D404" s="167"/>
    </row>
    <row r="405" spans="1:4" ht="12.75">
      <c r="A405" s="1"/>
      <c r="B405" s="4"/>
      <c r="C405" s="1"/>
      <c r="D405" s="167"/>
    </row>
    <row r="406" spans="1:4" ht="12.75">
      <c r="A406" s="1"/>
      <c r="B406" s="4"/>
      <c r="C406" s="1"/>
      <c r="D406" s="167"/>
    </row>
    <row r="407" spans="1:4" ht="12.75">
      <c r="A407" s="1"/>
      <c r="B407" s="4"/>
      <c r="C407" s="1"/>
      <c r="D407" s="167"/>
    </row>
    <row r="408" spans="1:4" ht="12.75">
      <c r="A408" s="1"/>
      <c r="B408" s="4"/>
      <c r="C408" s="1"/>
      <c r="D408" s="167"/>
    </row>
    <row r="409" spans="1:4" ht="12.75">
      <c r="A409" s="1"/>
      <c r="B409" s="4"/>
      <c r="C409" s="1"/>
      <c r="D409" s="167"/>
    </row>
    <row r="410" spans="1:4">
      <c r="A410" s="1"/>
      <c r="B410" s="9"/>
      <c r="C410" s="1"/>
      <c r="D410" s="167"/>
    </row>
    <row r="411" spans="1:4" ht="15.75">
      <c r="A411" s="1"/>
      <c r="B411" s="7"/>
      <c r="C411" s="1"/>
      <c r="D411" s="167"/>
    </row>
    <row r="412" spans="1:4" ht="12.75">
      <c r="A412" s="1"/>
      <c r="B412" s="4"/>
      <c r="C412" s="1"/>
      <c r="D412" s="167"/>
    </row>
    <row r="413" spans="1:4" ht="12.75">
      <c r="A413" s="1"/>
      <c r="B413" s="4"/>
      <c r="C413" s="1"/>
      <c r="D413" s="167"/>
    </row>
    <row r="414" spans="1:4" ht="12.75">
      <c r="A414" s="1"/>
      <c r="B414" s="4"/>
      <c r="C414" s="1"/>
      <c r="D414" s="167"/>
    </row>
    <row r="415" spans="1:4" ht="12.75">
      <c r="A415" s="1"/>
      <c r="B415" s="4"/>
      <c r="C415" s="1"/>
      <c r="D415" s="167"/>
    </row>
    <row r="416" spans="1:4" ht="12.75">
      <c r="A416" s="1"/>
      <c r="B416" s="66"/>
      <c r="C416" s="1"/>
      <c r="D416" s="167"/>
    </row>
    <row r="417" spans="1:4" ht="12.75">
      <c r="A417" s="1"/>
      <c r="B417" s="4"/>
      <c r="C417" s="1"/>
      <c r="D417" s="167"/>
    </row>
    <row r="418" spans="1:4">
      <c r="A418" s="1"/>
      <c r="B418" s="9"/>
      <c r="C418" s="1"/>
      <c r="D418" s="167"/>
    </row>
    <row r="419" spans="1:4" ht="15.75">
      <c r="A419" s="1"/>
      <c r="B419" s="7"/>
      <c r="C419" s="1"/>
      <c r="D419" s="167"/>
    </row>
    <row r="420" spans="1:4" ht="12.75">
      <c r="A420" s="1"/>
      <c r="B420" s="4"/>
      <c r="C420" s="1"/>
      <c r="D420" s="167"/>
    </row>
    <row r="421" spans="1:4" ht="12.75">
      <c r="A421" s="1"/>
      <c r="B421" s="4"/>
      <c r="C421" s="1"/>
      <c r="D421" s="167"/>
    </row>
    <row r="422" spans="1:4" ht="12.75">
      <c r="A422" s="1"/>
      <c r="B422" s="4"/>
      <c r="C422" s="1"/>
      <c r="D422" s="167"/>
    </row>
    <row r="423" spans="1:4" ht="12.75">
      <c r="A423" s="1"/>
      <c r="B423" s="4"/>
      <c r="C423" s="1"/>
      <c r="D423" s="167"/>
    </row>
    <row r="424" spans="1:4" ht="12.75">
      <c r="A424" s="1"/>
      <c r="B424" s="4"/>
      <c r="C424" s="1"/>
      <c r="D424" s="167"/>
    </row>
    <row r="425" spans="1:4" ht="12.75">
      <c r="A425" s="1"/>
      <c r="B425" s="4"/>
      <c r="C425" s="1"/>
      <c r="D425" s="167"/>
    </row>
    <row r="426" spans="1:4">
      <c r="A426" s="1"/>
      <c r="B426" s="9"/>
      <c r="C426" s="1"/>
      <c r="D426" s="167"/>
    </row>
    <row r="427" spans="1:4" ht="15.75">
      <c r="A427" s="1"/>
      <c r="B427" s="7"/>
      <c r="C427" s="1"/>
      <c r="D427" s="167"/>
    </row>
    <row r="428" spans="1:4" ht="12.75">
      <c r="A428" s="1"/>
      <c r="B428" s="4"/>
      <c r="C428" s="1"/>
      <c r="D428" s="167"/>
    </row>
    <row r="429" spans="1:4" ht="12.75">
      <c r="A429" s="1"/>
      <c r="B429" s="11"/>
      <c r="C429" s="1"/>
      <c r="D429" s="167"/>
    </row>
    <row r="430" spans="1:4" ht="12.75">
      <c r="A430" s="1"/>
      <c r="B430" s="4"/>
      <c r="C430" s="1"/>
      <c r="D430" s="167"/>
    </row>
    <row r="431" spans="1:4" ht="15.75">
      <c r="A431" s="1"/>
      <c r="B431" s="12"/>
      <c r="C431" s="1"/>
      <c r="D431" s="167"/>
    </row>
    <row r="432" spans="1:4" ht="12.75">
      <c r="A432" s="1"/>
      <c r="B432" s="4"/>
      <c r="C432" s="1"/>
      <c r="D432" s="167"/>
    </row>
    <row r="433" spans="1:4">
      <c r="A433" s="1"/>
      <c r="B433" s="9"/>
      <c r="C433" s="1"/>
      <c r="D433" s="167"/>
    </row>
    <row r="434" spans="1:4" ht="15.75">
      <c r="A434" s="1"/>
      <c r="B434" s="7"/>
      <c r="C434" s="1"/>
      <c r="D434" s="167"/>
    </row>
    <row r="435" spans="1:4" ht="12.75">
      <c r="A435" s="1"/>
      <c r="B435" s="4"/>
      <c r="C435" s="1"/>
      <c r="D435" s="167"/>
    </row>
    <row r="436" spans="1:4">
      <c r="A436" s="1"/>
      <c r="B436" s="9"/>
      <c r="C436" s="1"/>
      <c r="D436" s="167"/>
    </row>
    <row r="437" spans="1:4" ht="15.75">
      <c r="A437" s="1"/>
      <c r="B437" s="7"/>
      <c r="C437" s="1"/>
      <c r="D437" s="167"/>
    </row>
    <row r="438" spans="1:4" ht="12.75">
      <c r="A438" s="1"/>
      <c r="B438" s="4"/>
      <c r="C438" s="1"/>
      <c r="D438" s="167"/>
    </row>
    <row r="439" spans="1:4" ht="12.75">
      <c r="A439" s="1"/>
      <c r="B439" s="4"/>
      <c r="C439" s="1"/>
      <c r="D439" s="167"/>
    </row>
    <row r="440" spans="1:4" ht="12.75">
      <c r="A440" s="1"/>
      <c r="B440" s="4"/>
      <c r="C440" s="1"/>
      <c r="D440" s="167"/>
    </row>
    <row r="441" spans="1:4" ht="12.75">
      <c r="A441" s="1"/>
      <c r="B441" s="4"/>
      <c r="C441" s="1"/>
      <c r="D441" s="167"/>
    </row>
    <row r="442" spans="1:4" ht="12.75">
      <c r="A442" s="1"/>
      <c r="B442" s="4"/>
      <c r="C442" s="1"/>
      <c r="D442" s="167"/>
    </row>
    <row r="443" spans="1:4">
      <c r="A443" s="1"/>
      <c r="B443" s="9"/>
      <c r="C443" s="1"/>
      <c r="D443" s="167"/>
    </row>
    <row r="444" spans="1:4" ht="15.75">
      <c r="A444" s="1"/>
      <c r="B444" s="7"/>
      <c r="C444" s="1"/>
      <c r="D444" s="167"/>
    </row>
    <row r="445" spans="1:4" ht="12.75">
      <c r="A445" s="1"/>
      <c r="B445" s="4"/>
      <c r="C445" s="1"/>
      <c r="D445" s="167"/>
    </row>
    <row r="446" spans="1:4" ht="12.75">
      <c r="A446" s="1"/>
      <c r="B446" s="4"/>
      <c r="C446" s="1"/>
      <c r="D446" s="167"/>
    </row>
    <row r="447" spans="1:4" ht="12.75">
      <c r="A447" s="1"/>
      <c r="B447" s="4"/>
      <c r="C447" s="1"/>
      <c r="D447" s="167"/>
    </row>
    <row r="448" spans="1:4" ht="12.75">
      <c r="A448" s="1"/>
      <c r="B448" s="4"/>
      <c r="C448" s="1"/>
      <c r="D448" s="167"/>
    </row>
    <row r="449" spans="1:4" ht="12.75">
      <c r="A449" s="1"/>
      <c r="B449" s="66"/>
      <c r="C449" s="1"/>
      <c r="D449" s="167"/>
    </row>
    <row r="450" spans="1:4" ht="12.75">
      <c r="A450" s="1"/>
      <c r="B450" s="4"/>
      <c r="C450" s="1"/>
      <c r="D450" s="167"/>
    </row>
    <row r="451" spans="1:4">
      <c r="A451" s="1"/>
      <c r="B451" s="9"/>
      <c r="C451" s="1"/>
      <c r="D451" s="167"/>
    </row>
    <row r="452" spans="1:4" ht="15.75">
      <c r="A452" s="1"/>
      <c r="B452" s="7"/>
      <c r="C452" s="1"/>
      <c r="D452" s="167"/>
    </row>
    <row r="453" spans="1:4" ht="12.75">
      <c r="A453" s="1"/>
      <c r="B453" s="4"/>
      <c r="C453" s="1"/>
      <c r="D453" s="167"/>
    </row>
    <row r="454" spans="1:4" ht="12.75">
      <c r="A454" s="1"/>
      <c r="B454" s="4"/>
      <c r="C454" s="1"/>
      <c r="D454" s="167"/>
    </row>
    <row r="455" spans="1:4" ht="12.75">
      <c r="A455" s="1"/>
      <c r="B455" s="4"/>
      <c r="C455" s="1"/>
      <c r="D455" s="167"/>
    </row>
    <row r="456" spans="1:4" ht="12.75">
      <c r="A456" s="1"/>
      <c r="B456" s="4"/>
      <c r="C456" s="1"/>
      <c r="D456" s="167"/>
    </row>
    <row r="457" spans="1:4" ht="12.75">
      <c r="A457" s="1"/>
      <c r="B457" s="4"/>
      <c r="C457" s="1"/>
      <c r="D457" s="167"/>
    </row>
    <row r="458" spans="1:4" ht="12.75">
      <c r="A458" s="1"/>
      <c r="B458" s="4"/>
      <c r="C458" s="1"/>
      <c r="D458" s="167"/>
    </row>
    <row r="459" spans="1:4">
      <c r="A459" s="1"/>
      <c r="B459" s="9"/>
      <c r="C459" s="1"/>
      <c r="D459" s="167"/>
    </row>
    <row r="460" spans="1:4" ht="15.75">
      <c r="A460" s="1"/>
      <c r="B460" s="7"/>
      <c r="C460" s="1"/>
      <c r="D460" s="167"/>
    </row>
    <row r="461" spans="1:4" ht="12.75">
      <c r="A461" s="1"/>
      <c r="B461" s="4"/>
      <c r="C461" s="1"/>
      <c r="D461" s="167"/>
    </row>
    <row r="462" spans="1:4" ht="12.75">
      <c r="A462" s="1"/>
      <c r="B462" s="11"/>
      <c r="C462" s="1"/>
      <c r="D462" s="167"/>
    </row>
    <row r="463" spans="1:4" ht="12.75">
      <c r="A463" s="1"/>
      <c r="B463" s="4"/>
      <c r="C463" s="1"/>
      <c r="D463" s="167"/>
    </row>
    <row r="464" spans="1:4" ht="15.75">
      <c r="A464" s="1"/>
      <c r="B464" s="12"/>
      <c r="C464" s="1"/>
      <c r="D464" s="167"/>
    </row>
    <row r="465" spans="1:4" ht="12.75">
      <c r="A465" s="1"/>
      <c r="B465" s="4"/>
      <c r="C465" s="1"/>
      <c r="D465" s="167"/>
    </row>
    <row r="466" spans="1:4">
      <c r="A466" s="1"/>
      <c r="B466" s="9"/>
      <c r="C466" s="1"/>
      <c r="D466" s="167"/>
    </row>
    <row r="467" spans="1:4" ht="15.75">
      <c r="A467" s="1"/>
      <c r="B467" s="7"/>
      <c r="C467" s="1"/>
      <c r="D467" s="167"/>
    </row>
    <row r="468" spans="1:4" ht="12.75">
      <c r="A468" s="1"/>
      <c r="B468" s="4"/>
      <c r="C468" s="1"/>
      <c r="D468" s="167"/>
    </row>
    <row r="469" spans="1:4">
      <c r="A469" s="1"/>
      <c r="B469" s="9"/>
      <c r="C469" s="1"/>
      <c r="D469" s="167"/>
    </row>
    <row r="470" spans="1:4" ht="15.75">
      <c r="A470" s="1"/>
      <c r="B470" s="7"/>
      <c r="C470" s="1"/>
      <c r="D470" s="167"/>
    </row>
    <row r="471" spans="1:4" ht="12.75">
      <c r="A471" s="1"/>
      <c r="B471" s="4"/>
      <c r="C471" s="1"/>
      <c r="D471" s="167"/>
    </row>
    <row r="472" spans="1:4" ht="12.75">
      <c r="A472" s="1"/>
      <c r="B472" s="4"/>
      <c r="C472" s="1"/>
      <c r="D472" s="167"/>
    </row>
    <row r="473" spans="1:4" ht="12.75">
      <c r="A473" s="1"/>
      <c r="B473" s="4"/>
      <c r="C473" s="1"/>
      <c r="D473" s="167"/>
    </row>
    <row r="474" spans="1:4" ht="12.75">
      <c r="A474" s="1"/>
      <c r="B474" s="4"/>
      <c r="C474" s="1"/>
      <c r="D474" s="167"/>
    </row>
    <row r="475" spans="1:4" ht="12.75">
      <c r="A475" s="1"/>
      <c r="B475" s="4"/>
      <c r="C475" s="1"/>
      <c r="D475" s="167"/>
    </row>
    <row r="476" spans="1:4">
      <c r="A476" s="1"/>
      <c r="B476" s="9"/>
      <c r="C476" s="1"/>
      <c r="D476" s="167"/>
    </row>
    <row r="477" spans="1:4" ht="15.75">
      <c r="A477" s="1"/>
      <c r="B477" s="7"/>
      <c r="C477" s="1"/>
      <c r="D477" s="167"/>
    </row>
    <row r="478" spans="1:4" ht="12.75">
      <c r="A478" s="1"/>
      <c r="B478" s="4"/>
      <c r="C478" s="1"/>
      <c r="D478" s="167"/>
    </row>
    <row r="479" spans="1:4" ht="12.75">
      <c r="A479" s="1"/>
      <c r="B479" s="4"/>
      <c r="C479" s="1"/>
      <c r="D479" s="167"/>
    </row>
    <row r="480" spans="1:4" ht="12.75">
      <c r="A480" s="1"/>
      <c r="B480" s="4"/>
      <c r="C480" s="1"/>
      <c r="D480" s="167"/>
    </row>
    <row r="481" spans="1:4" ht="12.75">
      <c r="A481" s="1"/>
      <c r="B481" s="4"/>
      <c r="C481" s="1"/>
      <c r="D481" s="167"/>
    </row>
    <row r="482" spans="1:4" ht="12.75">
      <c r="A482" s="1"/>
      <c r="B482" s="66"/>
      <c r="C482" s="1"/>
      <c r="D482" s="167"/>
    </row>
    <row r="483" spans="1:4" ht="12.75">
      <c r="A483" s="1"/>
      <c r="B483" s="4"/>
      <c r="C483" s="1"/>
      <c r="D483" s="167"/>
    </row>
    <row r="484" spans="1:4">
      <c r="A484" s="1"/>
      <c r="B484" s="9"/>
      <c r="C484" s="1"/>
      <c r="D484" s="167"/>
    </row>
    <row r="485" spans="1:4" ht="15.75">
      <c r="A485" s="1"/>
      <c r="B485" s="7"/>
      <c r="C485" s="1"/>
      <c r="D485" s="167"/>
    </row>
    <row r="486" spans="1:4" ht="12.75">
      <c r="A486" s="1"/>
      <c r="B486" s="4"/>
      <c r="C486" s="1"/>
      <c r="D486" s="167"/>
    </row>
    <row r="487" spans="1:4" ht="12.75">
      <c r="A487" s="1"/>
      <c r="B487" s="4"/>
      <c r="C487" s="1"/>
      <c r="D487" s="167"/>
    </row>
    <row r="488" spans="1:4" ht="12.75">
      <c r="A488" s="1"/>
      <c r="B488" s="4"/>
      <c r="C488" s="1"/>
      <c r="D488" s="167"/>
    </row>
    <row r="489" spans="1:4" ht="12.75">
      <c r="A489" s="1"/>
      <c r="B489" s="4"/>
      <c r="C489" s="1"/>
      <c r="D489" s="167"/>
    </row>
    <row r="490" spans="1:4" ht="12.75">
      <c r="A490" s="1"/>
      <c r="B490" s="4"/>
      <c r="C490" s="1"/>
      <c r="D490" s="167"/>
    </row>
    <row r="491" spans="1:4" ht="12.75">
      <c r="A491" s="1"/>
      <c r="B491" s="4"/>
      <c r="C491" s="1"/>
      <c r="D491" s="167"/>
    </row>
    <row r="492" spans="1:4">
      <c r="A492" s="1"/>
      <c r="B492" s="9"/>
      <c r="C492" s="1"/>
      <c r="D492" s="167"/>
    </row>
    <row r="493" spans="1:4" ht="15.75">
      <c r="A493" s="1"/>
      <c r="B493" s="7"/>
      <c r="C493" s="1"/>
      <c r="D493" s="167"/>
    </row>
    <row r="494" spans="1:4" ht="12.75">
      <c r="A494" s="1"/>
      <c r="B494" s="4"/>
      <c r="C494" s="1"/>
      <c r="D494" s="167"/>
    </row>
    <row r="495" spans="1:4" ht="12.75">
      <c r="A495" s="1"/>
      <c r="B495" s="11"/>
      <c r="C495" s="1"/>
      <c r="D495" s="167"/>
    </row>
    <row r="496" spans="1:4" ht="12.75">
      <c r="A496" s="1"/>
      <c r="B496" s="4"/>
      <c r="C496" s="1"/>
      <c r="D496" s="167"/>
    </row>
    <row r="497" spans="1:4" ht="15.75">
      <c r="A497" s="1"/>
      <c r="B497" s="12"/>
      <c r="C497" s="1"/>
      <c r="D497" s="167"/>
    </row>
    <row r="498" spans="1:4" ht="12.75">
      <c r="A498" s="1"/>
      <c r="B498" s="4"/>
      <c r="C498" s="1"/>
      <c r="D498" s="167"/>
    </row>
    <row r="499" spans="1:4">
      <c r="A499" s="1"/>
      <c r="B499" s="9"/>
      <c r="C499" s="1"/>
      <c r="D499" s="167"/>
    </row>
    <row r="500" spans="1:4" ht="15.75">
      <c r="A500" s="1"/>
      <c r="B500" s="7"/>
      <c r="C500" s="1"/>
      <c r="D500" s="167"/>
    </row>
    <row r="501" spans="1:4" ht="12.75">
      <c r="A501" s="1"/>
      <c r="B501" s="4"/>
      <c r="C501" s="1"/>
      <c r="D501" s="167"/>
    </row>
    <row r="502" spans="1:4">
      <c r="A502" s="1"/>
      <c r="B502" s="9"/>
      <c r="C502" s="1"/>
      <c r="D502" s="167"/>
    </row>
    <row r="503" spans="1:4" ht="15.75">
      <c r="A503" s="1"/>
      <c r="B503" s="7"/>
      <c r="C503" s="1"/>
      <c r="D503" s="167"/>
    </row>
    <row r="504" spans="1:4" ht="12.75">
      <c r="A504" s="1"/>
      <c r="B504" s="4"/>
      <c r="C504" s="1"/>
      <c r="D504" s="167"/>
    </row>
    <row r="505" spans="1:4" ht="12.75">
      <c r="A505" s="1"/>
      <c r="B505" s="4"/>
      <c r="C505" s="1"/>
      <c r="D505" s="167"/>
    </row>
    <row r="506" spans="1:4" ht="12.75">
      <c r="A506" s="1"/>
      <c r="B506" s="4"/>
      <c r="C506" s="1"/>
      <c r="D506" s="167"/>
    </row>
    <row r="507" spans="1:4" ht="12.75">
      <c r="A507" s="1"/>
      <c r="B507" s="4"/>
      <c r="C507" s="1"/>
      <c r="D507" s="167"/>
    </row>
    <row r="508" spans="1:4" ht="12.75">
      <c r="A508" s="1"/>
      <c r="B508" s="4"/>
      <c r="C508" s="1"/>
      <c r="D508" s="167"/>
    </row>
    <row r="509" spans="1:4">
      <c r="A509" s="1"/>
      <c r="B509" s="9"/>
      <c r="C509" s="1"/>
      <c r="D509" s="167"/>
    </row>
    <row r="510" spans="1:4" ht="15.75">
      <c r="A510" s="1"/>
      <c r="B510" s="7"/>
      <c r="C510" s="1"/>
      <c r="D510" s="167"/>
    </row>
    <row r="511" spans="1:4" ht="12.75">
      <c r="A511" s="1"/>
      <c r="B511" s="4"/>
      <c r="C511" s="1"/>
      <c r="D511" s="167"/>
    </row>
    <row r="512" spans="1:4" ht="12.75">
      <c r="A512" s="1"/>
      <c r="B512" s="4"/>
      <c r="C512" s="1"/>
      <c r="D512" s="167"/>
    </row>
    <row r="513" spans="1:4" ht="12.75">
      <c r="A513" s="1"/>
      <c r="B513" s="4"/>
      <c r="C513" s="1"/>
      <c r="D513" s="167"/>
    </row>
    <row r="514" spans="1:4" ht="12.75">
      <c r="A514" s="1"/>
      <c r="B514" s="4"/>
      <c r="C514" s="1"/>
      <c r="D514" s="167"/>
    </row>
    <row r="515" spans="1:4" ht="12.75">
      <c r="A515" s="1"/>
      <c r="B515" s="66"/>
      <c r="C515" s="1"/>
      <c r="D515" s="167"/>
    </row>
    <row r="516" spans="1:4" ht="12.75">
      <c r="A516" s="1"/>
      <c r="B516" s="4"/>
      <c r="C516" s="1"/>
      <c r="D516" s="167"/>
    </row>
    <row r="517" spans="1:4">
      <c r="A517" s="1"/>
      <c r="B517" s="9"/>
      <c r="C517" s="1"/>
      <c r="D517" s="167"/>
    </row>
    <row r="518" spans="1:4" ht="15.75">
      <c r="A518" s="1"/>
      <c r="B518" s="7"/>
      <c r="C518" s="1"/>
      <c r="D518" s="167"/>
    </row>
    <row r="519" spans="1:4" ht="12.75">
      <c r="A519" s="1"/>
      <c r="B519" s="4"/>
      <c r="C519" s="1"/>
      <c r="D519" s="167"/>
    </row>
    <row r="520" spans="1:4" ht="12.75">
      <c r="A520" s="1"/>
      <c r="B520" s="4"/>
      <c r="C520" s="1"/>
      <c r="D520" s="167"/>
    </row>
    <row r="521" spans="1:4" ht="12.75">
      <c r="A521" s="1"/>
      <c r="B521" s="4"/>
      <c r="C521" s="1"/>
      <c r="D521" s="167"/>
    </row>
    <row r="522" spans="1:4" ht="12.75">
      <c r="A522" s="1"/>
      <c r="B522" s="4"/>
      <c r="C522" s="1"/>
      <c r="D522" s="167"/>
    </row>
    <row r="523" spans="1:4" ht="12.75">
      <c r="A523" s="1"/>
      <c r="B523" s="4"/>
      <c r="C523" s="1"/>
      <c r="D523" s="167"/>
    </row>
    <row r="524" spans="1:4" ht="12.75">
      <c r="A524" s="1"/>
      <c r="B524" s="4"/>
      <c r="C524" s="1"/>
      <c r="D524" s="167"/>
    </row>
    <row r="525" spans="1:4">
      <c r="A525" s="1"/>
      <c r="B525" s="9"/>
      <c r="C525" s="1"/>
      <c r="D525" s="167"/>
    </row>
    <row r="526" spans="1:4" ht="15.75">
      <c r="A526" s="1"/>
      <c r="B526" s="7"/>
      <c r="C526" s="1"/>
      <c r="D526" s="167"/>
    </row>
    <row r="527" spans="1:4" ht="12.75">
      <c r="A527" s="1"/>
      <c r="B527" s="4"/>
      <c r="C527" s="1"/>
      <c r="D527" s="167"/>
    </row>
    <row r="528" spans="1:4" ht="12.75">
      <c r="A528" s="1"/>
      <c r="B528" s="11"/>
      <c r="C528" s="1"/>
      <c r="D528" s="167"/>
    </row>
    <row r="529" spans="1:4" ht="12.75">
      <c r="A529" s="1"/>
      <c r="B529" s="4"/>
      <c r="C529" s="1"/>
      <c r="D529" s="167"/>
    </row>
    <row r="530" spans="1:4" ht="15.75">
      <c r="A530" s="1"/>
      <c r="B530" s="12"/>
      <c r="C530" s="1"/>
      <c r="D530" s="167"/>
    </row>
    <row r="531" spans="1:4" ht="12.75">
      <c r="A531" s="1"/>
      <c r="B531" s="4"/>
      <c r="C531" s="1"/>
      <c r="D531" s="167"/>
    </row>
    <row r="532" spans="1:4">
      <c r="A532" s="1"/>
      <c r="B532" s="9"/>
      <c r="C532" s="1"/>
      <c r="D532" s="167"/>
    </row>
    <row r="533" spans="1:4" ht="15.75">
      <c r="A533" s="1"/>
      <c r="B533" s="7"/>
      <c r="C533" s="1"/>
      <c r="D533" s="167"/>
    </row>
    <row r="534" spans="1:4" ht="12.75">
      <c r="A534" s="1"/>
      <c r="B534" s="4"/>
      <c r="C534" s="1"/>
      <c r="D534" s="167"/>
    </row>
    <row r="535" spans="1:4">
      <c r="A535" s="1"/>
      <c r="B535" s="9"/>
      <c r="C535" s="1"/>
      <c r="D535" s="167"/>
    </row>
    <row r="536" spans="1:4" ht="15.75">
      <c r="A536" s="1"/>
      <c r="B536" s="7"/>
      <c r="C536" s="1"/>
      <c r="D536" s="167"/>
    </row>
    <row r="537" spans="1:4" ht="12.75">
      <c r="A537" s="1"/>
      <c r="B537" s="4"/>
      <c r="C537" s="1"/>
      <c r="D537" s="167"/>
    </row>
    <row r="538" spans="1:4" ht="12.75">
      <c r="A538" s="1"/>
      <c r="B538" s="4"/>
      <c r="C538" s="1"/>
      <c r="D538" s="167"/>
    </row>
    <row r="539" spans="1:4" ht="12.75">
      <c r="A539" s="1"/>
      <c r="B539" s="4"/>
      <c r="C539" s="1"/>
      <c r="D539" s="167"/>
    </row>
    <row r="540" spans="1:4" ht="12.75">
      <c r="A540" s="1"/>
      <c r="B540" s="4"/>
      <c r="C540" s="1"/>
      <c r="D540" s="167"/>
    </row>
    <row r="541" spans="1:4" ht="12.75">
      <c r="A541" s="1"/>
      <c r="B541" s="4"/>
      <c r="C541" s="1"/>
      <c r="D541" s="167"/>
    </row>
    <row r="542" spans="1:4">
      <c r="A542" s="1"/>
      <c r="B542" s="9"/>
      <c r="C542" s="1"/>
      <c r="D542" s="167"/>
    </row>
    <row r="543" spans="1:4" ht="15.75">
      <c r="A543" s="1"/>
      <c r="B543" s="7"/>
      <c r="C543" s="1"/>
      <c r="D543" s="167"/>
    </row>
    <row r="544" spans="1:4" ht="12.75">
      <c r="A544" s="1"/>
      <c r="B544" s="4"/>
      <c r="C544" s="1"/>
      <c r="D544" s="167"/>
    </row>
    <row r="545" spans="1:4" ht="12.75">
      <c r="A545" s="1"/>
      <c r="B545" s="4"/>
      <c r="C545" s="1"/>
      <c r="D545" s="167"/>
    </row>
    <row r="546" spans="1:4" ht="12.75">
      <c r="A546" s="1"/>
      <c r="B546" s="4"/>
      <c r="C546" s="1"/>
      <c r="D546" s="167"/>
    </row>
    <row r="547" spans="1:4" ht="12.75">
      <c r="A547" s="1"/>
      <c r="B547" s="4"/>
      <c r="C547" s="1"/>
      <c r="D547" s="167"/>
    </row>
    <row r="548" spans="1:4" ht="12.75">
      <c r="A548" s="1"/>
      <c r="B548" s="66"/>
      <c r="C548" s="1"/>
      <c r="D548" s="167"/>
    </row>
    <row r="549" spans="1:4" ht="12.75">
      <c r="A549" s="1"/>
      <c r="B549" s="4"/>
      <c r="C549" s="1"/>
      <c r="D549" s="167"/>
    </row>
    <row r="550" spans="1:4">
      <c r="A550" s="1"/>
      <c r="B550" s="9"/>
      <c r="C550" s="1"/>
      <c r="D550" s="167"/>
    </row>
    <row r="551" spans="1:4" ht="15.75">
      <c r="A551" s="1"/>
      <c r="B551" s="7"/>
      <c r="C551" s="1"/>
      <c r="D551" s="167"/>
    </row>
    <row r="552" spans="1:4" ht="12.75">
      <c r="A552" s="1"/>
      <c r="B552" s="4"/>
      <c r="C552" s="1"/>
      <c r="D552" s="167"/>
    </row>
    <row r="553" spans="1:4" ht="12.75">
      <c r="A553" s="1"/>
      <c r="B553" s="4"/>
      <c r="C553" s="1"/>
      <c r="D553" s="167"/>
    </row>
    <row r="554" spans="1:4" ht="12.75">
      <c r="A554" s="1"/>
      <c r="B554" s="4"/>
      <c r="C554" s="1"/>
      <c r="D554" s="167"/>
    </row>
    <row r="555" spans="1:4" ht="12.75">
      <c r="A555" s="1"/>
      <c r="B555" s="4"/>
      <c r="C555" s="1"/>
      <c r="D555" s="167"/>
    </row>
    <row r="556" spans="1:4" ht="12.75">
      <c r="A556" s="1"/>
      <c r="B556" s="4"/>
      <c r="C556" s="1"/>
      <c r="D556" s="167"/>
    </row>
    <row r="557" spans="1:4" ht="12.75">
      <c r="A557" s="1"/>
      <c r="B557" s="4"/>
      <c r="C557" s="1"/>
      <c r="D557" s="167"/>
    </row>
    <row r="558" spans="1:4">
      <c r="A558" s="1"/>
      <c r="B558" s="9"/>
      <c r="C558" s="1"/>
      <c r="D558" s="167"/>
    </row>
    <row r="559" spans="1:4" ht="15.75">
      <c r="A559" s="1"/>
      <c r="B559" s="7"/>
      <c r="C559" s="1"/>
      <c r="D559" s="167"/>
    </row>
    <row r="560" spans="1:4" ht="12.75">
      <c r="A560" s="1"/>
      <c r="B560" s="4"/>
      <c r="C560" s="1"/>
      <c r="D560" s="167"/>
    </row>
    <row r="561" spans="1:4" ht="12.75">
      <c r="A561" s="1"/>
      <c r="B561" s="11"/>
      <c r="C561" s="1"/>
      <c r="D561" s="167"/>
    </row>
    <row r="562" spans="1:4" ht="12.75">
      <c r="A562" s="1"/>
      <c r="B562" s="4"/>
      <c r="C562" s="1"/>
      <c r="D562" s="167"/>
    </row>
    <row r="563" spans="1:4" ht="15.75">
      <c r="A563" s="1"/>
      <c r="B563" s="12"/>
      <c r="C563" s="1"/>
      <c r="D563" s="167"/>
    </row>
    <row r="564" spans="1:4" ht="12.75">
      <c r="A564" s="1"/>
      <c r="B564" s="4"/>
      <c r="C564" s="1"/>
      <c r="D564" s="167"/>
    </row>
    <row r="565" spans="1:4">
      <c r="A565" s="1"/>
      <c r="B565" s="9"/>
      <c r="C565" s="1"/>
      <c r="D565" s="167"/>
    </row>
    <row r="566" spans="1:4" ht="15.75">
      <c r="A566" s="1"/>
      <c r="B566" s="7"/>
      <c r="C566" s="1"/>
      <c r="D566" s="167"/>
    </row>
    <row r="567" spans="1:4" ht="12.75">
      <c r="A567" s="1"/>
      <c r="B567" s="4"/>
      <c r="C567" s="1"/>
      <c r="D567" s="167"/>
    </row>
    <row r="568" spans="1:4">
      <c r="A568" s="1"/>
      <c r="B568" s="9"/>
      <c r="C568" s="1"/>
      <c r="D568" s="167"/>
    </row>
    <row r="569" spans="1:4" ht="15.75">
      <c r="A569" s="1"/>
      <c r="B569" s="7"/>
      <c r="C569" s="1"/>
      <c r="D569" s="167"/>
    </row>
    <row r="570" spans="1:4" ht="12.75">
      <c r="A570" s="1"/>
      <c r="B570" s="4"/>
      <c r="C570" s="1"/>
      <c r="D570" s="167"/>
    </row>
    <row r="571" spans="1:4" ht="12.75">
      <c r="A571" s="1"/>
      <c r="B571" s="4"/>
      <c r="C571" s="1"/>
      <c r="D571" s="167"/>
    </row>
    <row r="572" spans="1:4" ht="12.75">
      <c r="A572" s="1"/>
      <c r="B572" s="4"/>
      <c r="C572" s="1"/>
      <c r="D572" s="167"/>
    </row>
    <row r="573" spans="1:4" ht="12.75">
      <c r="A573" s="1"/>
      <c r="B573" s="4"/>
      <c r="C573" s="1"/>
      <c r="D573" s="167"/>
    </row>
    <row r="574" spans="1:4" ht="12.75">
      <c r="A574" s="1"/>
      <c r="B574" s="4"/>
      <c r="C574" s="1"/>
      <c r="D574" s="167"/>
    </row>
    <row r="575" spans="1:4">
      <c r="A575" s="1"/>
      <c r="B575" s="9"/>
      <c r="C575" s="1"/>
      <c r="D575" s="167"/>
    </row>
    <row r="576" spans="1:4" ht="15.75">
      <c r="A576" s="1"/>
      <c r="B576" s="7"/>
      <c r="C576" s="1"/>
      <c r="D576" s="167"/>
    </row>
    <row r="577" spans="1:4" ht="12.75">
      <c r="A577" s="1"/>
      <c r="B577" s="4"/>
      <c r="C577" s="1"/>
      <c r="D577" s="167"/>
    </row>
    <row r="578" spans="1:4" ht="12.75">
      <c r="A578" s="1"/>
      <c r="B578" s="4"/>
      <c r="C578" s="1"/>
      <c r="D578" s="167"/>
    </row>
    <row r="579" spans="1:4" ht="12.75">
      <c r="A579" s="1"/>
      <c r="B579" s="4"/>
      <c r="C579" s="1"/>
      <c r="D579" s="167"/>
    </row>
    <row r="580" spans="1:4" ht="12.75">
      <c r="A580" s="1"/>
      <c r="B580" s="4"/>
      <c r="C580" s="1"/>
      <c r="D580" s="167"/>
    </row>
    <row r="581" spans="1:4" ht="12.75">
      <c r="A581" s="1"/>
      <c r="B581" s="66"/>
      <c r="C581" s="1"/>
      <c r="D581" s="167"/>
    </row>
    <row r="582" spans="1:4" ht="12.75">
      <c r="A582" s="1"/>
      <c r="B582" s="4"/>
      <c r="C582" s="1"/>
      <c r="D582" s="167"/>
    </row>
    <row r="583" spans="1:4">
      <c r="A583" s="1"/>
      <c r="B583" s="9"/>
      <c r="C583" s="1"/>
      <c r="D583" s="167"/>
    </row>
    <row r="584" spans="1:4" ht="15.75">
      <c r="A584" s="1"/>
      <c r="B584" s="7"/>
      <c r="C584" s="1"/>
      <c r="D584" s="167"/>
    </row>
    <row r="585" spans="1:4" ht="12.75">
      <c r="A585" s="1"/>
      <c r="B585" s="4"/>
      <c r="C585" s="1"/>
      <c r="D585" s="167"/>
    </row>
    <row r="586" spans="1:4" ht="12.75">
      <c r="A586" s="1"/>
      <c r="B586" s="4"/>
      <c r="C586" s="1"/>
      <c r="D586" s="167"/>
    </row>
    <row r="587" spans="1:4" ht="12.75">
      <c r="A587" s="1"/>
      <c r="B587" s="4"/>
      <c r="C587" s="1"/>
      <c r="D587" s="167"/>
    </row>
    <row r="588" spans="1:4" ht="12.75">
      <c r="A588" s="1"/>
      <c r="B588" s="4"/>
      <c r="C588" s="1"/>
      <c r="D588" s="167"/>
    </row>
    <row r="589" spans="1:4" ht="12.75">
      <c r="A589" s="1"/>
      <c r="B589" s="4"/>
      <c r="C589" s="1"/>
      <c r="D589" s="167"/>
    </row>
    <row r="590" spans="1:4" ht="12.75">
      <c r="A590" s="1"/>
      <c r="B590" s="4"/>
      <c r="C590" s="1"/>
      <c r="D590" s="167"/>
    </row>
    <row r="591" spans="1:4">
      <c r="A591" s="1"/>
      <c r="B591" s="9"/>
      <c r="C591" s="1"/>
      <c r="D591" s="167"/>
    </row>
    <row r="592" spans="1:4" ht="15.75">
      <c r="A592" s="1"/>
      <c r="B592" s="7"/>
      <c r="C592" s="1"/>
      <c r="D592" s="167"/>
    </row>
    <row r="593" spans="1:4" ht="12.75">
      <c r="A593" s="1"/>
      <c r="B593" s="4"/>
      <c r="C593" s="1"/>
      <c r="D593" s="167"/>
    </row>
    <row r="594" spans="1:4" ht="12.75">
      <c r="A594" s="1"/>
      <c r="B594" s="11"/>
      <c r="C594" s="1"/>
      <c r="D594" s="167"/>
    </row>
    <row r="595" spans="1:4" ht="12.75">
      <c r="A595" s="1"/>
      <c r="B595" s="4"/>
      <c r="C595" s="1"/>
      <c r="D595" s="167"/>
    </row>
    <row r="596" spans="1:4" ht="15.75">
      <c r="A596" s="1"/>
      <c r="B596" s="12"/>
      <c r="C596" s="1"/>
      <c r="D596" s="167"/>
    </row>
    <row r="597" spans="1:4" ht="12.75">
      <c r="A597" s="1"/>
      <c r="B597" s="4"/>
      <c r="C597" s="1"/>
      <c r="D597" s="167"/>
    </row>
    <row r="598" spans="1:4">
      <c r="A598" s="1"/>
      <c r="B598" s="9"/>
      <c r="C598" s="1"/>
      <c r="D598" s="167"/>
    </row>
    <row r="599" spans="1:4" ht="15.75">
      <c r="A599" s="1"/>
      <c r="B599" s="7"/>
      <c r="C599" s="1"/>
      <c r="D599" s="167"/>
    </row>
    <row r="600" spans="1:4" ht="12.75">
      <c r="A600" s="1"/>
      <c r="B600" s="4"/>
      <c r="C600" s="1"/>
      <c r="D600" s="167"/>
    </row>
    <row r="601" spans="1:4">
      <c r="A601" s="1"/>
      <c r="B601" s="9"/>
      <c r="C601" s="1"/>
      <c r="D601" s="167"/>
    </row>
    <row r="602" spans="1:4" ht="15.75">
      <c r="A602" s="1"/>
      <c r="B602" s="7"/>
      <c r="C602" s="1"/>
      <c r="D602" s="167"/>
    </row>
    <row r="603" spans="1:4" ht="12.75">
      <c r="A603" s="1"/>
      <c r="B603" s="4"/>
      <c r="C603" s="1"/>
      <c r="D603" s="167"/>
    </row>
    <row r="604" spans="1:4" ht="12.75">
      <c r="A604" s="1"/>
      <c r="B604" s="4"/>
      <c r="C604" s="1"/>
      <c r="D604" s="167"/>
    </row>
    <row r="605" spans="1:4" ht="12.75">
      <c r="A605" s="1"/>
      <c r="B605" s="4"/>
      <c r="C605" s="1"/>
      <c r="D605" s="167"/>
    </row>
    <row r="606" spans="1:4" ht="12.75">
      <c r="A606" s="1"/>
      <c r="B606" s="4"/>
      <c r="C606" s="1"/>
      <c r="D606" s="167"/>
    </row>
    <row r="607" spans="1:4" ht="12.75">
      <c r="A607" s="1"/>
      <c r="B607" s="4"/>
      <c r="C607" s="1"/>
      <c r="D607" s="167"/>
    </row>
    <row r="608" spans="1:4">
      <c r="A608" s="1"/>
      <c r="B608" s="9"/>
      <c r="C608" s="1"/>
      <c r="D608" s="167"/>
    </row>
    <row r="609" spans="1:4" ht="15.75">
      <c r="A609" s="1"/>
      <c r="B609" s="7"/>
      <c r="C609" s="1"/>
      <c r="D609" s="167"/>
    </row>
    <row r="610" spans="1:4" ht="12.75">
      <c r="A610" s="1"/>
      <c r="B610" s="4"/>
      <c r="C610" s="1"/>
      <c r="D610" s="167"/>
    </row>
    <row r="611" spans="1:4" ht="12.75">
      <c r="A611" s="1"/>
      <c r="B611" s="4"/>
      <c r="C611" s="1"/>
      <c r="D611" s="167"/>
    </row>
    <row r="612" spans="1:4" ht="12.75">
      <c r="A612" s="1"/>
      <c r="B612" s="4"/>
      <c r="C612" s="1"/>
      <c r="D612" s="167"/>
    </row>
    <row r="613" spans="1:4" ht="12.75">
      <c r="A613" s="1"/>
      <c r="B613" s="4"/>
      <c r="C613" s="1"/>
      <c r="D613" s="167"/>
    </row>
    <row r="614" spans="1:4" ht="12.75">
      <c r="A614" s="1"/>
      <c r="B614" s="66"/>
      <c r="C614" s="1"/>
      <c r="D614" s="167"/>
    </row>
    <row r="615" spans="1:4" ht="12.75">
      <c r="A615" s="1"/>
      <c r="B615" s="4"/>
      <c r="C615" s="1"/>
      <c r="D615" s="167"/>
    </row>
    <row r="616" spans="1:4">
      <c r="A616" s="1"/>
      <c r="B616" s="9"/>
      <c r="C616" s="1"/>
      <c r="D616" s="167"/>
    </row>
    <row r="617" spans="1:4" ht="15.75">
      <c r="A617" s="1"/>
      <c r="B617" s="7"/>
      <c r="C617" s="1"/>
      <c r="D617" s="167"/>
    </row>
    <row r="618" spans="1:4" ht="12.75">
      <c r="A618" s="1"/>
      <c r="B618" s="4"/>
      <c r="C618" s="1"/>
      <c r="D618" s="167"/>
    </row>
    <row r="619" spans="1:4" ht="12.75">
      <c r="A619" s="1"/>
      <c r="B619" s="4"/>
      <c r="C619" s="1"/>
      <c r="D619" s="167"/>
    </row>
    <row r="620" spans="1:4" ht="12.75">
      <c r="A620" s="1"/>
      <c r="B620" s="4"/>
      <c r="C620" s="1"/>
      <c r="D620" s="167"/>
    </row>
    <row r="621" spans="1:4" ht="12.75">
      <c r="A621" s="1"/>
      <c r="B621" s="4"/>
      <c r="C621" s="1"/>
      <c r="D621" s="167"/>
    </row>
    <row r="622" spans="1:4" ht="12.75">
      <c r="A622" s="1"/>
      <c r="B622" s="4"/>
      <c r="C622" s="1"/>
      <c r="D622" s="167"/>
    </row>
    <row r="623" spans="1:4" ht="12.75">
      <c r="A623" s="1"/>
      <c r="B623" s="4"/>
      <c r="C623" s="1"/>
      <c r="D623" s="167"/>
    </row>
    <row r="624" spans="1:4">
      <c r="A624" s="1"/>
      <c r="B624" s="9"/>
      <c r="C624" s="1"/>
      <c r="D624" s="167"/>
    </row>
    <row r="625" spans="1:4" ht="15.75">
      <c r="A625" s="1"/>
      <c r="B625" s="7"/>
      <c r="C625" s="1"/>
      <c r="D625" s="167"/>
    </row>
    <row r="626" spans="1:4" ht="12.75">
      <c r="A626" s="1"/>
      <c r="B626" s="4"/>
      <c r="C626" s="1"/>
      <c r="D626" s="167"/>
    </row>
    <row r="627" spans="1:4" ht="12.75">
      <c r="A627" s="1"/>
      <c r="B627" s="11"/>
      <c r="C627" s="1"/>
      <c r="D627" s="167"/>
    </row>
    <row r="628" spans="1:4" ht="12.75">
      <c r="A628" s="1"/>
      <c r="B628" s="4"/>
      <c r="C628" s="1"/>
      <c r="D628" s="167"/>
    </row>
    <row r="629" spans="1:4" ht="15.75">
      <c r="A629" s="1"/>
      <c r="B629" s="12"/>
      <c r="C629" s="1"/>
      <c r="D629" s="167"/>
    </row>
    <row r="630" spans="1:4" ht="12.75">
      <c r="A630" s="1"/>
      <c r="B630" s="4"/>
      <c r="C630" s="1"/>
      <c r="D630" s="167"/>
    </row>
    <row r="631" spans="1:4">
      <c r="A631" s="1"/>
      <c r="B631" s="9"/>
      <c r="C631" s="1"/>
      <c r="D631" s="167"/>
    </row>
    <row r="632" spans="1:4" ht="15.75">
      <c r="A632" s="1"/>
      <c r="B632" s="7"/>
      <c r="C632" s="1"/>
      <c r="D632" s="167"/>
    </row>
    <row r="633" spans="1:4" ht="12.75">
      <c r="A633" s="1"/>
      <c r="B633" s="4"/>
      <c r="C633" s="1"/>
      <c r="D633" s="167"/>
    </row>
    <row r="634" spans="1:4">
      <c r="A634" s="1"/>
      <c r="B634" s="9"/>
      <c r="C634" s="1"/>
      <c r="D634" s="167"/>
    </row>
    <row r="635" spans="1:4" ht="15.75">
      <c r="A635" s="1"/>
      <c r="B635" s="7"/>
      <c r="C635" s="1"/>
      <c r="D635" s="167"/>
    </row>
    <row r="636" spans="1:4" ht="12.75">
      <c r="A636" s="1"/>
      <c r="B636" s="4"/>
      <c r="C636" s="1"/>
      <c r="D636" s="167"/>
    </row>
    <row r="637" spans="1:4" ht="12.75">
      <c r="A637" s="1"/>
      <c r="B637" s="4"/>
      <c r="C637" s="1"/>
      <c r="D637" s="167"/>
    </row>
    <row r="638" spans="1:4" ht="12.75">
      <c r="A638" s="1"/>
      <c r="B638" s="4"/>
      <c r="C638" s="1"/>
      <c r="D638" s="167"/>
    </row>
    <row r="639" spans="1:4" ht="12.75">
      <c r="A639" s="1"/>
      <c r="B639" s="4"/>
      <c r="C639" s="1"/>
      <c r="D639" s="167"/>
    </row>
    <row r="640" spans="1:4" ht="12.75">
      <c r="A640" s="1"/>
      <c r="B640" s="4"/>
      <c r="C640" s="1"/>
      <c r="D640" s="167"/>
    </row>
    <row r="641" spans="1:4">
      <c r="A641" s="1"/>
      <c r="B641" s="9"/>
      <c r="C641" s="1"/>
      <c r="D641" s="167"/>
    </row>
    <row r="642" spans="1:4" ht="15.75">
      <c r="A642" s="1"/>
      <c r="B642" s="7"/>
      <c r="C642" s="1"/>
      <c r="D642" s="167"/>
    </row>
    <row r="643" spans="1:4" ht="12.75">
      <c r="A643" s="1"/>
      <c r="B643" s="4"/>
      <c r="C643" s="1"/>
      <c r="D643" s="167"/>
    </row>
    <row r="644" spans="1:4" ht="12.75">
      <c r="A644" s="1"/>
      <c r="B644" s="4"/>
      <c r="C644" s="1"/>
      <c r="D644" s="167"/>
    </row>
    <row r="645" spans="1:4" ht="12.75">
      <c r="A645" s="1"/>
      <c r="B645" s="4"/>
      <c r="C645" s="1"/>
      <c r="D645" s="167"/>
    </row>
    <row r="646" spans="1:4" ht="12.75">
      <c r="A646" s="1"/>
      <c r="B646" s="4"/>
      <c r="C646" s="1"/>
      <c r="D646" s="167"/>
    </row>
    <row r="647" spans="1:4" ht="12.75">
      <c r="A647" s="1"/>
      <c r="B647" s="66"/>
      <c r="C647" s="1"/>
      <c r="D647" s="167"/>
    </row>
    <row r="648" spans="1:4" ht="12.75">
      <c r="A648" s="1"/>
      <c r="B648" s="4"/>
      <c r="C648" s="1"/>
      <c r="D648" s="167"/>
    </row>
    <row r="649" spans="1:4">
      <c r="A649" s="1"/>
      <c r="B649" s="9"/>
      <c r="C649" s="1"/>
      <c r="D649" s="167"/>
    </row>
    <row r="650" spans="1:4" ht="15.75">
      <c r="A650" s="1"/>
      <c r="B650" s="7"/>
      <c r="C650" s="1"/>
      <c r="D650" s="167"/>
    </row>
    <row r="651" spans="1:4" ht="12.75">
      <c r="A651" s="1"/>
      <c r="B651" s="4"/>
      <c r="C651" s="1"/>
      <c r="D651" s="167"/>
    </row>
    <row r="652" spans="1:4" ht="12.75">
      <c r="A652" s="1"/>
      <c r="B652" s="4"/>
      <c r="C652" s="1"/>
      <c r="D652" s="167"/>
    </row>
    <row r="653" spans="1:4" ht="12.75">
      <c r="A653" s="1"/>
      <c r="B653" s="4"/>
      <c r="C653" s="1"/>
      <c r="D653" s="167"/>
    </row>
    <row r="654" spans="1:4" ht="12.75">
      <c r="A654" s="1"/>
      <c r="B654" s="4"/>
      <c r="C654" s="1"/>
      <c r="D654" s="167"/>
    </row>
    <row r="655" spans="1:4" ht="12.75">
      <c r="A655" s="1"/>
      <c r="B655" s="4"/>
      <c r="C655" s="1"/>
      <c r="D655" s="167"/>
    </row>
    <row r="656" spans="1:4" ht="12.75">
      <c r="A656" s="1"/>
      <c r="B656" s="4"/>
      <c r="C656" s="1"/>
      <c r="D656" s="167"/>
    </row>
    <row r="657" spans="1:4">
      <c r="A657" s="1"/>
      <c r="B657" s="9"/>
      <c r="C657" s="1"/>
      <c r="D657" s="167"/>
    </row>
    <row r="658" spans="1:4" ht="15.75">
      <c r="A658" s="1"/>
      <c r="B658" s="7"/>
      <c r="C658" s="1"/>
      <c r="D658" s="167"/>
    </row>
    <row r="659" spans="1:4" ht="12.75">
      <c r="A659" s="1"/>
      <c r="B659" s="4"/>
      <c r="C659" s="1"/>
      <c r="D659" s="167"/>
    </row>
    <row r="660" spans="1:4" ht="12.75">
      <c r="A660" s="1"/>
      <c r="B660" s="11"/>
      <c r="C660" s="1"/>
      <c r="D660" s="167"/>
    </row>
    <row r="661" spans="1:4" ht="12.75">
      <c r="A661" s="1"/>
      <c r="B661" s="4"/>
      <c r="C661" s="1"/>
      <c r="D661" s="167"/>
    </row>
    <row r="662" spans="1:4" ht="15.75">
      <c r="A662" s="1"/>
      <c r="B662" s="12"/>
      <c r="C662" s="1"/>
      <c r="D662" s="167"/>
    </row>
    <row r="663" spans="1:4" ht="12.75">
      <c r="A663" s="1"/>
      <c r="B663" s="4"/>
      <c r="C663" s="1"/>
      <c r="D663" s="167"/>
    </row>
    <row r="664" spans="1:4">
      <c r="A664" s="1"/>
      <c r="B664" s="9"/>
      <c r="C664" s="1"/>
      <c r="D664" s="167"/>
    </row>
    <row r="665" spans="1:4" ht="15.75">
      <c r="A665" s="1"/>
      <c r="B665" s="7"/>
      <c r="C665" s="1"/>
      <c r="D665" s="167"/>
    </row>
    <row r="666" spans="1:4" ht="12.75">
      <c r="A666" s="1"/>
      <c r="B666" s="4"/>
      <c r="C666" s="1"/>
      <c r="D666" s="167"/>
    </row>
    <row r="667" spans="1:4">
      <c r="A667" s="1"/>
      <c r="B667" s="9"/>
      <c r="C667" s="1"/>
      <c r="D667" s="167"/>
    </row>
    <row r="668" spans="1:4" ht="15.75">
      <c r="A668" s="1"/>
      <c r="B668" s="7"/>
      <c r="C668" s="1"/>
      <c r="D668" s="167"/>
    </row>
    <row r="669" spans="1:4" ht="12.75">
      <c r="A669" s="1"/>
      <c r="B669" s="4"/>
      <c r="C669" s="1"/>
      <c r="D669" s="167"/>
    </row>
    <row r="670" spans="1:4" ht="12.75">
      <c r="A670" s="1"/>
      <c r="B670" s="4"/>
      <c r="C670" s="1"/>
      <c r="D670" s="167"/>
    </row>
    <row r="671" spans="1:4" ht="12.75">
      <c r="A671" s="1"/>
      <c r="B671" s="4"/>
      <c r="C671" s="1"/>
      <c r="D671" s="167"/>
    </row>
    <row r="672" spans="1:4" ht="12.75">
      <c r="A672" s="1"/>
      <c r="B672" s="4"/>
      <c r="C672" s="1"/>
      <c r="D672" s="167"/>
    </row>
    <row r="673" spans="1:4" ht="12.75">
      <c r="A673" s="1"/>
      <c r="B673" s="4"/>
      <c r="C673" s="1"/>
      <c r="D673" s="167"/>
    </row>
    <row r="674" spans="1:4">
      <c r="A674" s="1"/>
      <c r="B674" s="9"/>
      <c r="C674" s="1"/>
      <c r="D674" s="167"/>
    </row>
    <row r="675" spans="1:4" ht="15.75">
      <c r="A675" s="1"/>
      <c r="B675" s="7"/>
      <c r="C675" s="1"/>
      <c r="D675" s="167"/>
    </row>
    <row r="676" spans="1:4" ht="12.75">
      <c r="A676" s="1"/>
      <c r="B676" s="4"/>
      <c r="C676" s="1"/>
      <c r="D676" s="167"/>
    </row>
    <row r="677" spans="1:4" ht="12.75">
      <c r="A677" s="1"/>
      <c r="B677" s="4"/>
      <c r="C677" s="1"/>
      <c r="D677" s="167"/>
    </row>
    <row r="678" spans="1:4" ht="12.75">
      <c r="A678" s="1"/>
      <c r="B678" s="4"/>
      <c r="C678" s="1"/>
      <c r="D678" s="167"/>
    </row>
    <row r="679" spans="1:4" ht="12.75">
      <c r="A679" s="1"/>
      <c r="B679" s="4"/>
      <c r="C679" s="1"/>
      <c r="D679" s="167"/>
    </row>
    <row r="680" spans="1:4" ht="12.75">
      <c r="A680" s="1"/>
      <c r="B680" s="66"/>
      <c r="C680" s="1"/>
      <c r="D680" s="167"/>
    </row>
    <row r="681" spans="1:4" ht="12.75">
      <c r="A681" s="1"/>
      <c r="B681" s="4"/>
      <c r="C681" s="1"/>
      <c r="D681" s="167"/>
    </row>
    <row r="682" spans="1:4">
      <c r="A682" s="1"/>
      <c r="B682" s="9"/>
      <c r="C682" s="1"/>
      <c r="D682" s="167"/>
    </row>
    <row r="683" spans="1:4" ht="15.75">
      <c r="A683" s="1"/>
      <c r="B683" s="7"/>
      <c r="C683" s="1"/>
      <c r="D683" s="167"/>
    </row>
    <row r="684" spans="1:4" ht="12.75">
      <c r="A684" s="1"/>
      <c r="B684" s="4"/>
      <c r="C684" s="1"/>
      <c r="D684" s="167"/>
    </row>
    <row r="685" spans="1:4" ht="12.75">
      <c r="A685" s="1"/>
      <c r="B685" s="4"/>
      <c r="C685" s="1"/>
      <c r="D685" s="167"/>
    </row>
    <row r="686" spans="1:4" ht="12.75">
      <c r="A686" s="1"/>
      <c r="B686" s="4"/>
      <c r="C686" s="1"/>
      <c r="D686" s="167"/>
    </row>
    <row r="687" spans="1:4" ht="12.75">
      <c r="A687" s="1"/>
      <c r="B687" s="4"/>
      <c r="C687" s="1"/>
      <c r="D687" s="167"/>
    </row>
    <row r="688" spans="1:4" ht="12.75">
      <c r="A688" s="1"/>
      <c r="B688" s="4"/>
      <c r="C688" s="1"/>
      <c r="D688" s="167"/>
    </row>
    <row r="689" spans="1:4" ht="12.75">
      <c r="A689" s="1"/>
      <c r="B689" s="4"/>
      <c r="C689" s="1"/>
      <c r="D689" s="167"/>
    </row>
    <row r="690" spans="1:4">
      <c r="A690" s="1"/>
      <c r="B690" s="9"/>
      <c r="C690" s="1"/>
      <c r="D690" s="167"/>
    </row>
    <row r="691" spans="1:4" ht="15.75">
      <c r="A691" s="1"/>
      <c r="B691" s="7"/>
      <c r="C691" s="1"/>
      <c r="D691" s="167"/>
    </row>
    <row r="692" spans="1:4" ht="12.75">
      <c r="A692" s="1"/>
      <c r="B692" s="4"/>
      <c r="C692" s="1"/>
      <c r="D692" s="167"/>
    </row>
    <row r="693" spans="1:4" ht="12.75">
      <c r="A693" s="1"/>
      <c r="B693" s="11"/>
      <c r="C693" s="1"/>
      <c r="D693" s="167"/>
    </row>
    <row r="694" spans="1:4" ht="12.75">
      <c r="A694" s="1"/>
      <c r="B694" s="4"/>
      <c r="C694" s="1"/>
      <c r="D694" s="167"/>
    </row>
    <row r="695" spans="1:4" ht="15.75">
      <c r="A695" s="1"/>
      <c r="B695" s="12"/>
      <c r="C695" s="1"/>
      <c r="D695" s="167"/>
    </row>
    <row r="696" spans="1:4" ht="12.75">
      <c r="A696" s="1"/>
      <c r="B696" s="4"/>
      <c r="C696" s="1"/>
      <c r="D696" s="167"/>
    </row>
    <row r="697" spans="1:4">
      <c r="A697" s="1"/>
      <c r="B697" s="9"/>
      <c r="C697" s="1"/>
      <c r="D697" s="167"/>
    </row>
    <row r="698" spans="1:4" ht="15.75">
      <c r="A698" s="1"/>
      <c r="B698" s="7"/>
      <c r="C698" s="1"/>
      <c r="D698" s="167"/>
    </row>
    <row r="699" spans="1:4" ht="12.75">
      <c r="A699" s="1"/>
      <c r="B699" s="4"/>
      <c r="C699" s="1"/>
      <c r="D699" s="167"/>
    </row>
    <row r="700" spans="1:4">
      <c r="A700" s="1"/>
      <c r="B700" s="9"/>
      <c r="C700" s="1"/>
      <c r="D700" s="167"/>
    </row>
    <row r="701" spans="1:4" ht="15.75">
      <c r="A701" s="1"/>
      <c r="B701" s="7"/>
      <c r="C701" s="1"/>
      <c r="D701" s="167"/>
    </row>
    <row r="702" spans="1:4" ht="12.75">
      <c r="A702" s="1"/>
      <c r="B702" s="4"/>
      <c r="C702" s="1"/>
      <c r="D702" s="167"/>
    </row>
    <row r="703" spans="1:4" ht="12.75">
      <c r="A703" s="1"/>
      <c r="B703" s="4"/>
      <c r="C703" s="1"/>
      <c r="D703" s="167"/>
    </row>
    <row r="704" spans="1:4" ht="12.75">
      <c r="A704" s="1"/>
      <c r="B704" s="4"/>
      <c r="C704" s="1"/>
      <c r="D704" s="167"/>
    </row>
    <row r="705" spans="1:4" ht="12.75">
      <c r="A705" s="1"/>
      <c r="B705" s="4"/>
      <c r="C705" s="1"/>
      <c r="D705" s="167"/>
    </row>
    <row r="706" spans="1:4" ht="12.75">
      <c r="A706" s="1"/>
      <c r="B706" s="4"/>
      <c r="C706" s="1"/>
      <c r="D706" s="167"/>
    </row>
    <row r="707" spans="1:4">
      <c r="A707" s="1"/>
      <c r="B707" s="9"/>
      <c r="C707" s="1"/>
      <c r="D707" s="167"/>
    </row>
    <row r="708" spans="1:4" ht="15.75">
      <c r="A708" s="1"/>
      <c r="B708" s="7"/>
      <c r="C708" s="1"/>
      <c r="D708" s="167"/>
    </row>
    <row r="709" spans="1:4" ht="12.75">
      <c r="A709" s="1"/>
      <c r="B709" s="4"/>
      <c r="C709" s="1"/>
      <c r="D709" s="167"/>
    </row>
    <row r="710" spans="1:4" ht="12.75">
      <c r="A710" s="1"/>
      <c r="B710" s="4"/>
      <c r="C710" s="1"/>
      <c r="D710" s="167"/>
    </row>
    <row r="711" spans="1:4" ht="12.75">
      <c r="A711" s="1"/>
      <c r="B711" s="4"/>
      <c r="C711" s="1"/>
      <c r="D711" s="167"/>
    </row>
    <row r="712" spans="1:4" ht="12.75">
      <c r="A712" s="1"/>
      <c r="B712" s="4"/>
      <c r="C712" s="1"/>
      <c r="D712" s="167"/>
    </row>
    <row r="713" spans="1:4" ht="12.75">
      <c r="A713" s="1"/>
      <c r="B713" s="66"/>
      <c r="C713" s="1"/>
      <c r="D713" s="167"/>
    </row>
    <row r="714" spans="1:4" ht="12.75">
      <c r="A714" s="1"/>
      <c r="B714" s="4"/>
      <c r="C714" s="1"/>
      <c r="D714" s="167"/>
    </row>
    <row r="715" spans="1:4">
      <c r="A715" s="1"/>
      <c r="B715" s="9"/>
      <c r="C715" s="1"/>
      <c r="D715" s="167"/>
    </row>
    <row r="716" spans="1:4" ht="15.75">
      <c r="A716" s="1"/>
      <c r="B716" s="7"/>
      <c r="C716" s="1"/>
      <c r="D716" s="167"/>
    </row>
    <row r="717" spans="1:4" ht="12.75">
      <c r="A717" s="1"/>
      <c r="B717" s="4"/>
      <c r="C717" s="1"/>
      <c r="D717" s="167"/>
    </row>
    <row r="718" spans="1:4" ht="12.75">
      <c r="A718" s="1"/>
      <c r="B718" s="4"/>
      <c r="C718" s="1"/>
      <c r="D718" s="167"/>
    </row>
    <row r="719" spans="1:4" ht="12.75">
      <c r="A719" s="1"/>
      <c r="B719" s="4"/>
      <c r="C719" s="1"/>
      <c r="D719" s="167"/>
    </row>
    <row r="720" spans="1:4" ht="12.75">
      <c r="A720" s="1"/>
      <c r="B720" s="4"/>
      <c r="C720" s="1"/>
      <c r="D720" s="167"/>
    </row>
    <row r="721" spans="1:4" ht="12.75">
      <c r="A721" s="1"/>
      <c r="B721" s="4"/>
      <c r="C721" s="1"/>
      <c r="D721" s="167"/>
    </row>
    <row r="722" spans="1:4" ht="12.75">
      <c r="A722" s="1"/>
      <c r="B722" s="4"/>
      <c r="C722" s="1"/>
      <c r="D722" s="167"/>
    </row>
    <row r="723" spans="1:4">
      <c r="A723" s="1"/>
      <c r="B723" s="9"/>
      <c r="C723" s="1"/>
      <c r="D723" s="167"/>
    </row>
    <row r="724" spans="1:4" ht="15.75">
      <c r="A724" s="1"/>
      <c r="B724" s="7"/>
      <c r="C724" s="1"/>
      <c r="D724" s="167"/>
    </row>
    <row r="725" spans="1:4" ht="12.75">
      <c r="A725" s="1"/>
      <c r="B725" s="4"/>
      <c r="C725" s="1"/>
      <c r="D725" s="167"/>
    </row>
    <row r="726" spans="1:4" ht="12.75">
      <c r="A726" s="1"/>
      <c r="B726" s="11"/>
      <c r="C726" s="1"/>
      <c r="D726" s="167"/>
    </row>
    <row r="727" spans="1:4" ht="12.75">
      <c r="A727" s="1"/>
      <c r="B727" s="4"/>
      <c r="C727" s="1"/>
      <c r="D727" s="167"/>
    </row>
    <row r="728" spans="1:4" ht="15.75">
      <c r="A728" s="1"/>
      <c r="B728" s="12"/>
      <c r="C728" s="1"/>
      <c r="D728" s="167"/>
    </row>
    <row r="729" spans="1:4" ht="12.75">
      <c r="A729" s="1"/>
      <c r="B729" s="4"/>
      <c r="C729" s="1"/>
      <c r="D729" s="167"/>
    </row>
    <row r="730" spans="1:4">
      <c r="A730" s="1"/>
      <c r="B730" s="9"/>
      <c r="C730" s="1"/>
      <c r="D730" s="167"/>
    </row>
    <row r="731" spans="1:4" ht="15.75">
      <c r="A731" s="1"/>
      <c r="B731" s="7"/>
      <c r="C731" s="1"/>
      <c r="D731" s="167"/>
    </row>
    <row r="732" spans="1:4" ht="12.75">
      <c r="A732" s="1"/>
      <c r="B732" s="4"/>
      <c r="C732" s="1"/>
      <c r="D732" s="167"/>
    </row>
    <row r="733" spans="1:4">
      <c r="A733" s="1"/>
      <c r="B733" s="9"/>
      <c r="C733" s="1"/>
      <c r="D733" s="167"/>
    </row>
    <row r="734" spans="1:4" ht="15.75">
      <c r="A734" s="1"/>
      <c r="B734" s="7"/>
      <c r="C734" s="1"/>
      <c r="D734" s="167"/>
    </row>
    <row r="735" spans="1:4" ht="12.75">
      <c r="A735" s="1"/>
      <c r="B735" s="4"/>
      <c r="C735" s="1"/>
      <c r="D735" s="167"/>
    </row>
    <row r="736" spans="1:4" ht="12.75">
      <c r="A736" s="1"/>
      <c r="B736" s="4"/>
      <c r="C736" s="1"/>
      <c r="D736" s="167"/>
    </row>
    <row r="737" spans="1:4" ht="12.75">
      <c r="A737" s="1"/>
      <c r="B737" s="4"/>
      <c r="C737" s="1"/>
      <c r="D737" s="167"/>
    </row>
    <row r="738" spans="1:4" ht="12.75">
      <c r="A738" s="1"/>
      <c r="B738" s="4"/>
      <c r="C738" s="1"/>
      <c r="D738" s="167"/>
    </row>
    <row r="739" spans="1:4" ht="12.75">
      <c r="A739" s="1"/>
      <c r="B739" s="4"/>
      <c r="C739" s="1"/>
      <c r="D739" s="167"/>
    </row>
    <row r="740" spans="1:4">
      <c r="A740" s="1"/>
      <c r="B740" s="9"/>
      <c r="C740" s="1"/>
      <c r="D740" s="167"/>
    </row>
    <row r="741" spans="1:4" ht="15.75">
      <c r="A741" s="1"/>
      <c r="B741" s="7"/>
      <c r="C741" s="1"/>
      <c r="D741" s="167"/>
    </row>
    <row r="742" spans="1:4" ht="12.75">
      <c r="A742" s="1"/>
      <c r="B742" s="4"/>
      <c r="C742" s="1"/>
      <c r="D742" s="167"/>
    </row>
    <row r="743" spans="1:4" ht="12.75">
      <c r="A743" s="1"/>
      <c r="B743" s="4"/>
      <c r="C743" s="1"/>
      <c r="D743" s="167"/>
    </row>
    <row r="744" spans="1:4" ht="12.75">
      <c r="A744" s="1"/>
      <c r="B744" s="4"/>
      <c r="C744" s="1"/>
      <c r="D744" s="167"/>
    </row>
    <row r="745" spans="1:4" ht="12.75">
      <c r="A745" s="1"/>
      <c r="B745" s="4"/>
      <c r="C745" s="1"/>
      <c r="D745" s="167"/>
    </row>
    <row r="746" spans="1:4" ht="12.75">
      <c r="A746" s="1"/>
      <c r="B746" s="66"/>
      <c r="C746" s="1"/>
      <c r="D746" s="167"/>
    </row>
    <row r="747" spans="1:4" ht="12.75">
      <c r="A747" s="1"/>
      <c r="B747" s="4"/>
      <c r="C747" s="1"/>
      <c r="D747" s="167"/>
    </row>
    <row r="748" spans="1:4">
      <c r="A748" s="1"/>
      <c r="B748" s="9"/>
      <c r="C748" s="1"/>
      <c r="D748" s="167"/>
    </row>
    <row r="749" spans="1:4" ht="15.75">
      <c r="A749" s="1"/>
      <c r="B749" s="7"/>
      <c r="C749" s="1"/>
      <c r="D749" s="167"/>
    </row>
    <row r="750" spans="1:4" ht="12.75">
      <c r="A750" s="1"/>
      <c r="B750" s="4"/>
      <c r="C750" s="1"/>
      <c r="D750" s="167"/>
    </row>
    <row r="751" spans="1:4" ht="12.75">
      <c r="A751" s="1"/>
      <c r="B751" s="4"/>
      <c r="C751" s="1"/>
      <c r="D751" s="167"/>
    </row>
    <row r="752" spans="1:4" ht="12.75">
      <c r="A752" s="1"/>
      <c r="B752" s="4"/>
      <c r="C752" s="1"/>
      <c r="D752" s="167"/>
    </row>
    <row r="753" spans="1:4" ht="12.75">
      <c r="A753" s="1"/>
      <c r="B753" s="4"/>
      <c r="C753" s="1"/>
      <c r="D753" s="167"/>
    </row>
    <row r="754" spans="1:4" ht="12.75">
      <c r="A754" s="1"/>
      <c r="B754" s="4"/>
      <c r="C754" s="1"/>
      <c r="D754" s="167"/>
    </row>
    <row r="755" spans="1:4" ht="12.75">
      <c r="A755" s="1"/>
      <c r="B755" s="4"/>
      <c r="C755" s="1"/>
      <c r="D755" s="167"/>
    </row>
    <row r="756" spans="1:4">
      <c r="A756" s="1"/>
      <c r="B756" s="9"/>
      <c r="C756" s="1"/>
      <c r="D756" s="167"/>
    </row>
    <row r="757" spans="1:4" ht="15.75">
      <c r="A757" s="1"/>
      <c r="B757" s="7"/>
      <c r="C757" s="1"/>
      <c r="D757" s="167"/>
    </row>
    <row r="758" spans="1:4" ht="12.75">
      <c r="A758" s="1"/>
      <c r="B758" s="4"/>
      <c r="C758" s="1"/>
      <c r="D758" s="167"/>
    </row>
    <row r="759" spans="1:4" ht="12.75">
      <c r="A759" s="1"/>
      <c r="B759" s="11"/>
      <c r="C759" s="1"/>
      <c r="D759" s="167"/>
    </row>
    <row r="760" spans="1:4" ht="12.75">
      <c r="A760" s="1"/>
      <c r="B760" s="4"/>
      <c r="C760" s="1"/>
      <c r="D760" s="167"/>
    </row>
    <row r="761" spans="1:4" ht="15.75">
      <c r="A761" s="1"/>
      <c r="B761" s="12"/>
      <c r="C761" s="1"/>
      <c r="D761" s="167"/>
    </row>
    <row r="762" spans="1:4" ht="12.75">
      <c r="A762" s="1"/>
      <c r="B762" s="4"/>
      <c r="C762" s="1"/>
      <c r="D762" s="167"/>
    </row>
    <row r="763" spans="1:4">
      <c r="A763" s="1"/>
      <c r="B763" s="9"/>
      <c r="C763" s="1"/>
      <c r="D763" s="167"/>
    </row>
    <row r="764" spans="1:4" ht="15.75">
      <c r="A764" s="1"/>
      <c r="B764" s="7"/>
      <c r="C764" s="1"/>
      <c r="D764" s="167"/>
    </row>
    <row r="765" spans="1:4" ht="12.75">
      <c r="A765" s="1"/>
      <c r="B765" s="4"/>
      <c r="C765" s="1"/>
      <c r="D765" s="167"/>
    </row>
    <row r="766" spans="1:4">
      <c r="A766" s="1"/>
      <c r="B766" s="9"/>
      <c r="C766" s="1"/>
      <c r="D766" s="167"/>
    </row>
    <row r="767" spans="1:4" ht="15.75">
      <c r="A767" s="1"/>
      <c r="B767" s="7"/>
      <c r="C767" s="1"/>
      <c r="D767" s="167"/>
    </row>
    <row r="768" spans="1:4" ht="12.75">
      <c r="A768" s="1"/>
      <c r="B768" s="4"/>
      <c r="C768" s="1"/>
      <c r="D768" s="167"/>
    </row>
    <row r="769" spans="1:4" ht="12.75">
      <c r="A769" s="1"/>
      <c r="B769" s="4"/>
      <c r="C769" s="1"/>
      <c r="D769" s="167"/>
    </row>
    <row r="770" spans="1:4" ht="12.75">
      <c r="A770" s="1"/>
      <c r="B770" s="4"/>
      <c r="C770" s="1"/>
      <c r="D770" s="167"/>
    </row>
    <row r="771" spans="1:4" ht="12.75">
      <c r="A771" s="1"/>
      <c r="B771" s="4"/>
      <c r="C771" s="1"/>
      <c r="D771" s="167"/>
    </row>
    <row r="772" spans="1:4" ht="12.75">
      <c r="A772" s="1"/>
      <c r="B772" s="4"/>
      <c r="C772" s="1"/>
      <c r="D772" s="167"/>
    </row>
    <row r="773" spans="1:4">
      <c r="A773" s="1"/>
      <c r="B773" s="9"/>
      <c r="C773" s="1"/>
      <c r="D773" s="167"/>
    </row>
    <row r="774" spans="1:4" ht="15.75">
      <c r="A774" s="1"/>
      <c r="B774" s="7"/>
      <c r="C774" s="1"/>
      <c r="D774" s="167"/>
    </row>
    <row r="775" spans="1:4" ht="12.75">
      <c r="A775" s="1"/>
      <c r="B775" s="4"/>
      <c r="C775" s="1"/>
      <c r="D775" s="167"/>
    </row>
    <row r="776" spans="1:4" ht="12.75">
      <c r="A776" s="1"/>
      <c r="B776" s="4"/>
      <c r="C776" s="1"/>
      <c r="D776" s="167"/>
    </row>
    <row r="777" spans="1:4" ht="12.75">
      <c r="A777" s="1"/>
      <c r="B777" s="4"/>
      <c r="C777" s="1"/>
      <c r="D777" s="167"/>
    </row>
    <row r="778" spans="1:4" ht="12.75">
      <c r="A778" s="1"/>
      <c r="B778" s="4"/>
      <c r="C778" s="1"/>
      <c r="D778" s="167"/>
    </row>
    <row r="779" spans="1:4" ht="12.75">
      <c r="A779" s="1"/>
      <c r="B779" s="66"/>
      <c r="C779" s="1"/>
      <c r="D779" s="167"/>
    </row>
    <row r="780" spans="1:4" ht="12.75">
      <c r="A780" s="1"/>
      <c r="B780" s="4"/>
      <c r="C780" s="1"/>
      <c r="D780" s="167"/>
    </row>
    <row r="781" spans="1:4">
      <c r="A781" s="1"/>
      <c r="B781" s="9"/>
      <c r="C781" s="1"/>
      <c r="D781" s="167"/>
    </row>
    <row r="782" spans="1:4" ht="15.75">
      <c r="A782" s="1"/>
      <c r="B782" s="7"/>
      <c r="C782" s="1"/>
      <c r="D782" s="167"/>
    </row>
    <row r="783" spans="1:4" ht="12.75">
      <c r="A783" s="1"/>
      <c r="B783" s="4"/>
      <c r="C783" s="1"/>
      <c r="D783" s="167"/>
    </row>
    <row r="784" spans="1:4" ht="12.75">
      <c r="A784" s="1"/>
      <c r="B784" s="4"/>
      <c r="C784" s="1"/>
      <c r="D784" s="167"/>
    </row>
    <row r="785" spans="1:4" ht="12.75">
      <c r="A785" s="1"/>
      <c r="B785" s="4"/>
      <c r="C785" s="1"/>
      <c r="D785" s="167"/>
    </row>
    <row r="786" spans="1:4" ht="12.75">
      <c r="A786" s="1"/>
      <c r="B786" s="4"/>
      <c r="C786" s="1"/>
      <c r="D786" s="167"/>
    </row>
    <row r="787" spans="1:4" ht="12.75">
      <c r="A787" s="1"/>
      <c r="B787" s="4"/>
      <c r="C787" s="1"/>
      <c r="D787" s="167"/>
    </row>
    <row r="788" spans="1:4" ht="12.75">
      <c r="A788" s="1"/>
      <c r="B788" s="4"/>
      <c r="C788" s="1"/>
      <c r="D788" s="167"/>
    </row>
    <row r="789" spans="1:4">
      <c r="A789" s="1"/>
      <c r="B789" s="9"/>
      <c r="C789" s="1"/>
      <c r="D789" s="167"/>
    </row>
    <row r="790" spans="1:4" ht="15.75">
      <c r="A790" s="1"/>
      <c r="B790" s="7"/>
      <c r="C790" s="1"/>
      <c r="D790" s="167"/>
    </row>
    <row r="791" spans="1:4" ht="12.75">
      <c r="A791" s="1"/>
      <c r="B791" s="4"/>
      <c r="C791" s="1"/>
      <c r="D791" s="167"/>
    </row>
    <row r="792" spans="1:4" ht="12.75">
      <c r="A792" s="1"/>
      <c r="B792" s="11"/>
      <c r="C792" s="1"/>
      <c r="D792" s="167"/>
    </row>
    <row r="793" spans="1:4" ht="12.75">
      <c r="A793" s="1"/>
      <c r="B793" s="4"/>
      <c r="C793" s="1"/>
      <c r="D793" s="167"/>
    </row>
    <row r="794" spans="1:4" ht="15.75">
      <c r="A794" s="1"/>
      <c r="B794" s="12"/>
      <c r="C794" s="1"/>
      <c r="D794" s="167"/>
    </row>
    <row r="795" spans="1:4" ht="12.75">
      <c r="A795" s="1"/>
      <c r="B795" s="4"/>
      <c r="C795" s="1"/>
      <c r="D795" s="167"/>
    </row>
    <row r="796" spans="1:4">
      <c r="A796" s="1"/>
      <c r="B796" s="9"/>
      <c r="C796" s="1"/>
      <c r="D796" s="167"/>
    </row>
    <row r="797" spans="1:4" ht="15.75">
      <c r="A797" s="1"/>
      <c r="B797" s="7"/>
      <c r="C797" s="1"/>
      <c r="D797" s="167"/>
    </row>
    <row r="798" spans="1:4" ht="12.75">
      <c r="A798" s="1"/>
      <c r="B798" s="4"/>
      <c r="C798" s="1"/>
      <c r="D798" s="167"/>
    </row>
    <row r="799" spans="1:4">
      <c r="A799" s="1"/>
      <c r="B799" s="9"/>
      <c r="C799" s="1"/>
      <c r="D799" s="167"/>
    </row>
    <row r="800" spans="1:4" ht="15.75">
      <c r="A800" s="1"/>
      <c r="B800" s="7"/>
      <c r="C800" s="1"/>
      <c r="D800" s="167"/>
    </row>
    <row r="801" spans="1:4" ht="12.75">
      <c r="A801" s="1"/>
      <c r="B801" s="4"/>
      <c r="C801" s="1"/>
      <c r="D801" s="167"/>
    </row>
    <row r="802" spans="1:4" ht="12.75">
      <c r="A802" s="1"/>
      <c r="B802" s="4"/>
      <c r="C802" s="1"/>
      <c r="D802" s="167"/>
    </row>
    <row r="803" spans="1:4" ht="12.75">
      <c r="A803" s="1"/>
      <c r="B803" s="4"/>
      <c r="C803" s="1"/>
      <c r="D803" s="167"/>
    </row>
    <row r="804" spans="1:4" ht="12.75">
      <c r="A804" s="1"/>
      <c r="B804" s="4"/>
      <c r="C804" s="1"/>
      <c r="D804" s="167"/>
    </row>
    <row r="805" spans="1:4" ht="12.75">
      <c r="A805" s="1"/>
      <c r="B805" s="4"/>
      <c r="C805" s="1"/>
      <c r="D805" s="167"/>
    </row>
    <row r="806" spans="1:4">
      <c r="A806" s="1"/>
      <c r="B806" s="9"/>
      <c r="C806" s="1"/>
      <c r="D806" s="167"/>
    </row>
    <row r="807" spans="1:4" ht="15.75">
      <c r="A807" s="1"/>
      <c r="B807" s="7"/>
      <c r="C807" s="1"/>
      <c r="D807" s="167"/>
    </row>
    <row r="808" spans="1:4" ht="12.75">
      <c r="A808" s="1"/>
      <c r="B808" s="4"/>
      <c r="C808" s="1"/>
      <c r="D808" s="167"/>
    </row>
    <row r="809" spans="1:4" ht="12.75">
      <c r="A809" s="1"/>
      <c r="B809" s="4"/>
      <c r="C809" s="1"/>
      <c r="D809" s="167"/>
    </row>
    <row r="810" spans="1:4" ht="12.75">
      <c r="A810" s="1"/>
      <c r="B810" s="4"/>
      <c r="C810" s="1"/>
      <c r="D810" s="167"/>
    </row>
    <row r="811" spans="1:4" ht="12.75">
      <c r="A811" s="1"/>
      <c r="B811" s="4"/>
      <c r="C811" s="1"/>
      <c r="D811" s="167"/>
    </row>
    <row r="812" spans="1:4" ht="12.75">
      <c r="A812" s="1"/>
      <c r="B812" s="66"/>
      <c r="C812" s="1"/>
      <c r="D812" s="167"/>
    </row>
    <row r="813" spans="1:4" ht="12.75">
      <c r="A813" s="1"/>
      <c r="B813" s="4"/>
      <c r="C813" s="1"/>
      <c r="D813" s="167"/>
    </row>
    <row r="814" spans="1:4">
      <c r="A814" s="1"/>
      <c r="B814" s="9"/>
      <c r="C814" s="1"/>
      <c r="D814" s="167"/>
    </row>
    <row r="815" spans="1:4" ht="15.75">
      <c r="A815" s="1"/>
      <c r="B815" s="7"/>
      <c r="C815" s="1"/>
      <c r="D815" s="167"/>
    </row>
    <row r="816" spans="1:4" ht="12.75">
      <c r="A816" s="1"/>
      <c r="B816" s="4"/>
      <c r="C816" s="1"/>
      <c r="D816" s="167"/>
    </row>
    <row r="817" spans="1:4" ht="12.75">
      <c r="A817" s="1"/>
      <c r="B817" s="4"/>
      <c r="C817" s="1"/>
      <c r="D817" s="167"/>
    </row>
    <row r="818" spans="1:4" ht="12.75">
      <c r="A818" s="1"/>
      <c r="B818" s="4"/>
      <c r="C818" s="1"/>
      <c r="D818" s="167"/>
    </row>
    <row r="819" spans="1:4" ht="12.75">
      <c r="A819" s="1"/>
      <c r="B819" s="4"/>
      <c r="C819" s="1"/>
      <c r="D819" s="167"/>
    </row>
    <row r="820" spans="1:4" ht="12.75">
      <c r="A820" s="1"/>
      <c r="B820" s="4"/>
      <c r="C820" s="1"/>
      <c r="D820" s="167"/>
    </row>
    <row r="821" spans="1:4" ht="12.75">
      <c r="A821" s="1"/>
      <c r="B821" s="4"/>
      <c r="C821" s="1"/>
      <c r="D821" s="167"/>
    </row>
    <row r="822" spans="1:4">
      <c r="A822" s="1"/>
      <c r="B822" s="9"/>
      <c r="C822" s="1"/>
      <c r="D822" s="167"/>
    </row>
    <row r="823" spans="1:4" ht="15.75">
      <c r="A823" s="1"/>
      <c r="B823" s="7"/>
      <c r="C823" s="1"/>
      <c r="D823" s="167"/>
    </row>
    <row r="824" spans="1:4" ht="12.75">
      <c r="A824" s="1"/>
      <c r="B824" s="4"/>
      <c r="C824" s="1"/>
      <c r="D824" s="167"/>
    </row>
    <row r="825" spans="1:4" ht="12.75">
      <c r="A825" s="1"/>
      <c r="B825" s="11"/>
      <c r="C825" s="1"/>
      <c r="D825" s="167"/>
    </row>
    <row r="826" spans="1:4" ht="12.75">
      <c r="A826" s="1"/>
      <c r="B826" s="4"/>
      <c r="C826" s="1"/>
      <c r="D826" s="167"/>
    </row>
    <row r="827" spans="1:4" ht="15.75">
      <c r="A827" s="1"/>
      <c r="B827" s="12"/>
      <c r="C827" s="1"/>
      <c r="D827" s="167"/>
    </row>
    <row r="828" spans="1:4" ht="12.75">
      <c r="A828" s="1"/>
      <c r="B828" s="4"/>
      <c r="C828" s="1"/>
      <c r="D828" s="167"/>
    </row>
    <row r="829" spans="1:4">
      <c r="A829" s="1"/>
      <c r="B829" s="9"/>
      <c r="C829" s="1"/>
      <c r="D829" s="167"/>
    </row>
    <row r="830" spans="1:4" ht="15.75">
      <c r="A830" s="1"/>
      <c r="B830" s="7"/>
      <c r="C830" s="1"/>
      <c r="D830" s="167"/>
    </row>
    <row r="831" spans="1:4" ht="12.75">
      <c r="A831" s="1"/>
      <c r="B831" s="4"/>
      <c r="C831" s="1"/>
      <c r="D831" s="167"/>
    </row>
    <row r="832" spans="1:4">
      <c r="A832" s="1"/>
      <c r="B832" s="9"/>
      <c r="C832" s="1"/>
      <c r="D832" s="167"/>
    </row>
    <row r="833" spans="1:4" ht="15.75">
      <c r="A833" s="1"/>
      <c r="B833" s="7"/>
      <c r="C833" s="1"/>
      <c r="D833" s="167"/>
    </row>
    <row r="834" spans="1:4" ht="12.75">
      <c r="A834" s="1"/>
      <c r="B834" s="4"/>
      <c r="C834" s="1"/>
      <c r="D834" s="167"/>
    </row>
    <row r="835" spans="1:4" ht="12.75">
      <c r="A835" s="1"/>
      <c r="B835" s="4"/>
      <c r="C835" s="1"/>
      <c r="D835" s="167"/>
    </row>
    <row r="836" spans="1:4" ht="12.75">
      <c r="A836" s="1"/>
      <c r="B836" s="4"/>
      <c r="C836" s="1"/>
      <c r="D836" s="167"/>
    </row>
    <row r="837" spans="1:4" ht="12.75">
      <c r="A837" s="1"/>
      <c r="B837" s="4"/>
      <c r="C837" s="1"/>
      <c r="D837" s="167"/>
    </row>
    <row r="838" spans="1:4" ht="12.75">
      <c r="A838" s="1"/>
      <c r="B838" s="4"/>
      <c r="C838" s="1"/>
      <c r="D838" s="167"/>
    </row>
    <row r="839" spans="1:4">
      <c r="A839" s="1"/>
      <c r="B839" s="9"/>
      <c r="C839" s="1"/>
      <c r="D839" s="167"/>
    </row>
    <row r="840" spans="1:4" ht="15.75">
      <c r="A840" s="1"/>
      <c r="B840" s="7"/>
      <c r="C840" s="1"/>
      <c r="D840" s="167"/>
    </row>
    <row r="841" spans="1:4" ht="12.75">
      <c r="A841" s="1"/>
      <c r="B841" s="4"/>
      <c r="C841" s="1"/>
      <c r="D841" s="167"/>
    </row>
    <row r="842" spans="1:4" ht="12.75">
      <c r="A842" s="1"/>
      <c r="B842" s="4"/>
      <c r="C842" s="1"/>
      <c r="D842" s="167"/>
    </row>
    <row r="843" spans="1:4" ht="12.75">
      <c r="A843" s="1"/>
      <c r="B843" s="4"/>
      <c r="C843" s="1"/>
      <c r="D843" s="167"/>
    </row>
    <row r="844" spans="1:4" ht="12.75">
      <c r="A844" s="1"/>
      <c r="B844" s="4"/>
      <c r="C844" s="1"/>
      <c r="D844" s="167"/>
    </row>
    <row r="845" spans="1:4" ht="12.75">
      <c r="A845" s="1"/>
      <c r="B845" s="66"/>
      <c r="C845" s="1"/>
      <c r="D845" s="167"/>
    </row>
    <row r="846" spans="1:4" ht="12.75">
      <c r="A846" s="1"/>
      <c r="B846" s="4"/>
      <c r="C846" s="1"/>
      <c r="D846" s="167"/>
    </row>
    <row r="847" spans="1:4">
      <c r="A847" s="1"/>
      <c r="B847" s="9"/>
      <c r="C847" s="1"/>
      <c r="D847" s="167"/>
    </row>
    <row r="848" spans="1:4" ht="15.75">
      <c r="A848" s="1"/>
      <c r="B848" s="7"/>
      <c r="C848" s="1"/>
      <c r="D848" s="167"/>
    </row>
    <row r="849" spans="1:4" ht="12.75">
      <c r="A849" s="1"/>
      <c r="B849" s="4"/>
      <c r="C849" s="1"/>
      <c r="D849" s="167"/>
    </row>
    <row r="850" spans="1:4" ht="12.75">
      <c r="A850" s="1"/>
      <c r="B850" s="4"/>
      <c r="C850" s="1"/>
      <c r="D850" s="167"/>
    </row>
    <row r="851" spans="1:4" ht="12.75">
      <c r="A851" s="1"/>
      <c r="B851" s="4"/>
      <c r="C851" s="1"/>
      <c r="D851" s="167"/>
    </row>
    <row r="852" spans="1:4" ht="12.75">
      <c r="A852" s="1"/>
      <c r="B852" s="4"/>
      <c r="C852" s="1"/>
      <c r="D852" s="167"/>
    </row>
    <row r="853" spans="1:4" ht="12.75">
      <c r="A853" s="1"/>
      <c r="B853" s="4"/>
      <c r="C853" s="1"/>
      <c r="D853" s="167"/>
    </row>
    <row r="854" spans="1:4" ht="12.75">
      <c r="A854" s="1"/>
      <c r="B854" s="4"/>
      <c r="C854" s="1"/>
      <c r="D854" s="167"/>
    </row>
    <row r="855" spans="1:4">
      <c r="A855" s="1"/>
      <c r="B855" s="9"/>
      <c r="C855" s="1"/>
      <c r="D855" s="167"/>
    </row>
    <row r="856" spans="1:4" ht="15.75">
      <c r="A856" s="1"/>
      <c r="B856" s="7"/>
      <c r="C856" s="1"/>
      <c r="D856" s="167"/>
    </row>
    <row r="857" spans="1:4" ht="12.75">
      <c r="A857" s="1"/>
      <c r="B857" s="4"/>
      <c r="C857" s="1"/>
      <c r="D857" s="167"/>
    </row>
    <row r="858" spans="1:4" ht="12.75">
      <c r="A858" s="1"/>
      <c r="B858" s="11"/>
      <c r="C858" s="1"/>
      <c r="D858" s="167"/>
    </row>
    <row r="859" spans="1:4" ht="12.75">
      <c r="A859" s="1"/>
      <c r="B859" s="4"/>
      <c r="C859" s="1"/>
      <c r="D859" s="167"/>
    </row>
    <row r="860" spans="1:4" ht="15.75">
      <c r="A860" s="1"/>
      <c r="B860" s="12"/>
      <c r="C860" s="1"/>
      <c r="D860" s="167"/>
    </row>
    <row r="861" spans="1:4" ht="12.75">
      <c r="A861" s="1"/>
      <c r="B861" s="4"/>
      <c r="C861" s="1"/>
      <c r="D861" s="167"/>
    </row>
    <row r="862" spans="1:4">
      <c r="A862" s="1"/>
      <c r="B862" s="9"/>
      <c r="C862" s="1"/>
      <c r="D862" s="167"/>
    </row>
    <row r="863" spans="1:4" ht="15.75">
      <c r="A863" s="1"/>
      <c r="B863" s="7"/>
      <c r="C863" s="1"/>
      <c r="D863" s="167"/>
    </row>
    <row r="864" spans="1:4" ht="12.75">
      <c r="A864" s="1"/>
      <c r="B864" s="4"/>
      <c r="C864" s="1"/>
      <c r="D864" s="167"/>
    </row>
    <row r="865" spans="1:4">
      <c r="A865" s="1"/>
      <c r="B865" s="9"/>
      <c r="C865" s="1"/>
      <c r="D865" s="167"/>
    </row>
    <row r="866" spans="1:4" ht="15.75">
      <c r="A866" s="1"/>
      <c r="B866" s="7"/>
      <c r="C866" s="1"/>
      <c r="D866" s="167"/>
    </row>
    <row r="867" spans="1:4" ht="12.75">
      <c r="A867" s="1"/>
      <c r="B867" s="4"/>
      <c r="C867" s="1"/>
      <c r="D867" s="167"/>
    </row>
    <row r="868" spans="1:4" ht="12.75">
      <c r="A868" s="1"/>
      <c r="B868" s="4"/>
      <c r="C868" s="1"/>
      <c r="D868" s="167"/>
    </row>
    <row r="869" spans="1:4" ht="12.75">
      <c r="A869" s="1"/>
      <c r="B869" s="4"/>
      <c r="C869" s="1"/>
      <c r="D869" s="167"/>
    </row>
    <row r="870" spans="1:4" ht="12.75">
      <c r="A870" s="1"/>
      <c r="B870" s="4"/>
      <c r="C870" s="1"/>
      <c r="D870" s="167"/>
    </row>
    <row r="871" spans="1:4" ht="12.75">
      <c r="A871" s="1"/>
      <c r="B871" s="4"/>
      <c r="C871" s="1"/>
      <c r="D871" s="167"/>
    </row>
    <row r="872" spans="1:4">
      <c r="A872" s="1"/>
      <c r="B872" s="9"/>
      <c r="C872" s="1"/>
      <c r="D872" s="167"/>
    </row>
    <row r="873" spans="1:4" ht="15.75">
      <c r="A873" s="1"/>
      <c r="B873" s="7"/>
      <c r="C873" s="1"/>
      <c r="D873" s="167"/>
    </row>
    <row r="874" spans="1:4" ht="12.75">
      <c r="A874" s="1"/>
      <c r="B874" s="4"/>
      <c r="C874" s="1"/>
      <c r="D874" s="167"/>
    </row>
    <row r="875" spans="1:4" ht="12.75">
      <c r="A875" s="1"/>
      <c r="B875" s="4"/>
      <c r="C875" s="1"/>
      <c r="D875" s="167"/>
    </row>
    <row r="876" spans="1:4" ht="12.75">
      <c r="A876" s="1"/>
      <c r="B876" s="4"/>
      <c r="C876" s="1"/>
      <c r="D876" s="167"/>
    </row>
    <row r="877" spans="1:4" ht="12.75">
      <c r="A877" s="1"/>
      <c r="B877" s="4"/>
      <c r="C877" s="1"/>
      <c r="D877" s="167"/>
    </row>
    <row r="878" spans="1:4" ht="12.75">
      <c r="A878" s="1"/>
      <c r="B878" s="66"/>
      <c r="C878" s="1"/>
      <c r="D878" s="167"/>
    </row>
    <row r="879" spans="1:4" ht="12.75">
      <c r="A879" s="1"/>
      <c r="B879" s="4"/>
      <c r="C879" s="1"/>
      <c r="D879" s="167"/>
    </row>
    <row r="880" spans="1:4">
      <c r="A880" s="1"/>
      <c r="B880" s="9"/>
      <c r="C880" s="1"/>
      <c r="D880" s="167"/>
    </row>
    <row r="881" spans="1:4" ht="15.75">
      <c r="A881" s="1"/>
      <c r="B881" s="7"/>
      <c r="C881" s="1"/>
      <c r="D881" s="167"/>
    </row>
    <row r="882" spans="1:4" ht="12.75">
      <c r="A882" s="1"/>
      <c r="B882" s="4"/>
      <c r="C882" s="1"/>
      <c r="D882" s="167"/>
    </row>
    <row r="883" spans="1:4" ht="12.75">
      <c r="A883" s="1"/>
      <c r="B883" s="4"/>
      <c r="C883" s="1"/>
      <c r="D883" s="167"/>
    </row>
    <row r="884" spans="1:4" ht="12.75">
      <c r="A884" s="1"/>
      <c r="B884" s="4"/>
      <c r="C884" s="1"/>
      <c r="D884" s="167"/>
    </row>
    <row r="885" spans="1:4" ht="12.75">
      <c r="A885" s="1"/>
      <c r="B885" s="4"/>
      <c r="C885" s="1"/>
      <c r="D885" s="167"/>
    </row>
    <row r="886" spans="1:4" ht="12.75">
      <c r="A886" s="1"/>
      <c r="B886" s="4"/>
      <c r="C886" s="1"/>
      <c r="D886" s="167"/>
    </row>
    <row r="887" spans="1:4" ht="12.75">
      <c r="A887" s="1"/>
      <c r="B887" s="4"/>
      <c r="C887" s="1"/>
      <c r="D887" s="167"/>
    </row>
    <row r="888" spans="1:4">
      <c r="A888" s="1"/>
      <c r="B888" s="9"/>
      <c r="C888" s="1"/>
      <c r="D888" s="167"/>
    </row>
    <row r="889" spans="1:4" ht="15.75">
      <c r="A889" s="1"/>
      <c r="B889" s="7"/>
      <c r="C889" s="1"/>
      <c r="D889" s="167"/>
    </row>
    <row r="890" spans="1:4" ht="12.75">
      <c r="A890" s="1"/>
      <c r="B890" s="4"/>
      <c r="C890" s="1"/>
      <c r="D890" s="167"/>
    </row>
    <row r="891" spans="1:4" ht="12.75">
      <c r="A891" s="1"/>
      <c r="B891" s="11"/>
      <c r="C891" s="1"/>
      <c r="D891" s="167"/>
    </row>
    <row r="892" spans="1:4" ht="12.75">
      <c r="A892" s="1"/>
      <c r="B892" s="4"/>
      <c r="C892" s="1"/>
      <c r="D892" s="167"/>
    </row>
    <row r="893" spans="1:4" ht="15.75">
      <c r="A893" s="1"/>
      <c r="B893" s="12"/>
      <c r="C893" s="1"/>
      <c r="D893" s="167"/>
    </row>
    <row r="894" spans="1:4" ht="12.75">
      <c r="A894" s="1"/>
      <c r="B894" s="4"/>
      <c r="C894" s="1"/>
      <c r="D894" s="167"/>
    </row>
    <row r="895" spans="1:4">
      <c r="A895" s="1"/>
      <c r="B895" s="9"/>
      <c r="C895" s="1"/>
      <c r="D895" s="167"/>
    </row>
    <row r="896" spans="1:4" ht="15.75">
      <c r="A896" s="1"/>
      <c r="B896" s="7"/>
      <c r="C896" s="1"/>
      <c r="D896" s="167"/>
    </row>
    <row r="897" spans="1:4" ht="12.75">
      <c r="A897" s="1"/>
      <c r="B897" s="4"/>
      <c r="C897" s="1"/>
      <c r="D897" s="167"/>
    </row>
    <row r="898" spans="1:4">
      <c r="A898" s="1"/>
      <c r="B898" s="9"/>
      <c r="C898" s="1"/>
      <c r="D898" s="167"/>
    </row>
    <row r="899" spans="1:4" ht="15.75">
      <c r="A899" s="1"/>
      <c r="B899" s="7"/>
      <c r="C899" s="1"/>
      <c r="D899" s="167"/>
    </row>
    <row r="900" spans="1:4" ht="12.75">
      <c r="A900" s="1"/>
      <c r="B900" s="4"/>
      <c r="C900" s="1"/>
      <c r="D900" s="167"/>
    </row>
    <row r="901" spans="1:4" ht="12.75">
      <c r="A901" s="1"/>
      <c r="B901" s="4"/>
      <c r="C901" s="1"/>
      <c r="D901" s="167"/>
    </row>
    <row r="902" spans="1:4" ht="12.75">
      <c r="A902" s="1"/>
      <c r="B902" s="4"/>
      <c r="C902" s="1"/>
      <c r="D902" s="167"/>
    </row>
    <row r="903" spans="1:4" ht="12.75">
      <c r="A903" s="1"/>
      <c r="B903" s="4"/>
      <c r="C903" s="1"/>
      <c r="D903" s="167"/>
    </row>
    <row r="904" spans="1:4" ht="12.75">
      <c r="A904" s="1"/>
      <c r="B904" s="4"/>
      <c r="C904" s="1"/>
      <c r="D904" s="167"/>
    </row>
    <row r="905" spans="1:4">
      <c r="A905" s="1"/>
      <c r="B905" s="9"/>
      <c r="C905" s="1"/>
      <c r="D905" s="167"/>
    </row>
    <row r="906" spans="1:4" ht="15.75">
      <c r="A906" s="1"/>
      <c r="B906" s="7"/>
      <c r="C906" s="1"/>
      <c r="D906" s="167"/>
    </row>
    <row r="907" spans="1:4" ht="12.75">
      <c r="A907" s="1"/>
      <c r="B907" s="4"/>
      <c r="C907" s="1"/>
      <c r="D907" s="167"/>
    </row>
    <row r="908" spans="1:4" ht="12.75">
      <c r="A908" s="1"/>
      <c r="B908" s="4"/>
      <c r="C908" s="1"/>
      <c r="D908" s="167"/>
    </row>
    <row r="909" spans="1:4" ht="12.75">
      <c r="A909" s="1"/>
      <c r="B909" s="4"/>
      <c r="C909" s="1"/>
      <c r="D909" s="167"/>
    </row>
    <row r="910" spans="1:4" ht="12.75">
      <c r="A910" s="1"/>
      <c r="B910" s="4"/>
      <c r="C910" s="1"/>
      <c r="D910" s="167"/>
    </row>
    <row r="911" spans="1:4" ht="12.75">
      <c r="A911" s="1"/>
      <c r="B911" s="66"/>
      <c r="C911" s="1"/>
      <c r="D911" s="167"/>
    </row>
    <row r="912" spans="1:4" ht="12.75">
      <c r="A912" s="1"/>
      <c r="B912" s="4"/>
      <c r="C912" s="1"/>
      <c r="D912" s="167"/>
    </row>
    <row r="913" spans="1:4">
      <c r="A913" s="1"/>
      <c r="B913" s="9"/>
      <c r="C913" s="1"/>
      <c r="D913" s="167"/>
    </row>
    <row r="914" spans="1:4" ht="15.75">
      <c r="A914" s="1"/>
      <c r="B914" s="7"/>
      <c r="C914" s="1"/>
      <c r="D914" s="167"/>
    </row>
    <row r="915" spans="1:4" ht="12.75">
      <c r="A915" s="1"/>
      <c r="B915" s="4"/>
      <c r="C915" s="1"/>
      <c r="D915" s="167"/>
    </row>
    <row r="916" spans="1:4" ht="12.75">
      <c r="A916" s="1"/>
      <c r="B916" s="4"/>
      <c r="C916" s="1"/>
      <c r="D916" s="167"/>
    </row>
    <row r="917" spans="1:4" ht="12.75">
      <c r="A917" s="1"/>
      <c r="B917" s="4"/>
      <c r="C917" s="1"/>
      <c r="D917" s="167"/>
    </row>
    <row r="918" spans="1:4" ht="12.75">
      <c r="A918" s="1"/>
      <c r="B918" s="4"/>
      <c r="C918" s="1"/>
      <c r="D918" s="167"/>
    </row>
    <row r="919" spans="1:4" ht="12.75">
      <c r="A919" s="1"/>
      <c r="B919" s="4"/>
      <c r="C919" s="1"/>
      <c r="D919" s="167"/>
    </row>
    <row r="920" spans="1:4" ht="12.75">
      <c r="A920" s="1"/>
      <c r="B920" s="4"/>
      <c r="C920" s="1"/>
      <c r="D920" s="167"/>
    </row>
    <row r="921" spans="1:4">
      <c r="A921" s="1"/>
      <c r="B921" s="9"/>
      <c r="C921" s="1"/>
      <c r="D921" s="167"/>
    </row>
    <row r="922" spans="1:4" ht="15.75">
      <c r="A922" s="1"/>
      <c r="B922" s="7"/>
      <c r="C922" s="1"/>
      <c r="D922" s="167"/>
    </row>
    <row r="923" spans="1:4" ht="12.75">
      <c r="A923" s="1"/>
      <c r="B923" s="4"/>
      <c r="C923" s="1"/>
      <c r="D923" s="167"/>
    </row>
    <row r="924" spans="1:4" ht="12.75">
      <c r="A924" s="1"/>
      <c r="B924" s="11"/>
      <c r="C924" s="1"/>
      <c r="D924" s="167"/>
    </row>
    <row r="925" spans="1:4" ht="12.75">
      <c r="A925" s="1"/>
      <c r="B925" s="4"/>
      <c r="C925" s="1"/>
      <c r="D925" s="167"/>
    </row>
    <row r="926" spans="1:4" ht="15.75">
      <c r="A926" s="1"/>
      <c r="B926" s="12"/>
      <c r="C926" s="1"/>
      <c r="D926" s="167"/>
    </row>
    <row r="927" spans="1:4" ht="12.75">
      <c r="A927" s="1"/>
      <c r="B927" s="4"/>
      <c r="C927" s="1"/>
      <c r="D927" s="167"/>
    </row>
    <row r="928" spans="1:4">
      <c r="A928" s="1"/>
      <c r="B928" s="9"/>
      <c r="C928" s="1"/>
      <c r="D928" s="167"/>
    </row>
    <row r="929" spans="1:4" ht="15.75">
      <c r="A929" s="1"/>
      <c r="B929" s="7"/>
      <c r="C929" s="1"/>
      <c r="D929" s="167"/>
    </row>
    <row r="930" spans="1:4" ht="12.75">
      <c r="A930" s="1"/>
      <c r="B930" s="4"/>
      <c r="C930" s="1"/>
      <c r="D930" s="167"/>
    </row>
    <row r="931" spans="1:4">
      <c r="A931" s="1"/>
      <c r="B931" s="9"/>
      <c r="C931" s="1"/>
      <c r="D931" s="167"/>
    </row>
    <row r="932" spans="1:4" ht="15.75">
      <c r="A932" s="1"/>
      <c r="B932" s="7"/>
      <c r="C932" s="1"/>
      <c r="D932" s="167"/>
    </row>
    <row r="933" spans="1:4" ht="12.75">
      <c r="A933" s="1"/>
      <c r="B933" s="4"/>
      <c r="C933" s="1"/>
      <c r="D933" s="167"/>
    </row>
    <row r="934" spans="1:4" ht="12.75">
      <c r="A934" s="1"/>
      <c r="B934" s="4"/>
      <c r="C934" s="1"/>
      <c r="D934" s="167"/>
    </row>
    <row r="935" spans="1:4" ht="12.75">
      <c r="A935" s="1"/>
      <c r="B935" s="4"/>
      <c r="C935" s="1"/>
      <c r="D935" s="167"/>
    </row>
    <row r="936" spans="1:4" ht="12.75">
      <c r="A936" s="1"/>
      <c r="B936" s="4"/>
      <c r="C936" s="1"/>
      <c r="D936" s="167"/>
    </row>
    <row r="937" spans="1:4" ht="12.75">
      <c r="A937" s="1"/>
      <c r="B937" s="4"/>
      <c r="C937" s="1"/>
      <c r="D937" s="167"/>
    </row>
    <row r="938" spans="1:4">
      <c r="A938" s="1"/>
      <c r="B938" s="9"/>
      <c r="C938" s="1"/>
      <c r="D938" s="167"/>
    </row>
    <row r="939" spans="1:4" ht="15.75">
      <c r="A939" s="1"/>
      <c r="B939" s="7"/>
      <c r="C939" s="1"/>
      <c r="D939" s="167"/>
    </row>
    <row r="940" spans="1:4" ht="12.75">
      <c r="A940" s="1"/>
      <c r="B940" s="4"/>
      <c r="C940" s="1"/>
      <c r="D940" s="167"/>
    </row>
    <row r="941" spans="1:4" ht="12.75">
      <c r="A941" s="1"/>
      <c r="B941" s="4"/>
      <c r="C941" s="1"/>
      <c r="D941" s="167"/>
    </row>
    <row r="942" spans="1:4" ht="12.75">
      <c r="A942" s="1"/>
      <c r="B942" s="4"/>
      <c r="C942" s="1"/>
      <c r="D942" s="167"/>
    </row>
    <row r="943" spans="1:4" ht="12.75">
      <c r="A943" s="1"/>
      <c r="B943" s="4"/>
      <c r="C943" s="1"/>
      <c r="D943" s="167"/>
    </row>
    <row r="944" spans="1:4" ht="12.75">
      <c r="A944" s="1"/>
      <c r="B944" s="66"/>
      <c r="C944" s="1"/>
      <c r="D944" s="167"/>
    </row>
    <row r="945" spans="1:4" ht="12.75">
      <c r="A945" s="1"/>
      <c r="B945" s="4"/>
      <c r="C945" s="1"/>
      <c r="D945" s="167"/>
    </row>
    <row r="946" spans="1:4">
      <c r="A946" s="1"/>
      <c r="B946" s="9"/>
      <c r="C946" s="1"/>
      <c r="D946" s="167"/>
    </row>
    <row r="947" spans="1:4" ht="15.75">
      <c r="A947" s="1"/>
      <c r="B947" s="7"/>
      <c r="C947" s="1"/>
      <c r="D947" s="167"/>
    </row>
    <row r="948" spans="1:4" ht="12.75">
      <c r="A948" s="1"/>
      <c r="B948" s="4"/>
      <c r="C948" s="1"/>
      <c r="D948" s="167"/>
    </row>
    <row r="949" spans="1:4" ht="12.75">
      <c r="A949" s="1"/>
      <c r="B949" s="4"/>
      <c r="C949" s="1"/>
      <c r="D949" s="167"/>
    </row>
    <row r="950" spans="1:4" ht="12.75">
      <c r="A950" s="1"/>
      <c r="B950" s="4"/>
      <c r="C950" s="1"/>
      <c r="D950" s="167"/>
    </row>
    <row r="951" spans="1:4" ht="12.75">
      <c r="A951" s="1"/>
      <c r="B951" s="4"/>
      <c r="C951" s="1"/>
      <c r="D951" s="167"/>
    </row>
    <row r="952" spans="1:4" ht="12.75">
      <c r="A952" s="1"/>
      <c r="B952" s="4"/>
      <c r="C952" s="1"/>
      <c r="D952" s="167"/>
    </row>
    <row r="953" spans="1:4" ht="12.75">
      <c r="A953" s="1"/>
      <c r="B953" s="4"/>
      <c r="C953" s="1"/>
      <c r="D953" s="167"/>
    </row>
    <row r="954" spans="1:4">
      <c r="A954" s="1"/>
      <c r="B954" s="9"/>
      <c r="C954" s="1"/>
      <c r="D954" s="167"/>
    </row>
    <row r="955" spans="1:4" ht="15.75">
      <c r="A955" s="1"/>
      <c r="B955" s="7"/>
      <c r="C955" s="1"/>
      <c r="D955" s="167"/>
    </row>
    <row r="956" spans="1:4" ht="12.75">
      <c r="A956" s="1"/>
      <c r="B956" s="4"/>
      <c r="C956" s="1"/>
      <c r="D956" s="167"/>
    </row>
    <row r="957" spans="1:4" ht="12.75">
      <c r="A957" s="1"/>
      <c r="B957" s="11"/>
      <c r="C957" s="1"/>
      <c r="D957" s="167"/>
    </row>
    <row r="958" spans="1:4" ht="12.75">
      <c r="A958" s="1"/>
      <c r="B958" s="4"/>
      <c r="C958" s="1"/>
      <c r="D958" s="167"/>
    </row>
    <row r="959" spans="1:4" ht="15.75">
      <c r="A959" s="1"/>
      <c r="B959" s="12"/>
      <c r="C959" s="1"/>
      <c r="D959" s="167"/>
    </row>
    <row r="960" spans="1:4" ht="12.75">
      <c r="A960" s="1"/>
      <c r="B960" s="4"/>
      <c r="C960" s="1"/>
      <c r="D960" s="167"/>
    </row>
    <row r="961" spans="1:4">
      <c r="A961" s="1"/>
      <c r="B961" s="9"/>
      <c r="C961" s="1"/>
      <c r="D961" s="167"/>
    </row>
    <row r="962" spans="1:4" ht="15.75">
      <c r="A962" s="1"/>
      <c r="B962" s="7"/>
      <c r="C962" s="1"/>
      <c r="D962" s="167"/>
    </row>
    <row r="963" spans="1:4" ht="12.75">
      <c r="A963" s="1"/>
      <c r="B963" s="4"/>
      <c r="C963" s="1"/>
      <c r="D963" s="167"/>
    </row>
    <row r="964" spans="1:4">
      <c r="A964" s="1"/>
      <c r="B964" s="9"/>
      <c r="C964" s="1"/>
      <c r="D964" s="167"/>
    </row>
    <row r="965" spans="1:4" ht="15.75">
      <c r="A965" s="1"/>
      <c r="B965" s="7"/>
      <c r="C965" s="1"/>
      <c r="D965" s="167"/>
    </row>
    <row r="966" spans="1:4" ht="12.75">
      <c r="A966" s="1"/>
      <c r="B966" s="4"/>
      <c r="C966" s="1"/>
      <c r="D966" s="167"/>
    </row>
    <row r="967" spans="1:4" ht="12.75">
      <c r="A967" s="1"/>
      <c r="B967" s="4"/>
      <c r="C967" s="1"/>
      <c r="D967" s="167"/>
    </row>
    <row r="968" spans="1:4" ht="12.75">
      <c r="A968" s="1"/>
      <c r="B968" s="4"/>
      <c r="C968" s="1"/>
      <c r="D968" s="167"/>
    </row>
    <row r="969" spans="1:4" ht="12.75">
      <c r="A969" s="1"/>
      <c r="B969" s="4"/>
      <c r="C969" s="1"/>
      <c r="D969" s="167"/>
    </row>
    <row r="970" spans="1:4" ht="12.75">
      <c r="A970" s="1"/>
      <c r="B970" s="4"/>
      <c r="C970" s="1"/>
      <c r="D970" s="167"/>
    </row>
    <row r="971" spans="1:4">
      <c r="A971" s="1"/>
      <c r="B971" s="9"/>
      <c r="C971" s="1"/>
      <c r="D971" s="167"/>
    </row>
    <row r="972" spans="1:4" ht="15.75">
      <c r="A972" s="1"/>
      <c r="B972" s="7"/>
      <c r="C972" s="1"/>
      <c r="D972" s="167"/>
    </row>
    <row r="973" spans="1:4" ht="12.75">
      <c r="A973" s="1"/>
      <c r="B973" s="4"/>
      <c r="C973" s="1"/>
      <c r="D973" s="167"/>
    </row>
    <row r="974" spans="1:4" ht="12.75">
      <c r="A974" s="1"/>
      <c r="B974" s="4"/>
      <c r="C974" s="1"/>
      <c r="D974" s="167"/>
    </row>
    <row r="975" spans="1:4" ht="12.75">
      <c r="A975" s="1"/>
      <c r="B975" s="4"/>
      <c r="C975" s="1"/>
      <c r="D975" s="167"/>
    </row>
    <row r="976" spans="1:4" ht="12.75">
      <c r="A976" s="1"/>
      <c r="B976" s="4"/>
      <c r="C976" s="1"/>
      <c r="D976" s="167"/>
    </row>
    <row r="977" spans="1:4" ht="12.75">
      <c r="A977" s="1"/>
      <c r="B977" s="66"/>
      <c r="C977" s="1"/>
      <c r="D977" s="167"/>
    </row>
    <row r="978" spans="1:4" ht="12.75">
      <c r="A978" s="1"/>
      <c r="B978" s="4"/>
      <c r="C978" s="1"/>
      <c r="D978" s="167"/>
    </row>
    <row r="979" spans="1:4">
      <c r="A979" s="1"/>
      <c r="B979" s="9"/>
      <c r="C979" s="1"/>
      <c r="D979" s="167"/>
    </row>
    <row r="980" spans="1:4" ht="15.75">
      <c r="A980" s="1"/>
      <c r="B980" s="7"/>
      <c r="C980" s="1"/>
      <c r="D980" s="167"/>
    </row>
    <row r="981" spans="1:4" ht="12.75">
      <c r="A981" s="1"/>
      <c r="B981" s="4"/>
      <c r="C981" s="1"/>
      <c r="D981" s="167"/>
    </row>
    <row r="982" spans="1:4" ht="12.75">
      <c r="A982" s="1"/>
      <c r="B982" s="4"/>
      <c r="C982" s="1"/>
      <c r="D982" s="167"/>
    </row>
    <row r="983" spans="1:4" ht="12.75">
      <c r="A983" s="1"/>
      <c r="B983" s="4"/>
      <c r="C983" s="1"/>
      <c r="D983" s="167"/>
    </row>
    <row r="984" spans="1:4" ht="12.75">
      <c r="A984" s="1"/>
      <c r="B984" s="4"/>
      <c r="C984" s="1"/>
      <c r="D984" s="167"/>
    </row>
    <row r="985" spans="1:4" ht="12.75">
      <c r="A985" s="1"/>
      <c r="B985" s="4"/>
      <c r="C985" s="1"/>
      <c r="D985" s="167"/>
    </row>
    <row r="986" spans="1:4" ht="12.75">
      <c r="A986" s="1"/>
      <c r="B986" s="4"/>
      <c r="C986" s="1"/>
      <c r="D986" s="167"/>
    </row>
    <row r="987" spans="1:4">
      <c r="A987" s="1"/>
      <c r="B987" s="9"/>
      <c r="C987" s="1"/>
      <c r="D987" s="167"/>
    </row>
    <row r="988" spans="1:4" ht="15.75">
      <c r="A988" s="1"/>
      <c r="B988" s="7"/>
      <c r="C988" s="1"/>
      <c r="D988" s="167"/>
    </row>
    <row r="989" spans="1:4" ht="12.75">
      <c r="A989" s="1"/>
      <c r="B989" s="4"/>
      <c r="C989" s="1"/>
      <c r="D989" s="167"/>
    </row>
    <row r="990" spans="1:4" ht="12.75">
      <c r="A990" s="1"/>
      <c r="B990" s="11"/>
      <c r="C990" s="1"/>
      <c r="D990" s="167"/>
    </row>
    <row r="991" spans="1:4" ht="12.75">
      <c r="A991" s="1"/>
      <c r="B991" s="4"/>
      <c r="C991" s="1"/>
      <c r="D991" s="167"/>
    </row>
    <row r="992" spans="1:4" ht="15.75">
      <c r="A992" s="1"/>
      <c r="B992" s="12"/>
      <c r="C992" s="1"/>
      <c r="D992" s="167"/>
    </row>
    <row r="993" spans="1:4" ht="12.75">
      <c r="A993" s="1"/>
      <c r="B993" s="4"/>
      <c r="C993" s="1"/>
      <c r="D993" s="167"/>
    </row>
    <row r="994" spans="1:4">
      <c r="A994" s="1"/>
      <c r="B994" s="9"/>
      <c r="C994" s="1"/>
      <c r="D994" s="167"/>
    </row>
    <row r="995" spans="1:4" ht="15.75">
      <c r="A995" s="1"/>
      <c r="B995" s="7"/>
      <c r="C995" s="1"/>
      <c r="D995" s="167"/>
    </row>
    <row r="996" spans="1:4" ht="12.75">
      <c r="A996" s="1"/>
      <c r="B996" s="4"/>
      <c r="C996" s="1"/>
      <c r="D996" s="167"/>
    </row>
    <row r="997" spans="1:4">
      <c r="A997" s="1"/>
      <c r="B997" s="9"/>
      <c r="C997" s="1"/>
      <c r="D997" s="167"/>
    </row>
    <row r="998" spans="1:4" ht="15.75">
      <c r="A998" s="1"/>
      <c r="B998" s="7"/>
      <c r="C998" s="1"/>
      <c r="D998" s="167"/>
    </row>
    <row r="999" spans="1:4" ht="12.75">
      <c r="A999" s="1"/>
      <c r="B999" s="4"/>
      <c r="C999" s="1"/>
      <c r="D999" s="167"/>
    </row>
    <row r="1000" spans="1:4" ht="12.75">
      <c r="A1000" s="1"/>
      <c r="B1000" s="4"/>
      <c r="C1000" s="1"/>
      <c r="D1000" s="167"/>
    </row>
    <row r="1001" spans="1:4" ht="12.75">
      <c r="A1001" s="1"/>
      <c r="B1001" s="4"/>
      <c r="C1001" s="1"/>
      <c r="D1001" s="167"/>
    </row>
    <row r="1002" spans="1:4" ht="12.75">
      <c r="A1002" s="1"/>
      <c r="B1002" s="4"/>
      <c r="C1002" s="1"/>
      <c r="D1002" s="167"/>
    </row>
    <row r="1003" spans="1:4" ht="12.75">
      <c r="A1003" s="1"/>
      <c r="B1003" s="4"/>
      <c r="C1003" s="1"/>
      <c r="D1003" s="167"/>
    </row>
    <row r="1004" spans="1:4">
      <c r="A1004" s="1"/>
      <c r="B1004" s="9"/>
      <c r="C1004" s="1"/>
      <c r="D1004" s="167"/>
    </row>
    <row r="1005" spans="1:4" ht="15.75">
      <c r="A1005" s="1"/>
      <c r="B1005" s="7"/>
      <c r="C1005" s="1"/>
      <c r="D1005" s="167"/>
    </row>
    <row r="1006" spans="1:4" ht="12.75">
      <c r="A1006" s="1"/>
      <c r="B1006" s="4"/>
      <c r="C1006" s="1"/>
      <c r="D1006" s="167"/>
    </row>
    <row r="1007" spans="1:4" ht="12.75">
      <c r="A1007" s="1"/>
      <c r="B1007" s="4"/>
      <c r="C1007" s="1"/>
      <c r="D1007" s="167"/>
    </row>
    <row r="1008" spans="1:4" ht="12.75">
      <c r="A1008" s="1"/>
      <c r="B1008" s="4"/>
      <c r="C1008" s="1"/>
      <c r="D1008" s="167"/>
    </row>
    <row r="1009" spans="1:4" ht="12.75">
      <c r="A1009" s="1"/>
      <c r="B1009" s="4"/>
      <c r="C1009" s="1"/>
      <c r="D1009" s="167"/>
    </row>
    <row r="1010" spans="1:4" ht="12.75">
      <c r="A1010" s="1"/>
      <c r="B1010" s="66"/>
      <c r="C1010" s="1"/>
      <c r="D1010" s="167"/>
    </row>
    <row r="1011" spans="1:4" ht="12.75">
      <c r="A1011" s="1"/>
      <c r="B1011" s="4"/>
      <c r="C1011" s="1"/>
      <c r="D1011" s="167"/>
    </row>
    <row r="1012" spans="1:4">
      <c r="A1012" s="1"/>
      <c r="B1012" s="9"/>
      <c r="C1012" s="1"/>
      <c r="D1012" s="167"/>
    </row>
    <row r="1013" spans="1:4" ht="15.75">
      <c r="A1013" s="1"/>
      <c r="B1013" s="7"/>
      <c r="C1013" s="1"/>
      <c r="D1013" s="167"/>
    </row>
    <row r="1014" spans="1:4" ht="12.75">
      <c r="A1014" s="1"/>
      <c r="B1014" s="4"/>
      <c r="C1014" s="1"/>
      <c r="D1014" s="167"/>
    </row>
    <row r="1015" spans="1:4" ht="12.75">
      <c r="A1015" s="1"/>
      <c r="B1015" s="4"/>
      <c r="C1015" s="1"/>
      <c r="D1015" s="167"/>
    </row>
    <row r="1016" spans="1:4" ht="12.75">
      <c r="A1016" s="1"/>
      <c r="B1016" s="4"/>
      <c r="C1016" s="1"/>
      <c r="D1016" s="167"/>
    </row>
    <row r="1017" spans="1:4" ht="12.75">
      <c r="A1017" s="1"/>
      <c r="B1017" s="4"/>
      <c r="C1017" s="1"/>
      <c r="D1017" s="167"/>
    </row>
    <row r="1018" spans="1:4" ht="12.75">
      <c r="A1018" s="1"/>
      <c r="B1018" s="4"/>
      <c r="C1018" s="1"/>
      <c r="D1018" s="167"/>
    </row>
    <row r="1019" spans="1:4" ht="12.75">
      <c r="A1019" s="1"/>
      <c r="B1019" s="4"/>
      <c r="C1019" s="1"/>
      <c r="D1019" s="167"/>
    </row>
    <row r="1020" spans="1:4">
      <c r="A1020" s="1"/>
      <c r="B1020" s="9"/>
      <c r="C1020" s="1"/>
      <c r="D1020" s="167"/>
    </row>
    <row r="1021" spans="1:4" ht="15.75">
      <c r="A1021" s="1"/>
      <c r="B1021" s="7"/>
      <c r="C1021" s="1"/>
      <c r="D1021" s="167"/>
    </row>
    <row r="1022" spans="1:4" ht="12.75">
      <c r="A1022" s="1"/>
      <c r="B1022" s="4"/>
      <c r="C1022" s="1"/>
      <c r="D1022" s="167"/>
    </row>
    <row r="1023" spans="1:4" ht="12.75">
      <c r="A1023" s="1"/>
      <c r="B1023" s="4"/>
      <c r="C1023" s="1"/>
      <c r="D1023" s="167"/>
    </row>
    <row r="1024" spans="1:4" ht="12.75">
      <c r="A1024" s="1"/>
      <c r="B1024" s="4"/>
      <c r="C1024" s="1"/>
      <c r="D1024" s="167"/>
    </row>
    <row r="1025" spans="1:4" ht="12.75">
      <c r="A1025" s="1"/>
      <c r="B1025" s="4"/>
      <c r="C1025" s="1"/>
      <c r="D1025" s="167"/>
    </row>
    <row r="1026" spans="1:4" ht="12.75">
      <c r="A1026" s="1"/>
      <c r="B1026" s="4"/>
      <c r="C1026" s="1"/>
      <c r="D1026" s="167"/>
    </row>
    <row r="1027" spans="1:4" ht="12.75">
      <c r="A1027" s="1"/>
      <c r="B1027" s="4"/>
      <c r="C1027" s="1"/>
      <c r="D1027" s="167"/>
    </row>
    <row r="1028" spans="1:4" ht="12.75">
      <c r="A1028" s="1"/>
      <c r="B1028" s="4"/>
      <c r="C1028" s="1"/>
      <c r="D1028" s="167"/>
    </row>
    <row r="1029" spans="1:4" ht="12.75">
      <c r="A1029" s="1"/>
      <c r="B1029" s="4"/>
      <c r="C1029" s="1"/>
      <c r="D1029" s="167"/>
    </row>
    <row r="1030" spans="1:4" ht="12.75">
      <c r="A1030" s="1"/>
      <c r="B1030" s="4"/>
      <c r="C1030" s="1"/>
      <c r="D1030" s="167"/>
    </row>
    <row r="1031" spans="1:4" ht="12.75">
      <c r="A1031" s="1"/>
      <c r="B1031" s="4"/>
      <c r="C1031" s="1"/>
      <c r="D1031" s="167"/>
    </row>
    <row r="1032" spans="1:4" ht="12.75">
      <c r="A1032" s="1"/>
      <c r="B1032" s="4"/>
      <c r="C1032" s="1"/>
      <c r="D1032" s="167"/>
    </row>
  </sheetData>
  <sheetProtection algorithmName="SHA-512" hashValue="c1LC5EE9JkMVVFUZvtNEoeEo9eecmWVFrWMe2lmFEdPtbejthqJ2XX/s9j7O2I3yfHYru62W7FSN0RyoVfcdKg==" saltValue="bYrmCV0A14qzFU8pahiDpw==" spinCount="100000" sheet="1" objects="1" scenarios="1"/>
  <mergeCells count="103">
    <mergeCell ref="E353:L373"/>
    <mergeCell ref="E281:G283"/>
    <mergeCell ref="E285:L291"/>
    <mergeCell ref="E293:G293"/>
    <mergeCell ref="E294:G294"/>
    <mergeCell ref="E295:G296"/>
    <mergeCell ref="H295:H296"/>
    <mergeCell ref="I295:I296"/>
    <mergeCell ref="E197:G197"/>
    <mergeCell ref="E200:J209"/>
    <mergeCell ref="E212:L212"/>
    <mergeCell ref="E214:L216"/>
    <mergeCell ref="E220:L233"/>
    <mergeCell ref="E235:G236"/>
    <mergeCell ref="H235:K235"/>
    <mergeCell ref="E237:G237"/>
    <mergeCell ref="E238:G238"/>
    <mergeCell ref="E239:G239"/>
    <mergeCell ref="E240:G240"/>
    <mergeCell ref="E241:G241"/>
    <mergeCell ref="E242:G242"/>
    <mergeCell ref="E351:AH351"/>
    <mergeCell ref="N249:U249"/>
    <mergeCell ref="I281:I283"/>
    <mergeCell ref="E142:L191"/>
    <mergeCell ref="E297:G297"/>
    <mergeCell ref="E298:G299"/>
    <mergeCell ref="H298:H299"/>
    <mergeCell ref="I298:I299"/>
    <mergeCell ref="J298:J299"/>
    <mergeCell ref="K298:K299"/>
    <mergeCell ref="E301:L312"/>
    <mergeCell ref="E317:L347"/>
    <mergeCell ref="E244:H245"/>
    <mergeCell ref="I244:K244"/>
    <mergeCell ref="E246:H246"/>
    <mergeCell ref="E247:H247"/>
    <mergeCell ref="J295:J296"/>
    <mergeCell ref="K295:K296"/>
    <mergeCell ref="J281:J283"/>
    <mergeCell ref="E249:L256"/>
    <mergeCell ref="E257:L266"/>
    <mergeCell ref="E271:L278"/>
    <mergeCell ref="E280:G280"/>
    <mergeCell ref="H281:H283"/>
    <mergeCell ref="K281:K283"/>
    <mergeCell ref="E104:E115"/>
    <mergeCell ref="I114:L115"/>
    <mergeCell ref="M114:M115"/>
    <mergeCell ref="E119:L119"/>
    <mergeCell ref="E121:L132"/>
    <mergeCell ref="E136:L136"/>
    <mergeCell ref="M110:M111"/>
    <mergeCell ref="M112:M113"/>
    <mergeCell ref="M107:M109"/>
    <mergeCell ref="F107:H109"/>
    <mergeCell ref="F110:H111"/>
    <mergeCell ref="F112:H113"/>
    <mergeCell ref="F114:H115"/>
    <mergeCell ref="I90:L90"/>
    <mergeCell ref="I91:L91"/>
    <mergeCell ref="I92:L92"/>
    <mergeCell ref="I93:L93"/>
    <mergeCell ref="I94:L94"/>
    <mergeCell ref="I95:L96"/>
    <mergeCell ref="I110:L111"/>
    <mergeCell ref="I112:L113"/>
    <mergeCell ref="I107:L109"/>
    <mergeCell ref="E54:L57"/>
    <mergeCell ref="I59:J59"/>
    <mergeCell ref="I60:J60"/>
    <mergeCell ref="I61:J61"/>
    <mergeCell ref="I62:J62"/>
    <mergeCell ref="I63:J63"/>
    <mergeCell ref="E3:L4"/>
    <mergeCell ref="E6:L23"/>
    <mergeCell ref="E30:L31"/>
    <mergeCell ref="E33:L47"/>
    <mergeCell ref="E49:H49"/>
    <mergeCell ref="E65:L87"/>
    <mergeCell ref="I97:L98"/>
    <mergeCell ref="M97:M98"/>
    <mergeCell ref="I99:L100"/>
    <mergeCell ref="M99:M100"/>
    <mergeCell ref="I101:L103"/>
    <mergeCell ref="M101:M103"/>
    <mergeCell ref="M104:M106"/>
    <mergeCell ref="I104:L106"/>
    <mergeCell ref="F97:H98"/>
    <mergeCell ref="F99:H100"/>
    <mergeCell ref="F89:H89"/>
    <mergeCell ref="E90:E94"/>
    <mergeCell ref="F90:H90"/>
    <mergeCell ref="F91:H91"/>
    <mergeCell ref="F92:H92"/>
    <mergeCell ref="F93:H93"/>
    <mergeCell ref="F101:H103"/>
    <mergeCell ref="I89:L89"/>
    <mergeCell ref="F94:H94"/>
    <mergeCell ref="F95:H96"/>
    <mergeCell ref="F104:H106"/>
    <mergeCell ref="M95:M96"/>
    <mergeCell ref="E95:E103"/>
  </mergeCells>
  <conditionalFormatting sqref="B962:B1032">
    <cfRule type="notContainsBlanks" dxfId="3" priority="1">
      <formula>LEN(TRIM(B962))&gt;0</formula>
    </cfRule>
  </conditionalFormatting>
  <conditionalFormatting sqref="B986 B993 B4 B39 B59 B74 B109:B110 B145 B163 B178 B227:B228 B241 B258 B269 B271 B302 B305 B319 B322 B366 B370 B386 B399 B420 B432 B436 B465 B486 B498 B504 B531 B536 B554 B564 B586 B597 B604 B630 B636 B654 B663 B686 B696 B729 B736 B738 B762 B786 B788 B795 B828 B836 B838 B861 B886 B888 B894 B927 B936 B960">
    <cfRule type="notContainsBlanks" dxfId="2" priority="3">
      <formula>LEN(TRIM(B4))&gt;0</formula>
    </cfRule>
  </conditionalFormatting>
  <conditionalFormatting sqref="B1026:B1032">
    <cfRule type="containsBlanks" dxfId="1" priority="2">
      <formula>LEN(TRIM(B1026))=0</formula>
    </cfRule>
  </conditionalFormatting>
  <hyperlinks>
    <hyperlink ref="B3" location="Materialidade!A1" display="Materialidade" xr:uid="{00000000-0004-0000-1100-000000000000}"/>
    <hyperlink ref="B6" location="'Compromissos 2030'!A1" display="Compromissos 2030" xr:uid="{00000000-0004-0000-1100-000001000000}"/>
    <hyperlink ref="B10" location="'Governança Corporativa'!A1" display="Governança Corporativa" xr:uid="{00000000-0004-0000-1100-000002000000}"/>
    <hyperlink ref="B11" location="'Reputação, Governo e Engajament'!A1" display="Reputação, Governo e Engajamento" xr:uid="{00000000-0004-0000-1100-000003000000}"/>
    <hyperlink ref="B12" location="'Cadeia de Valor'!A1" display="Cadeia de Valor " xr:uid="{00000000-0004-0000-1100-000004000000}"/>
    <hyperlink ref="B13" location="'Inovação, Tecnologia e Dados'!A1" display="Inovação, Tecnologia e Dados" xr:uid="{00000000-0004-0000-1100-000005000000}"/>
    <hyperlink ref="B17" location="'Biodiversidade e clima'!A1" display="Biodiversidade e Clima" xr:uid="{00000000-0004-0000-1100-000006000000}"/>
    <hyperlink ref="B18" location="Energia!A1" display="Energia" xr:uid="{00000000-0004-0000-1100-000007000000}"/>
    <hyperlink ref="B19" location="'Recursos Hídricos'!A1" display="Recursos Hídricos" xr:uid="{00000000-0004-0000-1100-000008000000}"/>
    <hyperlink ref="B20" location="'Resíduos'!A1" display="Resíduos" xr:uid="{00000000-0004-0000-1100-000009000000}"/>
    <hyperlink ref="B21" location="'Circularidade e Ecodesign'!A1" display="Circularidade e Ecodesign" xr:uid="{00000000-0004-0000-1100-00000A000000}"/>
    <hyperlink ref="E24" r:id="rId1" xr:uid="{00000000-0004-0000-1100-00000B000000}"/>
    <hyperlink ref="B25" location="'Pessoas Colaboradoras'!A1" display="Pessoas Colaboradoras" xr:uid="{00000000-0004-0000-1100-00000C000000}"/>
    <hyperlink ref="B26" location="'Saúde, Segurança e Bem-Estar'!A1" display="Saúde, Segurança e Bem-Estar" xr:uid="{00000000-0004-0000-1100-00000D000000}"/>
    <hyperlink ref="B27" location="'Direitos Humanos'!A1" display="Direitos Humanos" xr:uid="{00000000-0004-0000-1100-00000E000000}"/>
    <hyperlink ref="B28" location="'Impacto Social'!A1" display="Impacto Social" xr:uid="{00000000-0004-0000-1100-00000F000000}"/>
    <hyperlink ref="B29" location="'Experiência do Cliente'!A1" display="Experiência do Cliente" xr:uid="{00000000-0004-0000-1100-000010000000}"/>
    <hyperlink ref="B33" location="'Verificação Externa'!A1" display="Verificação Externa" xr:uid="{00000000-0004-0000-1100-000011000000}"/>
    <hyperlink ref="B32" location="Sumário!A1" display="Sumário" xr:uid="{DC74E95A-5F07-43FA-9EE4-84868406B2AE}"/>
  </hyperlinks>
  <pageMargins left="0.511811024" right="0.511811024" top="0.78740157499999996" bottom="0.78740157499999996" header="0.31496062000000002" footer="0.31496062000000002"/>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A1:Z446"/>
  <sheetViews>
    <sheetView showGridLines="0" showRowColHeaders="0" topLeftCell="A8" zoomScale="80" zoomScaleNormal="80" workbookViewId="0">
      <selection activeCell="B25" sqref="B25"/>
    </sheetView>
  </sheetViews>
  <sheetFormatPr defaultColWidth="11.125" defaultRowHeight="15" customHeight="1"/>
  <cols>
    <col min="1" max="1" width="1.875" customWidth="1"/>
    <col min="2" max="2" width="30.875" customWidth="1"/>
    <col min="3" max="3" width="1.875" customWidth="1"/>
    <col min="4" max="4" width="1.125" customWidth="1"/>
    <col min="5" max="5" width="14.375" customWidth="1"/>
    <col min="6" max="6" width="13" customWidth="1"/>
    <col min="8" max="8" width="12.375" customWidth="1"/>
    <col min="9" max="9" width="13.375" customWidth="1"/>
    <col min="10" max="10" width="14.125" customWidth="1"/>
    <col min="16" max="26" width="11.125" hidden="1"/>
  </cols>
  <sheetData>
    <row r="1" spans="1:26" ht="40.5" customHeight="1">
      <c r="A1" s="266"/>
      <c r="B1" s="2"/>
      <c r="C1" s="266"/>
      <c r="D1" s="89"/>
      <c r="E1" s="89"/>
      <c r="F1" s="89"/>
      <c r="G1" s="89"/>
      <c r="H1" s="89"/>
      <c r="I1" s="89"/>
      <c r="J1" s="89"/>
      <c r="K1" s="89"/>
      <c r="L1" s="89"/>
      <c r="M1" s="89"/>
      <c r="N1" s="89"/>
      <c r="O1" s="89"/>
      <c r="P1" s="89"/>
      <c r="Q1" s="89"/>
      <c r="R1" s="89"/>
      <c r="S1" s="89"/>
      <c r="T1" s="89"/>
      <c r="U1" s="89"/>
      <c r="V1" s="89"/>
      <c r="W1" s="89"/>
      <c r="X1" s="89"/>
      <c r="Y1" s="89"/>
      <c r="Z1" s="89"/>
    </row>
    <row r="2" spans="1:26" ht="14.25">
      <c r="A2" s="266"/>
      <c r="B2" s="6"/>
      <c r="C2" s="266"/>
      <c r="D2" s="89"/>
      <c r="E2" s="866" t="s">
        <v>1467</v>
      </c>
      <c r="M2" s="89"/>
      <c r="N2" s="89"/>
      <c r="O2" s="89"/>
      <c r="P2" s="89"/>
      <c r="Q2" s="89"/>
      <c r="R2" s="89"/>
      <c r="S2" s="89"/>
      <c r="T2" s="89"/>
      <c r="U2" s="89"/>
      <c r="V2" s="89"/>
      <c r="W2" s="89"/>
      <c r="X2" s="89"/>
      <c r="Y2" s="89"/>
      <c r="Z2" s="89"/>
    </row>
    <row r="3" spans="1:26" ht="15.75">
      <c r="A3" s="88"/>
      <c r="B3" s="19" t="s">
        <v>1</v>
      </c>
      <c r="C3" s="88"/>
      <c r="D3" s="89"/>
      <c r="E3" s="89"/>
      <c r="F3" s="89"/>
      <c r="G3" s="89"/>
      <c r="H3" s="89"/>
      <c r="I3" s="89"/>
      <c r="J3" s="89"/>
      <c r="K3" s="89"/>
      <c r="L3" s="89"/>
      <c r="M3" s="89"/>
      <c r="N3" s="89"/>
      <c r="O3" s="89"/>
      <c r="P3" s="89"/>
      <c r="Q3" s="89"/>
      <c r="R3" s="89"/>
      <c r="S3" s="89"/>
      <c r="T3" s="89"/>
      <c r="U3" s="89"/>
      <c r="V3" s="89"/>
      <c r="W3" s="89"/>
      <c r="X3" s="89"/>
      <c r="Y3" s="89"/>
      <c r="Z3" s="89"/>
    </row>
    <row r="4" spans="1:26" ht="12.75">
      <c r="A4" s="88"/>
      <c r="B4" s="21"/>
      <c r="C4" s="88"/>
      <c r="D4" s="89"/>
      <c r="E4" s="1543" t="s">
        <v>1468</v>
      </c>
      <c r="F4" s="1411"/>
      <c r="G4" s="1411"/>
      <c r="H4" s="1411"/>
      <c r="I4" s="1411"/>
      <c r="J4" s="1411"/>
      <c r="K4" s="1411"/>
      <c r="L4" s="1411"/>
      <c r="M4" s="89"/>
      <c r="N4" s="89"/>
      <c r="O4" s="89"/>
      <c r="P4" s="89"/>
      <c r="Q4" s="89"/>
      <c r="R4" s="89"/>
      <c r="S4" s="89"/>
      <c r="T4" s="89"/>
      <c r="U4" s="89"/>
      <c r="V4" s="89"/>
      <c r="W4" s="89"/>
      <c r="X4" s="89"/>
      <c r="Y4" s="89"/>
      <c r="Z4" s="89"/>
    </row>
    <row r="5" spans="1:26" ht="12.75">
      <c r="A5" s="266"/>
      <c r="B5" s="6"/>
      <c r="C5" s="266"/>
      <c r="D5" s="89"/>
      <c r="E5" s="1411"/>
      <c r="F5" s="1411"/>
      <c r="G5" s="1411"/>
      <c r="H5" s="1411"/>
      <c r="I5" s="1411"/>
      <c r="J5" s="1411"/>
      <c r="K5" s="1411"/>
      <c r="L5" s="1411"/>
      <c r="M5" s="89"/>
      <c r="N5" s="89"/>
      <c r="O5" s="89"/>
      <c r="P5" s="89"/>
      <c r="Q5" s="89"/>
      <c r="R5" s="89"/>
      <c r="S5" s="89"/>
      <c r="T5" s="89"/>
      <c r="U5" s="89"/>
      <c r="V5" s="89"/>
      <c r="W5" s="89"/>
      <c r="X5" s="89"/>
      <c r="Y5" s="89"/>
      <c r="Z5" s="89"/>
    </row>
    <row r="6" spans="1:26" ht="15.75">
      <c r="A6" s="266"/>
      <c r="B6" s="19" t="s">
        <v>1469</v>
      </c>
      <c r="C6" s="266"/>
      <c r="D6" s="89"/>
      <c r="E6" s="1411"/>
      <c r="F6" s="1411"/>
      <c r="G6" s="1411"/>
      <c r="H6" s="1411"/>
      <c r="I6" s="1411"/>
      <c r="J6" s="1411"/>
      <c r="K6" s="1411"/>
      <c r="L6" s="1411"/>
      <c r="M6" s="89"/>
      <c r="N6" s="89"/>
      <c r="O6" s="89"/>
      <c r="P6" s="89"/>
      <c r="Q6" s="89"/>
      <c r="R6" s="89"/>
      <c r="S6" s="89"/>
      <c r="T6" s="89"/>
      <c r="U6" s="89"/>
      <c r="V6" s="89"/>
      <c r="W6" s="89"/>
      <c r="X6" s="89"/>
      <c r="Y6" s="89"/>
      <c r="Z6" s="89"/>
    </row>
    <row r="7" spans="1:26" ht="12.75">
      <c r="A7" s="266"/>
      <c r="B7" s="21"/>
      <c r="C7" s="266"/>
      <c r="D7" s="89"/>
      <c r="E7" s="1411"/>
      <c r="F7" s="1411"/>
      <c r="G7" s="1411"/>
      <c r="H7" s="1411"/>
      <c r="I7" s="1411"/>
      <c r="J7" s="1411"/>
      <c r="K7" s="1411"/>
      <c r="L7" s="1411"/>
      <c r="M7" s="89"/>
      <c r="N7" s="89"/>
      <c r="O7" s="89"/>
      <c r="P7" s="89"/>
      <c r="Q7" s="89"/>
      <c r="R7" s="89"/>
      <c r="S7" s="89"/>
      <c r="T7" s="89"/>
      <c r="U7" s="89"/>
      <c r="V7" s="89"/>
      <c r="W7" s="89"/>
      <c r="X7" s="89"/>
      <c r="Y7" s="89"/>
      <c r="Z7" s="89"/>
    </row>
    <row r="8" spans="1:26" ht="12.75">
      <c r="A8" s="266"/>
      <c r="B8" s="6"/>
      <c r="C8" s="266"/>
      <c r="D8" s="89"/>
      <c r="E8" s="1411"/>
      <c r="F8" s="1411"/>
      <c r="G8" s="1411"/>
      <c r="H8" s="1411"/>
      <c r="I8" s="1411"/>
      <c r="J8" s="1411"/>
      <c r="K8" s="1411"/>
      <c r="L8" s="1411"/>
      <c r="M8" s="89"/>
      <c r="N8" s="89"/>
      <c r="O8" s="89"/>
      <c r="P8" s="89"/>
      <c r="Q8" s="89"/>
      <c r="R8" s="89"/>
      <c r="S8" s="89"/>
      <c r="T8" s="89"/>
      <c r="U8" s="89"/>
      <c r="V8" s="89"/>
      <c r="W8" s="89"/>
      <c r="X8" s="89"/>
      <c r="Y8" s="89"/>
      <c r="Z8" s="89"/>
    </row>
    <row r="9" spans="1:26" ht="16.350000000000001" customHeight="1">
      <c r="A9" s="266"/>
      <c r="B9" s="19" t="s">
        <v>3</v>
      </c>
      <c r="C9" s="266"/>
      <c r="D9" s="89"/>
      <c r="E9" s="1411"/>
      <c r="F9" s="1411"/>
      <c r="G9" s="1411"/>
      <c r="H9" s="1411"/>
      <c r="I9" s="1411"/>
      <c r="J9" s="1411"/>
      <c r="K9" s="1411"/>
      <c r="L9" s="1411"/>
      <c r="M9" s="89"/>
      <c r="N9" s="89"/>
      <c r="O9" s="89"/>
      <c r="P9" s="89"/>
      <c r="Q9" s="89"/>
      <c r="R9" s="89"/>
      <c r="S9" s="89"/>
      <c r="T9" s="89"/>
      <c r="U9" s="89"/>
      <c r="V9" s="89"/>
      <c r="W9" s="89"/>
      <c r="X9" s="89"/>
      <c r="Y9" s="89"/>
      <c r="Z9" s="89"/>
    </row>
    <row r="10" spans="1:26" ht="16.350000000000001" customHeight="1">
      <c r="A10" s="266"/>
      <c r="B10" s="27" t="s">
        <v>4</v>
      </c>
      <c r="C10" s="266"/>
      <c r="D10" s="89"/>
      <c r="E10" s="1411"/>
      <c r="F10" s="1411"/>
      <c r="G10" s="1411"/>
      <c r="H10" s="1411"/>
      <c r="I10" s="1411"/>
      <c r="J10" s="1411"/>
      <c r="K10" s="1411"/>
      <c r="L10" s="1411"/>
      <c r="M10" s="89"/>
      <c r="N10" s="89"/>
      <c r="O10" s="89"/>
      <c r="P10" s="89"/>
      <c r="Q10" s="89"/>
      <c r="R10" s="89"/>
      <c r="S10" s="89"/>
      <c r="T10" s="89"/>
      <c r="U10" s="89"/>
      <c r="V10" s="89"/>
      <c r="W10" s="89"/>
      <c r="X10" s="89"/>
      <c r="Y10" s="89"/>
      <c r="Z10" s="89"/>
    </row>
    <row r="11" spans="1:26" ht="16.350000000000001" customHeight="1">
      <c r="A11" s="266"/>
      <c r="B11" s="1392" t="s">
        <v>5</v>
      </c>
      <c r="C11" s="266"/>
      <c r="D11" s="89"/>
      <c r="E11" s="1411"/>
      <c r="F11" s="1411"/>
      <c r="G11" s="1411"/>
      <c r="H11" s="1411"/>
      <c r="I11" s="1411"/>
      <c r="J11" s="1411"/>
      <c r="K11" s="1411"/>
      <c r="L11" s="1411"/>
      <c r="M11" s="89"/>
      <c r="N11" s="89"/>
      <c r="O11" s="89"/>
      <c r="P11" s="89"/>
      <c r="Q11" s="89"/>
      <c r="R11" s="89"/>
      <c r="S11" s="89"/>
      <c r="T11" s="89"/>
      <c r="U11" s="89"/>
      <c r="V11" s="89"/>
      <c r="W11" s="89"/>
      <c r="X11" s="89"/>
      <c r="Y11" s="89"/>
      <c r="Z11" s="89"/>
    </row>
    <row r="12" spans="1:26" ht="16.350000000000001" customHeight="1">
      <c r="A12" s="266"/>
      <c r="B12" s="27" t="s">
        <v>6</v>
      </c>
      <c r="C12" s="266"/>
      <c r="D12" s="89"/>
      <c r="E12" s="1411"/>
      <c r="F12" s="1411"/>
      <c r="G12" s="1411"/>
      <c r="H12" s="1411"/>
      <c r="I12" s="1411"/>
      <c r="J12" s="1411"/>
      <c r="K12" s="1411"/>
      <c r="L12" s="1411"/>
      <c r="M12" s="89"/>
      <c r="N12" s="89"/>
      <c r="O12" s="89"/>
      <c r="P12" s="89"/>
      <c r="Q12" s="89"/>
      <c r="R12" s="89"/>
      <c r="S12" s="89"/>
      <c r="T12" s="89"/>
      <c r="U12" s="89"/>
      <c r="V12" s="89"/>
      <c r="W12" s="89"/>
      <c r="X12" s="89"/>
      <c r="Y12" s="89"/>
      <c r="Z12" s="89"/>
    </row>
    <row r="13" spans="1:26" ht="16.350000000000001" customHeight="1">
      <c r="A13" s="266"/>
      <c r="B13" s="27" t="s">
        <v>7</v>
      </c>
      <c r="C13" s="266"/>
      <c r="D13" s="89"/>
      <c r="E13" s="1411"/>
      <c r="F13" s="1411"/>
      <c r="G13" s="1411"/>
      <c r="H13" s="1411"/>
      <c r="I13" s="1411"/>
      <c r="J13" s="1411"/>
      <c r="K13" s="1411"/>
      <c r="L13" s="1411"/>
      <c r="M13" s="89"/>
      <c r="N13" s="89"/>
      <c r="O13" s="89"/>
      <c r="P13" s="89"/>
      <c r="Q13" s="89"/>
      <c r="R13" s="89"/>
      <c r="S13" s="89"/>
      <c r="T13" s="89"/>
      <c r="U13" s="89"/>
      <c r="V13" s="89"/>
      <c r="W13" s="89"/>
      <c r="X13" s="89"/>
      <c r="Y13" s="89"/>
      <c r="Z13" s="89"/>
    </row>
    <row r="14" spans="1:26" ht="16.350000000000001" customHeight="1">
      <c r="A14" s="266"/>
      <c r="B14" s="21"/>
      <c r="C14" s="266"/>
      <c r="D14" s="89"/>
      <c r="E14" s="1411"/>
      <c r="F14" s="1411"/>
      <c r="G14" s="1411"/>
      <c r="H14" s="1411"/>
      <c r="I14" s="1411"/>
      <c r="J14" s="1411"/>
      <c r="K14" s="1411"/>
      <c r="L14" s="1411"/>
      <c r="M14" s="89"/>
      <c r="N14" s="89"/>
      <c r="O14" s="89"/>
      <c r="P14" s="89"/>
      <c r="Q14" s="89"/>
      <c r="R14" s="89"/>
      <c r="S14" s="89"/>
      <c r="T14" s="89"/>
      <c r="U14" s="89"/>
      <c r="V14" s="89"/>
      <c r="W14" s="89"/>
      <c r="X14" s="89"/>
      <c r="Y14" s="89"/>
      <c r="Z14" s="89"/>
    </row>
    <row r="15" spans="1:26" ht="12.75">
      <c r="A15" s="266"/>
      <c r="B15" s="6"/>
      <c r="C15" s="266"/>
      <c r="D15" s="89"/>
      <c r="E15" s="1411"/>
      <c r="F15" s="1411"/>
      <c r="G15" s="1411"/>
      <c r="H15" s="1411"/>
      <c r="I15" s="1411"/>
      <c r="J15" s="1411"/>
      <c r="K15" s="1411"/>
      <c r="L15" s="1411"/>
      <c r="M15" s="89"/>
      <c r="N15" s="89"/>
      <c r="O15" s="89"/>
      <c r="P15" s="89"/>
      <c r="Q15" s="89"/>
      <c r="R15" s="89"/>
      <c r="S15" s="89"/>
      <c r="T15" s="89"/>
      <c r="U15" s="89"/>
      <c r="V15" s="89"/>
      <c r="W15" s="89"/>
      <c r="X15" s="89"/>
      <c r="Y15" s="89"/>
      <c r="Z15" s="89"/>
    </row>
    <row r="16" spans="1:26" ht="16.350000000000001" customHeight="1">
      <c r="A16" s="266"/>
      <c r="B16" s="19" t="s">
        <v>8</v>
      </c>
      <c r="C16" s="266"/>
      <c r="D16" s="89"/>
      <c r="E16" s="1411"/>
      <c r="F16" s="1411"/>
      <c r="G16" s="1411"/>
      <c r="H16" s="1411"/>
      <c r="I16" s="1411"/>
      <c r="J16" s="1411"/>
      <c r="K16" s="1411"/>
      <c r="L16" s="1411"/>
      <c r="M16" s="89"/>
      <c r="N16" s="89"/>
      <c r="O16" s="89"/>
      <c r="P16" s="89"/>
      <c r="Q16" s="89"/>
      <c r="R16" s="89"/>
      <c r="S16" s="89"/>
      <c r="T16" s="89"/>
      <c r="U16" s="89"/>
      <c r="V16" s="89"/>
      <c r="W16" s="89"/>
      <c r="X16" s="89"/>
      <c r="Y16" s="89"/>
      <c r="Z16" s="89"/>
    </row>
    <row r="17" spans="1:26" ht="16.350000000000001" customHeight="1">
      <c r="A17" s="266"/>
      <c r="B17" s="27" t="s">
        <v>9</v>
      </c>
      <c r="C17" s="266"/>
      <c r="D17" s="89"/>
      <c r="E17" s="1411"/>
      <c r="F17" s="1411"/>
      <c r="G17" s="1411"/>
      <c r="H17" s="1411"/>
      <c r="I17" s="1411"/>
      <c r="J17" s="1411"/>
      <c r="K17" s="1411"/>
      <c r="L17" s="1411"/>
      <c r="M17" s="89"/>
      <c r="N17" s="89"/>
      <c r="O17" s="89"/>
      <c r="P17" s="89"/>
      <c r="Q17" s="89"/>
      <c r="R17" s="89"/>
      <c r="S17" s="89"/>
      <c r="T17" s="89"/>
      <c r="U17" s="89"/>
      <c r="V17" s="89"/>
      <c r="W17" s="89"/>
      <c r="X17" s="89"/>
      <c r="Y17" s="89"/>
      <c r="Z17" s="89"/>
    </row>
    <row r="18" spans="1:26" ht="16.350000000000001" customHeight="1">
      <c r="A18" s="266"/>
      <c r="B18" s="27" t="s">
        <v>10</v>
      </c>
      <c r="C18" s="266"/>
      <c r="D18" s="89"/>
      <c r="E18" s="1411"/>
      <c r="F18" s="1411"/>
      <c r="G18" s="1411"/>
      <c r="H18" s="1411"/>
      <c r="I18" s="1411"/>
      <c r="J18" s="1411"/>
      <c r="K18" s="1411"/>
      <c r="L18" s="1411"/>
      <c r="M18" s="89"/>
      <c r="N18" s="89"/>
      <c r="O18" s="89"/>
      <c r="P18" s="89"/>
      <c r="Q18" s="89"/>
      <c r="R18" s="89"/>
      <c r="S18" s="89"/>
      <c r="T18" s="89"/>
      <c r="U18" s="89"/>
      <c r="V18" s="89"/>
      <c r="W18" s="89"/>
      <c r="X18" s="89"/>
      <c r="Y18" s="89"/>
      <c r="Z18" s="89"/>
    </row>
    <row r="19" spans="1:26" ht="16.350000000000001" customHeight="1">
      <c r="A19" s="266"/>
      <c r="B19" s="27" t="s">
        <v>11</v>
      </c>
      <c r="C19" s="266"/>
      <c r="D19" s="89"/>
      <c r="E19" s="1411"/>
      <c r="F19" s="1411"/>
      <c r="G19" s="1411"/>
      <c r="H19" s="1411"/>
      <c r="I19" s="1411"/>
      <c r="J19" s="1411"/>
      <c r="K19" s="1411"/>
      <c r="L19" s="1411"/>
      <c r="M19" s="89"/>
      <c r="N19" s="89"/>
      <c r="O19" s="89"/>
      <c r="P19" s="89"/>
      <c r="Q19" s="89"/>
      <c r="R19" s="89"/>
      <c r="S19" s="89"/>
      <c r="T19" s="89"/>
      <c r="U19" s="89"/>
      <c r="V19" s="89"/>
      <c r="W19" s="89"/>
      <c r="X19" s="89"/>
      <c r="Y19" s="89"/>
      <c r="Z19" s="89"/>
    </row>
    <row r="20" spans="1:26" ht="16.350000000000001" customHeight="1">
      <c r="A20" s="266"/>
      <c r="B20" s="27" t="s">
        <v>12</v>
      </c>
      <c r="C20" s="266"/>
      <c r="D20" s="89"/>
      <c r="E20" s="1411"/>
      <c r="F20" s="1411"/>
      <c r="G20" s="1411"/>
      <c r="H20" s="1411"/>
      <c r="I20" s="1411"/>
      <c r="J20" s="1411"/>
      <c r="K20" s="1411"/>
      <c r="L20" s="1411"/>
      <c r="M20" s="89"/>
      <c r="N20" s="89"/>
      <c r="O20" s="89"/>
      <c r="P20" s="89"/>
      <c r="Q20" s="89"/>
      <c r="R20" s="89"/>
      <c r="S20" s="89"/>
      <c r="T20" s="89"/>
      <c r="U20" s="89"/>
      <c r="V20" s="89"/>
      <c r="W20" s="89"/>
      <c r="X20" s="89"/>
      <c r="Y20" s="89"/>
      <c r="Z20" s="89"/>
    </row>
    <row r="21" spans="1:26" ht="16.350000000000001" customHeight="1">
      <c r="A21" s="266"/>
      <c r="B21" s="27" t="s">
        <v>13</v>
      </c>
      <c r="C21" s="266"/>
      <c r="D21" s="89"/>
      <c r="E21" s="1411"/>
      <c r="F21" s="1411"/>
      <c r="G21" s="1411"/>
      <c r="H21" s="1411"/>
      <c r="I21" s="1411"/>
      <c r="J21" s="1411"/>
      <c r="K21" s="1411"/>
      <c r="L21" s="1411"/>
      <c r="M21" s="89"/>
      <c r="N21" s="89"/>
      <c r="O21" s="89"/>
      <c r="P21" s="89"/>
      <c r="Q21" s="89"/>
      <c r="R21" s="89"/>
      <c r="S21" s="89"/>
      <c r="T21" s="89"/>
      <c r="U21" s="89"/>
      <c r="V21" s="89"/>
      <c r="W21" s="89"/>
      <c r="X21" s="89"/>
      <c r="Y21" s="89"/>
      <c r="Z21" s="89"/>
    </row>
    <row r="22" spans="1:26" ht="16.350000000000001" customHeight="1">
      <c r="A22" s="266"/>
      <c r="B22" s="21"/>
      <c r="C22" s="266"/>
      <c r="D22" s="89"/>
      <c r="E22" s="1411"/>
      <c r="F22" s="1411"/>
      <c r="G22" s="1411"/>
      <c r="H22" s="1411"/>
      <c r="I22" s="1411"/>
      <c r="J22" s="1411"/>
      <c r="K22" s="1411"/>
      <c r="L22" s="1411"/>
      <c r="M22" s="89"/>
      <c r="N22" s="89"/>
      <c r="O22" s="89"/>
      <c r="P22" s="89"/>
      <c r="Q22" s="89"/>
      <c r="R22" s="89"/>
      <c r="S22" s="89"/>
      <c r="T22" s="89"/>
      <c r="U22" s="89"/>
      <c r="V22" s="89"/>
      <c r="W22" s="89"/>
      <c r="X22" s="89"/>
      <c r="Y22" s="89"/>
      <c r="Z22" s="89"/>
    </row>
    <row r="23" spans="1:26" ht="12.75">
      <c r="A23" s="266"/>
      <c r="B23" s="6"/>
      <c r="C23" s="266"/>
      <c r="D23" s="89"/>
      <c r="E23" s="1411"/>
      <c r="F23" s="1411"/>
      <c r="G23" s="1411"/>
      <c r="H23" s="1411"/>
      <c r="I23" s="1411"/>
      <c r="J23" s="1411"/>
      <c r="K23" s="1411"/>
      <c r="L23" s="1411"/>
      <c r="M23" s="89"/>
      <c r="N23" s="89"/>
      <c r="O23" s="89"/>
      <c r="P23" s="89"/>
      <c r="Q23" s="89"/>
      <c r="R23" s="89"/>
      <c r="S23" s="89"/>
      <c r="T23" s="89"/>
      <c r="U23" s="89"/>
      <c r="V23" s="89"/>
      <c r="W23" s="89"/>
      <c r="X23" s="89"/>
      <c r="Y23" s="89"/>
      <c r="Z23" s="89"/>
    </row>
    <row r="24" spans="1:26" ht="16.350000000000001" customHeight="1">
      <c r="A24" s="266"/>
      <c r="B24" s="19" t="s">
        <v>14</v>
      </c>
      <c r="C24" s="266"/>
      <c r="D24" s="89"/>
      <c r="E24" s="1411"/>
      <c r="F24" s="1411"/>
      <c r="G24" s="1411"/>
      <c r="H24" s="1411"/>
      <c r="I24" s="1411"/>
      <c r="J24" s="1411"/>
      <c r="K24" s="1411"/>
      <c r="L24" s="1411"/>
      <c r="M24" s="89"/>
      <c r="N24" s="89"/>
      <c r="O24" s="89"/>
      <c r="P24" s="89"/>
      <c r="Q24" s="89"/>
      <c r="R24" s="89"/>
      <c r="S24" s="89"/>
      <c r="T24" s="89"/>
      <c r="U24" s="89"/>
      <c r="V24" s="89"/>
      <c r="W24" s="89"/>
      <c r="X24" s="89"/>
      <c r="Y24" s="89"/>
      <c r="Z24" s="89"/>
    </row>
    <row r="25" spans="1:26" ht="16.350000000000001" customHeight="1">
      <c r="A25" s="266"/>
      <c r="B25" s="27" t="s">
        <v>15</v>
      </c>
      <c r="C25" s="266"/>
      <c r="D25" s="89"/>
      <c r="E25" s="1411"/>
      <c r="F25" s="1411"/>
      <c r="G25" s="1411"/>
      <c r="H25" s="1411"/>
      <c r="I25" s="1411"/>
      <c r="J25" s="1411"/>
      <c r="K25" s="1411"/>
      <c r="L25" s="1411"/>
      <c r="M25" s="89"/>
      <c r="N25" s="89"/>
      <c r="O25" s="89"/>
      <c r="P25" s="89"/>
      <c r="Q25" s="89"/>
      <c r="R25" s="89"/>
      <c r="S25" s="89"/>
      <c r="T25" s="89"/>
      <c r="U25" s="89"/>
      <c r="V25" s="89"/>
      <c r="W25" s="89"/>
      <c r="X25" s="89"/>
      <c r="Y25" s="89"/>
      <c r="Z25" s="89"/>
    </row>
    <row r="26" spans="1:26" ht="16.350000000000001" customHeight="1">
      <c r="A26" s="266"/>
      <c r="B26" s="1266" t="s">
        <v>16</v>
      </c>
      <c r="C26" s="266"/>
      <c r="D26" s="89"/>
      <c r="E26" s="1411"/>
      <c r="F26" s="1411"/>
      <c r="G26" s="1411"/>
      <c r="H26" s="1411"/>
      <c r="I26" s="1411"/>
      <c r="J26" s="1411"/>
      <c r="K26" s="1411"/>
      <c r="L26" s="1411"/>
      <c r="M26" s="89"/>
      <c r="N26" s="89"/>
      <c r="O26" s="89"/>
      <c r="P26" s="89"/>
      <c r="Q26" s="89"/>
      <c r="R26" s="89"/>
      <c r="S26" s="89"/>
      <c r="T26" s="89"/>
      <c r="U26" s="89"/>
      <c r="V26" s="89"/>
      <c r="W26" s="89"/>
      <c r="X26" s="89"/>
      <c r="Y26" s="89"/>
      <c r="Z26" s="89"/>
    </row>
    <row r="27" spans="1:26" ht="16.350000000000001" customHeight="1">
      <c r="A27" s="266"/>
      <c r="B27" s="1266" t="s">
        <v>17</v>
      </c>
      <c r="C27" s="766"/>
      <c r="D27" s="89"/>
      <c r="E27" s="1411"/>
      <c r="F27" s="1411"/>
      <c r="G27" s="1411"/>
      <c r="H27" s="1411"/>
      <c r="I27" s="1411"/>
      <c r="J27" s="1411"/>
      <c r="K27" s="1411"/>
      <c r="L27" s="1411"/>
      <c r="M27" s="89"/>
      <c r="N27" s="89"/>
      <c r="O27" s="89"/>
      <c r="P27" s="89"/>
      <c r="Q27" s="89"/>
      <c r="R27" s="89"/>
      <c r="S27" s="89"/>
      <c r="T27" s="89"/>
      <c r="U27" s="89"/>
      <c r="V27" s="89"/>
      <c r="W27" s="89"/>
      <c r="X27" s="89"/>
      <c r="Y27" s="89"/>
      <c r="Z27" s="89"/>
    </row>
    <row r="28" spans="1:26" ht="16.350000000000001" customHeight="1">
      <c r="A28" s="266"/>
      <c r="B28" s="1266" t="s">
        <v>18</v>
      </c>
      <c r="C28" s="266"/>
      <c r="D28" s="89"/>
      <c r="E28" s="1411"/>
      <c r="F28" s="1411"/>
      <c r="G28" s="1411"/>
      <c r="H28" s="1411"/>
      <c r="I28" s="1411"/>
      <c r="J28" s="1411"/>
      <c r="K28" s="1411"/>
      <c r="L28" s="1411"/>
      <c r="M28" s="89"/>
      <c r="N28" s="89"/>
      <c r="O28" s="89"/>
      <c r="P28" s="89"/>
      <c r="Q28" s="89"/>
      <c r="R28" s="89"/>
      <c r="S28" s="89"/>
      <c r="T28" s="89"/>
      <c r="U28" s="89"/>
      <c r="V28" s="89"/>
      <c r="W28" s="89"/>
      <c r="X28" s="89"/>
      <c r="Y28" s="89"/>
      <c r="Z28" s="89"/>
    </row>
    <row r="29" spans="1:26" ht="16.350000000000001" customHeight="1">
      <c r="A29" s="266"/>
      <c r="B29" s="1277" t="s">
        <v>19</v>
      </c>
      <c r="C29" s="266"/>
      <c r="D29" s="89"/>
      <c r="E29" s="116"/>
      <c r="F29" s="116"/>
      <c r="G29" s="116"/>
      <c r="H29" s="116"/>
      <c r="I29" s="116"/>
      <c r="J29" s="116"/>
      <c r="K29" s="116"/>
      <c r="L29" s="116"/>
      <c r="M29" s="89"/>
      <c r="N29" s="89"/>
      <c r="O29" s="89"/>
      <c r="P29" s="89"/>
      <c r="Q29" s="89"/>
      <c r="R29" s="89"/>
      <c r="S29" s="89"/>
      <c r="T29" s="89"/>
      <c r="U29" s="89"/>
      <c r="V29" s="89"/>
      <c r="W29" s="89"/>
      <c r="X29" s="89"/>
      <c r="Y29" s="89"/>
      <c r="Z29" s="89"/>
    </row>
    <row r="30" spans="1:26" ht="16.350000000000001" customHeight="1">
      <c r="A30" s="266"/>
      <c r="B30" s="1272"/>
      <c r="C30" s="266"/>
      <c r="D30" s="89"/>
      <c r="E30" s="2084" t="s">
        <v>1470</v>
      </c>
      <c r="F30" s="1411"/>
      <c r="G30" s="1411"/>
      <c r="H30" s="1411"/>
      <c r="I30" s="1411"/>
      <c r="J30" s="1411"/>
      <c r="K30" s="1411"/>
      <c r="L30" s="1411"/>
      <c r="M30" s="89"/>
      <c r="N30" s="89"/>
      <c r="O30" s="89"/>
      <c r="P30" s="89"/>
      <c r="Q30" s="89"/>
      <c r="R30" s="89"/>
      <c r="S30" s="89"/>
      <c r="T30" s="89"/>
      <c r="U30" s="89"/>
      <c r="V30" s="89"/>
      <c r="W30" s="89"/>
      <c r="X30" s="89"/>
      <c r="Y30" s="89"/>
      <c r="Z30" s="89"/>
    </row>
    <row r="31" spans="1:26" ht="12.75">
      <c r="A31" s="266"/>
      <c r="B31" s="1273"/>
      <c r="C31" s="266"/>
      <c r="D31" s="89"/>
      <c r="E31" s="116"/>
      <c r="F31" s="116"/>
      <c r="G31" s="116"/>
      <c r="H31" s="116"/>
      <c r="I31" s="116"/>
      <c r="J31" s="116"/>
      <c r="K31" s="116"/>
      <c r="L31" s="116"/>
      <c r="M31" s="89"/>
      <c r="N31" s="89"/>
      <c r="O31" s="89"/>
      <c r="P31" s="89"/>
      <c r="Q31" s="89"/>
      <c r="R31" s="89"/>
      <c r="S31" s="89"/>
      <c r="T31" s="89"/>
      <c r="U31" s="89"/>
      <c r="V31" s="89"/>
      <c r="W31" s="89"/>
      <c r="X31" s="89"/>
      <c r="Y31" s="89"/>
      <c r="Z31" s="89"/>
    </row>
    <row r="32" spans="1:26" ht="15.75">
      <c r="A32" s="266"/>
      <c r="B32" s="1404" t="s">
        <v>20</v>
      </c>
      <c r="C32" s="266"/>
      <c r="D32" s="89"/>
      <c r="E32" s="1543" t="s">
        <v>1559</v>
      </c>
      <c r="F32" s="1411"/>
      <c r="G32" s="1411"/>
      <c r="H32" s="1411"/>
      <c r="I32" s="1411"/>
      <c r="J32" s="1411"/>
      <c r="K32" s="1411"/>
      <c r="L32" s="1411"/>
      <c r="U32" s="89"/>
      <c r="V32" s="89"/>
      <c r="W32" s="89"/>
      <c r="X32" s="89"/>
      <c r="Y32" s="89"/>
      <c r="Z32" s="89"/>
    </row>
    <row r="33" spans="1:26" ht="12.75">
      <c r="A33" s="266"/>
      <c r="B33" s="1275" t="s">
        <v>21</v>
      </c>
      <c r="C33" s="266"/>
      <c r="D33" s="89"/>
      <c r="E33" s="1411"/>
      <c r="F33" s="1411"/>
      <c r="G33" s="1411"/>
      <c r="H33" s="1411"/>
      <c r="I33" s="1411"/>
      <c r="J33" s="1411"/>
      <c r="K33" s="1411"/>
      <c r="L33" s="1411"/>
      <c r="U33" s="89"/>
      <c r="V33" s="89"/>
      <c r="W33" s="89"/>
      <c r="X33" s="89"/>
      <c r="Y33" s="89"/>
      <c r="Z33" s="89"/>
    </row>
    <row r="34" spans="1:26" ht="15.75">
      <c r="A34" s="266"/>
      <c r="B34" s="1274"/>
      <c r="C34" s="766"/>
      <c r="D34" s="89"/>
      <c r="E34" s="1411"/>
      <c r="F34" s="1411"/>
      <c r="G34" s="1411"/>
      <c r="H34" s="1411"/>
      <c r="I34" s="1411"/>
      <c r="J34" s="1411"/>
      <c r="K34" s="1411"/>
      <c r="L34" s="1411"/>
      <c r="U34" s="89"/>
      <c r="V34" s="89"/>
      <c r="W34" s="89"/>
      <c r="X34" s="89"/>
      <c r="Y34" s="89"/>
      <c r="Z34" s="89"/>
    </row>
    <row r="35" spans="1:26" ht="12.75">
      <c r="A35" s="266"/>
      <c r="B35" s="1275"/>
      <c r="C35" s="266"/>
      <c r="D35" s="89"/>
      <c r="E35" s="1411"/>
      <c r="F35" s="1411"/>
      <c r="G35" s="1411"/>
      <c r="H35" s="1411"/>
      <c r="I35" s="1411"/>
      <c r="J35" s="1411"/>
      <c r="K35" s="1411"/>
      <c r="L35" s="1411"/>
      <c r="U35" s="89"/>
      <c r="V35" s="89"/>
      <c r="W35" s="89"/>
      <c r="X35" s="89"/>
      <c r="Y35" s="89"/>
      <c r="Z35" s="89"/>
    </row>
    <row r="36" spans="1:26" ht="12.75">
      <c r="A36" s="266"/>
      <c r="B36" s="6"/>
      <c r="C36" s="266"/>
      <c r="D36" s="89"/>
      <c r="E36" s="1411"/>
      <c r="F36" s="1411"/>
      <c r="G36" s="1411"/>
      <c r="H36" s="1411"/>
      <c r="I36" s="1411"/>
      <c r="J36" s="1411"/>
      <c r="K36" s="1411"/>
      <c r="L36" s="1411"/>
      <c r="U36" s="89"/>
      <c r="V36" s="89"/>
      <c r="W36" s="89"/>
      <c r="X36" s="89"/>
      <c r="Y36" s="89"/>
      <c r="Z36" s="89"/>
    </row>
    <row r="37" spans="1:26" ht="15.75">
      <c r="A37" s="266"/>
      <c r="B37" s="19"/>
      <c r="C37" s="266"/>
      <c r="D37" s="89"/>
      <c r="E37" s="1411"/>
      <c r="F37" s="1411"/>
      <c r="G37" s="1411"/>
      <c r="H37" s="1411"/>
      <c r="I37" s="1411"/>
      <c r="J37" s="1411"/>
      <c r="K37" s="1411"/>
      <c r="L37" s="1411"/>
      <c r="U37" s="89"/>
      <c r="V37" s="89"/>
      <c r="W37" s="89"/>
      <c r="X37" s="89"/>
      <c r="Y37" s="89"/>
      <c r="Z37" s="89"/>
    </row>
    <row r="38" spans="1:26" ht="12.75">
      <c r="A38" s="266"/>
      <c r="B38" s="27"/>
      <c r="C38" s="266"/>
      <c r="D38" s="89"/>
      <c r="E38" s="1411"/>
      <c r="F38" s="1411"/>
      <c r="G38" s="1411"/>
      <c r="H38" s="1411"/>
      <c r="I38" s="1411"/>
      <c r="J38" s="1411"/>
      <c r="K38" s="1411"/>
      <c r="L38" s="1411"/>
      <c r="U38" s="89"/>
      <c r="V38" s="89"/>
      <c r="W38" s="89"/>
      <c r="X38" s="89"/>
      <c r="Y38" s="89"/>
      <c r="Z38" s="89"/>
    </row>
    <row r="39" spans="1:26" ht="12.75">
      <c r="A39" s="266"/>
      <c r="B39" s="4"/>
      <c r="C39" s="266"/>
      <c r="D39" s="89"/>
      <c r="E39" s="1411"/>
      <c r="F39" s="1411"/>
      <c r="G39" s="1411"/>
      <c r="H39" s="1411"/>
      <c r="I39" s="1411"/>
      <c r="J39" s="1411"/>
      <c r="K39" s="1411"/>
      <c r="L39" s="1411"/>
      <c r="U39" s="89"/>
      <c r="V39" s="89"/>
      <c r="W39" s="89"/>
      <c r="X39" s="89"/>
      <c r="Y39" s="89"/>
      <c r="Z39" s="89"/>
    </row>
    <row r="40" spans="1:26" ht="12.75">
      <c r="A40" s="266"/>
      <c r="B40" s="11"/>
      <c r="C40" s="266"/>
      <c r="D40" s="89"/>
      <c r="E40" s="1411"/>
      <c r="F40" s="1411"/>
      <c r="G40" s="1411"/>
      <c r="H40" s="1411"/>
      <c r="I40" s="1411"/>
      <c r="J40" s="1411"/>
      <c r="K40" s="1411"/>
      <c r="L40" s="1411"/>
      <c r="U40" s="89"/>
      <c r="V40" s="89"/>
      <c r="W40" s="89"/>
      <c r="X40" s="89"/>
      <c r="Y40" s="89"/>
      <c r="Z40" s="89"/>
    </row>
    <row r="41" spans="1:26" ht="12.75">
      <c r="A41" s="266"/>
      <c r="B41" s="4"/>
      <c r="C41" s="266"/>
      <c r="D41" s="89"/>
      <c r="E41" s="1411"/>
      <c r="F41" s="1411"/>
      <c r="G41" s="1411"/>
      <c r="H41" s="1411"/>
      <c r="I41" s="1411"/>
      <c r="J41" s="1411"/>
      <c r="K41" s="1411"/>
      <c r="L41" s="1411"/>
      <c r="U41" s="89"/>
      <c r="V41" s="89"/>
      <c r="W41" s="89"/>
      <c r="X41" s="89"/>
      <c r="Y41" s="89"/>
      <c r="Z41" s="89"/>
    </row>
    <row r="42" spans="1:26" ht="15.75">
      <c r="A42" s="266"/>
      <c r="B42" s="12"/>
      <c r="C42" s="266"/>
      <c r="D42" s="89"/>
      <c r="E42" s="1411"/>
      <c r="F42" s="1411"/>
      <c r="G42" s="1411"/>
      <c r="H42" s="1411"/>
      <c r="I42" s="1411"/>
      <c r="J42" s="1411"/>
      <c r="K42" s="1411"/>
      <c r="L42" s="1411"/>
      <c r="U42" s="89"/>
      <c r="V42" s="89"/>
      <c r="W42" s="89"/>
      <c r="X42" s="89"/>
      <c r="Y42" s="89"/>
      <c r="Z42" s="89"/>
    </row>
    <row r="43" spans="1:26" ht="12.75">
      <c r="A43" s="266"/>
      <c r="B43" s="4"/>
      <c r="C43" s="266"/>
      <c r="D43" s="89"/>
      <c r="E43" s="1411"/>
      <c r="F43" s="1411"/>
      <c r="G43" s="1411"/>
      <c r="H43" s="1411"/>
      <c r="I43" s="1411"/>
      <c r="J43" s="1411"/>
      <c r="K43" s="1411"/>
      <c r="L43" s="1411"/>
      <c r="U43" s="89"/>
      <c r="V43" s="89"/>
      <c r="W43" s="89"/>
      <c r="X43" s="89"/>
      <c r="Y43" s="89"/>
      <c r="Z43" s="89"/>
    </row>
    <row r="44" spans="1:26" ht="12.75">
      <c r="A44" s="266"/>
      <c r="B44" s="4"/>
      <c r="C44" s="266"/>
      <c r="D44" s="89"/>
      <c r="E44" s="1411"/>
      <c r="F44" s="1411"/>
      <c r="G44" s="1411"/>
      <c r="H44" s="1411"/>
      <c r="I44" s="1411"/>
      <c r="J44" s="1411"/>
      <c r="K44" s="1411"/>
      <c r="L44" s="1411"/>
      <c r="U44" s="89"/>
      <c r="V44" s="89"/>
      <c r="W44" s="89"/>
      <c r="X44" s="89"/>
      <c r="Y44" s="89"/>
      <c r="Z44" s="89"/>
    </row>
    <row r="45" spans="1:26" ht="12.75">
      <c r="A45" s="266"/>
      <c r="B45" s="4"/>
      <c r="C45" s="266"/>
      <c r="D45" s="89"/>
      <c r="E45" s="1411"/>
      <c r="F45" s="1411"/>
      <c r="G45" s="1411"/>
      <c r="H45" s="1411"/>
      <c r="I45" s="1411"/>
      <c r="J45" s="1411"/>
      <c r="K45" s="1411"/>
      <c r="L45" s="1411"/>
      <c r="U45" s="89"/>
      <c r="V45" s="89"/>
      <c r="W45" s="89"/>
      <c r="X45" s="89"/>
      <c r="Y45" s="89"/>
      <c r="Z45" s="89"/>
    </row>
    <row r="46" spans="1:26" ht="12.75">
      <c r="A46" s="266"/>
      <c r="B46" s="4"/>
      <c r="C46" s="266"/>
      <c r="D46" s="89"/>
      <c r="E46" s="1411"/>
      <c r="F46" s="1411"/>
      <c r="G46" s="1411"/>
      <c r="H46" s="1411"/>
      <c r="I46" s="1411"/>
      <c r="J46" s="1411"/>
      <c r="K46" s="1411"/>
      <c r="L46" s="1411"/>
      <c r="U46" s="89"/>
      <c r="V46" s="89"/>
      <c r="W46" s="89"/>
      <c r="X46" s="89"/>
      <c r="Y46" s="89"/>
      <c r="Z46" s="89"/>
    </row>
    <row r="47" spans="1:26" ht="12.75">
      <c r="A47" s="266"/>
      <c r="B47" s="4"/>
      <c r="C47" s="266"/>
      <c r="D47" s="89"/>
      <c r="E47" s="1411"/>
      <c r="F47" s="1411"/>
      <c r="G47" s="1411"/>
      <c r="H47" s="1411"/>
      <c r="I47" s="1411"/>
      <c r="J47" s="1411"/>
      <c r="K47" s="1411"/>
      <c r="L47" s="1411"/>
      <c r="U47" s="89"/>
      <c r="V47" s="89"/>
      <c r="W47" s="89"/>
      <c r="X47" s="89"/>
      <c r="Y47" s="89"/>
      <c r="Z47" s="89"/>
    </row>
    <row r="48" spans="1:26" ht="12.75">
      <c r="A48" s="266"/>
      <c r="B48" s="4"/>
      <c r="C48" s="266"/>
      <c r="D48" s="89"/>
      <c r="E48" s="1411"/>
      <c r="F48" s="1411"/>
      <c r="G48" s="1411"/>
      <c r="H48" s="1411"/>
      <c r="I48" s="1411"/>
      <c r="J48" s="1411"/>
      <c r="K48" s="1411"/>
      <c r="L48" s="1411"/>
      <c r="U48" s="89"/>
      <c r="V48" s="89"/>
      <c r="W48" s="89"/>
      <c r="X48" s="89"/>
      <c r="Y48" s="89"/>
      <c r="Z48" s="89"/>
    </row>
    <row r="49" spans="1:26" ht="12.75">
      <c r="A49" s="266"/>
      <c r="B49" s="4"/>
      <c r="C49" s="266"/>
      <c r="D49" s="89"/>
      <c r="E49" s="1411"/>
      <c r="F49" s="1411"/>
      <c r="G49" s="1411"/>
      <c r="H49" s="1411"/>
      <c r="I49" s="1411"/>
      <c r="J49" s="1411"/>
      <c r="K49" s="1411"/>
      <c r="L49" s="1411"/>
      <c r="U49" s="89"/>
      <c r="V49" s="89"/>
      <c r="W49" s="89"/>
      <c r="X49" s="89"/>
      <c r="Y49" s="89"/>
      <c r="Z49" s="89"/>
    </row>
    <row r="50" spans="1:26" ht="12.75">
      <c r="A50" s="266"/>
      <c r="B50" s="4"/>
      <c r="C50" s="266"/>
      <c r="D50" s="89"/>
      <c r="E50" s="1411"/>
      <c r="F50" s="1411"/>
      <c r="G50" s="1411"/>
      <c r="H50" s="1411"/>
      <c r="I50" s="1411"/>
      <c r="J50" s="1411"/>
      <c r="K50" s="1411"/>
      <c r="L50" s="1411"/>
      <c r="U50" s="89"/>
      <c r="V50" s="89"/>
      <c r="W50" s="89"/>
      <c r="X50" s="89"/>
      <c r="Y50" s="89"/>
      <c r="Z50" s="89"/>
    </row>
    <row r="51" spans="1:26" ht="12.75">
      <c r="A51" s="266"/>
      <c r="B51" s="4"/>
      <c r="C51" s="266"/>
      <c r="D51" s="89"/>
      <c r="E51" s="1411"/>
      <c r="F51" s="1411"/>
      <c r="G51" s="1411"/>
      <c r="H51" s="1411"/>
      <c r="I51" s="1411"/>
      <c r="J51" s="1411"/>
      <c r="K51" s="1411"/>
      <c r="L51" s="1411"/>
      <c r="U51" s="89"/>
      <c r="V51" s="89"/>
      <c r="W51" s="89"/>
      <c r="X51" s="89"/>
      <c r="Y51" s="89"/>
      <c r="Z51" s="89"/>
    </row>
    <row r="52" spans="1:26" ht="12.75">
      <c r="A52" s="266"/>
      <c r="B52" s="4"/>
      <c r="C52" s="266"/>
      <c r="D52" s="89"/>
      <c r="E52" s="1411"/>
      <c r="F52" s="1411"/>
      <c r="G52" s="1411"/>
      <c r="H52" s="1411"/>
      <c r="I52" s="1411"/>
      <c r="J52" s="1411"/>
      <c r="K52" s="1411"/>
      <c r="L52" s="1411"/>
      <c r="U52" s="89"/>
      <c r="V52" s="89"/>
      <c r="W52" s="89"/>
      <c r="X52" s="89"/>
      <c r="Y52" s="89"/>
      <c r="Z52" s="89"/>
    </row>
    <row r="53" spans="1:26" ht="12.75">
      <c r="A53" s="266"/>
      <c r="B53" s="4"/>
      <c r="C53" s="266"/>
      <c r="D53" s="89"/>
      <c r="E53" s="1411"/>
      <c r="F53" s="1411"/>
      <c r="G53" s="1411"/>
      <c r="H53" s="1411"/>
      <c r="I53" s="1411"/>
      <c r="J53" s="1411"/>
      <c r="K53" s="1411"/>
      <c r="L53" s="1411"/>
      <c r="U53" s="89"/>
      <c r="V53" s="89"/>
      <c r="W53" s="89"/>
      <c r="X53" s="89"/>
      <c r="Y53" s="89"/>
      <c r="Z53" s="89"/>
    </row>
    <row r="54" spans="1:26" ht="18" customHeight="1">
      <c r="A54" s="266"/>
      <c r="B54" s="4"/>
      <c r="C54" s="266"/>
      <c r="D54" s="89"/>
      <c r="E54" s="1411"/>
      <c r="F54" s="1411"/>
      <c r="G54" s="1411"/>
      <c r="H54" s="1411"/>
      <c r="I54" s="1411"/>
      <c r="J54" s="1411"/>
      <c r="K54" s="1411"/>
      <c r="L54" s="1411"/>
      <c r="U54" s="89"/>
      <c r="V54" s="89"/>
      <c r="W54" s="89"/>
      <c r="X54" s="89"/>
      <c r="Y54" s="89"/>
      <c r="Z54" s="89"/>
    </row>
    <row r="55" spans="1:26" ht="15.75">
      <c r="A55" s="266"/>
      <c r="B55" s="7"/>
      <c r="C55" s="266"/>
      <c r="D55" s="89"/>
      <c r="E55" s="163"/>
      <c r="F55" s="163"/>
      <c r="G55" s="163"/>
      <c r="H55" s="163"/>
      <c r="I55" s="163"/>
      <c r="J55" s="163"/>
      <c r="K55" s="163"/>
      <c r="L55" s="163"/>
      <c r="M55" s="89"/>
      <c r="N55" s="89"/>
      <c r="O55" s="89"/>
      <c r="P55" s="89"/>
      <c r="Q55" s="89"/>
      <c r="R55" s="89"/>
      <c r="S55" s="89"/>
      <c r="T55" s="89"/>
      <c r="U55" s="89"/>
      <c r="V55" s="89"/>
      <c r="W55" s="89"/>
      <c r="X55" s="89"/>
      <c r="Y55" s="89"/>
      <c r="Z55" s="89"/>
    </row>
    <row r="56" spans="1:26" ht="15.75">
      <c r="A56" s="266"/>
      <c r="B56" s="7"/>
      <c r="C56" s="266"/>
      <c r="D56" s="89"/>
      <c r="E56" s="163"/>
      <c r="F56" s="163"/>
      <c r="G56" s="163"/>
      <c r="H56" s="163"/>
      <c r="I56" s="163"/>
      <c r="J56" s="163"/>
      <c r="K56" s="163"/>
      <c r="L56" s="163"/>
      <c r="M56" s="89"/>
      <c r="N56" s="89"/>
      <c r="O56" s="89"/>
      <c r="P56" s="89"/>
      <c r="Q56" s="89"/>
      <c r="R56" s="89"/>
      <c r="S56" s="89"/>
      <c r="T56" s="89"/>
      <c r="U56" s="89"/>
      <c r="V56" s="89"/>
      <c r="W56" s="89"/>
      <c r="X56" s="89"/>
      <c r="Y56" s="89"/>
      <c r="Z56" s="89"/>
    </row>
    <row r="57" spans="1:26" ht="15.75">
      <c r="A57" s="266"/>
      <c r="B57" s="7"/>
      <c r="C57" s="266"/>
      <c r="D57" s="89"/>
      <c r="E57" s="866" t="s">
        <v>1471</v>
      </c>
      <c r="F57" s="163"/>
      <c r="G57" s="163"/>
      <c r="H57" s="163"/>
      <c r="I57" s="163"/>
      <c r="J57" s="163"/>
      <c r="K57" s="163"/>
      <c r="L57" s="163"/>
      <c r="M57" s="89"/>
      <c r="N57" s="89"/>
      <c r="O57" s="89"/>
      <c r="P57" s="89"/>
      <c r="Q57" s="89"/>
      <c r="R57" s="89"/>
      <c r="S57" s="89"/>
      <c r="T57" s="89"/>
      <c r="U57" s="89"/>
      <c r="V57" s="89"/>
      <c r="W57" s="89"/>
      <c r="X57" s="89"/>
      <c r="Y57" s="89"/>
      <c r="Z57" s="89"/>
    </row>
    <row r="58" spans="1:26" ht="15.75">
      <c r="A58" s="266"/>
      <c r="B58" s="7"/>
      <c r="C58" s="266"/>
      <c r="D58" s="89"/>
      <c r="E58" s="163"/>
      <c r="F58" s="163"/>
      <c r="G58" s="163"/>
      <c r="H58" s="163"/>
      <c r="I58" s="163"/>
      <c r="J58" s="163"/>
      <c r="K58" s="163"/>
      <c r="L58" s="163"/>
      <c r="M58" s="89"/>
      <c r="N58" s="89"/>
      <c r="O58" s="89"/>
      <c r="P58" s="89"/>
      <c r="Q58" s="89"/>
      <c r="R58" s="89"/>
      <c r="S58" s="89"/>
      <c r="T58" s="89"/>
      <c r="U58" s="89"/>
      <c r="V58" s="89"/>
      <c r="W58" s="89"/>
      <c r="X58" s="89"/>
      <c r="Y58" s="89"/>
      <c r="Z58" s="89"/>
    </row>
    <row r="59" spans="1:26" ht="15.75">
      <c r="A59" s="266"/>
      <c r="B59" s="7"/>
      <c r="C59" s="266"/>
      <c r="D59" s="89"/>
      <c r="E59" s="1543" t="s">
        <v>1560</v>
      </c>
      <c r="F59" s="1411"/>
      <c r="G59" s="1411"/>
      <c r="H59" s="1411"/>
      <c r="I59" s="1411"/>
      <c r="J59" s="1411"/>
      <c r="K59" s="1411"/>
      <c r="L59" s="1411"/>
      <c r="M59" s="89"/>
      <c r="N59" s="89"/>
      <c r="O59" s="89"/>
      <c r="P59" s="89"/>
      <c r="Q59" s="89"/>
      <c r="R59" s="89"/>
      <c r="S59" s="89"/>
      <c r="T59" s="89"/>
      <c r="U59" s="89"/>
      <c r="V59" s="89"/>
      <c r="W59" s="89"/>
      <c r="X59" s="89"/>
      <c r="Y59" s="89"/>
      <c r="Z59" s="89"/>
    </row>
    <row r="60" spans="1:26" ht="15.75">
      <c r="A60" s="266"/>
      <c r="B60" s="7"/>
      <c r="C60" s="266"/>
      <c r="D60" s="89"/>
      <c r="E60" s="1543"/>
      <c r="F60" s="1411"/>
      <c r="G60" s="1411"/>
      <c r="H60" s="1411"/>
      <c r="I60" s="1411"/>
      <c r="J60" s="1411"/>
      <c r="K60" s="1411"/>
      <c r="L60" s="1411"/>
      <c r="M60" s="89"/>
      <c r="N60" s="89"/>
      <c r="O60" s="89"/>
      <c r="P60" s="89"/>
      <c r="Q60" s="89"/>
      <c r="R60" s="89"/>
      <c r="S60" s="89"/>
      <c r="T60" s="89"/>
      <c r="U60" s="89"/>
      <c r="V60" s="89"/>
      <c r="W60" s="89"/>
      <c r="X60" s="89"/>
      <c r="Y60" s="89"/>
      <c r="Z60" s="89"/>
    </row>
    <row r="61" spans="1:26" ht="15.75">
      <c r="A61" s="266"/>
      <c r="B61" s="7"/>
      <c r="C61" s="266"/>
      <c r="D61" s="89"/>
      <c r="E61" s="1411"/>
      <c r="F61" s="1411"/>
      <c r="G61" s="1411"/>
      <c r="H61" s="1411"/>
      <c r="I61" s="1411"/>
      <c r="J61" s="1411"/>
      <c r="K61" s="1411"/>
      <c r="L61" s="1411"/>
      <c r="M61" s="89"/>
      <c r="N61" s="89"/>
      <c r="O61" s="89"/>
      <c r="P61" s="89"/>
      <c r="Q61" s="89"/>
      <c r="R61" s="89"/>
      <c r="S61" s="89"/>
      <c r="T61" s="89"/>
      <c r="U61" s="89"/>
      <c r="V61" s="89"/>
      <c r="W61" s="89"/>
      <c r="X61" s="89"/>
      <c r="Y61" s="89"/>
      <c r="Z61" s="89"/>
    </row>
    <row r="62" spans="1:26" ht="15.75">
      <c r="A62" s="266"/>
      <c r="B62" s="7"/>
      <c r="C62" s="266"/>
      <c r="D62" s="89"/>
      <c r="M62" s="89"/>
      <c r="N62" s="89"/>
      <c r="O62" s="89"/>
      <c r="P62" s="89"/>
      <c r="Q62" s="89"/>
      <c r="R62" s="89"/>
      <c r="S62" s="89"/>
      <c r="T62" s="89"/>
      <c r="U62" s="89"/>
      <c r="V62" s="89"/>
      <c r="W62" s="89"/>
      <c r="X62" s="89"/>
      <c r="Y62" s="89"/>
      <c r="Z62" s="89"/>
    </row>
    <row r="63" spans="1:26" ht="15.75">
      <c r="A63" s="266"/>
      <c r="B63" s="7"/>
      <c r="C63" s="266"/>
      <c r="D63" s="89"/>
      <c r="M63" s="89"/>
      <c r="N63" s="89"/>
      <c r="O63" s="89"/>
      <c r="P63" s="89"/>
      <c r="Q63" s="89"/>
      <c r="R63" s="89"/>
      <c r="S63" s="89"/>
      <c r="T63" s="89"/>
      <c r="U63" s="89"/>
      <c r="V63" s="89"/>
      <c r="W63" s="89"/>
      <c r="X63" s="89"/>
      <c r="Y63" s="89"/>
      <c r="Z63" s="89"/>
    </row>
    <row r="64" spans="1:26" ht="15.75">
      <c r="A64" s="266"/>
      <c r="B64" s="7"/>
      <c r="C64" s="266"/>
      <c r="D64" s="89"/>
      <c r="E64" s="163"/>
      <c r="F64" s="163"/>
      <c r="H64" s="163"/>
      <c r="I64" s="163"/>
      <c r="J64" s="163"/>
      <c r="K64" s="163"/>
      <c r="L64" s="163"/>
      <c r="M64" s="89"/>
      <c r="N64" s="89"/>
      <c r="O64" s="89"/>
      <c r="P64" s="89"/>
      <c r="Q64" s="89"/>
      <c r="R64" s="89"/>
      <c r="S64" s="89"/>
      <c r="T64" s="89"/>
      <c r="U64" s="89"/>
      <c r="V64" s="89"/>
      <c r="W64" s="89"/>
      <c r="X64" s="89"/>
      <c r="Y64" s="89"/>
      <c r="Z64" s="89"/>
    </row>
    <row r="65" spans="1:26" ht="15.75">
      <c r="A65" s="266"/>
      <c r="B65" s="7"/>
      <c r="C65" s="266"/>
      <c r="D65" s="89"/>
      <c r="E65" s="2084" t="s">
        <v>1472</v>
      </c>
      <c r="F65" s="1411"/>
      <c r="G65" s="1411"/>
      <c r="H65" s="1411"/>
      <c r="I65" s="1411"/>
      <c r="J65" s="1411"/>
      <c r="K65" s="1411"/>
      <c r="L65" s="1411"/>
      <c r="M65" s="89"/>
      <c r="N65" s="89"/>
      <c r="O65" s="89"/>
      <c r="P65" s="89"/>
      <c r="Q65" s="89"/>
      <c r="R65" s="89"/>
      <c r="S65" s="89"/>
      <c r="T65" s="89"/>
      <c r="U65" s="89"/>
      <c r="V65" s="89"/>
      <c r="W65" s="89"/>
      <c r="X65" s="89"/>
      <c r="Y65" s="89"/>
      <c r="Z65" s="89"/>
    </row>
    <row r="66" spans="1:26" ht="12.75">
      <c r="A66" s="266"/>
      <c r="B66" s="4"/>
      <c r="C66" s="266"/>
      <c r="D66" s="89"/>
      <c r="E66" s="89"/>
      <c r="F66" s="89"/>
      <c r="G66" s="89"/>
      <c r="H66" s="89"/>
      <c r="I66" s="89"/>
      <c r="J66" s="89"/>
      <c r="K66" s="89"/>
      <c r="L66" s="89"/>
      <c r="M66" s="89"/>
      <c r="N66" s="89"/>
      <c r="O66" s="89"/>
      <c r="P66" s="89"/>
      <c r="Q66" s="89"/>
      <c r="R66" s="89"/>
      <c r="S66" s="89"/>
      <c r="T66" s="89"/>
      <c r="U66" s="89"/>
      <c r="V66" s="89"/>
      <c r="W66" s="89"/>
      <c r="X66" s="89"/>
      <c r="Y66" s="89"/>
      <c r="Z66" s="89"/>
    </row>
    <row r="67" spans="1:26" ht="12.75">
      <c r="A67" s="266"/>
      <c r="B67" s="4"/>
      <c r="C67" s="266"/>
      <c r="D67" s="89"/>
      <c r="E67" s="1543" t="s">
        <v>1639</v>
      </c>
      <c r="F67" s="1411"/>
      <c r="G67" s="1411"/>
      <c r="H67" s="1411"/>
      <c r="I67" s="1411"/>
      <c r="J67" s="1411"/>
      <c r="K67" s="1411"/>
      <c r="L67" s="1411"/>
      <c r="M67" s="269"/>
      <c r="N67" s="89"/>
      <c r="O67" s="89"/>
      <c r="P67" s="89"/>
      <c r="Q67" s="89"/>
      <c r="R67" s="89"/>
      <c r="S67" s="89"/>
      <c r="T67" s="89"/>
      <c r="U67" s="89"/>
      <c r="V67" s="89"/>
      <c r="W67" s="89"/>
      <c r="X67" s="89"/>
      <c r="Y67" s="89"/>
      <c r="Z67" s="89"/>
    </row>
    <row r="68" spans="1:26" ht="12.75">
      <c r="A68" s="266"/>
      <c r="B68" s="4"/>
      <c r="C68" s="266"/>
      <c r="D68" s="89"/>
      <c r="E68" s="1411"/>
      <c r="F68" s="1411"/>
      <c r="G68" s="1411"/>
      <c r="H68" s="1411"/>
      <c r="I68" s="1411"/>
      <c r="J68" s="1411"/>
      <c r="K68" s="1411"/>
      <c r="L68" s="1411"/>
      <c r="M68" s="269"/>
      <c r="N68" s="89"/>
      <c r="O68" s="89"/>
      <c r="P68" s="89"/>
      <c r="Q68" s="89"/>
      <c r="R68" s="89"/>
      <c r="S68" s="89"/>
      <c r="T68" s="89"/>
      <c r="U68" s="89"/>
      <c r="V68" s="89"/>
      <c r="W68" s="89"/>
      <c r="X68" s="89"/>
      <c r="Y68" s="89"/>
      <c r="Z68" s="89"/>
    </row>
    <row r="69" spans="1:26" ht="12.75">
      <c r="A69" s="266"/>
      <c r="B69" s="4"/>
      <c r="C69" s="266"/>
      <c r="D69" s="89"/>
      <c r="E69" s="1411"/>
      <c r="F69" s="1411"/>
      <c r="G69" s="1411"/>
      <c r="H69" s="1411"/>
      <c r="I69" s="1411"/>
      <c r="J69" s="1411"/>
      <c r="K69" s="1411"/>
      <c r="L69" s="1411"/>
      <c r="M69" s="269"/>
      <c r="N69" s="89"/>
      <c r="O69" s="89"/>
      <c r="P69" s="89"/>
      <c r="Q69" s="89"/>
      <c r="R69" s="89"/>
      <c r="S69" s="89"/>
      <c r="T69" s="89"/>
      <c r="U69" s="89"/>
      <c r="V69" s="89"/>
      <c r="W69" s="89"/>
      <c r="X69" s="89"/>
      <c r="Y69" s="89"/>
      <c r="Z69" s="89"/>
    </row>
    <row r="70" spans="1:26" ht="12.75">
      <c r="A70" s="266"/>
      <c r="B70" s="4"/>
      <c r="C70" s="266"/>
      <c r="D70" s="89"/>
      <c r="E70" s="1411"/>
      <c r="F70" s="1411"/>
      <c r="G70" s="1411"/>
      <c r="H70" s="1411"/>
      <c r="I70" s="1411"/>
      <c r="J70" s="1411"/>
      <c r="K70" s="1411"/>
      <c r="L70" s="1411"/>
      <c r="M70" s="269"/>
      <c r="N70" s="89"/>
      <c r="O70" s="89"/>
      <c r="P70" s="89"/>
      <c r="Q70" s="89"/>
      <c r="R70" s="89"/>
      <c r="S70" s="89"/>
      <c r="T70" s="89"/>
      <c r="U70" s="89"/>
      <c r="V70" s="89"/>
      <c r="W70" s="89"/>
      <c r="X70" s="89"/>
      <c r="Y70" s="89"/>
      <c r="Z70" s="89"/>
    </row>
    <row r="71" spans="1:26" ht="12.75">
      <c r="A71" s="266"/>
      <c r="B71" s="4"/>
      <c r="C71" s="266"/>
      <c r="D71" s="89"/>
      <c r="E71" s="1411"/>
      <c r="F71" s="1411"/>
      <c r="G71" s="1411"/>
      <c r="H71" s="1411"/>
      <c r="I71" s="1411"/>
      <c r="J71" s="1411"/>
      <c r="K71" s="1411"/>
      <c r="L71" s="1411"/>
      <c r="M71" s="269"/>
      <c r="N71" s="89"/>
      <c r="O71" s="89"/>
      <c r="P71" s="89"/>
      <c r="Q71" s="89"/>
      <c r="R71" s="89"/>
      <c r="S71" s="89"/>
      <c r="T71" s="89"/>
      <c r="U71" s="89"/>
      <c r="V71" s="89"/>
      <c r="W71" s="89"/>
      <c r="X71" s="89"/>
      <c r="Y71" s="89"/>
      <c r="Z71" s="89"/>
    </row>
    <row r="72" spans="1:26">
      <c r="A72" s="266"/>
      <c r="B72" s="9"/>
      <c r="C72" s="266"/>
      <c r="D72" s="89"/>
      <c r="E72" s="1411"/>
      <c r="F72" s="1411"/>
      <c r="G72" s="1411"/>
      <c r="H72" s="1411"/>
      <c r="I72" s="1411"/>
      <c r="J72" s="1411"/>
      <c r="K72" s="1411"/>
      <c r="L72" s="1411"/>
      <c r="M72" s="269"/>
      <c r="N72" s="89"/>
      <c r="O72" s="89"/>
      <c r="P72" s="89"/>
      <c r="Q72" s="89"/>
      <c r="R72" s="89"/>
      <c r="S72" s="89"/>
      <c r="T72" s="89"/>
      <c r="U72" s="89"/>
      <c r="V72" s="89"/>
      <c r="W72" s="89"/>
      <c r="X72" s="89"/>
      <c r="Y72" s="89"/>
      <c r="Z72" s="89"/>
    </row>
    <row r="73" spans="1:26" ht="15.75">
      <c r="A73" s="266"/>
      <c r="B73" s="7"/>
      <c r="C73" s="266"/>
      <c r="D73" s="89"/>
      <c r="E73" s="1411"/>
      <c r="F73" s="1411"/>
      <c r="G73" s="1411"/>
      <c r="H73" s="1411"/>
      <c r="I73" s="1411"/>
      <c r="J73" s="1411"/>
      <c r="K73" s="1411"/>
      <c r="L73" s="1411"/>
      <c r="M73" s="269"/>
      <c r="N73" s="89"/>
      <c r="O73" s="89"/>
      <c r="P73" s="89"/>
      <c r="Q73" s="89"/>
      <c r="R73" s="89"/>
      <c r="S73" s="89"/>
      <c r="T73" s="89"/>
      <c r="U73" s="89"/>
      <c r="V73" s="89"/>
      <c r="W73" s="89"/>
      <c r="X73" s="89"/>
      <c r="Y73" s="89"/>
      <c r="Z73" s="89"/>
    </row>
    <row r="74" spans="1:26" ht="12.75">
      <c r="A74" s="266"/>
      <c r="B74" s="4"/>
      <c r="C74" s="266"/>
      <c r="D74" s="89"/>
      <c r="E74" s="1411"/>
      <c r="F74" s="1411"/>
      <c r="G74" s="1411"/>
      <c r="H74" s="1411"/>
      <c r="I74" s="1411"/>
      <c r="J74" s="1411"/>
      <c r="K74" s="1411"/>
      <c r="L74" s="1411"/>
      <c r="M74" s="269"/>
      <c r="N74" s="89"/>
      <c r="O74" s="89"/>
      <c r="P74" s="89"/>
      <c r="Q74" s="89"/>
      <c r="R74" s="89"/>
      <c r="S74" s="89"/>
      <c r="T74" s="89"/>
      <c r="U74" s="89"/>
      <c r="V74" s="89"/>
      <c r="W74" s="89"/>
      <c r="X74" s="89"/>
      <c r="Y74" s="89"/>
      <c r="Z74" s="89"/>
    </row>
    <row r="75" spans="1:26" ht="12.75">
      <c r="A75" s="266"/>
      <c r="B75" s="11"/>
      <c r="C75" s="266"/>
      <c r="D75" s="89"/>
      <c r="E75" s="1411"/>
      <c r="F75" s="1411"/>
      <c r="G75" s="1411"/>
      <c r="H75" s="1411"/>
      <c r="I75" s="1411"/>
      <c r="J75" s="1411"/>
      <c r="K75" s="1411"/>
      <c r="L75" s="1411"/>
      <c r="M75" s="269"/>
      <c r="N75" s="89"/>
      <c r="O75" s="89"/>
      <c r="P75" s="89"/>
      <c r="Q75" s="89"/>
      <c r="R75" s="89"/>
      <c r="S75" s="89"/>
      <c r="T75" s="89"/>
      <c r="U75" s="89"/>
      <c r="V75" s="89"/>
      <c r="W75" s="89"/>
      <c r="X75" s="89"/>
      <c r="Y75" s="89"/>
      <c r="Z75" s="89"/>
    </row>
    <row r="76" spans="1:26" ht="12.75">
      <c r="A76" s="266"/>
      <c r="B76" s="4"/>
      <c r="C76" s="266"/>
      <c r="D76" s="89"/>
      <c r="E76" s="1411"/>
      <c r="F76" s="1411"/>
      <c r="G76" s="1411"/>
      <c r="H76" s="1411"/>
      <c r="I76" s="1411"/>
      <c r="J76" s="1411"/>
      <c r="K76" s="1411"/>
      <c r="L76" s="1411"/>
      <c r="M76" s="269"/>
      <c r="N76" s="89"/>
      <c r="O76" s="89"/>
      <c r="P76" s="89"/>
      <c r="Q76" s="89"/>
      <c r="R76" s="89"/>
      <c r="S76" s="89"/>
      <c r="T76" s="89"/>
      <c r="U76" s="89"/>
      <c r="V76" s="89"/>
      <c r="W76" s="89"/>
      <c r="X76" s="89"/>
      <c r="Y76" s="89"/>
      <c r="Z76" s="89"/>
    </row>
    <row r="77" spans="1:26" ht="15.75">
      <c r="A77" s="266"/>
      <c r="B77" s="12"/>
      <c r="C77" s="266"/>
      <c r="D77" s="89"/>
      <c r="E77" s="1411"/>
      <c r="F77" s="1411"/>
      <c r="G77" s="1411"/>
      <c r="H77" s="1411"/>
      <c r="I77" s="1411"/>
      <c r="J77" s="1411"/>
      <c r="K77" s="1411"/>
      <c r="L77" s="1411"/>
      <c r="M77" s="269"/>
      <c r="N77" s="89"/>
      <c r="O77" s="89"/>
      <c r="P77" s="89"/>
      <c r="Q77" s="89"/>
      <c r="R77" s="89"/>
      <c r="S77" s="89"/>
      <c r="T77" s="89"/>
      <c r="U77" s="89"/>
      <c r="V77" s="89"/>
      <c r="W77" s="89"/>
      <c r="X77" s="89"/>
      <c r="Y77" s="89"/>
      <c r="Z77" s="89"/>
    </row>
    <row r="78" spans="1:26" ht="15.75">
      <c r="A78" s="266"/>
      <c r="B78" s="12"/>
      <c r="C78" s="266"/>
      <c r="D78" s="89"/>
      <c r="E78" s="1411"/>
      <c r="F78" s="1411"/>
      <c r="G78" s="1411"/>
      <c r="H78" s="1411"/>
      <c r="I78" s="1411"/>
      <c r="J78" s="1411"/>
      <c r="K78" s="1411"/>
      <c r="L78" s="1411"/>
      <c r="M78" s="269"/>
      <c r="N78" s="89"/>
      <c r="O78" s="89"/>
      <c r="P78" s="89"/>
      <c r="Q78" s="89"/>
      <c r="R78" s="89"/>
      <c r="S78" s="89"/>
      <c r="T78" s="89"/>
      <c r="U78" s="89"/>
      <c r="V78" s="89"/>
      <c r="W78" s="89"/>
      <c r="X78" s="89"/>
      <c r="Y78" s="89"/>
      <c r="Z78" s="89"/>
    </row>
    <row r="79" spans="1:26" ht="15.75">
      <c r="A79" s="266"/>
      <c r="B79" s="12"/>
      <c r="C79" s="266"/>
      <c r="D79" s="89"/>
      <c r="E79" s="1411"/>
      <c r="F79" s="1411"/>
      <c r="G79" s="1411"/>
      <c r="H79" s="1411"/>
      <c r="I79" s="1411"/>
      <c r="J79" s="1411"/>
      <c r="K79" s="1411"/>
      <c r="L79" s="1411"/>
      <c r="M79" s="269"/>
      <c r="N79" s="89"/>
      <c r="O79" s="89"/>
      <c r="P79" s="89"/>
      <c r="Q79" s="89"/>
      <c r="R79" s="89"/>
      <c r="S79" s="89"/>
      <c r="T79" s="89"/>
      <c r="U79" s="89"/>
      <c r="V79" s="89"/>
      <c r="W79" s="89"/>
      <c r="X79" s="89"/>
      <c r="Y79" s="89"/>
      <c r="Z79" s="89"/>
    </row>
    <row r="80" spans="1:26" ht="15.75">
      <c r="A80" s="266"/>
      <c r="B80" s="12"/>
      <c r="C80" s="266"/>
      <c r="D80" s="89"/>
      <c r="E80" s="1411"/>
      <c r="F80" s="1411"/>
      <c r="G80" s="1411"/>
      <c r="H80" s="1411"/>
      <c r="I80" s="1411"/>
      <c r="J80" s="1411"/>
      <c r="K80" s="1411"/>
      <c r="L80" s="1411"/>
      <c r="M80" s="269"/>
      <c r="N80" s="89"/>
      <c r="O80" s="89"/>
      <c r="P80" s="89"/>
      <c r="Q80" s="89"/>
      <c r="R80" s="89"/>
      <c r="S80" s="89"/>
      <c r="T80" s="89"/>
      <c r="U80" s="89"/>
      <c r="V80" s="89"/>
      <c r="W80" s="89"/>
      <c r="X80" s="89"/>
      <c r="Y80" s="89"/>
      <c r="Z80" s="89"/>
    </row>
    <row r="81" spans="1:26" ht="15.75">
      <c r="A81" s="266"/>
      <c r="B81" s="12"/>
      <c r="C81" s="266"/>
      <c r="D81" s="89"/>
      <c r="E81" s="1411"/>
      <c r="F81" s="1411"/>
      <c r="G81" s="1411"/>
      <c r="H81" s="1411"/>
      <c r="I81" s="1411"/>
      <c r="J81" s="1411"/>
      <c r="K81" s="1411"/>
      <c r="L81" s="1411"/>
      <c r="M81" s="269"/>
      <c r="N81" s="89"/>
      <c r="O81" s="89"/>
      <c r="P81" s="89"/>
      <c r="Q81" s="89"/>
      <c r="R81" s="89"/>
      <c r="S81" s="89"/>
      <c r="T81" s="89"/>
      <c r="U81" s="89"/>
      <c r="V81" s="89"/>
      <c r="W81" s="89"/>
      <c r="X81" s="89"/>
      <c r="Y81" s="89"/>
      <c r="Z81" s="89"/>
    </row>
    <row r="82" spans="1:26" ht="15.75">
      <c r="A82" s="266"/>
      <c r="B82" s="12"/>
      <c r="C82" s="266"/>
      <c r="D82" s="89"/>
      <c r="E82" s="1411"/>
      <c r="F82" s="1411"/>
      <c r="G82" s="1411"/>
      <c r="H82" s="1411"/>
      <c r="I82" s="1411"/>
      <c r="J82" s="1411"/>
      <c r="K82" s="1411"/>
      <c r="L82" s="1411"/>
      <c r="M82" s="269"/>
      <c r="N82" s="89"/>
      <c r="O82" s="89"/>
      <c r="P82" s="89"/>
      <c r="Q82" s="89"/>
      <c r="R82" s="89"/>
      <c r="S82" s="89"/>
      <c r="T82" s="89"/>
      <c r="U82" s="89"/>
      <c r="V82" s="89"/>
      <c r="W82" s="89"/>
      <c r="X82" s="89"/>
      <c r="Y82" s="89"/>
      <c r="Z82" s="89"/>
    </row>
    <row r="83" spans="1:26" ht="12.75">
      <c r="A83" s="266"/>
      <c r="B83" s="4"/>
      <c r="C83" s="266"/>
      <c r="D83" s="89"/>
      <c r="E83" s="1411"/>
      <c r="F83" s="1411"/>
      <c r="G83" s="1411"/>
      <c r="H83" s="1411"/>
      <c r="I83" s="1411"/>
      <c r="J83" s="1411"/>
      <c r="K83" s="1411"/>
      <c r="L83" s="1411"/>
      <c r="M83" s="269"/>
      <c r="N83" s="89"/>
      <c r="O83" s="89"/>
      <c r="P83" s="89"/>
      <c r="Q83" s="89"/>
      <c r="R83" s="89"/>
      <c r="S83" s="89"/>
      <c r="T83" s="89"/>
      <c r="U83" s="89"/>
      <c r="V83" s="89"/>
      <c r="W83" s="89"/>
      <c r="X83" s="89"/>
      <c r="Y83" s="89"/>
      <c r="Z83" s="89"/>
    </row>
    <row r="84" spans="1:26">
      <c r="A84" s="266"/>
      <c r="B84" s="9"/>
      <c r="C84" s="266"/>
      <c r="D84" s="89"/>
      <c r="E84" s="1411"/>
      <c r="F84" s="1411"/>
      <c r="G84" s="1411"/>
      <c r="H84" s="1411"/>
      <c r="I84" s="1411"/>
      <c r="J84" s="1411"/>
      <c r="K84" s="1411"/>
      <c r="L84" s="1411"/>
      <c r="M84" s="269"/>
      <c r="N84" s="89"/>
      <c r="O84" s="89"/>
      <c r="P84" s="89"/>
      <c r="Q84" s="89"/>
      <c r="R84" s="89"/>
      <c r="S84" s="89"/>
      <c r="T84" s="89"/>
      <c r="U84" s="89"/>
      <c r="V84" s="89"/>
      <c r="W84" s="89"/>
      <c r="X84" s="89"/>
      <c r="Y84" s="89"/>
      <c r="Z84" s="89"/>
    </row>
    <row r="85" spans="1:26" ht="44.1" customHeight="1">
      <c r="A85" s="266"/>
      <c r="B85" s="7"/>
      <c r="C85" s="266"/>
      <c r="D85" s="89"/>
      <c r="E85" s="1411"/>
      <c r="F85" s="1411"/>
      <c r="G85" s="1411"/>
      <c r="H85" s="1411"/>
      <c r="I85" s="1411"/>
      <c r="J85" s="1411"/>
      <c r="K85" s="1411"/>
      <c r="L85" s="1411"/>
      <c r="M85" s="269"/>
      <c r="N85" s="89"/>
      <c r="O85" s="89"/>
      <c r="P85" s="89"/>
      <c r="Q85" s="89"/>
      <c r="R85" s="89"/>
      <c r="S85" s="89"/>
      <c r="T85" s="89"/>
      <c r="U85" s="89"/>
      <c r="V85" s="89"/>
      <c r="W85" s="89"/>
      <c r="X85" s="89"/>
      <c r="Y85" s="89"/>
      <c r="Z85" s="89"/>
    </row>
    <row r="86" spans="1:26" ht="12.75">
      <c r="A86" s="266"/>
      <c r="B86" s="4"/>
      <c r="C86" s="266"/>
      <c r="D86" s="89"/>
      <c r="E86" s="1411"/>
      <c r="F86" s="1411"/>
      <c r="G86" s="1411"/>
      <c r="H86" s="1411"/>
      <c r="I86" s="1411"/>
      <c r="J86" s="1411"/>
      <c r="K86" s="1411"/>
      <c r="L86" s="1411"/>
      <c r="M86" s="269"/>
      <c r="N86" s="89"/>
      <c r="O86" s="89"/>
      <c r="P86" s="89"/>
      <c r="Q86" s="89"/>
      <c r="R86" s="89"/>
      <c r="S86" s="89"/>
      <c r="T86" s="89"/>
      <c r="U86" s="89"/>
      <c r="V86" s="89"/>
      <c r="W86" s="89"/>
    </row>
    <row r="87" spans="1:26">
      <c r="A87" s="266"/>
      <c r="B87" s="9"/>
      <c r="C87" s="266"/>
      <c r="D87" s="89"/>
      <c r="E87" s="1411"/>
      <c r="F87" s="1411"/>
      <c r="G87" s="1411"/>
      <c r="H87" s="1411"/>
      <c r="I87" s="1411"/>
      <c r="J87" s="1411"/>
      <c r="K87" s="1411"/>
      <c r="L87" s="1411"/>
      <c r="M87" s="269"/>
      <c r="N87" s="89"/>
      <c r="O87" s="89"/>
      <c r="P87" s="89"/>
      <c r="Q87" s="89"/>
      <c r="R87" s="89"/>
      <c r="S87" s="89"/>
      <c r="T87" s="89"/>
      <c r="U87" s="89"/>
      <c r="V87" s="89"/>
      <c r="W87" s="89"/>
    </row>
    <row r="88" spans="1:26" ht="14.25" customHeight="1">
      <c r="A88" s="266"/>
      <c r="B88" s="7"/>
      <c r="C88" s="266"/>
      <c r="D88" s="89"/>
      <c r="E88" s="1411"/>
      <c r="F88" s="1411"/>
      <c r="G88" s="1411"/>
      <c r="H88" s="1411"/>
      <c r="I88" s="1411"/>
      <c r="J88" s="1411"/>
      <c r="K88" s="1411"/>
      <c r="L88" s="1411"/>
      <c r="M88" s="269"/>
      <c r="N88" s="89"/>
      <c r="O88" s="89"/>
      <c r="P88" s="89"/>
      <c r="Q88" s="89"/>
      <c r="R88" s="89"/>
      <c r="S88" s="89"/>
      <c r="T88" s="89"/>
      <c r="U88" s="89"/>
      <c r="V88" s="89"/>
      <c r="W88" s="89"/>
      <c r="X88" s="89"/>
      <c r="Y88" s="89"/>
      <c r="Z88" s="89"/>
    </row>
    <row r="89" spans="1:26" ht="12.75">
      <c r="A89" s="266"/>
      <c r="B89" s="4"/>
      <c r="C89" s="266"/>
      <c r="D89" s="89"/>
      <c r="E89" s="1695" t="s">
        <v>1473</v>
      </c>
      <c r="F89" s="1411"/>
      <c r="G89" s="1411"/>
      <c r="H89" s="1411"/>
      <c r="I89" s="837">
        <v>2025</v>
      </c>
      <c r="J89" s="89"/>
      <c r="K89" s="89"/>
      <c r="L89" s="89"/>
      <c r="M89" s="89"/>
      <c r="N89" s="89"/>
      <c r="O89" s="89"/>
      <c r="P89" s="89"/>
      <c r="Q89" s="89"/>
      <c r="R89" s="89"/>
      <c r="S89" s="89"/>
      <c r="T89" s="89"/>
      <c r="U89" s="89"/>
      <c r="V89" s="89"/>
      <c r="W89" s="89"/>
      <c r="X89" s="89"/>
      <c r="Y89" s="89"/>
      <c r="Z89" s="89"/>
    </row>
    <row r="90" spans="1:26" ht="12.75">
      <c r="A90" s="266"/>
      <c r="B90" s="4"/>
      <c r="C90" s="266"/>
      <c r="D90" s="89"/>
      <c r="E90" s="1411"/>
      <c r="F90" s="1411"/>
      <c r="G90" s="1411"/>
      <c r="H90" s="1411"/>
      <c r="I90" s="838">
        <v>0.1</v>
      </c>
      <c r="J90" s="89"/>
      <c r="K90" s="89"/>
      <c r="L90" s="89"/>
      <c r="M90" s="89"/>
      <c r="N90" s="89"/>
      <c r="O90" s="89"/>
      <c r="P90" s="89"/>
      <c r="Q90" s="89"/>
      <c r="R90" s="89"/>
      <c r="S90" s="89"/>
      <c r="T90" s="89"/>
      <c r="U90" s="89"/>
      <c r="V90" s="89"/>
      <c r="W90" s="89"/>
      <c r="X90" s="89"/>
      <c r="Y90" s="89"/>
      <c r="Z90" s="89"/>
    </row>
    <row r="91" spans="1:26" ht="12.75">
      <c r="A91" s="266"/>
      <c r="B91" s="4"/>
      <c r="C91" s="266"/>
      <c r="D91" s="89"/>
      <c r="E91" s="1632" t="s">
        <v>1474</v>
      </c>
      <c r="F91" s="1632"/>
      <c r="G91" s="1632"/>
      <c r="H91" s="1632"/>
      <c r="I91" s="1632"/>
      <c r="J91" s="143"/>
      <c r="K91" s="143"/>
      <c r="L91" s="143"/>
      <c r="M91" s="89"/>
      <c r="N91" s="89"/>
      <c r="O91" s="89"/>
      <c r="P91" s="89"/>
      <c r="Q91" s="89"/>
      <c r="R91" s="89"/>
      <c r="S91" s="89"/>
      <c r="T91" s="89"/>
      <c r="U91" s="89"/>
      <c r="V91" s="89"/>
      <c r="W91" s="89"/>
      <c r="X91" s="89"/>
      <c r="Y91" s="89"/>
      <c r="Z91" s="89"/>
    </row>
    <row r="92" spans="1:26" ht="12.75" customHeight="1">
      <c r="A92" s="266"/>
      <c r="B92" s="4"/>
      <c r="C92" s="266"/>
      <c r="D92" s="89"/>
      <c r="E92" s="1632"/>
      <c r="F92" s="1632"/>
      <c r="G92" s="1632"/>
      <c r="H92" s="1632"/>
      <c r="I92" s="1632"/>
      <c r="J92" s="868"/>
      <c r="K92" s="868"/>
      <c r="L92" s="868"/>
      <c r="M92" s="89"/>
      <c r="N92" s="89"/>
      <c r="O92" s="89"/>
      <c r="P92" s="89"/>
      <c r="Q92" s="89"/>
      <c r="R92" s="89"/>
      <c r="S92" s="89"/>
      <c r="T92" s="89"/>
      <c r="U92" s="89"/>
      <c r="V92" s="89"/>
      <c r="W92" s="89"/>
      <c r="X92" s="89"/>
      <c r="Y92" s="89"/>
      <c r="Z92" s="89"/>
    </row>
    <row r="93" spans="1:26" ht="12.75">
      <c r="A93" s="266"/>
      <c r="B93" s="4"/>
      <c r="C93" s="266"/>
      <c r="D93" s="89"/>
      <c r="E93" s="1632"/>
      <c r="F93" s="1632"/>
      <c r="G93" s="1632"/>
      <c r="H93" s="1632"/>
      <c r="I93" s="1632"/>
      <c r="J93" s="868"/>
      <c r="K93" s="868"/>
      <c r="L93" s="868"/>
      <c r="M93" s="89"/>
      <c r="N93" s="89"/>
      <c r="O93" s="89"/>
      <c r="P93" s="89"/>
      <c r="Q93" s="89"/>
      <c r="R93" s="89"/>
      <c r="S93" s="89"/>
      <c r="T93" s="89"/>
      <c r="U93" s="89"/>
      <c r="V93" s="89"/>
      <c r="W93" s="89"/>
      <c r="X93" s="89"/>
      <c r="Y93" s="89"/>
      <c r="Z93" s="89"/>
    </row>
    <row r="94" spans="1:26" ht="12.75">
      <c r="A94" s="266"/>
      <c r="B94" s="66"/>
      <c r="C94" s="266"/>
      <c r="D94" s="89"/>
      <c r="E94" s="89"/>
      <c r="F94" s="89"/>
      <c r="G94" s="89"/>
      <c r="H94" s="89"/>
      <c r="I94" s="89"/>
      <c r="J94" s="89"/>
      <c r="K94" s="89"/>
      <c r="L94" s="89"/>
      <c r="M94" s="89"/>
      <c r="N94" s="89"/>
      <c r="O94" s="89"/>
      <c r="P94" s="89"/>
      <c r="Q94" s="89"/>
      <c r="R94" s="89"/>
      <c r="S94" s="89"/>
      <c r="T94" s="89"/>
      <c r="U94" s="89"/>
      <c r="V94" s="89"/>
      <c r="W94" s="89"/>
      <c r="X94" s="89"/>
      <c r="Y94" s="89"/>
      <c r="Z94" s="89"/>
    </row>
    <row r="95" spans="1:26" ht="12.75">
      <c r="A95" s="266"/>
      <c r="B95" s="66"/>
      <c r="C95" s="266"/>
      <c r="D95" s="89"/>
      <c r="E95" s="89"/>
      <c r="F95" s="89"/>
      <c r="G95" s="89"/>
      <c r="H95" s="89"/>
      <c r="I95" s="89"/>
      <c r="J95" s="89"/>
      <c r="K95" s="89"/>
      <c r="L95" s="89"/>
      <c r="M95" s="89"/>
      <c r="N95" s="89"/>
      <c r="O95" s="89"/>
      <c r="P95" s="89"/>
      <c r="Q95" s="89"/>
      <c r="R95" s="89"/>
      <c r="S95" s="89"/>
      <c r="T95" s="89"/>
      <c r="U95" s="89"/>
      <c r="V95" s="89"/>
      <c r="W95" s="89"/>
      <c r="X95" s="89"/>
      <c r="Y95" s="89"/>
      <c r="Z95" s="89"/>
    </row>
    <row r="96" spans="1:26" ht="12.75">
      <c r="A96" s="266"/>
      <c r="B96" s="4"/>
      <c r="C96" s="266"/>
      <c r="D96" s="89"/>
      <c r="E96" s="89"/>
      <c r="F96" s="89"/>
      <c r="G96" s="89"/>
      <c r="H96" s="89"/>
      <c r="I96" s="89"/>
      <c r="J96" s="89"/>
      <c r="K96" s="89"/>
      <c r="L96" s="89"/>
      <c r="M96" s="89"/>
      <c r="N96" s="89"/>
      <c r="O96" s="89"/>
      <c r="P96" s="89"/>
      <c r="Q96" s="89"/>
      <c r="R96" s="89"/>
      <c r="S96" s="89"/>
      <c r="T96" s="89"/>
      <c r="U96" s="89"/>
      <c r="V96" s="89"/>
      <c r="W96" s="89"/>
      <c r="X96" s="89"/>
      <c r="Y96" s="89"/>
      <c r="Z96" s="89"/>
    </row>
    <row r="97" spans="1:26" ht="16.350000000000001" customHeight="1">
      <c r="A97" s="266"/>
      <c r="B97" s="9"/>
      <c r="C97" s="266"/>
      <c r="D97" s="89"/>
      <c r="E97" s="866" t="s">
        <v>1475</v>
      </c>
      <c r="M97" s="89"/>
      <c r="N97" s="89"/>
      <c r="O97" s="89"/>
      <c r="P97" s="89"/>
      <c r="Q97" s="89"/>
      <c r="R97" s="89"/>
      <c r="S97" s="89"/>
      <c r="T97" s="89"/>
      <c r="U97" s="89"/>
      <c r="V97" s="89"/>
      <c r="W97" s="89"/>
      <c r="X97" s="89"/>
      <c r="Y97" s="89"/>
      <c r="Z97" s="89"/>
    </row>
    <row r="98" spans="1:26" ht="15.75">
      <c r="A98" s="266"/>
      <c r="B98" s="7"/>
      <c r="C98" s="266"/>
      <c r="D98" s="89"/>
      <c r="E98" s="89"/>
      <c r="F98" s="89"/>
      <c r="G98" s="89"/>
      <c r="H98" s="89"/>
      <c r="I98" s="89"/>
      <c r="J98" s="89"/>
      <c r="K98" s="89"/>
      <c r="L98" s="89"/>
      <c r="M98" s="89"/>
      <c r="N98" s="89"/>
      <c r="O98" s="89"/>
      <c r="P98" s="89"/>
      <c r="Q98" s="89"/>
      <c r="R98" s="89"/>
      <c r="S98" s="89"/>
      <c r="T98" s="89"/>
      <c r="U98" s="89"/>
      <c r="V98" s="89"/>
      <c r="W98" s="89"/>
      <c r="X98" s="89"/>
      <c r="Y98" s="89"/>
      <c r="Z98" s="89"/>
    </row>
    <row r="99" spans="1:26" ht="12.75">
      <c r="A99" s="266"/>
      <c r="B99" s="4"/>
      <c r="C99" s="266"/>
      <c r="D99" s="89"/>
      <c r="E99" s="1717" t="s">
        <v>1640</v>
      </c>
      <c r="F99" s="1411"/>
      <c r="G99" s="1411"/>
      <c r="H99" s="1411"/>
      <c r="I99" s="1411"/>
      <c r="J99" s="1411"/>
      <c r="K99" s="1411"/>
      <c r="L99" s="1411"/>
      <c r="M99" s="89"/>
      <c r="N99" s="89"/>
      <c r="O99" s="89"/>
      <c r="P99" s="89"/>
      <c r="Q99" s="89"/>
      <c r="R99" s="89"/>
      <c r="S99" s="89"/>
      <c r="T99" s="89"/>
      <c r="U99" s="89"/>
      <c r="V99" s="89"/>
      <c r="W99" s="89"/>
      <c r="X99" s="89"/>
      <c r="Y99" s="89"/>
      <c r="Z99" s="89"/>
    </row>
    <row r="100" spans="1:26" ht="12.75">
      <c r="A100" s="266"/>
      <c r="B100" s="4"/>
      <c r="C100" s="266"/>
      <c r="D100" s="89"/>
      <c r="E100" s="1411"/>
      <c r="F100" s="1411"/>
      <c r="G100" s="1411"/>
      <c r="H100" s="1411"/>
      <c r="I100" s="1411"/>
      <c r="J100" s="1411"/>
      <c r="K100" s="1411"/>
      <c r="L100" s="1411"/>
      <c r="M100" s="89"/>
      <c r="N100" s="89"/>
      <c r="O100" s="89"/>
      <c r="P100" s="89"/>
      <c r="Q100" s="89"/>
      <c r="R100" s="89"/>
      <c r="S100" s="89"/>
      <c r="T100" s="89"/>
      <c r="U100" s="89"/>
      <c r="V100" s="89"/>
      <c r="W100" s="89"/>
      <c r="X100" s="89"/>
      <c r="Y100" s="89"/>
      <c r="Z100" s="89"/>
    </row>
    <row r="101" spans="1:26" ht="12.75">
      <c r="A101" s="266"/>
      <c r="B101" s="4"/>
      <c r="C101" s="266"/>
      <c r="D101" s="89"/>
      <c r="E101" s="1411"/>
      <c r="F101" s="1411"/>
      <c r="G101" s="1411"/>
      <c r="H101" s="1411"/>
      <c r="I101" s="1411"/>
      <c r="J101" s="1411"/>
      <c r="K101" s="1411"/>
      <c r="L101" s="1411"/>
      <c r="M101" s="89"/>
      <c r="N101" s="89"/>
      <c r="O101" s="89"/>
      <c r="P101" s="89"/>
      <c r="Q101" s="89"/>
      <c r="R101" s="89"/>
      <c r="S101" s="89"/>
      <c r="T101" s="89"/>
      <c r="U101" s="89"/>
      <c r="V101" s="89"/>
      <c r="W101" s="89"/>
      <c r="X101" s="89"/>
      <c r="Y101" s="89"/>
      <c r="Z101" s="89"/>
    </row>
    <row r="102" spans="1:26" ht="12.75">
      <c r="A102" s="266"/>
      <c r="B102" s="4"/>
      <c r="C102" s="266"/>
      <c r="D102" s="89"/>
      <c r="E102" s="1411"/>
      <c r="F102" s="1411"/>
      <c r="G102" s="1411"/>
      <c r="H102" s="1411"/>
      <c r="I102" s="1411"/>
      <c r="J102" s="1411"/>
      <c r="K102" s="1411"/>
      <c r="L102" s="1411"/>
      <c r="M102" s="89"/>
      <c r="N102" s="89"/>
      <c r="O102" s="89"/>
      <c r="P102" s="89"/>
      <c r="Q102" s="89"/>
      <c r="R102" s="89"/>
      <c r="S102" s="89"/>
      <c r="T102" s="89"/>
      <c r="U102" s="89"/>
      <c r="V102" s="89"/>
      <c r="W102" s="89"/>
      <c r="X102" s="89"/>
      <c r="Y102" s="89"/>
      <c r="Z102" s="89"/>
    </row>
    <row r="103" spans="1:26" ht="29.45" customHeight="1">
      <c r="A103" s="266"/>
      <c r="B103" s="4"/>
      <c r="C103" s="266"/>
      <c r="D103" s="89"/>
      <c r="E103" s="1411"/>
      <c r="F103" s="1411"/>
      <c r="G103" s="1411"/>
      <c r="H103" s="1411"/>
      <c r="I103" s="1411"/>
      <c r="J103" s="1411"/>
      <c r="K103" s="1411"/>
      <c r="L103" s="1411"/>
      <c r="M103" s="89"/>
      <c r="N103" s="89"/>
      <c r="O103" s="89"/>
      <c r="P103" s="89"/>
      <c r="Q103" s="89"/>
      <c r="R103" s="89"/>
      <c r="S103" s="89"/>
      <c r="T103" s="89"/>
      <c r="U103" s="89"/>
      <c r="V103" s="89"/>
      <c r="W103" s="89"/>
      <c r="X103" s="89"/>
      <c r="Y103" s="89"/>
      <c r="Z103" s="89"/>
    </row>
    <row r="104" spans="1:26" ht="12.75">
      <c r="A104" s="266"/>
      <c r="B104" s="4"/>
      <c r="C104" s="266"/>
      <c r="D104" s="89"/>
      <c r="E104" s="1411"/>
      <c r="F104" s="1411"/>
      <c r="G104" s="1411"/>
      <c r="H104" s="1411"/>
      <c r="I104" s="1411"/>
      <c r="J104" s="1411"/>
      <c r="K104" s="1411"/>
      <c r="L104" s="1411"/>
      <c r="M104" s="89"/>
      <c r="N104" s="89"/>
      <c r="O104" s="89"/>
      <c r="P104" s="89"/>
      <c r="Q104" s="89"/>
      <c r="R104" s="89"/>
      <c r="S104" s="89"/>
      <c r="T104" s="89"/>
      <c r="U104" s="89"/>
      <c r="V104" s="89"/>
      <c r="W104" s="89"/>
      <c r="X104" s="89"/>
      <c r="Y104" s="89"/>
      <c r="Z104" s="89"/>
    </row>
    <row r="105" spans="1:26">
      <c r="A105" s="266"/>
      <c r="B105" s="9"/>
      <c r="C105" s="266"/>
      <c r="D105" s="89"/>
      <c r="E105" s="1411"/>
      <c r="F105" s="1411"/>
      <c r="G105" s="1411"/>
      <c r="H105" s="1411"/>
      <c r="I105" s="1411"/>
      <c r="J105" s="1411"/>
      <c r="K105" s="1411"/>
      <c r="L105" s="1411"/>
      <c r="M105" s="89"/>
      <c r="N105" s="89"/>
      <c r="O105" s="89"/>
      <c r="P105" s="89"/>
      <c r="Q105" s="89"/>
      <c r="R105" s="89"/>
      <c r="S105" s="89"/>
      <c r="T105" s="89"/>
      <c r="U105" s="89"/>
      <c r="V105" s="89"/>
      <c r="W105" s="89"/>
      <c r="X105" s="89"/>
      <c r="Y105" s="89"/>
      <c r="Z105" s="89"/>
    </row>
    <row r="106" spans="1:26" ht="15.75">
      <c r="A106" s="266"/>
      <c r="B106" s="7"/>
      <c r="C106" s="266"/>
      <c r="D106" s="89"/>
      <c r="E106" s="1411"/>
      <c r="F106" s="1411"/>
      <c r="G106" s="1411"/>
      <c r="H106" s="1411"/>
      <c r="I106" s="1411"/>
      <c r="J106" s="1411"/>
      <c r="K106" s="1411"/>
      <c r="L106" s="1411"/>
      <c r="M106" s="89"/>
      <c r="N106" s="89"/>
      <c r="O106" s="89"/>
      <c r="P106" s="89"/>
      <c r="Q106" s="89"/>
      <c r="R106" s="89"/>
      <c r="S106" s="89"/>
      <c r="T106" s="89"/>
      <c r="U106" s="89"/>
      <c r="V106" s="89"/>
      <c r="W106" s="89"/>
      <c r="X106" s="89"/>
      <c r="Y106" s="89"/>
      <c r="Z106" s="89"/>
    </row>
    <row r="107" spans="1:26" ht="16.350000000000001" customHeight="1">
      <c r="A107" s="266"/>
      <c r="B107" s="4"/>
      <c r="C107" s="266"/>
      <c r="D107" s="89"/>
      <c r="E107" s="1411"/>
      <c r="F107" s="1411"/>
      <c r="G107" s="1411"/>
      <c r="H107" s="1411"/>
      <c r="I107" s="1411"/>
      <c r="J107" s="1411"/>
      <c r="K107" s="1411"/>
      <c r="L107" s="1411"/>
      <c r="M107" s="89"/>
      <c r="N107" s="89"/>
      <c r="O107" s="89"/>
      <c r="P107" s="89"/>
      <c r="Q107" s="89"/>
      <c r="R107" s="89"/>
      <c r="S107" s="89"/>
      <c r="T107" s="89"/>
      <c r="U107" s="89"/>
      <c r="V107" s="89"/>
      <c r="W107" s="89"/>
      <c r="X107" s="89"/>
      <c r="Y107" s="89"/>
      <c r="Z107" s="89"/>
    </row>
    <row r="108" spans="1:26" ht="12.75">
      <c r="A108" s="266"/>
      <c r="B108" s="11"/>
      <c r="C108" s="266"/>
      <c r="D108" s="89"/>
      <c r="M108" s="89"/>
      <c r="N108" s="89"/>
      <c r="O108" s="89"/>
      <c r="P108" s="89"/>
      <c r="Q108" s="89"/>
      <c r="R108" s="89"/>
      <c r="S108" s="89"/>
      <c r="T108" s="89"/>
      <c r="U108" s="89"/>
      <c r="V108" s="89"/>
      <c r="W108" s="89"/>
      <c r="X108" s="89"/>
      <c r="Y108" s="89"/>
      <c r="Z108" s="89"/>
    </row>
    <row r="109" spans="1:26" ht="12.75">
      <c r="A109" s="266"/>
      <c r="B109" s="11"/>
      <c r="C109" s="266"/>
      <c r="D109" s="89"/>
      <c r="M109" s="89"/>
      <c r="N109" s="89"/>
      <c r="O109" s="89"/>
      <c r="P109" s="89"/>
      <c r="Q109" s="89"/>
      <c r="R109" s="89"/>
      <c r="S109" s="89"/>
      <c r="T109" s="89"/>
      <c r="U109" s="89"/>
      <c r="V109" s="89"/>
      <c r="W109" s="89"/>
      <c r="X109" s="89"/>
      <c r="Y109" s="89"/>
      <c r="Z109" s="89"/>
    </row>
    <row r="110" spans="1:26" ht="12.75">
      <c r="A110" s="266"/>
      <c r="B110" s="11"/>
      <c r="C110" s="266"/>
      <c r="D110" s="89"/>
      <c r="M110" s="89"/>
      <c r="N110" s="89"/>
      <c r="O110" s="89"/>
      <c r="P110" s="89"/>
      <c r="Q110" s="89"/>
      <c r="R110" s="89"/>
      <c r="S110" s="89"/>
      <c r="T110" s="89"/>
      <c r="U110" s="89"/>
      <c r="V110" s="89"/>
      <c r="W110" s="89"/>
      <c r="X110" s="89"/>
      <c r="Y110" s="89"/>
      <c r="Z110" s="89"/>
    </row>
    <row r="111" spans="1:26" ht="16.350000000000001" customHeight="1">
      <c r="A111" s="266"/>
      <c r="B111" s="12"/>
      <c r="C111" s="266"/>
      <c r="D111" s="89"/>
      <c r="E111" s="1292" t="s">
        <v>1476</v>
      </c>
      <c r="O111" s="89"/>
      <c r="P111" s="89"/>
      <c r="Q111" s="89"/>
      <c r="R111" s="89"/>
      <c r="S111" s="89"/>
      <c r="T111" s="89"/>
      <c r="U111" s="89"/>
      <c r="V111" s="89"/>
      <c r="W111" s="89"/>
      <c r="X111" s="89"/>
      <c r="Y111" s="89"/>
      <c r="Z111" s="89"/>
    </row>
    <row r="112" spans="1:26" ht="12.75">
      <c r="A112" s="266"/>
      <c r="B112" s="4"/>
      <c r="C112" s="266"/>
      <c r="D112" s="89"/>
      <c r="E112" s="89"/>
      <c r="F112" s="89"/>
      <c r="G112" s="89"/>
      <c r="H112" s="89"/>
      <c r="I112" s="839"/>
      <c r="J112" s="89"/>
      <c r="K112" s="89"/>
      <c r="L112" s="89"/>
      <c r="M112" s="89"/>
      <c r="N112" s="89"/>
      <c r="O112" s="89"/>
      <c r="P112" s="89"/>
      <c r="Q112" s="89"/>
      <c r="R112" s="89"/>
      <c r="S112" s="89"/>
      <c r="T112" s="89"/>
      <c r="U112" s="89"/>
      <c r="V112" s="89"/>
      <c r="W112" s="89"/>
      <c r="X112" s="89"/>
      <c r="Y112" s="89"/>
      <c r="Z112" s="89"/>
    </row>
    <row r="113" spans="1:26" ht="16.350000000000001" customHeight="1">
      <c r="A113" s="266"/>
      <c r="B113" s="9"/>
      <c r="C113" s="266"/>
      <c r="D113" s="89"/>
      <c r="E113" s="861" t="s">
        <v>1561</v>
      </c>
      <c r="M113" s="89"/>
      <c r="N113" s="89"/>
      <c r="O113" s="89"/>
      <c r="P113" s="89"/>
      <c r="Q113" s="89"/>
      <c r="R113" s="89"/>
      <c r="S113" s="89"/>
      <c r="T113" s="89"/>
      <c r="U113" s="89"/>
      <c r="V113" s="89"/>
      <c r="W113" s="89"/>
      <c r="X113" s="89"/>
      <c r="Y113" s="89"/>
      <c r="Z113" s="89"/>
    </row>
    <row r="114" spans="1:26" ht="15.75">
      <c r="A114" s="266"/>
      <c r="B114" s="7"/>
      <c r="C114" s="266"/>
      <c r="D114" s="89"/>
      <c r="E114" s="89"/>
      <c r="F114" s="89"/>
      <c r="G114" s="89"/>
      <c r="H114" s="89"/>
      <c r="I114" s="89"/>
      <c r="J114" s="89"/>
      <c r="K114" s="89"/>
      <c r="L114" s="89"/>
      <c r="M114" s="89"/>
      <c r="N114" s="89"/>
      <c r="O114" s="89"/>
      <c r="P114" s="89"/>
      <c r="Q114" s="89"/>
      <c r="R114" s="89"/>
      <c r="S114" s="89"/>
      <c r="T114" s="89"/>
      <c r="U114" s="89"/>
      <c r="V114" s="89"/>
      <c r="W114" s="89"/>
      <c r="X114" s="89"/>
      <c r="Y114" s="89"/>
      <c r="Z114" s="89"/>
    </row>
    <row r="115" spans="1:26" ht="12.75">
      <c r="A115" s="266"/>
      <c r="B115" s="4"/>
      <c r="C115" s="266"/>
      <c r="D115" s="89"/>
      <c r="E115" s="1543" t="s">
        <v>1641</v>
      </c>
      <c r="F115" s="1411"/>
      <c r="G115" s="1411"/>
      <c r="H115" s="1411"/>
      <c r="I115" s="1411"/>
      <c r="J115" s="1411"/>
      <c r="K115" s="1411"/>
      <c r="L115" s="1411"/>
      <c r="M115" s="89"/>
      <c r="N115" s="89"/>
      <c r="O115" s="89"/>
      <c r="P115" s="89"/>
      <c r="Q115" s="89"/>
      <c r="R115" s="89"/>
      <c r="S115" s="89"/>
      <c r="T115" s="89"/>
      <c r="U115" s="89"/>
      <c r="V115" s="89"/>
      <c r="W115" s="89"/>
      <c r="X115" s="89"/>
      <c r="Y115" s="89"/>
      <c r="Z115" s="89"/>
    </row>
    <row r="116" spans="1:26">
      <c r="A116" s="266"/>
      <c r="B116" s="9"/>
      <c r="C116" s="266"/>
      <c r="D116" s="89"/>
      <c r="E116" s="1411"/>
      <c r="F116" s="1411"/>
      <c r="G116" s="1411"/>
      <c r="H116" s="1411"/>
      <c r="I116" s="1411"/>
      <c r="J116" s="1411"/>
      <c r="K116" s="1411"/>
      <c r="L116" s="1411"/>
      <c r="M116" s="89"/>
      <c r="N116" s="89"/>
      <c r="O116" s="89"/>
      <c r="P116" s="89"/>
      <c r="Q116" s="89"/>
      <c r="R116" s="89"/>
      <c r="S116" s="89"/>
      <c r="T116" s="89"/>
      <c r="U116" s="89"/>
      <c r="V116" s="89"/>
      <c r="W116" s="89"/>
      <c r="X116" s="89"/>
      <c r="Y116" s="89"/>
      <c r="Z116" s="89"/>
    </row>
    <row r="117" spans="1:26" ht="15.75">
      <c r="A117" s="266"/>
      <c r="B117" s="7"/>
      <c r="C117" s="266"/>
      <c r="D117" s="89"/>
      <c r="E117" s="1411"/>
      <c r="F117" s="1411"/>
      <c r="G117" s="1411"/>
      <c r="H117" s="1411"/>
      <c r="I117" s="1411"/>
      <c r="J117" s="1411"/>
      <c r="K117" s="1411"/>
      <c r="L117" s="1411"/>
      <c r="M117" s="89"/>
      <c r="N117" s="89"/>
      <c r="O117" s="89"/>
      <c r="P117" s="89"/>
      <c r="Q117" s="89"/>
      <c r="R117" s="89"/>
      <c r="S117" s="89"/>
      <c r="T117" s="89"/>
      <c r="U117" s="89"/>
      <c r="V117" s="89"/>
      <c r="W117" s="89"/>
      <c r="X117" s="89"/>
      <c r="Y117" s="89"/>
      <c r="Z117" s="89"/>
    </row>
    <row r="118" spans="1:26" ht="12.75">
      <c r="A118" s="266"/>
      <c r="B118" s="4"/>
      <c r="C118" s="266"/>
      <c r="D118" s="89"/>
      <c r="E118" s="1411"/>
      <c r="F118" s="1411"/>
      <c r="G118" s="1411"/>
      <c r="H118" s="1411"/>
      <c r="I118" s="1411"/>
      <c r="J118" s="1411"/>
      <c r="K118" s="1411"/>
      <c r="L118" s="1411"/>
      <c r="M118" s="89"/>
      <c r="N118" s="89"/>
      <c r="O118" s="89"/>
      <c r="P118" s="89"/>
      <c r="Q118" s="89"/>
      <c r="R118" s="89"/>
      <c r="S118" s="89"/>
      <c r="T118" s="89"/>
      <c r="U118" s="89"/>
      <c r="V118" s="89"/>
      <c r="W118" s="89"/>
      <c r="X118" s="89"/>
      <c r="Y118" s="89"/>
      <c r="Z118" s="89"/>
    </row>
    <row r="119" spans="1:26" ht="12.75">
      <c r="A119" s="266"/>
      <c r="B119" s="4"/>
      <c r="C119" s="266"/>
      <c r="D119" s="89"/>
      <c r="E119" s="1411"/>
      <c r="F119" s="1411"/>
      <c r="G119" s="1411"/>
      <c r="H119" s="1411"/>
      <c r="I119" s="1411"/>
      <c r="J119" s="1411"/>
      <c r="K119" s="1411"/>
      <c r="L119" s="1411"/>
      <c r="M119" s="89"/>
      <c r="N119" s="89"/>
      <c r="O119" s="89"/>
      <c r="P119" s="89"/>
      <c r="Q119" s="89"/>
      <c r="R119" s="89"/>
      <c r="S119" s="89"/>
      <c r="T119" s="89"/>
      <c r="U119" s="89"/>
      <c r="V119" s="89"/>
      <c r="W119" s="89"/>
      <c r="X119" s="89"/>
      <c r="Y119" s="89"/>
      <c r="Z119" s="89"/>
    </row>
    <row r="120" spans="1:26" ht="12.75">
      <c r="A120" s="266"/>
      <c r="B120" s="4"/>
      <c r="C120" s="266"/>
      <c r="D120" s="89"/>
      <c r="E120" s="1411"/>
      <c r="F120" s="1411"/>
      <c r="G120" s="1411"/>
      <c r="H120" s="1411"/>
      <c r="I120" s="1411"/>
      <c r="J120" s="1411"/>
      <c r="K120" s="1411"/>
      <c r="L120" s="1411"/>
      <c r="M120" s="89"/>
      <c r="N120" s="89"/>
      <c r="O120" s="89"/>
      <c r="P120" s="89"/>
      <c r="Q120" s="89"/>
      <c r="R120" s="89"/>
      <c r="S120" s="89"/>
      <c r="T120" s="89"/>
      <c r="U120" s="89"/>
      <c r="V120" s="89"/>
      <c r="W120" s="89"/>
      <c r="X120" s="89"/>
      <c r="Y120" s="89"/>
      <c r="Z120" s="89"/>
    </row>
    <row r="121" spans="1:26" ht="12.75">
      <c r="A121" s="266"/>
      <c r="B121" s="4"/>
      <c r="C121" s="266"/>
      <c r="D121" s="89"/>
      <c r="E121" s="1411"/>
      <c r="F121" s="1411"/>
      <c r="G121" s="1411"/>
      <c r="H121" s="1411"/>
      <c r="I121" s="1411"/>
      <c r="J121" s="1411"/>
      <c r="K121" s="1411"/>
      <c r="L121" s="1411"/>
      <c r="M121" s="89"/>
      <c r="N121" s="89"/>
      <c r="O121" s="89"/>
      <c r="P121" s="89"/>
      <c r="Q121" s="89"/>
      <c r="R121" s="89"/>
      <c r="S121" s="89"/>
      <c r="T121" s="89"/>
      <c r="U121" s="89"/>
      <c r="V121" s="89"/>
      <c r="W121" s="89"/>
      <c r="X121" s="89"/>
      <c r="Y121" s="89"/>
      <c r="Z121" s="89"/>
    </row>
    <row r="122" spans="1:26" ht="12.75">
      <c r="A122" s="266"/>
      <c r="B122" s="4"/>
      <c r="C122" s="266"/>
      <c r="D122" s="89"/>
      <c r="E122" s="1411"/>
      <c r="F122" s="1411"/>
      <c r="G122" s="1411"/>
      <c r="H122" s="1411"/>
      <c r="I122" s="1411"/>
      <c r="J122" s="1411"/>
      <c r="K122" s="1411"/>
      <c r="L122" s="1411"/>
      <c r="M122" s="89"/>
      <c r="N122" s="89"/>
      <c r="O122" s="89"/>
      <c r="P122" s="89"/>
      <c r="Q122" s="89"/>
      <c r="R122" s="89"/>
      <c r="S122" s="89"/>
      <c r="T122" s="89"/>
      <c r="U122" s="89"/>
      <c r="V122" s="89"/>
      <c r="W122" s="89"/>
      <c r="X122" s="89"/>
      <c r="Y122" s="89"/>
      <c r="Z122" s="89"/>
    </row>
    <row r="123" spans="1:26">
      <c r="A123" s="266"/>
      <c r="B123" s="9"/>
      <c r="C123" s="266"/>
      <c r="D123" s="89"/>
      <c r="E123" s="1411"/>
      <c r="F123" s="1411"/>
      <c r="G123" s="1411"/>
      <c r="H123" s="1411"/>
      <c r="I123" s="1411"/>
      <c r="J123" s="1411"/>
      <c r="K123" s="1411"/>
      <c r="L123" s="1411"/>
      <c r="M123" s="89"/>
      <c r="N123" s="89"/>
      <c r="O123" s="89"/>
      <c r="P123" s="89"/>
      <c r="Q123" s="89"/>
      <c r="R123" s="89"/>
      <c r="S123" s="89"/>
      <c r="T123" s="89"/>
      <c r="U123" s="89"/>
      <c r="V123" s="89"/>
      <c r="W123" s="89"/>
      <c r="X123" s="89"/>
      <c r="Y123" s="89"/>
      <c r="Z123" s="89"/>
    </row>
    <row r="124" spans="1:26" ht="15.75">
      <c r="A124" s="266"/>
      <c r="B124" s="7"/>
      <c r="C124" s="266"/>
      <c r="D124" s="89"/>
      <c r="E124" s="1411"/>
      <c r="F124" s="1411"/>
      <c r="G124" s="1411"/>
      <c r="H124" s="1411"/>
      <c r="I124" s="1411"/>
      <c r="J124" s="1411"/>
      <c r="K124" s="1411"/>
      <c r="L124" s="1411"/>
      <c r="M124" s="89"/>
      <c r="N124" s="89"/>
      <c r="O124" s="89"/>
      <c r="P124" s="89"/>
      <c r="Q124" s="89"/>
      <c r="R124" s="89"/>
      <c r="S124" s="89"/>
      <c r="T124" s="89"/>
      <c r="U124" s="89"/>
      <c r="V124" s="89"/>
      <c r="W124" s="89"/>
      <c r="X124" s="89"/>
      <c r="Y124" s="89"/>
      <c r="Z124" s="89"/>
    </row>
    <row r="125" spans="1:26" ht="12.75">
      <c r="A125" s="266"/>
      <c r="B125" s="4"/>
      <c r="C125" s="266"/>
      <c r="D125" s="89"/>
      <c r="E125" s="1411"/>
      <c r="F125" s="1411"/>
      <c r="G125" s="1411"/>
      <c r="H125" s="1411"/>
      <c r="I125" s="1411"/>
      <c r="J125" s="1411"/>
      <c r="K125" s="1411"/>
      <c r="L125" s="1411"/>
      <c r="M125" s="89"/>
      <c r="N125" s="89"/>
      <c r="O125" s="89"/>
      <c r="P125" s="89"/>
      <c r="Q125" s="89"/>
      <c r="R125" s="89"/>
      <c r="S125" s="89"/>
      <c r="T125" s="89"/>
      <c r="U125" s="89"/>
      <c r="V125" s="89"/>
      <c r="W125" s="89"/>
      <c r="X125" s="89"/>
      <c r="Y125" s="89"/>
      <c r="Z125" s="89"/>
    </row>
    <row r="126" spans="1:26" ht="12.75">
      <c r="A126" s="266"/>
      <c r="B126" s="4"/>
      <c r="C126" s="766"/>
      <c r="D126" s="89"/>
      <c r="E126" s="1411"/>
      <c r="F126" s="1411"/>
      <c r="G126" s="1411"/>
      <c r="H126" s="1411"/>
      <c r="I126" s="1411"/>
      <c r="J126" s="1411"/>
      <c r="K126" s="1411"/>
      <c r="L126" s="1411"/>
      <c r="M126" s="89"/>
      <c r="N126" s="89"/>
      <c r="O126" s="89"/>
      <c r="P126" s="89"/>
      <c r="Q126" s="89"/>
      <c r="R126" s="89"/>
      <c r="S126" s="89"/>
      <c r="T126" s="89"/>
      <c r="U126" s="89"/>
      <c r="V126" s="89"/>
      <c r="W126" s="89"/>
      <c r="X126" s="89"/>
      <c r="Y126" s="89"/>
      <c r="Z126" s="89"/>
    </row>
    <row r="127" spans="1:26" ht="12.75">
      <c r="A127" s="266"/>
      <c r="B127" s="4"/>
      <c r="C127" s="266"/>
      <c r="D127" s="89"/>
      <c r="E127" s="1411"/>
      <c r="F127" s="1411"/>
      <c r="G127" s="1411"/>
      <c r="H127" s="1411"/>
      <c r="I127" s="1411"/>
      <c r="J127" s="1411"/>
      <c r="K127" s="1411"/>
      <c r="L127" s="1411"/>
      <c r="M127" s="89"/>
      <c r="N127" s="89"/>
      <c r="O127" s="89"/>
      <c r="P127" s="89"/>
      <c r="Q127" s="89"/>
      <c r="R127" s="89"/>
      <c r="S127" s="89"/>
      <c r="T127" s="89"/>
      <c r="U127" s="89"/>
      <c r="V127" s="89"/>
      <c r="W127" s="89"/>
      <c r="X127" s="89"/>
      <c r="Y127" s="89"/>
      <c r="Z127" s="89"/>
    </row>
    <row r="128" spans="1:26" ht="12.75">
      <c r="A128" s="266"/>
      <c r="B128" s="4"/>
      <c r="C128" s="266"/>
      <c r="D128" s="89"/>
      <c r="E128" s="1411"/>
      <c r="F128" s="1411"/>
      <c r="G128" s="1411"/>
      <c r="H128" s="1411"/>
      <c r="I128" s="1411"/>
      <c r="J128" s="1411"/>
      <c r="K128" s="1411"/>
      <c r="L128" s="1411"/>
      <c r="M128" s="89"/>
      <c r="N128" s="89"/>
      <c r="O128" s="89"/>
      <c r="P128" s="89"/>
      <c r="Q128" s="89"/>
      <c r="R128" s="89"/>
      <c r="S128" s="89"/>
      <c r="T128" s="89"/>
      <c r="U128" s="89"/>
      <c r="V128" s="89"/>
      <c r="W128" s="89"/>
      <c r="X128" s="89"/>
      <c r="Y128" s="89"/>
      <c r="Z128" s="89"/>
    </row>
    <row r="129" spans="1:26" ht="12.75">
      <c r="A129" s="266"/>
      <c r="B129" s="4"/>
      <c r="C129" s="266"/>
      <c r="D129" s="89"/>
      <c r="E129" s="1411"/>
      <c r="F129" s="1411"/>
      <c r="G129" s="1411"/>
      <c r="H129" s="1411"/>
      <c r="I129" s="1411"/>
      <c r="J129" s="1411"/>
      <c r="K129" s="1411"/>
      <c r="L129" s="1411"/>
      <c r="M129" s="89"/>
      <c r="N129" s="89"/>
      <c r="O129" s="89"/>
      <c r="P129" s="89"/>
      <c r="Q129" s="89"/>
      <c r="R129" s="89"/>
      <c r="S129" s="89"/>
      <c r="T129" s="89"/>
      <c r="U129" s="89"/>
      <c r="V129" s="89"/>
      <c r="W129" s="89"/>
      <c r="X129" s="89"/>
      <c r="Y129" s="89"/>
      <c r="Z129" s="89"/>
    </row>
    <row r="130" spans="1:26" ht="12.75">
      <c r="A130" s="266"/>
      <c r="B130" s="4"/>
      <c r="C130" s="266"/>
      <c r="D130" s="89"/>
      <c r="E130" s="1411"/>
      <c r="F130" s="1411"/>
      <c r="G130" s="1411"/>
      <c r="H130" s="1411"/>
      <c r="I130" s="1411"/>
      <c r="J130" s="1411"/>
      <c r="K130" s="1411"/>
      <c r="L130" s="1411"/>
      <c r="M130" s="89"/>
      <c r="N130" s="89"/>
      <c r="O130" s="89"/>
      <c r="P130" s="89"/>
      <c r="Q130" s="89"/>
      <c r="R130" s="89"/>
      <c r="S130" s="89"/>
      <c r="T130" s="89"/>
      <c r="U130" s="89"/>
      <c r="V130" s="89"/>
      <c r="W130" s="89"/>
      <c r="X130" s="89"/>
      <c r="Y130" s="89"/>
      <c r="Z130" s="89"/>
    </row>
    <row r="131" spans="1:26" ht="12.75">
      <c r="A131" s="266"/>
      <c r="B131" s="66"/>
      <c r="C131" s="266"/>
      <c r="D131" s="89"/>
      <c r="E131" s="1411"/>
      <c r="F131" s="1411"/>
      <c r="G131" s="1411"/>
      <c r="H131" s="1411"/>
      <c r="I131" s="1411"/>
      <c r="J131" s="1411"/>
      <c r="K131" s="1411"/>
      <c r="L131" s="1411"/>
      <c r="M131" s="89"/>
      <c r="N131" s="89"/>
      <c r="O131" s="89"/>
      <c r="P131" s="89"/>
      <c r="Q131" s="89"/>
      <c r="R131" s="89"/>
      <c r="S131" s="89"/>
      <c r="T131" s="89"/>
      <c r="U131" s="89"/>
      <c r="V131" s="89"/>
      <c r="W131" s="89"/>
      <c r="X131" s="89"/>
      <c r="Y131" s="89"/>
      <c r="Z131" s="89"/>
    </row>
    <row r="132" spans="1:26" ht="43.35" customHeight="1">
      <c r="A132" s="266"/>
      <c r="B132" s="9"/>
      <c r="C132" s="266"/>
      <c r="D132" s="89"/>
      <c r="E132" s="1411"/>
      <c r="F132" s="1411"/>
      <c r="G132" s="1411"/>
      <c r="H132" s="1411"/>
      <c r="I132" s="1411"/>
      <c r="J132" s="1411"/>
      <c r="K132" s="1411"/>
      <c r="L132" s="1411"/>
      <c r="M132" s="89"/>
      <c r="N132" s="89"/>
      <c r="O132" s="89"/>
      <c r="P132" s="89"/>
      <c r="Q132" s="89"/>
      <c r="R132" s="89"/>
      <c r="S132" s="89"/>
      <c r="T132" s="89"/>
      <c r="U132" s="89"/>
      <c r="V132" s="89"/>
      <c r="W132" s="89"/>
      <c r="X132" s="89"/>
      <c r="Y132" s="89"/>
      <c r="Z132" s="89"/>
    </row>
    <row r="133" spans="1:26" ht="15.75">
      <c r="A133" s="266"/>
      <c r="B133" s="7"/>
      <c r="C133" s="266"/>
      <c r="D133" s="89"/>
      <c r="E133" s="1411"/>
      <c r="F133" s="1411"/>
      <c r="G133" s="1411"/>
      <c r="H133" s="1411"/>
      <c r="I133" s="1411"/>
      <c r="J133" s="1411"/>
      <c r="K133" s="1411"/>
      <c r="L133" s="1411"/>
      <c r="M133" s="89"/>
      <c r="N133" s="89"/>
      <c r="O133" s="89"/>
      <c r="P133" s="89"/>
      <c r="Q133" s="89"/>
      <c r="R133" s="89"/>
      <c r="S133" s="89"/>
      <c r="T133" s="89"/>
      <c r="U133" s="89"/>
      <c r="V133" s="89"/>
      <c r="W133" s="89"/>
      <c r="X133" s="89"/>
      <c r="Y133" s="89"/>
      <c r="Z133" s="89"/>
    </row>
    <row r="134" spans="1:26" ht="15.75">
      <c r="A134" s="266"/>
      <c r="B134" s="7"/>
      <c r="C134" s="266"/>
      <c r="D134" s="89"/>
      <c r="M134" s="89"/>
      <c r="N134" s="89"/>
      <c r="O134" s="89"/>
      <c r="P134" s="89"/>
      <c r="Q134" s="89"/>
      <c r="R134" s="89"/>
      <c r="S134" s="89"/>
      <c r="T134" s="89"/>
      <c r="U134" s="89"/>
      <c r="V134" s="89"/>
      <c r="W134" s="89"/>
      <c r="X134" s="89"/>
      <c r="Y134" s="89"/>
      <c r="Z134" s="89"/>
    </row>
    <row r="135" spans="1:26" ht="13.35" customHeight="1">
      <c r="A135" s="266"/>
      <c r="B135" s="4"/>
      <c r="C135" s="266"/>
      <c r="D135" s="89"/>
      <c r="E135" s="861" t="s">
        <v>1562</v>
      </c>
      <c r="M135" s="89"/>
      <c r="N135" s="89"/>
      <c r="O135" s="89"/>
      <c r="P135" s="89"/>
      <c r="Q135" s="89"/>
      <c r="R135" s="89"/>
      <c r="S135" s="89"/>
      <c r="T135" s="89"/>
      <c r="U135" s="89"/>
      <c r="V135" s="89"/>
      <c r="W135" s="89"/>
      <c r="X135" s="89"/>
      <c r="Y135" s="89"/>
      <c r="Z135" s="89"/>
    </row>
    <row r="136" spans="1:26" ht="12.75">
      <c r="A136" s="266"/>
      <c r="B136" s="4"/>
      <c r="C136" s="266"/>
      <c r="D136" s="89"/>
      <c r="E136" s="89"/>
      <c r="F136" s="89"/>
      <c r="G136" s="89"/>
      <c r="H136" s="89"/>
      <c r="I136" s="89"/>
      <c r="J136" s="89"/>
      <c r="K136" s="89"/>
      <c r="L136" s="89"/>
      <c r="M136" s="89"/>
      <c r="N136" s="89"/>
      <c r="O136" s="89"/>
      <c r="P136" s="89"/>
      <c r="Q136" s="89"/>
      <c r="R136" s="89"/>
      <c r="S136" s="89"/>
      <c r="T136" s="89"/>
      <c r="U136" s="89"/>
      <c r="V136" s="89"/>
      <c r="W136" s="89"/>
      <c r="X136" s="89"/>
      <c r="Y136" s="89"/>
      <c r="Z136" s="89"/>
    </row>
    <row r="137" spans="1:26" ht="12.75">
      <c r="A137" s="266"/>
      <c r="B137" s="4"/>
      <c r="C137" s="266"/>
      <c r="D137" s="89"/>
      <c r="E137" s="1543" t="s">
        <v>1642</v>
      </c>
      <c r="F137" s="1411"/>
      <c r="G137" s="1411"/>
      <c r="H137" s="1411"/>
      <c r="I137" s="1411"/>
      <c r="J137" s="1411"/>
      <c r="K137" s="1411"/>
      <c r="L137" s="1411"/>
      <c r="M137" s="89"/>
      <c r="N137" s="89"/>
      <c r="O137" s="89"/>
      <c r="P137" s="89"/>
      <c r="Q137" s="89"/>
      <c r="R137" s="89"/>
      <c r="S137" s="89"/>
      <c r="T137" s="89"/>
      <c r="U137" s="89"/>
      <c r="V137" s="89"/>
      <c r="W137" s="89"/>
      <c r="X137" s="89"/>
      <c r="Y137" s="89"/>
      <c r="Z137" s="89"/>
    </row>
    <row r="138" spans="1:26">
      <c r="A138" s="266"/>
      <c r="B138" s="9"/>
      <c r="C138" s="266"/>
      <c r="D138" s="89"/>
      <c r="E138" s="1411"/>
      <c r="F138" s="1411"/>
      <c r="G138" s="1411"/>
      <c r="H138" s="1411"/>
      <c r="I138" s="1411"/>
      <c r="J138" s="1411"/>
      <c r="K138" s="1411"/>
      <c r="L138" s="1411"/>
      <c r="M138" s="89"/>
      <c r="N138" s="89"/>
      <c r="O138" s="89"/>
      <c r="P138" s="89"/>
      <c r="Q138" s="89"/>
      <c r="R138" s="89"/>
      <c r="S138" s="89"/>
      <c r="T138" s="89"/>
      <c r="U138" s="89"/>
      <c r="V138" s="89"/>
      <c r="W138" s="89"/>
      <c r="X138" s="89"/>
      <c r="Y138" s="89"/>
      <c r="Z138" s="89"/>
    </row>
    <row r="139" spans="1:26" ht="15.75">
      <c r="A139" s="266"/>
      <c r="B139" s="7"/>
      <c r="C139" s="266"/>
      <c r="D139" s="89"/>
      <c r="E139" s="1411"/>
      <c r="F139" s="1411"/>
      <c r="G139" s="1411"/>
      <c r="H139" s="1411"/>
      <c r="I139" s="1411"/>
      <c r="J139" s="1411"/>
      <c r="K139" s="1411"/>
      <c r="L139" s="1411"/>
      <c r="M139" s="89"/>
      <c r="N139" s="89"/>
      <c r="O139" s="89"/>
      <c r="P139" s="89"/>
      <c r="Q139" s="89"/>
      <c r="R139" s="89"/>
      <c r="S139" s="89"/>
      <c r="T139" s="89"/>
      <c r="U139" s="89"/>
      <c r="V139" s="89"/>
      <c r="W139" s="89"/>
      <c r="X139" s="89"/>
      <c r="Y139" s="89"/>
      <c r="Z139" s="89"/>
    </row>
    <row r="140" spans="1:26" ht="12.75">
      <c r="A140" s="266"/>
      <c r="B140" s="4"/>
      <c r="C140" s="266"/>
      <c r="D140" s="89"/>
      <c r="E140" s="1411"/>
      <c r="F140" s="1411"/>
      <c r="G140" s="1411"/>
      <c r="H140" s="1411"/>
      <c r="I140" s="1411"/>
      <c r="J140" s="1411"/>
      <c r="K140" s="1411"/>
      <c r="L140" s="1411"/>
      <c r="M140" s="89"/>
      <c r="N140" s="89"/>
      <c r="O140" s="89"/>
      <c r="P140" s="89"/>
      <c r="Q140" s="89"/>
      <c r="R140" s="89"/>
      <c r="S140" s="89"/>
      <c r="T140" s="89"/>
      <c r="U140" s="89"/>
      <c r="V140" s="89"/>
      <c r="W140" s="89"/>
      <c r="X140" s="89"/>
      <c r="Y140" s="89"/>
      <c r="Z140" s="89"/>
    </row>
    <row r="141" spans="1:26" ht="12.75">
      <c r="A141" s="266"/>
      <c r="B141" s="11"/>
      <c r="C141" s="266"/>
      <c r="D141" s="89"/>
      <c r="E141" s="1411"/>
      <c r="F141" s="1411"/>
      <c r="G141" s="1411"/>
      <c r="H141" s="1411"/>
      <c r="I141" s="1411"/>
      <c r="J141" s="1411"/>
      <c r="K141" s="1411"/>
      <c r="L141" s="1411"/>
      <c r="M141" s="89"/>
      <c r="N141" s="89"/>
      <c r="O141" s="89"/>
      <c r="P141" s="89"/>
      <c r="Q141" s="89"/>
      <c r="R141" s="89"/>
      <c r="S141" s="89"/>
      <c r="T141" s="89"/>
      <c r="U141" s="89"/>
      <c r="V141" s="89"/>
      <c r="W141" s="89"/>
      <c r="X141" s="89"/>
      <c r="Y141" s="89"/>
      <c r="Z141" s="89"/>
    </row>
    <row r="142" spans="1:26" ht="12.75">
      <c r="A142" s="266"/>
      <c r="B142" s="4"/>
      <c r="C142" s="266"/>
      <c r="D142" s="89"/>
      <c r="E142" s="1411"/>
      <c r="F142" s="1411"/>
      <c r="G142" s="1411"/>
      <c r="H142" s="1411"/>
      <c r="I142" s="1411"/>
      <c r="J142" s="1411"/>
      <c r="K142" s="1411"/>
      <c r="L142" s="1411"/>
      <c r="M142" s="89"/>
      <c r="N142" s="89"/>
      <c r="O142" s="89"/>
      <c r="P142" s="89"/>
      <c r="Q142" s="89"/>
      <c r="R142" s="89"/>
      <c r="S142" s="89"/>
      <c r="T142" s="89"/>
      <c r="U142" s="89"/>
      <c r="V142" s="89"/>
      <c r="W142" s="89"/>
      <c r="X142" s="89"/>
      <c r="Y142" s="89"/>
      <c r="Z142" s="89"/>
    </row>
    <row r="143" spans="1:26" ht="15.75">
      <c r="A143" s="266"/>
      <c r="B143" s="12"/>
      <c r="C143" s="266"/>
      <c r="D143" s="89"/>
      <c r="E143" s="1411"/>
      <c r="F143" s="1411"/>
      <c r="G143" s="1411"/>
      <c r="H143" s="1411"/>
      <c r="I143" s="1411"/>
      <c r="J143" s="1411"/>
      <c r="K143" s="1411"/>
      <c r="L143" s="1411"/>
      <c r="M143" s="89"/>
      <c r="N143" s="89"/>
      <c r="O143" s="89"/>
      <c r="P143" s="89"/>
      <c r="Q143" s="89"/>
      <c r="R143" s="89"/>
      <c r="S143" s="89"/>
      <c r="T143" s="89"/>
      <c r="U143" s="89"/>
      <c r="V143" s="89"/>
      <c r="W143" s="89"/>
      <c r="X143" s="89"/>
      <c r="Y143" s="89"/>
      <c r="Z143" s="89"/>
    </row>
    <row r="144" spans="1:26" ht="12.75">
      <c r="A144" s="266"/>
      <c r="B144" s="4"/>
      <c r="C144" s="266"/>
      <c r="D144" s="89"/>
      <c r="E144" s="1411"/>
      <c r="F144" s="1411"/>
      <c r="G144" s="1411"/>
      <c r="H144" s="1411"/>
      <c r="I144" s="1411"/>
      <c r="J144" s="1411"/>
      <c r="K144" s="1411"/>
      <c r="L144" s="1411"/>
      <c r="M144" s="89"/>
      <c r="N144" s="89"/>
      <c r="O144" s="89"/>
      <c r="P144" s="89"/>
      <c r="Q144" s="89"/>
      <c r="R144" s="89"/>
      <c r="S144" s="89"/>
      <c r="T144" s="89"/>
      <c r="U144" s="89"/>
      <c r="V144" s="89"/>
      <c r="W144" s="89"/>
      <c r="X144" s="89"/>
      <c r="Y144" s="89"/>
      <c r="Z144" s="89"/>
    </row>
    <row r="145" spans="1:26">
      <c r="A145" s="266"/>
      <c r="B145" s="9"/>
      <c r="C145" s="266"/>
      <c r="D145" s="89"/>
      <c r="E145" s="1411"/>
      <c r="F145" s="1411"/>
      <c r="G145" s="1411"/>
      <c r="H145" s="1411"/>
      <c r="I145" s="1411"/>
      <c r="J145" s="1411"/>
      <c r="K145" s="1411"/>
      <c r="L145" s="1411"/>
      <c r="M145" s="89"/>
      <c r="N145" s="89"/>
      <c r="O145" s="89"/>
      <c r="P145" s="89"/>
      <c r="Q145" s="89"/>
      <c r="R145" s="89"/>
      <c r="S145" s="89"/>
      <c r="T145" s="89"/>
      <c r="U145" s="89"/>
      <c r="V145" s="89"/>
      <c r="W145" s="89"/>
      <c r="X145" s="89"/>
      <c r="Y145" s="89"/>
      <c r="Z145" s="89"/>
    </row>
    <row r="146" spans="1:26" ht="15.75">
      <c r="A146" s="266"/>
      <c r="B146" s="7"/>
      <c r="C146" s="266"/>
      <c r="D146" s="89"/>
      <c r="E146" s="1411"/>
      <c r="F146" s="1411"/>
      <c r="G146" s="1411"/>
      <c r="H146" s="1411"/>
      <c r="I146" s="1411"/>
      <c r="J146" s="1411"/>
      <c r="K146" s="1411"/>
      <c r="L146" s="1411"/>
      <c r="M146" s="89"/>
      <c r="N146" s="89"/>
      <c r="O146" s="89"/>
      <c r="P146" s="89"/>
      <c r="Q146" s="89"/>
      <c r="R146" s="89"/>
      <c r="S146" s="89"/>
      <c r="T146" s="89"/>
      <c r="U146" s="89"/>
      <c r="V146" s="89"/>
      <c r="W146" s="89"/>
      <c r="X146" s="89"/>
      <c r="Y146" s="89"/>
      <c r="Z146" s="89"/>
    </row>
    <row r="147" spans="1:26" ht="12.75">
      <c r="A147" s="266"/>
      <c r="B147" s="4"/>
      <c r="C147" s="266"/>
      <c r="D147" s="89"/>
      <c r="E147" s="1411"/>
      <c r="F147" s="1411"/>
      <c r="G147" s="1411"/>
      <c r="H147" s="1411"/>
      <c r="I147" s="1411"/>
      <c r="J147" s="1411"/>
      <c r="K147" s="1411"/>
      <c r="L147" s="1411"/>
      <c r="M147" s="89"/>
      <c r="N147" s="89"/>
      <c r="O147" s="89"/>
      <c r="P147" s="89"/>
      <c r="Q147" s="89"/>
      <c r="R147" s="89"/>
      <c r="S147" s="89"/>
      <c r="T147" s="89"/>
      <c r="U147" s="89"/>
      <c r="V147" s="89"/>
      <c r="W147" s="89"/>
      <c r="X147" s="89"/>
      <c r="Y147" s="89"/>
      <c r="Z147" s="89"/>
    </row>
    <row r="148" spans="1:26">
      <c r="A148" s="266"/>
      <c r="B148" s="9"/>
      <c r="C148" s="266"/>
      <c r="D148" s="89"/>
      <c r="E148" s="1411"/>
      <c r="F148" s="1411"/>
      <c r="G148" s="1411"/>
      <c r="H148" s="1411"/>
      <c r="I148" s="1411"/>
      <c r="J148" s="1411"/>
      <c r="K148" s="1411"/>
      <c r="L148" s="1411"/>
      <c r="M148" s="89"/>
      <c r="N148" s="89"/>
      <c r="O148" s="89"/>
      <c r="P148" s="89"/>
      <c r="Q148" s="89"/>
      <c r="R148" s="89"/>
      <c r="S148" s="89"/>
      <c r="T148" s="89"/>
      <c r="U148" s="89"/>
      <c r="V148" s="89"/>
      <c r="W148" s="89"/>
      <c r="X148" s="89"/>
      <c r="Y148" s="89"/>
      <c r="Z148" s="89"/>
    </row>
    <row r="149" spans="1:26" ht="15.75">
      <c r="A149" s="266"/>
      <c r="B149" s="7"/>
      <c r="C149" s="266"/>
      <c r="D149" s="89"/>
      <c r="E149" s="1411"/>
      <c r="F149" s="1411"/>
      <c r="G149" s="1411"/>
      <c r="H149" s="1411"/>
      <c r="I149" s="1411"/>
      <c r="J149" s="1411"/>
      <c r="K149" s="1411"/>
      <c r="L149" s="1411"/>
      <c r="M149" s="89"/>
      <c r="N149" s="89"/>
      <c r="O149" s="89"/>
      <c r="P149" s="89"/>
      <c r="Q149" s="89"/>
      <c r="R149" s="89"/>
      <c r="S149" s="89"/>
      <c r="T149" s="89"/>
      <c r="U149" s="89"/>
      <c r="V149" s="89"/>
      <c r="W149" s="89"/>
      <c r="X149" s="89"/>
      <c r="Y149" s="89"/>
      <c r="Z149" s="89"/>
    </row>
    <row r="150" spans="1:26" ht="12.75">
      <c r="A150" s="266"/>
      <c r="B150" s="4"/>
      <c r="C150" s="266"/>
      <c r="D150" s="89"/>
      <c r="E150" s="1411"/>
      <c r="F150" s="1411"/>
      <c r="G150" s="1411"/>
      <c r="H150" s="1411"/>
      <c r="I150" s="1411"/>
      <c r="J150" s="1411"/>
      <c r="K150" s="1411"/>
      <c r="L150" s="1411"/>
      <c r="M150" s="89"/>
      <c r="N150" s="89"/>
      <c r="O150" s="89"/>
      <c r="P150" s="89"/>
      <c r="Q150" s="89"/>
      <c r="R150" s="89"/>
      <c r="S150" s="89"/>
      <c r="T150" s="89"/>
      <c r="U150" s="89"/>
      <c r="V150" s="89"/>
      <c r="W150" s="89"/>
      <c r="X150" s="89"/>
      <c r="Y150" s="89"/>
      <c r="Z150" s="89"/>
    </row>
    <row r="151" spans="1:26" ht="12.75">
      <c r="A151" s="266"/>
      <c r="B151" s="4"/>
      <c r="C151" s="266"/>
      <c r="D151" s="89"/>
      <c r="E151" s="1411"/>
      <c r="F151" s="1411"/>
      <c r="G151" s="1411"/>
      <c r="H151" s="1411"/>
      <c r="I151" s="1411"/>
      <c r="J151" s="1411"/>
      <c r="K151" s="1411"/>
      <c r="L151" s="1411"/>
      <c r="M151" s="89"/>
      <c r="N151" s="89"/>
      <c r="O151" s="89"/>
      <c r="P151" s="89"/>
      <c r="Q151" s="89"/>
      <c r="R151" s="89"/>
      <c r="S151" s="89"/>
      <c r="T151" s="89"/>
      <c r="U151" s="89"/>
      <c r="V151" s="89"/>
      <c r="W151" s="89"/>
      <c r="X151" s="89"/>
      <c r="Y151" s="89"/>
      <c r="Z151" s="89"/>
    </row>
    <row r="152" spans="1:26" ht="12.75">
      <c r="A152" s="266"/>
      <c r="B152" s="4"/>
      <c r="C152" s="266"/>
      <c r="D152" s="89"/>
      <c r="E152" s="1411"/>
      <c r="F152" s="1411"/>
      <c r="G152" s="1411"/>
      <c r="H152" s="1411"/>
      <c r="I152" s="1411"/>
      <c r="J152" s="1411"/>
      <c r="K152" s="1411"/>
      <c r="L152" s="1411"/>
      <c r="M152" s="89"/>
      <c r="N152" s="89"/>
      <c r="O152" s="89"/>
      <c r="P152" s="89"/>
      <c r="Q152" s="89"/>
      <c r="R152" s="89"/>
      <c r="S152" s="89"/>
      <c r="T152" s="89"/>
      <c r="U152" s="89"/>
      <c r="V152" s="89"/>
      <c r="W152" s="89"/>
      <c r="X152" s="89"/>
      <c r="Y152" s="89"/>
      <c r="Z152" s="89"/>
    </row>
    <row r="153" spans="1:26" ht="12.75">
      <c r="A153" s="266"/>
      <c r="B153" s="4"/>
      <c r="C153" s="266"/>
      <c r="D153" s="89"/>
      <c r="E153" s="1411"/>
      <c r="F153" s="1411"/>
      <c r="G153" s="1411"/>
      <c r="H153" s="1411"/>
      <c r="I153" s="1411"/>
      <c r="J153" s="1411"/>
      <c r="K153" s="1411"/>
      <c r="L153" s="1411"/>
      <c r="M153" s="89"/>
      <c r="N153" s="89"/>
      <c r="O153" s="89"/>
      <c r="P153" s="89"/>
      <c r="Q153" s="89"/>
      <c r="R153" s="89"/>
      <c r="S153" s="89"/>
      <c r="T153" s="89"/>
      <c r="U153" s="89"/>
      <c r="V153" s="89"/>
      <c r="W153" s="89"/>
      <c r="X153" s="89"/>
      <c r="Y153" s="89"/>
      <c r="Z153" s="89"/>
    </row>
    <row r="154" spans="1:26" ht="12.75">
      <c r="A154" s="266"/>
      <c r="B154" s="4"/>
      <c r="C154" s="266"/>
      <c r="D154" s="89"/>
      <c r="E154" s="1411"/>
      <c r="F154" s="1411"/>
      <c r="G154" s="1411"/>
      <c r="H154" s="1411"/>
      <c r="I154" s="1411"/>
      <c r="J154" s="1411"/>
      <c r="K154" s="1411"/>
      <c r="L154" s="1411"/>
      <c r="M154" s="89"/>
      <c r="N154" s="89"/>
      <c r="O154" s="89"/>
      <c r="P154" s="89"/>
      <c r="Q154" s="89"/>
      <c r="R154" s="89"/>
      <c r="S154" s="89"/>
      <c r="T154" s="89"/>
      <c r="U154" s="89"/>
      <c r="V154" s="89"/>
      <c r="W154" s="89"/>
      <c r="X154" s="89"/>
      <c r="Y154" s="89"/>
      <c r="Z154" s="89"/>
    </row>
    <row r="155" spans="1:26" ht="12.75">
      <c r="A155" s="266"/>
      <c r="B155" s="4"/>
      <c r="C155" s="266"/>
      <c r="D155" s="89"/>
      <c r="E155" s="1411"/>
      <c r="F155" s="1411"/>
      <c r="G155" s="1411"/>
      <c r="H155" s="1411"/>
      <c r="I155" s="1411"/>
      <c r="J155" s="1411"/>
      <c r="K155" s="1411"/>
      <c r="L155" s="1411"/>
      <c r="M155" s="89"/>
      <c r="N155" s="89"/>
      <c r="O155" s="89"/>
      <c r="P155" s="89"/>
      <c r="Q155" s="89"/>
      <c r="R155" s="89"/>
      <c r="S155" s="89"/>
      <c r="T155" s="89"/>
      <c r="U155" s="89"/>
      <c r="V155" s="89"/>
      <c r="W155" s="89"/>
      <c r="X155" s="89"/>
      <c r="Y155" s="89"/>
      <c r="Z155" s="89"/>
    </row>
    <row r="156" spans="1:26" ht="12.75">
      <c r="A156" s="266"/>
      <c r="B156" s="4"/>
      <c r="C156" s="266"/>
      <c r="D156" s="89"/>
      <c r="E156" s="1411"/>
      <c r="F156" s="1411"/>
      <c r="G156" s="1411"/>
      <c r="H156" s="1411"/>
      <c r="I156" s="1411"/>
      <c r="J156" s="1411"/>
      <c r="K156" s="1411"/>
      <c r="L156" s="1411"/>
      <c r="M156" s="89"/>
      <c r="N156" s="89"/>
      <c r="O156" s="89"/>
      <c r="P156" s="89"/>
      <c r="Q156" s="89"/>
      <c r="R156" s="89"/>
      <c r="S156" s="89"/>
      <c r="T156" s="89"/>
      <c r="U156" s="89"/>
      <c r="V156" s="89"/>
      <c r="W156" s="89"/>
      <c r="X156" s="89"/>
      <c r="Y156" s="89"/>
      <c r="Z156" s="89"/>
    </row>
    <row r="157" spans="1:26" ht="12.75">
      <c r="A157" s="266"/>
      <c r="B157" s="4"/>
      <c r="C157" s="266"/>
      <c r="D157" s="89"/>
      <c r="E157" s="1411"/>
      <c r="F157" s="1411"/>
      <c r="G157" s="1411"/>
      <c r="H157" s="1411"/>
      <c r="I157" s="1411"/>
      <c r="J157" s="1411"/>
      <c r="K157" s="1411"/>
      <c r="L157" s="1411"/>
      <c r="M157" s="89"/>
      <c r="N157" s="89"/>
      <c r="O157" s="89"/>
      <c r="P157" s="89"/>
      <c r="Q157" s="89"/>
      <c r="R157" s="89"/>
      <c r="S157" s="89"/>
      <c r="T157" s="89"/>
      <c r="U157" s="89"/>
      <c r="V157" s="89"/>
      <c r="W157" s="89"/>
      <c r="X157" s="89"/>
      <c r="Y157" s="89"/>
      <c r="Z157" s="89"/>
    </row>
    <row r="158" spans="1:26">
      <c r="A158" s="266"/>
      <c r="B158" s="9"/>
      <c r="C158" s="266"/>
      <c r="D158" s="89"/>
      <c r="E158" s="1411"/>
      <c r="F158" s="1411"/>
      <c r="G158" s="1411"/>
      <c r="H158" s="1411"/>
      <c r="I158" s="1411"/>
      <c r="J158" s="1411"/>
      <c r="K158" s="1411"/>
      <c r="L158" s="1411"/>
      <c r="M158" s="89"/>
      <c r="N158" s="89"/>
      <c r="O158" s="89"/>
      <c r="P158" s="89"/>
      <c r="Q158" s="89"/>
      <c r="R158" s="89"/>
      <c r="S158" s="89"/>
      <c r="T158" s="89"/>
      <c r="U158" s="89"/>
      <c r="V158" s="89"/>
      <c r="W158" s="89"/>
      <c r="X158" s="89"/>
      <c r="Y158" s="89"/>
      <c r="Z158" s="89"/>
    </row>
    <row r="159" spans="1:26" ht="15.75">
      <c r="A159" s="266"/>
      <c r="B159" s="7"/>
      <c r="C159" s="266"/>
      <c r="D159" s="89"/>
      <c r="E159" s="1411"/>
      <c r="F159" s="1411"/>
      <c r="G159" s="1411"/>
      <c r="H159" s="1411"/>
      <c r="I159" s="1411"/>
      <c r="J159" s="1411"/>
      <c r="K159" s="1411"/>
      <c r="L159" s="1411"/>
      <c r="M159" s="89"/>
      <c r="N159" s="89"/>
      <c r="O159" s="89"/>
      <c r="P159" s="89"/>
      <c r="Q159" s="89"/>
      <c r="R159" s="89"/>
      <c r="S159" s="89"/>
      <c r="T159" s="89"/>
      <c r="U159" s="89"/>
      <c r="V159" s="89"/>
      <c r="W159" s="89"/>
      <c r="X159" s="89"/>
      <c r="Y159" s="89"/>
      <c r="Z159" s="89"/>
    </row>
    <row r="160" spans="1:26" ht="26.1" customHeight="1">
      <c r="A160" s="266"/>
      <c r="B160" s="4"/>
      <c r="C160" s="266"/>
      <c r="D160" s="89"/>
      <c r="E160" s="1411"/>
      <c r="F160" s="1411"/>
      <c r="G160" s="1411"/>
      <c r="H160" s="1411"/>
      <c r="I160" s="1411"/>
      <c r="J160" s="1411"/>
      <c r="K160" s="1411"/>
      <c r="L160" s="1411"/>
      <c r="M160" s="89"/>
      <c r="N160" s="89"/>
      <c r="O160" s="89"/>
      <c r="P160" s="89"/>
      <c r="Q160" s="89"/>
      <c r="R160" s="89"/>
      <c r="S160" s="89"/>
      <c r="T160" s="89"/>
      <c r="U160" s="89"/>
      <c r="V160" s="89"/>
      <c r="W160" s="89"/>
      <c r="X160" s="89"/>
      <c r="Y160" s="89"/>
      <c r="Z160" s="89"/>
    </row>
    <row r="161" spans="1:26" ht="12.75">
      <c r="A161" s="266"/>
      <c r="B161" s="4"/>
      <c r="C161" s="266"/>
      <c r="D161" s="89"/>
      <c r="E161" s="1411"/>
      <c r="F161" s="1411"/>
      <c r="G161" s="1411"/>
      <c r="H161" s="1411"/>
      <c r="I161" s="1411"/>
      <c r="J161" s="1411"/>
      <c r="K161" s="1411"/>
      <c r="L161" s="1411"/>
      <c r="M161" s="89"/>
      <c r="N161" s="89"/>
      <c r="O161" s="89"/>
      <c r="P161" s="89"/>
      <c r="Q161" s="89"/>
      <c r="R161" s="89"/>
      <c r="S161" s="89"/>
      <c r="T161" s="89"/>
      <c r="U161" s="89"/>
      <c r="V161" s="89"/>
      <c r="W161" s="89"/>
      <c r="X161" s="89"/>
      <c r="Y161" s="89"/>
      <c r="Z161" s="89"/>
    </row>
    <row r="162" spans="1:26" ht="12.75">
      <c r="A162" s="266"/>
      <c r="B162" s="66"/>
      <c r="C162" s="266"/>
      <c r="D162" s="89"/>
      <c r="E162" s="1411"/>
      <c r="F162" s="1411"/>
      <c r="G162" s="1411"/>
      <c r="H162" s="1411"/>
      <c r="I162" s="1411"/>
      <c r="J162" s="1411"/>
      <c r="K162" s="1411"/>
      <c r="L162" s="1411"/>
      <c r="M162" s="89"/>
      <c r="N162" s="89"/>
      <c r="O162" s="89"/>
      <c r="P162" s="89"/>
      <c r="Q162" s="89"/>
      <c r="R162" s="89"/>
      <c r="S162" s="89"/>
      <c r="T162" s="89"/>
      <c r="U162" s="89"/>
      <c r="V162" s="89"/>
      <c r="W162" s="89"/>
      <c r="X162" s="89"/>
      <c r="Y162" s="89"/>
      <c r="Z162" s="89"/>
    </row>
    <row r="163" spans="1:26" ht="12.75">
      <c r="A163" s="266"/>
      <c r="B163" s="66"/>
      <c r="C163" s="266"/>
      <c r="D163" s="89"/>
      <c r="M163" s="89"/>
      <c r="N163" s="89"/>
      <c r="O163" s="89"/>
      <c r="P163" s="89"/>
      <c r="Q163" s="89"/>
      <c r="R163" s="89"/>
      <c r="S163" s="89"/>
      <c r="T163" s="89"/>
      <c r="U163" s="89"/>
      <c r="V163" s="89"/>
      <c r="W163" s="89"/>
      <c r="X163" s="89"/>
      <c r="Y163" s="89"/>
      <c r="Z163" s="89"/>
    </row>
    <row r="164" spans="1:26" ht="12.75">
      <c r="A164" s="266"/>
      <c r="B164" s="66"/>
      <c r="C164" s="266"/>
      <c r="D164" s="89"/>
      <c r="M164" s="89"/>
      <c r="N164" s="89"/>
      <c r="O164" s="89"/>
      <c r="P164" s="89"/>
      <c r="Q164" s="89"/>
      <c r="R164" s="89"/>
      <c r="S164" s="89"/>
      <c r="T164" s="89"/>
      <c r="U164" s="89"/>
      <c r="V164" s="89"/>
      <c r="W164" s="89"/>
      <c r="X164" s="89"/>
      <c r="Y164" s="89"/>
      <c r="Z164" s="89"/>
    </row>
    <row r="165" spans="1:26" ht="16.350000000000001" customHeight="1">
      <c r="A165" s="266"/>
      <c r="B165" s="9"/>
      <c r="C165" s="266"/>
      <c r="D165" s="89"/>
      <c r="E165" s="1361" t="s">
        <v>1477</v>
      </c>
      <c r="O165" s="89"/>
      <c r="P165" s="89"/>
      <c r="Q165" s="89"/>
      <c r="R165" s="89"/>
      <c r="S165" s="89"/>
      <c r="T165" s="89"/>
      <c r="U165" s="89"/>
      <c r="V165" s="89"/>
      <c r="W165" s="89"/>
      <c r="X165" s="89"/>
      <c r="Y165" s="89"/>
      <c r="Z165" s="89"/>
    </row>
    <row r="166" spans="1:26" ht="15.75">
      <c r="A166" s="266"/>
      <c r="B166" s="7"/>
      <c r="C166" s="266"/>
      <c r="D166" s="89"/>
      <c r="E166" s="89"/>
      <c r="F166" s="89"/>
      <c r="G166" s="89"/>
      <c r="H166" s="89"/>
      <c r="I166" s="89"/>
      <c r="J166" s="89"/>
      <c r="K166" s="89"/>
      <c r="L166" s="89"/>
      <c r="M166" s="89"/>
      <c r="N166" s="89"/>
      <c r="O166" s="89"/>
      <c r="P166" s="89"/>
      <c r="Q166" s="89"/>
      <c r="R166" s="89"/>
      <c r="S166" s="89"/>
      <c r="T166" s="89"/>
      <c r="U166" s="89"/>
      <c r="V166" s="89"/>
      <c r="W166" s="89"/>
      <c r="X166" s="89"/>
      <c r="Y166" s="89"/>
      <c r="Z166" s="89"/>
    </row>
    <row r="167" spans="1:26" ht="13.35" customHeight="1">
      <c r="A167" s="266"/>
      <c r="B167" s="4"/>
      <c r="C167" s="266"/>
      <c r="D167" s="89"/>
      <c r="E167" s="861" t="s">
        <v>1563</v>
      </c>
      <c r="M167" s="89"/>
      <c r="N167" s="89"/>
      <c r="O167" s="89"/>
      <c r="P167" s="89"/>
      <c r="Q167" s="89"/>
      <c r="R167" s="89"/>
      <c r="S167" s="89"/>
      <c r="T167" s="89"/>
      <c r="U167" s="89"/>
      <c r="V167" s="89"/>
      <c r="W167" s="89"/>
      <c r="X167" s="89"/>
      <c r="Y167" s="89"/>
      <c r="Z167" s="89"/>
    </row>
    <row r="168" spans="1:26" ht="12.75">
      <c r="A168" s="266"/>
      <c r="B168" s="4"/>
      <c r="C168" s="266"/>
      <c r="D168" s="89"/>
      <c r="E168" s="89"/>
      <c r="F168" s="89"/>
      <c r="G168" s="89"/>
      <c r="H168" s="89"/>
      <c r="I168" s="89"/>
      <c r="J168" s="89"/>
      <c r="K168" s="89"/>
      <c r="L168" s="89"/>
      <c r="M168" s="89"/>
      <c r="N168" s="89"/>
      <c r="O168" s="89"/>
      <c r="P168" s="89"/>
      <c r="Q168" s="89"/>
      <c r="R168" s="89"/>
      <c r="S168" s="89"/>
      <c r="T168" s="89"/>
      <c r="U168" s="89"/>
      <c r="V168" s="89"/>
      <c r="W168" s="89"/>
      <c r="X168" s="89"/>
      <c r="Y168" s="89"/>
      <c r="Z168" s="89"/>
    </row>
    <row r="169" spans="1:26" ht="12.75">
      <c r="A169" s="266"/>
      <c r="B169" s="4"/>
      <c r="C169" s="266"/>
      <c r="D169" s="89"/>
      <c r="E169" s="1543" t="s">
        <v>1564</v>
      </c>
      <c r="F169" s="1411"/>
      <c r="G169" s="1411"/>
      <c r="H169" s="1411"/>
      <c r="I169" s="1411"/>
      <c r="J169" s="1411"/>
      <c r="K169" s="1411"/>
      <c r="L169" s="1411"/>
      <c r="M169" s="89"/>
      <c r="N169" s="89"/>
      <c r="O169" s="89"/>
      <c r="P169" s="89"/>
      <c r="Q169" s="89"/>
      <c r="R169" s="89"/>
      <c r="S169" s="89"/>
      <c r="T169" s="89"/>
      <c r="U169" s="89"/>
      <c r="V169" s="89"/>
      <c r="W169" s="89"/>
      <c r="X169" s="89"/>
      <c r="Y169" s="89"/>
      <c r="Z169" s="89"/>
    </row>
    <row r="170" spans="1:26" ht="12.75">
      <c r="A170" s="266"/>
      <c r="B170" s="4"/>
      <c r="C170" s="266"/>
      <c r="D170" s="89"/>
      <c r="E170" s="1411"/>
      <c r="F170" s="1411"/>
      <c r="G170" s="1411"/>
      <c r="H170" s="1411"/>
      <c r="I170" s="1411"/>
      <c r="J170" s="1411"/>
      <c r="K170" s="1411"/>
      <c r="L170" s="1411"/>
      <c r="M170" s="89"/>
      <c r="N170" s="89"/>
      <c r="O170" s="89"/>
      <c r="P170" s="89"/>
      <c r="Q170" s="89"/>
      <c r="R170" s="89"/>
      <c r="S170" s="89"/>
      <c r="T170" s="89"/>
      <c r="U170" s="89"/>
      <c r="V170" s="89"/>
      <c r="W170" s="89"/>
      <c r="X170" s="89"/>
      <c r="Y170" s="89"/>
      <c r="Z170" s="89"/>
    </row>
    <row r="171" spans="1:26" ht="12.75">
      <c r="A171" s="266"/>
      <c r="B171" s="4"/>
      <c r="C171" s="266"/>
      <c r="D171" s="89"/>
      <c r="E171" s="1411"/>
      <c r="F171" s="1411"/>
      <c r="G171" s="1411"/>
      <c r="H171" s="1411"/>
      <c r="I171" s="1411"/>
      <c r="J171" s="1411"/>
      <c r="K171" s="1411"/>
      <c r="L171" s="1411"/>
      <c r="M171" s="89"/>
      <c r="N171" s="89"/>
      <c r="O171" s="89"/>
      <c r="P171" s="89"/>
      <c r="Q171" s="89"/>
      <c r="R171" s="89"/>
      <c r="S171" s="89"/>
      <c r="T171" s="89"/>
      <c r="U171" s="89"/>
      <c r="V171" s="89"/>
      <c r="W171" s="89"/>
      <c r="X171" s="89"/>
      <c r="Y171" s="89"/>
      <c r="Z171" s="89"/>
    </row>
    <row r="172" spans="1:26" ht="12.75">
      <c r="A172" s="266"/>
      <c r="B172" s="4"/>
      <c r="C172" s="266"/>
      <c r="D172" s="89"/>
      <c r="E172" s="1411"/>
      <c r="F172" s="1411"/>
      <c r="G172" s="1411"/>
      <c r="H172" s="1411"/>
      <c r="I172" s="1411"/>
      <c r="J172" s="1411"/>
      <c r="K172" s="1411"/>
      <c r="L172" s="1411"/>
      <c r="M172" s="89"/>
      <c r="N172" s="89"/>
      <c r="O172" s="89"/>
      <c r="P172" s="89"/>
      <c r="Q172" s="89"/>
      <c r="R172" s="89"/>
      <c r="S172" s="89"/>
      <c r="T172" s="89"/>
      <c r="U172" s="89"/>
      <c r="V172" s="89"/>
      <c r="W172" s="89"/>
      <c r="X172" s="89"/>
      <c r="Y172" s="89"/>
      <c r="Z172" s="89"/>
    </row>
    <row r="173" spans="1:26">
      <c r="A173" s="266"/>
      <c r="B173" s="9"/>
      <c r="C173" s="266"/>
      <c r="D173" s="89"/>
      <c r="E173" s="1411"/>
      <c r="F173" s="1411"/>
      <c r="G173" s="1411"/>
      <c r="H173" s="1411"/>
      <c r="I173" s="1411"/>
      <c r="J173" s="1411"/>
      <c r="K173" s="1411"/>
      <c r="L173" s="1411"/>
      <c r="M173" s="89"/>
      <c r="N173" s="89"/>
      <c r="O173" s="89"/>
      <c r="P173" s="89"/>
      <c r="Q173" s="89"/>
      <c r="R173" s="89"/>
      <c r="S173" s="89"/>
      <c r="T173" s="89"/>
      <c r="U173" s="89"/>
      <c r="V173" s="89"/>
      <c r="W173" s="89"/>
      <c r="X173" s="89"/>
      <c r="Y173" s="89"/>
      <c r="Z173" s="89"/>
    </row>
    <row r="174" spans="1:26" ht="15.75">
      <c r="A174" s="266"/>
      <c r="B174" s="7"/>
      <c r="C174" s="266"/>
      <c r="D174" s="89"/>
      <c r="E174" s="1411"/>
      <c r="F174" s="1411"/>
      <c r="G174" s="1411"/>
      <c r="H174" s="1411"/>
      <c r="I174" s="1411"/>
      <c r="J174" s="1411"/>
      <c r="K174" s="1411"/>
      <c r="L174" s="1411"/>
      <c r="M174" s="89"/>
      <c r="N174" s="89"/>
      <c r="O174" s="89"/>
      <c r="P174" s="89"/>
      <c r="Q174" s="89"/>
      <c r="R174" s="89"/>
      <c r="S174" s="89"/>
      <c r="T174" s="89"/>
      <c r="U174" s="89"/>
      <c r="V174" s="89"/>
      <c r="W174" s="89"/>
      <c r="X174" s="89"/>
      <c r="Y174" s="89"/>
      <c r="Z174" s="89"/>
    </row>
    <row r="175" spans="1:26" ht="12.75">
      <c r="A175" s="266"/>
      <c r="B175" s="4"/>
      <c r="C175" s="266"/>
      <c r="D175" s="89"/>
      <c r="E175" s="1411"/>
      <c r="F175" s="1411"/>
      <c r="G175" s="1411"/>
      <c r="H175" s="1411"/>
      <c r="I175" s="1411"/>
      <c r="J175" s="1411"/>
      <c r="K175" s="1411"/>
      <c r="L175" s="1411"/>
      <c r="M175" s="89"/>
      <c r="N175" s="89"/>
      <c r="O175" s="89"/>
      <c r="P175" s="89"/>
      <c r="Q175" s="89"/>
      <c r="R175" s="89"/>
      <c r="S175" s="89"/>
      <c r="T175" s="89"/>
      <c r="U175" s="89"/>
      <c r="V175" s="89"/>
      <c r="W175" s="89"/>
      <c r="X175" s="89"/>
      <c r="Y175" s="89"/>
      <c r="Z175" s="89"/>
    </row>
    <row r="176" spans="1:26" ht="12.75">
      <c r="A176" s="266"/>
      <c r="B176" s="11"/>
      <c r="C176" s="766"/>
      <c r="D176" s="89"/>
      <c r="E176" s="1411"/>
      <c r="F176" s="1411"/>
      <c r="G176" s="1411"/>
      <c r="H176" s="1411"/>
      <c r="I176" s="1411"/>
      <c r="J176" s="1411"/>
      <c r="K176" s="1411"/>
      <c r="L176" s="1411"/>
      <c r="M176" s="89"/>
      <c r="N176" s="89"/>
      <c r="O176" s="89"/>
      <c r="P176" s="89"/>
      <c r="Q176" s="89"/>
      <c r="R176" s="89"/>
      <c r="S176" s="89"/>
      <c r="T176" s="89"/>
      <c r="U176" s="89"/>
      <c r="V176" s="89"/>
      <c r="W176" s="89"/>
      <c r="X176" s="89"/>
      <c r="Y176" s="89"/>
      <c r="Z176" s="89"/>
    </row>
    <row r="177" spans="1:26" ht="12.75">
      <c r="A177" s="266"/>
      <c r="B177" s="4"/>
      <c r="C177" s="266"/>
      <c r="D177" s="89"/>
      <c r="E177" s="1411"/>
      <c r="F177" s="1411"/>
      <c r="G177" s="1411"/>
      <c r="H177" s="1411"/>
      <c r="I177" s="1411"/>
      <c r="J177" s="1411"/>
      <c r="K177" s="1411"/>
      <c r="L177" s="1411"/>
      <c r="M177" s="89"/>
      <c r="N177" s="89"/>
      <c r="O177" s="89"/>
      <c r="P177" s="89"/>
      <c r="Q177" s="89"/>
      <c r="R177" s="89"/>
      <c r="S177" s="89"/>
      <c r="T177" s="89"/>
      <c r="U177" s="89"/>
      <c r="V177" s="89"/>
      <c r="W177" s="89"/>
      <c r="X177" s="89"/>
      <c r="Y177" s="89"/>
      <c r="Z177" s="89"/>
    </row>
    <row r="178" spans="1:26" ht="15.75">
      <c r="A178" s="266"/>
      <c r="B178" s="12"/>
      <c r="C178" s="266"/>
      <c r="D178" s="89"/>
      <c r="E178" s="1411"/>
      <c r="F178" s="1411"/>
      <c r="G178" s="1411"/>
      <c r="H178" s="1411"/>
      <c r="I178" s="1411"/>
      <c r="J178" s="1411"/>
      <c r="K178" s="1411"/>
      <c r="L178" s="1411"/>
      <c r="M178" s="89"/>
      <c r="N178" s="89"/>
      <c r="O178" s="89"/>
      <c r="P178" s="89"/>
      <c r="Q178" s="89"/>
      <c r="R178" s="89"/>
      <c r="S178" s="89"/>
      <c r="T178" s="89"/>
      <c r="U178" s="89"/>
      <c r="V178" s="89"/>
      <c r="W178" s="89"/>
      <c r="X178" s="89"/>
      <c r="Y178" s="89"/>
      <c r="Z178" s="89"/>
    </row>
    <row r="179" spans="1:26" ht="12.75">
      <c r="A179" s="266"/>
      <c r="B179" s="4"/>
      <c r="C179" s="266"/>
      <c r="D179" s="89"/>
      <c r="E179" s="1411"/>
      <c r="F179" s="1411"/>
      <c r="G179" s="1411"/>
      <c r="H179" s="1411"/>
      <c r="I179" s="1411"/>
      <c r="J179" s="1411"/>
      <c r="K179" s="1411"/>
      <c r="L179" s="1411"/>
      <c r="M179" s="89"/>
      <c r="N179" s="89"/>
      <c r="O179" s="89"/>
      <c r="P179" s="89"/>
      <c r="Q179" s="89"/>
      <c r="R179" s="89"/>
      <c r="S179" s="89"/>
      <c r="T179" s="89"/>
      <c r="U179" s="89"/>
      <c r="V179" s="89"/>
      <c r="W179" s="89"/>
      <c r="X179" s="89"/>
      <c r="Y179" s="89"/>
      <c r="Z179" s="89"/>
    </row>
    <row r="180" spans="1:26">
      <c r="A180" s="266"/>
      <c r="B180" s="9"/>
      <c r="C180" s="266"/>
      <c r="D180" s="89"/>
      <c r="E180" s="1411"/>
      <c r="F180" s="1411"/>
      <c r="G180" s="1411"/>
      <c r="H180" s="1411"/>
      <c r="I180" s="1411"/>
      <c r="J180" s="1411"/>
      <c r="K180" s="1411"/>
      <c r="L180" s="1411"/>
      <c r="M180" s="89"/>
      <c r="N180" s="89"/>
      <c r="O180" s="89"/>
      <c r="P180" s="89"/>
      <c r="Q180" s="89"/>
      <c r="R180" s="89"/>
      <c r="S180" s="89"/>
      <c r="T180" s="89"/>
      <c r="U180" s="89"/>
      <c r="V180" s="89"/>
      <c r="W180" s="89"/>
      <c r="X180" s="89"/>
      <c r="Y180" s="89"/>
      <c r="Z180" s="89"/>
    </row>
    <row r="181" spans="1:26" ht="15.75">
      <c r="A181" s="266"/>
      <c r="B181" s="7"/>
      <c r="C181" s="266"/>
      <c r="D181" s="89"/>
      <c r="E181" s="1411"/>
      <c r="F181" s="1411"/>
      <c r="G181" s="1411"/>
      <c r="H181" s="1411"/>
      <c r="I181" s="1411"/>
      <c r="J181" s="1411"/>
      <c r="K181" s="1411"/>
      <c r="L181" s="1411"/>
      <c r="M181" s="89"/>
      <c r="N181" s="89"/>
      <c r="O181" s="89"/>
      <c r="P181" s="89"/>
      <c r="Q181" s="89"/>
      <c r="R181" s="89"/>
      <c r="S181" s="89"/>
      <c r="T181" s="89"/>
      <c r="U181" s="89"/>
      <c r="V181" s="89"/>
      <c r="W181" s="89"/>
      <c r="X181" s="89"/>
      <c r="Y181" s="89"/>
      <c r="Z181" s="89"/>
    </row>
    <row r="182" spans="1:26" ht="12.75">
      <c r="A182" s="266"/>
      <c r="B182" s="4"/>
      <c r="C182" s="266"/>
      <c r="D182" s="89"/>
      <c r="E182" s="1411"/>
      <c r="F182" s="1411"/>
      <c r="G182" s="1411"/>
      <c r="H182" s="1411"/>
      <c r="I182" s="1411"/>
      <c r="J182" s="1411"/>
      <c r="K182" s="1411"/>
      <c r="L182" s="1411"/>
      <c r="M182" s="89"/>
      <c r="N182" s="89"/>
      <c r="O182" s="89"/>
      <c r="P182" s="89"/>
      <c r="Q182" s="89"/>
      <c r="R182" s="89"/>
      <c r="S182" s="89"/>
      <c r="T182" s="89"/>
      <c r="U182" s="89"/>
      <c r="V182" s="89"/>
      <c r="W182" s="89"/>
      <c r="X182" s="89"/>
      <c r="Y182" s="89"/>
      <c r="Z182" s="89"/>
    </row>
    <row r="183" spans="1:26">
      <c r="A183" s="266"/>
      <c r="B183" s="9"/>
      <c r="C183" s="266"/>
      <c r="D183" s="89"/>
      <c r="E183" s="1411"/>
      <c r="F183" s="1411"/>
      <c r="G183" s="1411"/>
      <c r="H183" s="1411"/>
      <c r="I183" s="1411"/>
      <c r="J183" s="1411"/>
      <c r="K183" s="1411"/>
      <c r="L183" s="1411"/>
      <c r="M183" s="89"/>
      <c r="N183" s="89"/>
      <c r="O183" s="89"/>
      <c r="P183" s="89"/>
      <c r="Q183" s="89"/>
      <c r="R183" s="89"/>
      <c r="S183" s="89"/>
      <c r="T183" s="89"/>
      <c r="U183" s="89"/>
      <c r="V183" s="89"/>
      <c r="W183" s="89"/>
      <c r="X183" s="89"/>
      <c r="Y183" s="89"/>
      <c r="Z183" s="89"/>
    </row>
    <row r="184" spans="1:26" ht="15.75">
      <c r="A184" s="266"/>
      <c r="B184" s="7"/>
      <c r="C184" s="266"/>
      <c r="D184" s="89"/>
      <c r="E184" s="1411"/>
      <c r="F184" s="1411"/>
      <c r="G184" s="1411"/>
      <c r="H184" s="1411"/>
      <c r="I184" s="1411"/>
      <c r="J184" s="1411"/>
      <c r="K184" s="1411"/>
      <c r="L184" s="1411"/>
      <c r="M184" s="89"/>
      <c r="N184" s="89"/>
      <c r="O184" s="89"/>
      <c r="P184" s="89"/>
      <c r="Q184" s="89"/>
      <c r="R184" s="89"/>
      <c r="S184" s="89"/>
      <c r="T184" s="89"/>
      <c r="U184" s="89"/>
      <c r="V184" s="89"/>
      <c r="W184" s="89"/>
      <c r="X184" s="89"/>
      <c r="Y184" s="89"/>
      <c r="Z184" s="89"/>
    </row>
    <row r="185" spans="1:26" ht="15.75">
      <c r="A185" s="266"/>
      <c r="B185" s="7"/>
      <c r="C185" s="266"/>
      <c r="D185" s="89"/>
      <c r="E185" s="1411"/>
      <c r="F185" s="1411"/>
      <c r="G185" s="1411"/>
      <c r="H185" s="1411"/>
      <c r="I185" s="1411"/>
      <c r="J185" s="1411"/>
      <c r="K185" s="1411"/>
      <c r="L185" s="1411"/>
      <c r="M185" s="89"/>
      <c r="N185" s="89"/>
      <c r="O185" s="89"/>
      <c r="P185" s="89"/>
      <c r="Q185" s="89"/>
      <c r="R185" s="89"/>
      <c r="S185" s="89"/>
      <c r="T185" s="89"/>
      <c r="U185" s="89"/>
      <c r="V185" s="89"/>
      <c r="W185" s="89"/>
      <c r="X185" s="89"/>
      <c r="Y185" s="89"/>
      <c r="Z185" s="89"/>
    </row>
    <row r="186" spans="1:26" ht="15.75">
      <c r="A186" s="266"/>
      <c r="B186" s="7"/>
      <c r="C186" s="266"/>
      <c r="D186" s="89"/>
      <c r="E186" s="1411"/>
      <c r="F186" s="1411"/>
      <c r="G186" s="1411"/>
      <c r="H186" s="1411"/>
      <c r="I186" s="1411"/>
      <c r="J186" s="1411"/>
      <c r="K186" s="1411"/>
      <c r="L186" s="1411"/>
      <c r="M186" s="89"/>
      <c r="N186" s="89"/>
      <c r="O186" s="89"/>
      <c r="P186" s="89"/>
      <c r="Q186" s="89"/>
      <c r="R186" s="89"/>
      <c r="S186" s="89"/>
      <c r="T186" s="89"/>
      <c r="U186" s="89"/>
      <c r="V186" s="89"/>
      <c r="W186" s="89"/>
      <c r="X186" s="89"/>
      <c r="Y186" s="89"/>
      <c r="Z186" s="89"/>
    </row>
    <row r="187" spans="1:26" ht="15.75">
      <c r="A187" s="266"/>
      <c r="B187" s="7"/>
      <c r="C187" s="266"/>
      <c r="D187" s="89"/>
      <c r="E187" s="1411"/>
      <c r="F187" s="1411"/>
      <c r="G187" s="1411"/>
      <c r="H187" s="1411"/>
      <c r="I187" s="1411"/>
      <c r="J187" s="1411"/>
      <c r="K187" s="1411"/>
      <c r="L187" s="1411"/>
      <c r="M187" s="89"/>
      <c r="N187" s="89"/>
      <c r="O187" s="89"/>
      <c r="P187" s="89"/>
      <c r="Q187" s="89"/>
      <c r="R187" s="89"/>
      <c r="S187" s="89"/>
      <c r="T187" s="89"/>
      <c r="U187" s="89"/>
      <c r="V187" s="89"/>
      <c r="W187" s="89"/>
      <c r="X187" s="89"/>
      <c r="Y187" s="89"/>
      <c r="Z187" s="89"/>
    </row>
    <row r="188" spans="1:26" ht="12.75">
      <c r="A188" s="266"/>
      <c r="B188" s="4"/>
      <c r="C188" s="266"/>
      <c r="D188" s="89"/>
      <c r="E188" s="1411"/>
      <c r="F188" s="1411"/>
      <c r="G188" s="1411"/>
      <c r="H188" s="1411"/>
      <c r="I188" s="1411"/>
      <c r="J188" s="1411"/>
      <c r="K188" s="1411"/>
      <c r="L188" s="1411"/>
      <c r="M188" s="89"/>
      <c r="N188" s="89"/>
      <c r="O188" s="89"/>
      <c r="P188" s="89"/>
      <c r="Q188" s="89"/>
      <c r="R188" s="89"/>
      <c r="S188" s="89"/>
      <c r="T188" s="89"/>
      <c r="U188" s="89"/>
      <c r="V188" s="89"/>
      <c r="W188" s="89"/>
      <c r="X188" s="89"/>
      <c r="Y188" s="89"/>
      <c r="Z188" s="89"/>
    </row>
    <row r="189" spans="1:26" ht="12.75">
      <c r="A189" s="266"/>
      <c r="B189" s="4"/>
      <c r="C189" s="266"/>
      <c r="D189" s="89"/>
      <c r="E189" s="1411"/>
      <c r="F189" s="1411"/>
      <c r="G189" s="1411"/>
      <c r="H189" s="1411"/>
      <c r="I189" s="1411"/>
      <c r="J189" s="1411"/>
      <c r="K189" s="1411"/>
      <c r="L189" s="1411"/>
      <c r="M189" s="89"/>
      <c r="N189" s="89"/>
      <c r="O189" s="89"/>
      <c r="P189" s="89"/>
      <c r="Q189" s="89"/>
      <c r="R189" s="89"/>
      <c r="S189" s="89"/>
      <c r="T189" s="89"/>
      <c r="U189" s="89"/>
      <c r="V189" s="89"/>
      <c r="W189" s="89"/>
      <c r="X189" s="89"/>
      <c r="Y189" s="89"/>
      <c r="Z189" s="89"/>
    </row>
    <row r="190" spans="1:26" ht="32.1" customHeight="1">
      <c r="A190" s="266"/>
      <c r="B190" s="9"/>
      <c r="C190" s="266"/>
      <c r="D190" s="89"/>
      <c r="E190" s="1411"/>
      <c r="F190" s="1411"/>
      <c r="G190" s="1411"/>
      <c r="H190" s="1411"/>
      <c r="I190" s="1411"/>
      <c r="J190" s="1411"/>
      <c r="K190" s="1411"/>
      <c r="L190" s="1411"/>
      <c r="M190" s="89"/>
      <c r="N190" s="89"/>
      <c r="O190" s="89"/>
      <c r="P190" s="89"/>
      <c r="Q190" s="89"/>
      <c r="R190" s="89"/>
      <c r="S190" s="89"/>
      <c r="T190" s="89"/>
      <c r="U190" s="89"/>
      <c r="V190" s="89"/>
      <c r="W190" s="89"/>
      <c r="X190" s="89"/>
      <c r="Y190" s="89"/>
      <c r="Z190" s="89"/>
    </row>
    <row r="191" spans="1:26" ht="12.75">
      <c r="A191" s="266"/>
      <c r="B191" s="4"/>
      <c r="C191" s="266"/>
      <c r="D191" s="89"/>
      <c r="E191" s="1411"/>
      <c r="F191" s="1411"/>
      <c r="G191" s="1411"/>
      <c r="H191" s="1411"/>
      <c r="I191" s="1411"/>
      <c r="J191" s="1411"/>
      <c r="K191" s="1411"/>
      <c r="L191" s="1411"/>
      <c r="M191" s="89"/>
      <c r="N191" s="89"/>
      <c r="O191" s="89"/>
      <c r="P191" s="89"/>
      <c r="Q191" s="89"/>
      <c r="R191" s="89"/>
      <c r="S191" s="89"/>
      <c r="T191" s="89"/>
      <c r="U191" s="89"/>
      <c r="V191" s="89"/>
      <c r="W191" s="89"/>
      <c r="X191" s="89"/>
      <c r="Y191" s="89"/>
      <c r="Z191" s="89"/>
    </row>
    <row r="192" spans="1:26" ht="12.75">
      <c r="A192" s="266"/>
      <c r="B192" s="4"/>
      <c r="C192" s="266"/>
      <c r="D192" s="89"/>
      <c r="M192" s="89"/>
      <c r="N192" s="89"/>
      <c r="O192" s="89"/>
      <c r="P192" s="89"/>
      <c r="Q192" s="89"/>
      <c r="R192" s="89"/>
      <c r="S192" s="89"/>
      <c r="T192" s="89"/>
      <c r="U192" s="89"/>
      <c r="V192" s="89"/>
      <c r="W192" s="89"/>
      <c r="X192" s="89"/>
      <c r="Y192" s="89"/>
      <c r="Z192" s="89"/>
    </row>
    <row r="193" spans="1:26">
      <c r="A193" s="266"/>
      <c r="B193" s="9"/>
      <c r="C193" s="266"/>
      <c r="D193" s="89"/>
      <c r="E193" s="1695" t="s">
        <v>1478</v>
      </c>
      <c r="F193" s="1411"/>
      <c r="G193" s="1411"/>
      <c r="H193" s="772">
        <v>2024</v>
      </c>
      <c r="I193" s="772">
        <v>2025</v>
      </c>
      <c r="J193" s="89"/>
      <c r="K193" s="89"/>
      <c r="L193" s="89"/>
      <c r="M193" s="89"/>
      <c r="N193" s="89"/>
      <c r="O193" s="89"/>
      <c r="P193" s="89"/>
      <c r="Q193" s="89"/>
      <c r="R193" s="89"/>
      <c r="S193" s="89"/>
      <c r="T193" s="89"/>
      <c r="U193" s="89"/>
      <c r="V193" s="89"/>
      <c r="W193" s="89"/>
      <c r="X193" s="89"/>
      <c r="Y193" s="89"/>
      <c r="Z193" s="89"/>
    </row>
    <row r="194" spans="1:26">
      <c r="A194" s="266"/>
      <c r="B194" s="9"/>
      <c r="C194" s="266"/>
      <c r="D194" s="89"/>
      <c r="E194" s="2136" t="s">
        <v>1479</v>
      </c>
      <c r="F194" s="1416"/>
      <c r="G194" s="1416"/>
      <c r="H194" s="780">
        <v>0</v>
      </c>
      <c r="I194" s="840">
        <v>0</v>
      </c>
      <c r="J194" s="89"/>
      <c r="K194" s="89"/>
      <c r="L194" s="89"/>
      <c r="M194" s="89"/>
      <c r="N194" s="89"/>
      <c r="O194" s="89"/>
      <c r="P194" s="89"/>
      <c r="Q194" s="89"/>
      <c r="R194" s="89"/>
      <c r="S194" s="89"/>
      <c r="T194" s="89"/>
      <c r="U194" s="89"/>
      <c r="V194" s="89"/>
      <c r="W194" s="89"/>
      <c r="X194" s="89"/>
      <c r="Y194" s="89"/>
      <c r="Z194" s="89"/>
    </row>
    <row r="195" spans="1:26">
      <c r="A195" s="266"/>
      <c r="B195" s="9"/>
      <c r="C195" s="266"/>
      <c r="D195" s="89"/>
      <c r="E195" s="2137" t="s">
        <v>1480</v>
      </c>
      <c r="F195" s="1416"/>
      <c r="G195" s="1416"/>
      <c r="H195" s="841">
        <v>0</v>
      </c>
      <c r="I195" s="842">
        <v>0</v>
      </c>
      <c r="J195" s="89"/>
      <c r="K195" s="89"/>
      <c r="L195" s="89"/>
      <c r="M195" s="89"/>
      <c r="N195" s="89"/>
      <c r="O195" s="89"/>
      <c r="P195" s="89"/>
      <c r="Q195" s="89"/>
      <c r="R195" s="89"/>
      <c r="S195" s="89"/>
      <c r="T195" s="89"/>
      <c r="U195" s="89"/>
      <c r="V195" s="89"/>
      <c r="W195" s="89"/>
      <c r="X195" s="89"/>
      <c r="Y195" s="89"/>
      <c r="Z195" s="89"/>
    </row>
    <row r="196" spans="1:26">
      <c r="A196" s="266"/>
      <c r="B196" s="9"/>
      <c r="C196" s="266"/>
      <c r="D196" s="89"/>
      <c r="E196" s="2136" t="s">
        <v>1481</v>
      </c>
      <c r="F196" s="1416"/>
      <c r="G196" s="1416"/>
      <c r="H196" s="780">
        <v>0</v>
      </c>
      <c r="I196" s="840">
        <v>0</v>
      </c>
      <c r="J196" s="89"/>
      <c r="K196" s="89"/>
      <c r="L196" s="89"/>
      <c r="M196" s="89"/>
      <c r="N196" s="89"/>
      <c r="O196" s="89"/>
      <c r="P196" s="89"/>
      <c r="Q196" s="89"/>
      <c r="R196" s="89"/>
      <c r="S196" s="89"/>
      <c r="T196" s="89"/>
      <c r="U196" s="89"/>
      <c r="V196" s="89"/>
      <c r="W196" s="89"/>
      <c r="X196" s="89"/>
      <c r="Y196" s="89"/>
      <c r="Z196" s="89"/>
    </row>
    <row r="197" spans="1:26">
      <c r="A197" s="266"/>
      <c r="B197" s="9"/>
      <c r="C197" s="266"/>
      <c r="D197" s="89"/>
      <c r="E197" s="89"/>
      <c r="F197" s="89"/>
      <c r="G197" s="89"/>
      <c r="H197" s="89"/>
      <c r="I197" s="89"/>
      <c r="J197" s="89"/>
      <c r="K197" s="89"/>
      <c r="L197" s="89"/>
      <c r="M197" s="89"/>
      <c r="N197" s="89"/>
      <c r="O197" s="89"/>
      <c r="P197" s="89"/>
      <c r="Q197" s="89"/>
      <c r="R197" s="89"/>
      <c r="S197" s="89"/>
      <c r="T197" s="89"/>
      <c r="U197" s="89"/>
      <c r="V197" s="89"/>
      <c r="W197" s="89"/>
      <c r="X197" s="89"/>
      <c r="Y197" s="89"/>
      <c r="Z197" s="89"/>
    </row>
    <row r="198" spans="1:26">
      <c r="A198" s="266"/>
      <c r="B198" s="9"/>
      <c r="C198" s="266"/>
      <c r="D198" s="89"/>
      <c r="E198" s="89"/>
      <c r="F198" s="89"/>
      <c r="G198" s="89"/>
      <c r="H198" s="89"/>
      <c r="I198" s="89"/>
      <c r="J198" s="89"/>
      <c r="K198" s="89"/>
      <c r="L198" s="89"/>
      <c r="M198" s="89"/>
      <c r="N198" s="89"/>
      <c r="O198" s="89"/>
      <c r="P198" s="89"/>
      <c r="Q198" s="89"/>
      <c r="R198" s="89"/>
      <c r="S198" s="89"/>
      <c r="T198" s="89"/>
      <c r="U198" s="89"/>
      <c r="V198" s="89"/>
      <c r="W198" s="89"/>
      <c r="X198" s="89"/>
      <c r="Y198" s="89"/>
      <c r="Z198" s="89"/>
    </row>
    <row r="199" spans="1:26">
      <c r="A199" s="266"/>
      <c r="B199" s="9"/>
      <c r="C199" s="266"/>
      <c r="D199" s="89"/>
      <c r="E199" s="89"/>
      <c r="F199" s="89"/>
      <c r="G199" s="89"/>
      <c r="H199" s="89"/>
      <c r="I199" s="89"/>
      <c r="J199" s="89"/>
      <c r="K199" s="89"/>
      <c r="L199" s="89"/>
      <c r="M199" s="89"/>
      <c r="N199" s="89"/>
      <c r="O199" s="89"/>
      <c r="P199" s="89"/>
      <c r="Q199" s="89"/>
      <c r="R199" s="89"/>
      <c r="S199" s="89"/>
      <c r="T199" s="89"/>
      <c r="U199" s="89"/>
      <c r="V199" s="89"/>
      <c r="W199" s="89"/>
      <c r="X199" s="89"/>
      <c r="Y199" s="89"/>
      <c r="Z199" s="89"/>
    </row>
    <row r="200" spans="1:26" ht="16.350000000000001" customHeight="1">
      <c r="A200" s="266"/>
      <c r="B200" s="7"/>
      <c r="C200" s="266"/>
      <c r="D200" s="89"/>
      <c r="E200" s="866" t="s">
        <v>1482</v>
      </c>
      <c r="M200" s="89"/>
      <c r="N200" s="89"/>
      <c r="O200" s="89"/>
      <c r="P200" s="89"/>
      <c r="Q200" s="89"/>
      <c r="R200" s="89"/>
      <c r="S200" s="89"/>
      <c r="T200" s="89"/>
      <c r="U200" s="89"/>
      <c r="V200" s="89"/>
      <c r="W200" s="89"/>
      <c r="X200" s="89"/>
      <c r="Y200" s="89"/>
      <c r="Z200" s="89"/>
    </row>
    <row r="201" spans="1:26" ht="12.75">
      <c r="A201" s="266"/>
      <c r="B201" s="4"/>
      <c r="C201" s="266"/>
      <c r="D201" s="89"/>
      <c r="E201" s="89"/>
      <c r="F201" s="89"/>
      <c r="G201" s="89"/>
      <c r="H201" s="89"/>
      <c r="I201" s="89"/>
      <c r="J201" s="89"/>
      <c r="K201" s="89"/>
      <c r="L201" s="89"/>
      <c r="M201" s="89"/>
      <c r="N201" s="89"/>
      <c r="O201" s="89"/>
      <c r="P201" s="89"/>
      <c r="Q201" s="89"/>
      <c r="R201" s="89"/>
      <c r="S201" s="89"/>
      <c r="T201" s="89"/>
      <c r="U201" s="89"/>
      <c r="V201" s="89"/>
      <c r="W201" s="89"/>
      <c r="X201" s="89"/>
      <c r="Y201" s="89"/>
      <c r="Z201" s="89"/>
    </row>
    <row r="202" spans="1:26" ht="12.75">
      <c r="A202" s="266"/>
      <c r="B202" s="4"/>
      <c r="C202" s="266"/>
      <c r="D202" s="89"/>
      <c r="E202" s="1543" t="s">
        <v>1565</v>
      </c>
      <c r="F202" s="1411"/>
      <c r="G202" s="1411"/>
      <c r="H202" s="1411"/>
      <c r="I202" s="1411"/>
      <c r="J202" s="1411"/>
      <c r="K202" s="1411"/>
      <c r="L202" s="1411"/>
      <c r="M202" s="89"/>
      <c r="N202" s="89"/>
      <c r="O202" s="89"/>
      <c r="P202" s="89"/>
      <c r="Q202" s="89"/>
      <c r="R202" s="89"/>
      <c r="S202" s="89"/>
      <c r="T202" s="89"/>
      <c r="U202" s="89"/>
      <c r="V202" s="89"/>
      <c r="W202" s="89"/>
      <c r="X202" s="89"/>
      <c r="Y202" s="89"/>
      <c r="Z202" s="89"/>
    </row>
    <row r="203" spans="1:26" ht="12.75">
      <c r="A203" s="266"/>
      <c r="B203" s="4"/>
      <c r="C203" s="266"/>
      <c r="D203" s="89"/>
      <c r="E203" s="1411"/>
      <c r="F203" s="1411"/>
      <c r="G203" s="1411"/>
      <c r="H203" s="1411"/>
      <c r="I203" s="1411"/>
      <c r="J203" s="1411"/>
      <c r="K203" s="1411"/>
      <c r="L203" s="1411"/>
      <c r="M203" s="89"/>
      <c r="N203" s="89"/>
      <c r="O203" s="89"/>
      <c r="P203" s="89"/>
      <c r="Q203" s="89"/>
      <c r="R203" s="89"/>
      <c r="S203" s="89"/>
      <c r="T203" s="89"/>
      <c r="U203" s="89"/>
      <c r="V203" s="89"/>
      <c r="W203" s="89"/>
      <c r="X203" s="89"/>
      <c r="Y203" s="89"/>
      <c r="Z203" s="89"/>
    </row>
    <row r="204" spans="1:26" ht="12.75">
      <c r="A204" s="266"/>
      <c r="B204" s="4"/>
      <c r="C204" s="266"/>
      <c r="D204" s="89"/>
      <c r="E204" s="1411"/>
      <c r="F204" s="1411"/>
      <c r="G204" s="1411"/>
      <c r="H204" s="1411"/>
      <c r="I204" s="1411"/>
      <c r="J204" s="1411"/>
      <c r="K204" s="1411"/>
      <c r="L204" s="1411"/>
      <c r="M204" s="89"/>
      <c r="N204" s="89"/>
      <c r="O204" s="89"/>
      <c r="P204" s="89"/>
      <c r="Q204" s="89"/>
      <c r="R204" s="89"/>
      <c r="S204" s="89"/>
      <c r="T204" s="89"/>
      <c r="U204" s="89"/>
      <c r="V204" s="89"/>
      <c r="W204" s="89"/>
      <c r="X204" s="89"/>
      <c r="Y204" s="89"/>
      <c r="Z204" s="89"/>
    </row>
    <row r="205" spans="1:26" ht="12.75">
      <c r="A205" s="266"/>
      <c r="B205" s="4"/>
      <c r="C205" s="266"/>
      <c r="D205" s="89"/>
      <c r="E205" s="1411"/>
      <c r="F205" s="1411"/>
      <c r="G205" s="1411"/>
      <c r="H205" s="1411"/>
      <c r="I205" s="1411"/>
      <c r="J205" s="1411"/>
      <c r="K205" s="1411"/>
      <c r="L205" s="1411"/>
      <c r="M205" s="89"/>
      <c r="N205" s="89"/>
      <c r="O205" s="89"/>
      <c r="P205" s="89"/>
      <c r="Q205" s="89"/>
      <c r="R205" s="89"/>
      <c r="S205" s="89"/>
      <c r="T205" s="89"/>
      <c r="U205" s="89"/>
      <c r="V205" s="89"/>
      <c r="W205" s="89"/>
      <c r="X205" s="89"/>
      <c r="Y205" s="89"/>
      <c r="Z205" s="89"/>
    </row>
    <row r="206" spans="1:26" ht="12.75">
      <c r="A206" s="266"/>
      <c r="B206" s="4"/>
      <c r="C206" s="266"/>
      <c r="D206" s="89"/>
      <c r="E206" s="1411"/>
      <c r="F206" s="1411"/>
      <c r="G206" s="1411"/>
      <c r="H206" s="1411"/>
      <c r="I206" s="1411"/>
      <c r="J206" s="1411"/>
      <c r="K206" s="1411"/>
      <c r="L206" s="1411"/>
      <c r="M206" s="89"/>
      <c r="N206" s="89"/>
      <c r="O206" s="89"/>
      <c r="P206" s="89"/>
      <c r="Q206" s="89"/>
      <c r="R206" s="89"/>
      <c r="S206" s="89"/>
      <c r="T206" s="89"/>
      <c r="U206" s="89"/>
      <c r="V206" s="89"/>
      <c r="W206" s="89"/>
      <c r="X206" s="89"/>
      <c r="Y206" s="89"/>
      <c r="Z206" s="89"/>
    </row>
    <row r="207" spans="1:26">
      <c r="A207" s="266"/>
      <c r="B207" s="9"/>
      <c r="C207" s="266"/>
      <c r="D207" s="89"/>
      <c r="E207" s="1411"/>
      <c r="F207" s="1411"/>
      <c r="G207" s="1411"/>
      <c r="H207" s="1411"/>
      <c r="I207" s="1411"/>
      <c r="J207" s="1411"/>
      <c r="K207" s="1411"/>
      <c r="L207" s="1411"/>
      <c r="M207" s="89"/>
      <c r="N207" s="89"/>
      <c r="O207" s="89"/>
      <c r="P207" s="89"/>
      <c r="Q207" s="89"/>
      <c r="R207" s="89"/>
      <c r="S207" s="89"/>
      <c r="T207" s="89"/>
      <c r="U207" s="89"/>
      <c r="V207" s="89"/>
      <c r="W207" s="89"/>
      <c r="X207" s="89"/>
      <c r="Y207" s="89"/>
      <c r="Z207" s="89"/>
    </row>
    <row r="208" spans="1:26" ht="15.75">
      <c r="A208" s="266"/>
      <c r="B208" s="7"/>
      <c r="C208" s="266"/>
      <c r="D208" s="89"/>
      <c r="E208" s="1411"/>
      <c r="F208" s="1411"/>
      <c r="G208" s="1411"/>
      <c r="H208" s="1411"/>
      <c r="I208" s="1411"/>
      <c r="J208" s="1411"/>
      <c r="K208" s="1411"/>
      <c r="L208" s="1411"/>
      <c r="M208" s="89"/>
      <c r="N208" s="89"/>
      <c r="O208" s="89"/>
      <c r="P208" s="89"/>
      <c r="Q208" s="89"/>
      <c r="R208" s="89"/>
      <c r="S208" s="89"/>
      <c r="T208" s="89"/>
      <c r="U208" s="89"/>
      <c r="V208" s="89"/>
      <c r="W208" s="89"/>
      <c r="X208" s="89"/>
      <c r="Y208" s="89"/>
      <c r="Z208" s="89"/>
    </row>
    <row r="209" spans="1:26" ht="12.75">
      <c r="A209" s="266"/>
      <c r="B209" s="4"/>
      <c r="C209" s="266"/>
      <c r="D209" s="89"/>
      <c r="E209" s="1411"/>
      <c r="F209" s="1411"/>
      <c r="G209" s="1411"/>
      <c r="H209" s="1411"/>
      <c r="I209" s="1411"/>
      <c r="J209" s="1411"/>
      <c r="K209" s="1411"/>
      <c r="L209" s="1411"/>
      <c r="M209" s="89"/>
      <c r="N209" s="89"/>
      <c r="O209" s="89"/>
      <c r="P209" s="89"/>
      <c r="Q209" s="89"/>
      <c r="R209" s="89"/>
      <c r="S209" s="89"/>
      <c r="T209" s="89"/>
      <c r="U209" s="89"/>
      <c r="V209" s="89"/>
      <c r="W209" s="89"/>
      <c r="X209" s="89"/>
      <c r="Y209" s="89"/>
      <c r="Z209" s="89"/>
    </row>
    <row r="210" spans="1:26" ht="12.75">
      <c r="A210" s="266"/>
      <c r="B210" s="11"/>
      <c r="C210" s="266"/>
      <c r="D210" s="89"/>
      <c r="E210" s="1411"/>
      <c r="F210" s="1411"/>
      <c r="G210" s="1411"/>
      <c r="H210" s="1411"/>
      <c r="I210" s="1411"/>
      <c r="J210" s="1411"/>
      <c r="K210" s="1411"/>
      <c r="L210" s="1411"/>
      <c r="M210" s="89"/>
      <c r="N210" s="89"/>
      <c r="O210" s="89"/>
      <c r="P210" s="89"/>
      <c r="Q210" s="89"/>
      <c r="R210" s="89"/>
      <c r="S210" s="89"/>
      <c r="T210" s="89"/>
      <c r="U210" s="89"/>
      <c r="V210" s="89"/>
      <c r="W210" s="89"/>
      <c r="X210" s="89"/>
      <c r="Y210" s="89"/>
      <c r="Z210" s="89"/>
    </row>
    <row r="211" spans="1:26" ht="12.75">
      <c r="A211" s="266"/>
      <c r="B211" s="11"/>
      <c r="C211" s="266"/>
      <c r="D211" s="89"/>
      <c r="E211" s="1411"/>
      <c r="F211" s="1411"/>
      <c r="G211" s="1411"/>
      <c r="H211" s="1411"/>
      <c r="I211" s="1411"/>
      <c r="J211" s="1411"/>
      <c r="K211" s="1411"/>
      <c r="L211" s="1411"/>
      <c r="M211" s="89"/>
      <c r="N211" s="89"/>
      <c r="O211" s="89"/>
      <c r="P211" s="89"/>
      <c r="Q211" s="89"/>
      <c r="R211" s="89"/>
      <c r="S211" s="89"/>
      <c r="T211" s="89"/>
      <c r="U211" s="89"/>
      <c r="V211" s="89"/>
      <c r="W211" s="89"/>
      <c r="X211" s="89"/>
      <c r="Y211" s="89"/>
      <c r="Z211" s="89"/>
    </row>
    <row r="212" spans="1:26" ht="12.75">
      <c r="A212" s="266"/>
      <c r="B212" s="11"/>
      <c r="C212" s="266"/>
      <c r="D212" s="89"/>
      <c r="E212" s="1411"/>
      <c r="F212" s="1411"/>
      <c r="G212" s="1411"/>
      <c r="H212" s="1411"/>
      <c r="I212" s="1411"/>
      <c r="J212" s="1411"/>
      <c r="K212" s="1411"/>
      <c r="L212" s="1411"/>
      <c r="M212" s="89"/>
      <c r="N212" s="89"/>
      <c r="O212" s="89"/>
      <c r="P212" s="89"/>
      <c r="Q212" s="89"/>
      <c r="R212" s="89"/>
      <c r="S212" s="89"/>
      <c r="T212" s="89"/>
      <c r="U212" s="89"/>
      <c r="V212" s="89"/>
      <c r="W212" s="89"/>
      <c r="X212" s="89"/>
      <c r="Y212" s="89"/>
      <c r="Z212" s="89"/>
    </row>
    <row r="213" spans="1:26" ht="12.75">
      <c r="A213" s="266"/>
      <c r="B213" s="11"/>
      <c r="C213" s="266"/>
      <c r="D213" s="89"/>
      <c r="E213" s="1411"/>
      <c r="F213" s="1411"/>
      <c r="G213" s="1411"/>
      <c r="H213" s="1411"/>
      <c r="I213" s="1411"/>
      <c r="J213" s="1411"/>
      <c r="K213" s="1411"/>
      <c r="L213" s="1411"/>
      <c r="M213" s="89"/>
      <c r="N213" s="89"/>
      <c r="O213" s="89"/>
      <c r="P213" s="89"/>
      <c r="Q213" s="89"/>
      <c r="R213" s="89"/>
      <c r="S213" s="89"/>
      <c r="T213" s="89"/>
      <c r="U213" s="89"/>
      <c r="V213" s="89"/>
      <c r="W213" s="89"/>
      <c r="X213" s="89"/>
      <c r="Y213" s="89"/>
      <c r="Z213" s="89"/>
    </row>
    <row r="214" spans="1:26" ht="12.75">
      <c r="A214" s="266"/>
      <c r="B214" s="4"/>
      <c r="C214" s="266"/>
      <c r="D214" s="89"/>
      <c r="E214" s="1411"/>
      <c r="F214" s="1411"/>
      <c r="G214" s="1411"/>
      <c r="H214" s="1411"/>
      <c r="I214" s="1411"/>
      <c r="J214" s="1411"/>
      <c r="K214" s="1411"/>
      <c r="L214" s="1411"/>
      <c r="M214" s="89"/>
      <c r="N214" s="89"/>
      <c r="O214" s="89"/>
      <c r="P214" s="89"/>
      <c r="Q214" s="89"/>
      <c r="R214" s="89"/>
      <c r="S214" s="89"/>
      <c r="T214" s="89"/>
      <c r="U214" s="89"/>
      <c r="V214" s="89"/>
      <c r="W214" s="89"/>
      <c r="X214" s="89"/>
      <c r="Y214" s="89"/>
      <c r="Z214" s="89"/>
    </row>
    <row r="215" spans="1:26" ht="15.75">
      <c r="A215" s="266"/>
      <c r="B215" s="12"/>
      <c r="C215" s="266"/>
      <c r="D215" s="89"/>
      <c r="E215" s="1411"/>
      <c r="F215" s="1411"/>
      <c r="G215" s="1411"/>
      <c r="H215" s="1411"/>
      <c r="I215" s="1411"/>
      <c r="J215" s="1411"/>
      <c r="K215" s="1411"/>
      <c r="L215" s="1411"/>
      <c r="M215" s="89"/>
      <c r="N215" s="89"/>
      <c r="O215" s="89"/>
      <c r="P215" s="89"/>
      <c r="Q215" s="89"/>
      <c r="R215" s="89"/>
      <c r="S215" s="89"/>
      <c r="T215" s="89"/>
      <c r="U215" s="89"/>
      <c r="V215" s="89"/>
      <c r="W215" s="89"/>
      <c r="X215" s="89"/>
      <c r="Y215" s="89"/>
      <c r="Z215" s="89"/>
    </row>
    <row r="216" spans="1:26" ht="26.1" customHeight="1">
      <c r="A216" s="266"/>
      <c r="B216" s="4"/>
      <c r="C216" s="266"/>
      <c r="D216" s="89"/>
      <c r="E216" s="1411"/>
      <c r="F216" s="1411"/>
      <c r="G216" s="1411"/>
      <c r="H216" s="1411"/>
      <c r="I216" s="1411"/>
      <c r="J216" s="1411"/>
      <c r="K216" s="1411"/>
      <c r="L216" s="1411"/>
      <c r="M216" s="89"/>
      <c r="N216" s="89"/>
      <c r="O216" s="89"/>
      <c r="P216" s="89"/>
      <c r="Q216" s="89"/>
      <c r="R216" s="89"/>
      <c r="S216" s="89"/>
      <c r="T216" s="89"/>
      <c r="U216" s="89"/>
      <c r="V216" s="89"/>
      <c r="W216" s="89"/>
      <c r="X216" s="89"/>
      <c r="Y216" s="89"/>
      <c r="Z216" s="89"/>
    </row>
    <row r="217" spans="1:26">
      <c r="A217" s="266"/>
      <c r="B217" s="9"/>
      <c r="C217" s="266"/>
      <c r="D217" s="89"/>
      <c r="E217" s="1411"/>
      <c r="F217" s="1411"/>
      <c r="G217" s="1411"/>
      <c r="H217" s="1411"/>
      <c r="I217" s="1411"/>
      <c r="J217" s="1411"/>
      <c r="K217" s="1411"/>
      <c r="L217" s="1411"/>
      <c r="M217" s="89"/>
      <c r="N217" s="89"/>
      <c r="O217" s="89"/>
      <c r="P217" s="89"/>
      <c r="Q217" s="89"/>
      <c r="R217" s="89"/>
      <c r="S217" s="89"/>
      <c r="T217" s="89"/>
      <c r="U217" s="89"/>
      <c r="V217" s="89"/>
      <c r="W217" s="89"/>
      <c r="X217" s="89"/>
      <c r="Y217" s="89"/>
      <c r="Z217" s="89"/>
    </row>
    <row r="218" spans="1:26" ht="15.75">
      <c r="A218" s="266"/>
      <c r="B218" s="7"/>
      <c r="C218" s="266"/>
      <c r="D218" s="89"/>
      <c r="E218" s="1411"/>
      <c r="F218" s="1411"/>
      <c r="G218" s="1411"/>
      <c r="H218" s="1411"/>
      <c r="I218" s="1411"/>
      <c r="J218" s="1411"/>
      <c r="K218" s="1411"/>
      <c r="L218" s="1411"/>
      <c r="M218" s="89"/>
      <c r="N218" s="89"/>
      <c r="O218" s="89"/>
      <c r="P218" s="89"/>
      <c r="Q218" s="89"/>
      <c r="R218" s="89"/>
      <c r="S218" s="89"/>
      <c r="T218" s="89"/>
      <c r="U218" s="89"/>
      <c r="V218" s="89"/>
      <c r="W218" s="89"/>
      <c r="X218" s="89"/>
      <c r="Y218" s="89"/>
      <c r="Z218" s="89"/>
    </row>
    <row r="219" spans="1:26" ht="16.5" customHeight="1">
      <c r="A219" s="266"/>
      <c r="B219" s="4"/>
      <c r="C219" s="266"/>
      <c r="D219" s="89"/>
      <c r="E219" s="89"/>
      <c r="F219" s="89"/>
      <c r="G219" s="89"/>
      <c r="H219" s="89"/>
      <c r="I219" s="89"/>
      <c r="J219" s="89"/>
      <c r="K219" s="89"/>
      <c r="L219" s="89"/>
      <c r="M219" s="89"/>
      <c r="N219" s="89"/>
      <c r="O219" s="89"/>
      <c r="P219" s="89"/>
      <c r="Q219" s="89"/>
      <c r="R219" s="89"/>
      <c r="S219" s="89"/>
      <c r="T219" s="89"/>
      <c r="U219" s="89"/>
      <c r="V219" s="89"/>
      <c r="W219" s="89"/>
      <c r="X219" s="89"/>
      <c r="Y219" s="89"/>
      <c r="Z219" s="89"/>
    </row>
    <row r="220" spans="1:26" ht="16.5" customHeight="1">
      <c r="A220" s="266"/>
      <c r="B220" s="4"/>
      <c r="C220" s="266"/>
      <c r="D220" s="89"/>
      <c r="E220" s="89"/>
      <c r="F220" s="89"/>
      <c r="G220" s="89"/>
      <c r="H220" s="89"/>
      <c r="I220" s="89"/>
      <c r="J220" s="89"/>
      <c r="K220" s="89"/>
      <c r="L220" s="89"/>
      <c r="M220" s="89"/>
      <c r="N220" s="89"/>
      <c r="O220" s="89"/>
      <c r="P220" s="89"/>
      <c r="Q220" s="89"/>
      <c r="R220" s="89"/>
      <c r="S220" s="89"/>
      <c r="T220" s="89"/>
      <c r="U220" s="89"/>
      <c r="V220" s="89"/>
      <c r="W220" s="89"/>
      <c r="X220" s="89"/>
      <c r="Y220" s="89"/>
      <c r="Z220" s="89"/>
    </row>
    <row r="221" spans="1:26" ht="16.350000000000001" customHeight="1">
      <c r="A221" s="266"/>
      <c r="B221" s="9"/>
      <c r="C221" s="266"/>
      <c r="D221" s="89"/>
      <c r="E221" s="866" t="s">
        <v>1483</v>
      </c>
      <c r="M221" s="89"/>
      <c r="N221" s="89"/>
      <c r="O221" s="89"/>
      <c r="P221" s="89"/>
      <c r="Q221" s="89"/>
      <c r="R221" s="89"/>
      <c r="S221" s="89"/>
      <c r="T221" s="89"/>
      <c r="U221" s="89"/>
      <c r="V221" s="89"/>
      <c r="W221" s="89"/>
      <c r="X221" s="89"/>
      <c r="Y221" s="89"/>
      <c r="Z221" s="89"/>
    </row>
    <row r="222" spans="1:26" ht="15.75">
      <c r="A222" s="266"/>
      <c r="B222" s="7"/>
      <c r="C222" s="266"/>
      <c r="D222" s="89"/>
      <c r="E222" s="89"/>
      <c r="F222" s="89"/>
      <c r="G222" s="89"/>
      <c r="H222" s="89"/>
      <c r="I222" s="89"/>
      <c r="J222" s="89"/>
      <c r="K222" s="89"/>
      <c r="L222" s="89"/>
      <c r="M222" s="89"/>
      <c r="N222" s="89"/>
      <c r="O222" s="89"/>
      <c r="P222" s="89"/>
      <c r="Q222" s="89"/>
      <c r="R222" s="89"/>
      <c r="S222" s="89"/>
      <c r="T222" s="89"/>
      <c r="U222" s="89"/>
      <c r="V222" s="89"/>
      <c r="W222" s="89"/>
      <c r="X222" s="89"/>
      <c r="Y222" s="89"/>
      <c r="Z222" s="89"/>
    </row>
    <row r="223" spans="1:26" ht="12.75">
      <c r="A223" s="266"/>
      <c r="B223" s="4"/>
      <c r="C223" s="266"/>
      <c r="D223" s="89"/>
      <c r="E223" s="1543" t="s">
        <v>1566</v>
      </c>
      <c r="F223" s="1411"/>
      <c r="G223" s="1411"/>
      <c r="H223" s="1411"/>
      <c r="I223" s="1411"/>
      <c r="J223" s="1411"/>
      <c r="K223" s="1411"/>
      <c r="L223" s="1411"/>
      <c r="M223" s="89"/>
      <c r="N223" s="89"/>
      <c r="O223" s="89"/>
      <c r="P223" s="89"/>
      <c r="Q223" s="89"/>
      <c r="R223" s="89"/>
      <c r="S223" s="89"/>
      <c r="T223" s="89"/>
      <c r="U223" s="89"/>
      <c r="V223" s="89"/>
      <c r="W223" s="89"/>
      <c r="X223" s="89"/>
      <c r="Y223" s="89"/>
      <c r="Z223" s="89"/>
    </row>
    <row r="224" spans="1:26" ht="12.75">
      <c r="A224" s="266"/>
      <c r="B224" s="4"/>
      <c r="C224" s="266"/>
      <c r="D224" s="89"/>
      <c r="E224" s="1411"/>
      <c r="F224" s="1411"/>
      <c r="G224" s="1411"/>
      <c r="H224" s="1411"/>
      <c r="I224" s="1411"/>
      <c r="J224" s="1411"/>
      <c r="K224" s="1411"/>
      <c r="L224" s="1411"/>
      <c r="M224" s="89"/>
      <c r="N224" s="89"/>
      <c r="O224" s="89"/>
      <c r="P224" s="89"/>
      <c r="Q224" s="89"/>
      <c r="R224" s="89"/>
      <c r="S224" s="89"/>
      <c r="T224" s="89"/>
      <c r="U224" s="89"/>
      <c r="V224" s="89"/>
      <c r="W224" s="89"/>
      <c r="X224" s="89"/>
      <c r="Y224" s="89"/>
      <c r="Z224" s="89"/>
    </row>
    <row r="225" spans="1:26" ht="12.75">
      <c r="A225" s="266"/>
      <c r="B225" s="4"/>
      <c r="C225" s="266"/>
      <c r="D225" s="89"/>
      <c r="E225" s="1411"/>
      <c r="F225" s="1411"/>
      <c r="G225" s="1411"/>
      <c r="H225" s="1411"/>
      <c r="I225" s="1411"/>
      <c r="J225" s="1411"/>
      <c r="K225" s="1411"/>
      <c r="L225" s="1411"/>
      <c r="M225" s="89"/>
      <c r="N225" s="89"/>
      <c r="O225" s="89"/>
      <c r="P225" s="89"/>
      <c r="Q225" s="89"/>
      <c r="R225" s="89"/>
      <c r="S225" s="89"/>
      <c r="T225" s="89"/>
      <c r="U225" s="89"/>
      <c r="V225" s="89"/>
      <c r="W225" s="89"/>
      <c r="X225" s="89"/>
      <c r="Y225" s="89"/>
      <c r="Z225" s="89"/>
    </row>
    <row r="226" spans="1:26" ht="12.75">
      <c r="A226" s="266"/>
      <c r="B226" s="4"/>
      <c r="C226" s="266"/>
      <c r="D226" s="89"/>
      <c r="E226" s="1411"/>
      <c r="F226" s="1411"/>
      <c r="G226" s="1411"/>
      <c r="H226" s="1411"/>
      <c r="I226" s="1411"/>
      <c r="J226" s="1411"/>
      <c r="K226" s="1411"/>
      <c r="L226" s="1411"/>
      <c r="M226" s="89"/>
      <c r="N226" s="89"/>
      <c r="O226" s="89"/>
      <c r="P226" s="89"/>
      <c r="Q226" s="89"/>
      <c r="R226" s="89"/>
      <c r="S226" s="89"/>
      <c r="T226" s="89"/>
      <c r="U226" s="89"/>
      <c r="V226" s="89"/>
      <c r="W226" s="89"/>
      <c r="X226" s="89"/>
      <c r="Y226" s="89"/>
      <c r="Z226" s="89"/>
    </row>
    <row r="227" spans="1:26" ht="12.75">
      <c r="A227" s="266"/>
      <c r="B227" s="4"/>
      <c r="C227" s="266"/>
      <c r="D227" s="89"/>
      <c r="E227" s="1411"/>
      <c r="F227" s="1411"/>
      <c r="G227" s="1411"/>
      <c r="H227" s="1411"/>
      <c r="I227" s="1411"/>
      <c r="J227" s="1411"/>
      <c r="K227" s="1411"/>
      <c r="L227" s="1411"/>
      <c r="M227" s="89"/>
      <c r="N227" s="89"/>
      <c r="O227" s="89"/>
      <c r="P227" s="89"/>
      <c r="Q227" s="89"/>
      <c r="R227" s="89"/>
      <c r="S227" s="89"/>
      <c r="T227" s="89"/>
      <c r="U227" s="89"/>
      <c r="V227" s="89"/>
      <c r="W227" s="89"/>
      <c r="X227" s="89"/>
      <c r="Y227" s="89"/>
      <c r="Z227" s="89"/>
    </row>
    <row r="228" spans="1:26" ht="12.75">
      <c r="A228" s="266"/>
      <c r="B228" s="4"/>
      <c r="C228" s="266"/>
      <c r="D228" s="89"/>
      <c r="E228" s="1411"/>
      <c r="F228" s="1411"/>
      <c r="G228" s="1411"/>
      <c r="H228" s="1411"/>
      <c r="I228" s="1411"/>
      <c r="J228" s="1411"/>
      <c r="K228" s="1411"/>
      <c r="L228" s="1411"/>
      <c r="M228" s="89"/>
      <c r="N228" s="89"/>
      <c r="O228" s="89"/>
      <c r="P228" s="89"/>
      <c r="Q228" s="89"/>
      <c r="R228" s="89"/>
      <c r="S228" s="89"/>
      <c r="T228" s="89"/>
      <c r="U228" s="89"/>
      <c r="V228" s="89"/>
      <c r="W228" s="89"/>
      <c r="X228" s="89"/>
      <c r="Y228" s="89"/>
      <c r="Z228" s="89"/>
    </row>
    <row r="229" spans="1:26" ht="12.75">
      <c r="A229" s="266"/>
      <c r="B229" s="4"/>
      <c r="C229" s="266"/>
      <c r="D229" s="89"/>
      <c r="E229" s="1411"/>
      <c r="F229" s="1411"/>
      <c r="G229" s="1411"/>
      <c r="H229" s="1411"/>
      <c r="I229" s="1411"/>
      <c r="J229" s="1411"/>
      <c r="K229" s="1411"/>
      <c r="L229" s="1411"/>
      <c r="M229" s="89"/>
      <c r="N229" s="89"/>
      <c r="O229" s="89"/>
      <c r="P229" s="89"/>
      <c r="Q229" s="89"/>
      <c r="R229" s="89"/>
      <c r="S229" s="89"/>
      <c r="T229" s="89"/>
      <c r="U229" s="89"/>
      <c r="V229" s="89"/>
      <c r="W229" s="89"/>
      <c r="X229" s="89"/>
      <c r="Y229" s="89"/>
      <c r="Z229" s="89"/>
    </row>
    <row r="230" spans="1:26" ht="33" customHeight="1">
      <c r="A230" s="266"/>
      <c r="B230" s="4"/>
      <c r="C230" s="266"/>
      <c r="D230" s="89"/>
      <c r="E230" s="1411"/>
      <c r="F230" s="1411"/>
      <c r="G230" s="1411"/>
      <c r="H230" s="1411"/>
      <c r="I230" s="1411"/>
      <c r="J230" s="1411"/>
      <c r="K230" s="1411"/>
      <c r="L230" s="1411"/>
      <c r="M230" s="89"/>
      <c r="N230" s="89"/>
      <c r="O230" s="89"/>
      <c r="P230" s="89"/>
      <c r="Q230" s="89"/>
      <c r="R230" s="89"/>
      <c r="S230" s="89"/>
      <c r="T230" s="89"/>
      <c r="U230" s="89"/>
      <c r="V230" s="89"/>
      <c r="W230" s="89"/>
      <c r="X230" s="89"/>
      <c r="Y230" s="89"/>
      <c r="Z230" s="89"/>
    </row>
    <row r="231" spans="1:26">
      <c r="A231" s="266"/>
      <c r="B231" s="9"/>
      <c r="C231" s="266"/>
      <c r="D231" s="89"/>
      <c r="E231" s="1411"/>
      <c r="F231" s="1411"/>
      <c r="G231" s="1411"/>
      <c r="H231" s="1411"/>
      <c r="I231" s="1411"/>
      <c r="J231" s="1411"/>
      <c r="K231" s="1411"/>
      <c r="L231" s="1411"/>
      <c r="M231" s="89"/>
      <c r="N231" s="89"/>
      <c r="O231" s="89"/>
      <c r="P231" s="89"/>
      <c r="Q231" s="89"/>
      <c r="R231" s="89"/>
      <c r="S231" s="89"/>
      <c r="T231" s="89"/>
      <c r="U231" s="89"/>
      <c r="V231" s="89"/>
      <c r="W231" s="89"/>
      <c r="X231" s="89"/>
      <c r="Y231" s="89"/>
      <c r="Z231" s="89"/>
    </row>
    <row r="232" spans="1:26" ht="15.75">
      <c r="A232" s="266"/>
      <c r="B232" s="7"/>
      <c r="C232" s="266"/>
      <c r="D232" s="89"/>
      <c r="E232" s="1411"/>
      <c r="F232" s="1411"/>
      <c r="G232" s="1411"/>
      <c r="H232" s="1411"/>
      <c r="I232" s="1411"/>
      <c r="J232" s="1411"/>
      <c r="K232" s="1411"/>
      <c r="L232" s="1411"/>
      <c r="M232" s="89"/>
      <c r="N232" s="89"/>
      <c r="O232" s="89"/>
      <c r="P232" s="89"/>
      <c r="Q232" s="89"/>
      <c r="R232" s="89"/>
      <c r="S232" s="89"/>
      <c r="T232" s="89"/>
      <c r="U232" s="89"/>
      <c r="V232" s="89"/>
      <c r="W232" s="89"/>
      <c r="X232" s="89"/>
      <c r="Y232" s="89"/>
      <c r="Z232" s="89"/>
    </row>
    <row r="233" spans="1:26" ht="12.75">
      <c r="A233" s="266"/>
      <c r="B233" s="4"/>
      <c r="C233" s="266"/>
      <c r="D233" s="89"/>
      <c r="E233" s="89"/>
      <c r="F233" s="89"/>
      <c r="G233" s="89"/>
      <c r="H233" s="89"/>
      <c r="I233" s="89"/>
      <c r="J233" s="89"/>
      <c r="K233" s="89"/>
      <c r="L233" s="89"/>
      <c r="M233" s="89"/>
      <c r="N233" s="89"/>
      <c r="O233" s="89"/>
      <c r="P233" s="89"/>
      <c r="Q233" s="89"/>
      <c r="R233" s="89"/>
      <c r="S233" s="89"/>
      <c r="T233" s="89"/>
      <c r="U233" s="89"/>
      <c r="V233" s="89"/>
      <c r="W233" s="89"/>
      <c r="X233" s="89"/>
      <c r="Y233" s="89"/>
      <c r="Z233" s="89"/>
    </row>
    <row r="234" spans="1:26" ht="12.75">
      <c r="A234" s="266"/>
      <c r="B234" s="4"/>
      <c r="C234" s="266"/>
      <c r="D234" s="89"/>
      <c r="E234" s="89"/>
      <c r="F234" s="89"/>
      <c r="G234" s="89"/>
      <c r="H234" s="89"/>
      <c r="I234" s="89"/>
      <c r="J234" s="89"/>
      <c r="K234" s="89"/>
      <c r="L234" s="89"/>
      <c r="M234" s="89"/>
      <c r="N234" s="89"/>
      <c r="O234" s="89"/>
      <c r="P234" s="89"/>
      <c r="Q234" s="89"/>
      <c r="R234" s="89"/>
      <c r="S234" s="89"/>
      <c r="T234" s="89"/>
      <c r="U234" s="89"/>
      <c r="V234" s="89"/>
      <c r="W234" s="89"/>
      <c r="X234" s="89"/>
      <c r="Y234" s="89"/>
      <c r="Z234" s="89"/>
    </row>
    <row r="235" spans="1:26" ht="12.6" customHeight="1">
      <c r="A235" s="266"/>
      <c r="B235" s="4"/>
      <c r="C235" s="266"/>
      <c r="D235" s="89"/>
      <c r="E235" s="866" t="s">
        <v>1484</v>
      </c>
      <c r="M235" s="89"/>
      <c r="N235" s="89"/>
      <c r="O235" s="89"/>
      <c r="P235" s="89"/>
      <c r="Q235" s="89"/>
      <c r="R235" s="89"/>
      <c r="S235" s="89"/>
      <c r="T235" s="89"/>
      <c r="U235" s="89"/>
      <c r="V235" s="89"/>
      <c r="W235" s="89"/>
      <c r="X235" s="89"/>
      <c r="Y235" s="89"/>
      <c r="Z235" s="89"/>
    </row>
    <row r="236" spans="1:26" ht="12.75">
      <c r="A236" s="266"/>
      <c r="B236" s="4"/>
      <c r="C236" s="266"/>
      <c r="D236" s="89"/>
      <c r="E236" s="89"/>
      <c r="F236" s="89"/>
      <c r="G236" s="89"/>
      <c r="H236" s="89"/>
      <c r="I236" s="89"/>
      <c r="J236" s="89"/>
      <c r="K236" s="89"/>
      <c r="L236" s="89"/>
      <c r="M236" s="89"/>
      <c r="N236" s="89"/>
      <c r="O236" s="89"/>
      <c r="P236" s="89"/>
      <c r="Q236" s="89"/>
      <c r="R236" s="89"/>
      <c r="S236" s="89"/>
      <c r="T236" s="89"/>
      <c r="U236" s="89"/>
      <c r="V236" s="89"/>
      <c r="W236" s="89"/>
      <c r="X236" s="89"/>
      <c r="Y236" s="89"/>
      <c r="Z236" s="89"/>
    </row>
    <row r="237" spans="1:26" ht="12.75">
      <c r="A237" s="266"/>
      <c r="B237" s="66"/>
      <c r="C237" s="266"/>
      <c r="D237" s="89"/>
      <c r="E237" s="1543" t="s">
        <v>1567</v>
      </c>
      <c r="F237" s="1411"/>
      <c r="G237" s="1411"/>
      <c r="H237" s="1411"/>
      <c r="I237" s="1411"/>
      <c r="J237" s="1411"/>
      <c r="K237" s="1411"/>
      <c r="L237" s="1411"/>
      <c r="M237" s="89"/>
      <c r="N237" s="89"/>
      <c r="O237" s="89"/>
      <c r="P237" s="89"/>
      <c r="Q237" s="89"/>
      <c r="R237" s="89"/>
      <c r="S237" s="89"/>
      <c r="T237" s="89"/>
      <c r="U237" s="89"/>
      <c r="V237" s="89"/>
      <c r="W237" s="89"/>
      <c r="X237" s="89"/>
      <c r="Y237" s="89"/>
      <c r="Z237" s="89"/>
    </row>
    <row r="238" spans="1:26" ht="12.75">
      <c r="A238" s="266"/>
      <c r="B238" s="4"/>
      <c r="C238" s="266"/>
      <c r="D238" s="89"/>
      <c r="E238" s="1411"/>
      <c r="F238" s="1411"/>
      <c r="G238" s="1411"/>
      <c r="H238" s="1411"/>
      <c r="I238" s="1411"/>
      <c r="J238" s="1411"/>
      <c r="K238" s="1411"/>
      <c r="L238" s="1411"/>
      <c r="M238" s="89"/>
      <c r="N238" s="89"/>
      <c r="O238" s="89"/>
      <c r="P238" s="89"/>
      <c r="Q238" s="89"/>
      <c r="R238" s="89"/>
      <c r="S238" s="89"/>
      <c r="T238" s="89"/>
      <c r="U238" s="89"/>
      <c r="V238" s="89"/>
      <c r="W238" s="89"/>
      <c r="X238" s="89"/>
      <c r="Y238" s="89"/>
      <c r="Z238" s="89"/>
    </row>
    <row r="239" spans="1:26">
      <c r="A239" s="266"/>
      <c r="B239" s="9"/>
      <c r="C239" s="266"/>
      <c r="D239" s="89"/>
      <c r="E239" s="1411"/>
      <c r="F239" s="1411"/>
      <c r="G239" s="1411"/>
      <c r="H239" s="1411"/>
      <c r="I239" s="1411"/>
      <c r="J239" s="1411"/>
      <c r="K239" s="1411"/>
      <c r="L239" s="1411"/>
      <c r="M239" s="89"/>
      <c r="N239" s="89"/>
      <c r="O239" s="89"/>
      <c r="P239" s="89"/>
      <c r="Q239" s="89"/>
      <c r="R239" s="89"/>
      <c r="S239" s="89"/>
      <c r="T239" s="89"/>
      <c r="U239" s="89"/>
      <c r="V239" s="89"/>
      <c r="W239" s="89"/>
      <c r="X239" s="89"/>
      <c r="Y239" s="89"/>
      <c r="Z239" s="89"/>
    </row>
    <row r="240" spans="1:26" ht="15.75">
      <c r="A240" s="266"/>
      <c r="B240" s="7"/>
      <c r="C240" s="266"/>
      <c r="D240" s="89"/>
      <c r="E240" s="1411"/>
      <c r="F240" s="1411"/>
      <c r="G240" s="1411"/>
      <c r="H240" s="1411"/>
      <c r="I240" s="1411"/>
      <c r="J240" s="1411"/>
      <c r="K240" s="1411"/>
      <c r="L240" s="1411"/>
      <c r="M240" s="89"/>
      <c r="N240" s="89"/>
      <c r="O240" s="89"/>
      <c r="P240" s="89"/>
      <c r="Q240" s="89"/>
      <c r="R240" s="89"/>
      <c r="S240" s="89"/>
      <c r="T240" s="89"/>
      <c r="U240" s="89"/>
      <c r="V240" s="89"/>
      <c r="W240" s="89"/>
      <c r="X240" s="89"/>
      <c r="Y240" s="89"/>
      <c r="Z240" s="89"/>
    </row>
    <row r="241" spans="1:26" ht="12.75">
      <c r="A241" s="266"/>
      <c r="B241" s="4"/>
      <c r="C241" s="266"/>
      <c r="D241" s="89"/>
      <c r="E241" s="1411"/>
      <c r="F241" s="1411"/>
      <c r="G241" s="1411"/>
      <c r="H241" s="1411"/>
      <c r="I241" s="1411"/>
      <c r="J241" s="1411"/>
      <c r="K241" s="1411"/>
      <c r="L241" s="1411"/>
      <c r="M241" s="89"/>
      <c r="N241" s="89"/>
      <c r="O241" s="89"/>
      <c r="P241" s="89"/>
      <c r="Q241" s="89"/>
      <c r="R241" s="89"/>
      <c r="S241" s="89"/>
      <c r="T241" s="89"/>
      <c r="U241" s="89"/>
      <c r="V241" s="89"/>
      <c r="W241" s="89"/>
      <c r="X241" s="89"/>
      <c r="Y241" s="89"/>
      <c r="Z241" s="89"/>
    </row>
    <row r="242" spans="1:26" ht="12.75">
      <c r="A242" s="266"/>
      <c r="B242" s="4"/>
      <c r="C242" s="266"/>
      <c r="D242" s="89"/>
      <c r="E242" s="1411"/>
      <c r="F242" s="1411"/>
      <c r="G242" s="1411"/>
      <c r="H242" s="1411"/>
      <c r="I242" s="1411"/>
      <c r="J242" s="1411"/>
      <c r="K242" s="1411"/>
      <c r="L242" s="1411"/>
      <c r="M242" s="89"/>
      <c r="N242" s="89"/>
      <c r="O242" s="89"/>
      <c r="P242" s="89"/>
      <c r="Q242" s="89"/>
      <c r="R242" s="89"/>
      <c r="S242" s="89"/>
      <c r="T242" s="89"/>
      <c r="U242" s="89"/>
      <c r="V242" s="89"/>
      <c r="W242" s="89"/>
      <c r="X242" s="89"/>
      <c r="Y242" s="89"/>
      <c r="Z242" s="89"/>
    </row>
    <row r="243" spans="1:26" ht="12.75">
      <c r="A243" s="266"/>
      <c r="B243" s="4"/>
      <c r="C243" s="266"/>
      <c r="D243" s="89"/>
      <c r="E243" s="1411"/>
      <c r="F243" s="1411"/>
      <c r="G243" s="1411"/>
      <c r="H243" s="1411"/>
      <c r="I243" s="1411"/>
      <c r="J243" s="1411"/>
      <c r="K243" s="1411"/>
      <c r="L243" s="1411"/>
      <c r="M243" s="89"/>
      <c r="N243" s="89"/>
      <c r="O243" s="89"/>
      <c r="P243" s="89"/>
      <c r="Q243" s="89"/>
      <c r="R243" s="89"/>
      <c r="S243" s="89"/>
      <c r="T243" s="89"/>
      <c r="U243" s="89"/>
      <c r="V243" s="89"/>
      <c r="W243" s="89"/>
      <c r="X243" s="89"/>
      <c r="Y243" s="89"/>
      <c r="Z243" s="89"/>
    </row>
    <row r="244" spans="1:26" ht="12.75">
      <c r="A244" s="266"/>
      <c r="B244" s="4"/>
      <c r="C244" s="266"/>
      <c r="D244" s="89"/>
      <c r="E244" s="1411"/>
      <c r="F244" s="1411"/>
      <c r="G244" s="1411"/>
      <c r="H244" s="1411"/>
      <c r="I244" s="1411"/>
      <c r="J244" s="1411"/>
      <c r="K244" s="1411"/>
      <c r="L244" s="1411"/>
      <c r="M244" s="89"/>
      <c r="N244" s="89"/>
      <c r="O244" s="89"/>
      <c r="P244" s="89"/>
      <c r="Q244" s="89"/>
      <c r="R244" s="89"/>
      <c r="S244" s="89"/>
      <c r="T244" s="89"/>
      <c r="U244" s="89"/>
      <c r="V244" s="89"/>
      <c r="W244" s="89"/>
      <c r="X244" s="89"/>
      <c r="Y244" s="89"/>
      <c r="Z244" s="89"/>
    </row>
    <row r="245" spans="1:26" ht="12.75">
      <c r="A245" s="266"/>
      <c r="B245" s="4"/>
      <c r="C245" s="266"/>
      <c r="D245" s="89"/>
      <c r="E245" s="1411"/>
      <c r="F245" s="1411"/>
      <c r="G245" s="1411"/>
      <c r="H245" s="1411"/>
      <c r="I245" s="1411"/>
      <c r="J245" s="1411"/>
      <c r="K245" s="1411"/>
      <c r="L245" s="1411"/>
      <c r="M245" s="89"/>
      <c r="N245" s="89"/>
      <c r="O245" s="89"/>
      <c r="P245" s="89"/>
      <c r="Q245" s="89"/>
      <c r="R245" s="89"/>
      <c r="S245" s="89"/>
      <c r="T245" s="89"/>
      <c r="U245" s="89"/>
      <c r="V245" s="89"/>
      <c r="W245" s="89"/>
      <c r="X245" s="89"/>
      <c r="Y245" s="89"/>
      <c r="Z245" s="89"/>
    </row>
    <row r="246" spans="1:26" ht="12.75">
      <c r="A246" s="266"/>
      <c r="B246" s="4"/>
      <c r="C246" s="266"/>
      <c r="D246" s="89"/>
      <c r="E246" s="1411"/>
      <c r="F246" s="1411"/>
      <c r="G246" s="1411"/>
      <c r="H246" s="1411"/>
      <c r="I246" s="1411"/>
      <c r="J246" s="1411"/>
      <c r="K246" s="1411"/>
      <c r="L246" s="1411"/>
      <c r="M246" s="89"/>
      <c r="N246" s="89"/>
      <c r="O246" s="89"/>
      <c r="P246" s="89"/>
      <c r="Q246" s="89"/>
      <c r="R246" s="89"/>
      <c r="S246" s="89"/>
      <c r="T246" s="89"/>
      <c r="U246" s="89"/>
      <c r="V246" s="89"/>
      <c r="W246" s="89"/>
      <c r="X246" s="89"/>
      <c r="Y246" s="89"/>
      <c r="Z246" s="89"/>
    </row>
    <row r="247" spans="1:26" ht="12.75">
      <c r="A247" s="266"/>
      <c r="B247" s="4"/>
      <c r="C247" s="266"/>
      <c r="D247" s="89"/>
      <c r="E247" s="1411"/>
      <c r="F247" s="1411"/>
      <c r="G247" s="1411"/>
      <c r="H247" s="1411"/>
      <c r="I247" s="1411"/>
      <c r="J247" s="1411"/>
      <c r="K247" s="1411"/>
      <c r="L247" s="1411"/>
      <c r="M247" s="89"/>
      <c r="N247" s="89"/>
      <c r="O247" s="89"/>
      <c r="P247" s="89"/>
      <c r="Q247" s="89"/>
      <c r="R247" s="89"/>
      <c r="S247" s="89"/>
      <c r="T247" s="89"/>
      <c r="U247" s="89"/>
      <c r="V247" s="89"/>
      <c r="W247" s="89"/>
      <c r="X247" s="89"/>
      <c r="Y247" s="89"/>
      <c r="Z247" s="89"/>
    </row>
    <row r="248" spans="1:26">
      <c r="A248" s="266"/>
      <c r="B248" s="9"/>
      <c r="C248" s="266"/>
      <c r="D248" s="89"/>
      <c r="E248" s="1411"/>
      <c r="F248" s="1411"/>
      <c r="G248" s="1411"/>
      <c r="H248" s="1411"/>
      <c r="I248" s="1411"/>
      <c r="J248" s="1411"/>
      <c r="K248" s="1411"/>
      <c r="L248" s="1411"/>
      <c r="M248" s="89"/>
      <c r="N248" s="89"/>
      <c r="O248" s="89"/>
      <c r="P248" s="89"/>
      <c r="Q248" s="89"/>
      <c r="R248" s="89"/>
      <c r="S248" s="89"/>
      <c r="T248" s="89"/>
      <c r="U248" s="89"/>
      <c r="V248" s="89"/>
      <c r="W248" s="89"/>
      <c r="X248" s="89"/>
      <c r="Y248" s="89"/>
      <c r="Z248" s="89"/>
    </row>
    <row r="249" spans="1:26" ht="15.75">
      <c r="A249" s="266"/>
      <c r="B249" s="7"/>
      <c r="C249" s="266"/>
      <c r="D249" s="89"/>
      <c r="E249" s="1411"/>
      <c r="F249" s="1411"/>
      <c r="G249" s="1411"/>
      <c r="H249" s="1411"/>
      <c r="I249" s="1411"/>
      <c r="J249" s="1411"/>
      <c r="K249" s="1411"/>
      <c r="L249" s="1411"/>
      <c r="M249" s="89"/>
      <c r="N249" s="89"/>
      <c r="O249" s="89"/>
      <c r="P249" s="89"/>
      <c r="Q249" s="89"/>
      <c r="R249" s="89"/>
      <c r="S249" s="89"/>
      <c r="T249" s="89"/>
      <c r="U249" s="89"/>
      <c r="V249" s="89"/>
      <c r="W249" s="89"/>
      <c r="X249" s="89"/>
      <c r="Y249" s="89"/>
      <c r="Z249" s="89"/>
    </row>
    <row r="250" spans="1:26" ht="12.75">
      <c r="A250" s="266"/>
      <c r="B250" s="4"/>
      <c r="C250" s="266"/>
      <c r="D250" s="89"/>
      <c r="E250" s="1411"/>
      <c r="F250" s="1411"/>
      <c r="G250" s="1411"/>
      <c r="H250" s="1411"/>
      <c r="I250" s="1411"/>
      <c r="J250" s="1411"/>
      <c r="K250" s="1411"/>
      <c r="L250" s="1411"/>
      <c r="M250" s="89"/>
      <c r="N250" s="89"/>
      <c r="O250" s="89"/>
      <c r="P250" s="89"/>
      <c r="Q250" s="89"/>
      <c r="R250" s="89"/>
      <c r="S250" s="89"/>
      <c r="T250" s="89"/>
      <c r="U250" s="89"/>
      <c r="V250" s="89"/>
      <c r="W250" s="89"/>
      <c r="X250" s="89"/>
      <c r="Y250" s="89"/>
      <c r="Z250" s="89"/>
    </row>
    <row r="251" spans="1:26" ht="12.75">
      <c r="A251" s="266"/>
      <c r="B251" s="11"/>
      <c r="C251" s="266"/>
      <c r="D251" s="89"/>
      <c r="E251" s="1411"/>
      <c r="F251" s="1411"/>
      <c r="G251" s="1411"/>
      <c r="H251" s="1411"/>
      <c r="I251" s="1411"/>
      <c r="J251" s="1411"/>
      <c r="K251" s="1411"/>
      <c r="L251" s="1411"/>
      <c r="M251" s="89"/>
      <c r="N251" s="89"/>
      <c r="O251" s="89"/>
      <c r="P251" s="89"/>
      <c r="Q251" s="89"/>
      <c r="R251" s="89"/>
      <c r="S251" s="89"/>
      <c r="T251" s="89"/>
      <c r="U251" s="89"/>
      <c r="V251" s="89"/>
      <c r="W251" s="89"/>
      <c r="X251" s="89"/>
      <c r="Y251" s="89"/>
      <c r="Z251" s="89"/>
    </row>
    <row r="252" spans="1:26" ht="12.75">
      <c r="A252" s="266"/>
      <c r="B252" s="4"/>
      <c r="C252" s="266"/>
      <c r="D252" s="89"/>
      <c r="E252" s="1411"/>
      <c r="F252" s="1411"/>
      <c r="G252" s="1411"/>
      <c r="H252" s="1411"/>
      <c r="I252" s="1411"/>
      <c r="J252" s="1411"/>
      <c r="K252" s="1411"/>
      <c r="L252" s="1411"/>
      <c r="M252" s="89"/>
      <c r="N252" s="89"/>
      <c r="O252" s="89"/>
      <c r="P252" s="89"/>
      <c r="Q252" s="89"/>
      <c r="R252" s="89"/>
      <c r="S252" s="89"/>
      <c r="T252" s="89"/>
      <c r="U252" s="89"/>
      <c r="V252" s="89"/>
      <c r="W252" s="89"/>
      <c r="X252" s="89"/>
      <c r="Y252" s="89"/>
      <c r="Z252" s="89"/>
    </row>
    <row r="253" spans="1:26" ht="20.100000000000001" customHeight="1">
      <c r="A253" s="266"/>
      <c r="B253" s="12"/>
      <c r="C253" s="266"/>
      <c r="D253" s="89"/>
      <c r="E253" s="1411"/>
      <c r="F253" s="1411"/>
      <c r="G253" s="1411"/>
      <c r="H253" s="1411"/>
      <c r="I253" s="1411"/>
      <c r="J253" s="1411"/>
      <c r="K253" s="1411"/>
      <c r="L253" s="1411"/>
      <c r="M253" s="89"/>
      <c r="N253" s="89"/>
      <c r="O253" s="89"/>
      <c r="P253" s="89"/>
      <c r="Q253" s="89"/>
      <c r="R253" s="89"/>
      <c r="S253" s="89"/>
      <c r="T253" s="89"/>
      <c r="U253" s="89"/>
      <c r="V253" s="89"/>
      <c r="W253" s="89"/>
      <c r="X253" s="89"/>
      <c r="Y253" s="89"/>
      <c r="Z253" s="89"/>
    </row>
    <row r="254" spans="1:26" ht="12.75">
      <c r="A254" s="266"/>
      <c r="B254" s="4"/>
      <c r="C254" s="266"/>
      <c r="D254" s="89"/>
      <c r="E254" s="89"/>
      <c r="F254" s="89"/>
      <c r="G254" s="89"/>
      <c r="H254" s="89"/>
      <c r="I254" s="89"/>
      <c r="J254" s="89"/>
      <c r="K254" s="89"/>
      <c r="L254" s="89"/>
      <c r="M254" s="89"/>
      <c r="N254" s="89"/>
      <c r="O254" s="89"/>
      <c r="P254" s="89"/>
      <c r="Q254" s="89"/>
      <c r="R254" s="89"/>
      <c r="S254" s="89"/>
      <c r="T254" s="89"/>
      <c r="U254" s="89"/>
      <c r="V254" s="89"/>
      <c r="W254" s="89"/>
      <c r="X254" s="89"/>
      <c r="Y254" s="89"/>
      <c r="Z254" s="89"/>
    </row>
    <row r="255" spans="1:26" ht="12.75">
      <c r="A255" s="266"/>
      <c r="B255" s="4"/>
      <c r="C255" s="266"/>
      <c r="D255" s="89"/>
      <c r="E255" s="89"/>
      <c r="F255" s="89"/>
      <c r="G255" s="89"/>
      <c r="H255" s="89"/>
      <c r="I255" s="89"/>
      <c r="J255" s="89"/>
      <c r="K255" s="89"/>
      <c r="L255" s="89"/>
      <c r="M255" s="89"/>
      <c r="N255" s="89"/>
      <c r="O255" s="89"/>
      <c r="P255" s="89"/>
      <c r="Q255" s="89"/>
      <c r="R255" s="89"/>
      <c r="S255" s="89"/>
      <c r="T255" s="89"/>
      <c r="U255" s="89"/>
      <c r="V255" s="89"/>
      <c r="W255" s="89"/>
      <c r="X255" s="89"/>
      <c r="Y255" s="89"/>
      <c r="Z255" s="89"/>
    </row>
    <row r="256" spans="1:26" ht="16.350000000000001" customHeight="1">
      <c r="A256" s="266"/>
      <c r="B256" s="9"/>
      <c r="C256" s="266"/>
      <c r="D256" s="89"/>
      <c r="E256" s="866" t="s">
        <v>1485</v>
      </c>
      <c r="M256" s="89"/>
      <c r="N256" s="89"/>
      <c r="O256" s="89"/>
      <c r="P256" s="89"/>
      <c r="Q256" s="89"/>
      <c r="R256" s="89"/>
      <c r="S256" s="89"/>
      <c r="T256" s="89"/>
      <c r="U256" s="89"/>
      <c r="V256" s="89"/>
      <c r="W256" s="89"/>
      <c r="X256" s="89"/>
      <c r="Y256" s="89"/>
      <c r="Z256" s="89"/>
    </row>
    <row r="257" spans="1:26" ht="15.75">
      <c r="A257" s="266"/>
      <c r="B257" s="7"/>
      <c r="C257" s="266"/>
      <c r="D257" s="89"/>
      <c r="E257" s="89"/>
      <c r="F257" s="89"/>
      <c r="G257" s="89"/>
      <c r="H257" s="89"/>
      <c r="I257" s="89"/>
      <c r="J257" s="89"/>
      <c r="K257" s="89"/>
      <c r="L257" s="89"/>
      <c r="M257" s="89"/>
      <c r="N257" s="89"/>
      <c r="O257" s="89"/>
      <c r="P257" s="89"/>
      <c r="Q257" s="89"/>
      <c r="R257" s="89"/>
      <c r="S257" s="89"/>
      <c r="T257" s="89"/>
      <c r="U257" s="89"/>
      <c r="V257" s="89"/>
      <c r="W257" s="89"/>
      <c r="X257" s="89"/>
      <c r="Y257" s="89"/>
      <c r="Z257" s="89"/>
    </row>
    <row r="258" spans="1:26" ht="12.75">
      <c r="A258" s="266"/>
      <c r="B258" s="4"/>
      <c r="C258" s="266"/>
      <c r="D258" s="89"/>
      <c r="E258" s="1543" t="s">
        <v>1643</v>
      </c>
      <c r="F258" s="1411"/>
      <c r="G258" s="1411"/>
      <c r="H258" s="1411"/>
      <c r="I258" s="1411"/>
      <c r="J258" s="1411"/>
      <c r="K258" s="1411"/>
      <c r="L258" s="1411"/>
      <c r="M258" s="89"/>
      <c r="N258" s="89"/>
      <c r="O258" s="89"/>
      <c r="P258" s="89"/>
      <c r="Q258" s="89"/>
      <c r="R258" s="89"/>
      <c r="S258" s="89"/>
      <c r="T258" s="89"/>
      <c r="U258" s="89"/>
      <c r="V258" s="89"/>
      <c r="W258" s="89"/>
      <c r="X258" s="89"/>
      <c r="Y258" s="89"/>
      <c r="Z258" s="89"/>
    </row>
    <row r="259" spans="1:26">
      <c r="A259" s="266"/>
      <c r="B259" s="9"/>
      <c r="C259" s="266"/>
      <c r="D259" s="89"/>
      <c r="E259" s="1411"/>
      <c r="F259" s="1411"/>
      <c r="G259" s="1411"/>
      <c r="H259" s="1411"/>
      <c r="I259" s="1411"/>
      <c r="J259" s="1411"/>
      <c r="K259" s="1411"/>
      <c r="L259" s="1411"/>
      <c r="M259" s="89"/>
      <c r="N259" s="89"/>
      <c r="O259" s="89"/>
      <c r="P259" s="89"/>
      <c r="Q259" s="89"/>
      <c r="R259" s="89"/>
      <c r="S259" s="89"/>
      <c r="T259" s="89"/>
      <c r="U259" s="89"/>
      <c r="V259" s="89"/>
      <c r="W259" s="89"/>
      <c r="X259" s="89"/>
      <c r="Y259" s="89"/>
      <c r="Z259" s="89"/>
    </row>
    <row r="260" spans="1:26" ht="15.75">
      <c r="A260" s="266"/>
      <c r="B260" s="7"/>
      <c r="C260" s="266"/>
      <c r="D260" s="89"/>
      <c r="E260" s="1411"/>
      <c r="F260" s="1411"/>
      <c r="G260" s="1411"/>
      <c r="H260" s="1411"/>
      <c r="I260" s="1411"/>
      <c r="J260" s="1411"/>
      <c r="K260" s="1411"/>
      <c r="L260" s="1411"/>
      <c r="M260" s="89"/>
      <c r="N260" s="89"/>
      <c r="O260" s="89"/>
      <c r="P260" s="89"/>
      <c r="Q260" s="89"/>
      <c r="R260" s="89"/>
      <c r="S260" s="89"/>
      <c r="T260" s="89"/>
      <c r="U260" s="89"/>
      <c r="V260" s="89"/>
      <c r="W260" s="89"/>
      <c r="X260" s="89"/>
      <c r="Y260" s="89"/>
      <c r="Z260" s="89"/>
    </row>
    <row r="261" spans="1:26" ht="12.75">
      <c r="A261" s="266"/>
      <c r="B261" s="4"/>
      <c r="C261" s="266"/>
      <c r="D261" s="89"/>
      <c r="E261" s="1411"/>
      <c r="F261" s="1411"/>
      <c r="G261" s="1411"/>
      <c r="H261" s="1411"/>
      <c r="I261" s="1411"/>
      <c r="J261" s="1411"/>
      <c r="K261" s="1411"/>
      <c r="L261" s="1411"/>
      <c r="M261" s="89"/>
      <c r="N261" s="89"/>
      <c r="O261" s="89"/>
      <c r="P261" s="89"/>
      <c r="Q261" s="89"/>
      <c r="R261" s="89"/>
      <c r="S261" s="89"/>
      <c r="T261" s="89"/>
      <c r="U261" s="89"/>
      <c r="V261" s="89"/>
      <c r="W261" s="89"/>
      <c r="X261" s="89"/>
      <c r="Y261" s="89"/>
      <c r="Z261" s="89"/>
    </row>
    <row r="262" spans="1:26" ht="12.75">
      <c r="A262" s="266"/>
      <c r="B262" s="4"/>
      <c r="C262" s="266"/>
      <c r="D262" s="89"/>
      <c r="E262" s="1411"/>
      <c r="F262" s="1411"/>
      <c r="G262" s="1411"/>
      <c r="H262" s="1411"/>
      <c r="I262" s="1411"/>
      <c r="J262" s="1411"/>
      <c r="K262" s="1411"/>
      <c r="L262" s="1411"/>
      <c r="M262" s="89"/>
      <c r="N262" s="89"/>
      <c r="O262" s="89"/>
      <c r="P262" s="89"/>
      <c r="Q262" s="89"/>
      <c r="R262" s="89"/>
      <c r="S262" s="89"/>
      <c r="T262" s="89"/>
      <c r="U262" s="89"/>
      <c r="V262" s="89"/>
      <c r="W262" s="89"/>
      <c r="X262" s="89"/>
      <c r="Y262" s="89"/>
      <c r="Z262" s="89"/>
    </row>
    <row r="263" spans="1:26" ht="12.75">
      <c r="A263" s="266"/>
      <c r="B263" s="4"/>
      <c r="C263" s="766"/>
      <c r="D263" s="89"/>
      <c r="E263" s="1411"/>
      <c r="F263" s="1411"/>
      <c r="G263" s="1411"/>
      <c r="H263" s="1411"/>
      <c r="I263" s="1411"/>
      <c r="J263" s="1411"/>
      <c r="K263" s="1411"/>
      <c r="L263" s="1411"/>
      <c r="M263" s="89"/>
      <c r="N263" s="89"/>
      <c r="O263" s="89"/>
      <c r="P263" s="89"/>
      <c r="Q263" s="89"/>
      <c r="R263" s="89"/>
      <c r="S263" s="89"/>
      <c r="T263" s="89"/>
      <c r="U263" s="89"/>
      <c r="V263" s="89"/>
      <c r="W263" s="89"/>
      <c r="X263" s="89"/>
      <c r="Y263" s="89"/>
      <c r="Z263" s="89"/>
    </row>
    <row r="264" spans="1:26" ht="12.75">
      <c r="A264" s="266"/>
      <c r="B264" s="4"/>
      <c r="C264" s="266"/>
      <c r="D264" s="89"/>
      <c r="E264" s="1411"/>
      <c r="F264" s="1411"/>
      <c r="G264" s="1411"/>
      <c r="H264" s="1411"/>
      <c r="I264" s="1411"/>
      <c r="J264" s="1411"/>
      <c r="K264" s="1411"/>
      <c r="L264" s="1411"/>
      <c r="M264" s="89"/>
      <c r="N264" s="89"/>
      <c r="O264" s="89"/>
      <c r="P264" s="89"/>
      <c r="Q264" s="89"/>
      <c r="R264" s="89"/>
      <c r="S264" s="89"/>
      <c r="T264" s="89"/>
      <c r="U264" s="89"/>
      <c r="V264" s="89"/>
      <c r="W264" s="89"/>
      <c r="X264" s="89"/>
      <c r="Y264" s="89"/>
      <c r="Z264" s="89"/>
    </row>
    <row r="265" spans="1:26" ht="12.75">
      <c r="A265" s="266"/>
      <c r="B265" s="4"/>
      <c r="C265" s="266"/>
      <c r="D265" s="89"/>
      <c r="E265" s="1411"/>
      <c r="F265" s="1411"/>
      <c r="G265" s="1411"/>
      <c r="H265" s="1411"/>
      <c r="I265" s="1411"/>
      <c r="J265" s="1411"/>
      <c r="K265" s="1411"/>
      <c r="L265" s="1411"/>
      <c r="M265" s="89"/>
      <c r="N265" s="89"/>
      <c r="O265" s="89"/>
      <c r="P265" s="89"/>
      <c r="Q265" s="89"/>
      <c r="R265" s="89"/>
      <c r="S265" s="89"/>
      <c r="T265" s="89"/>
      <c r="U265" s="89"/>
      <c r="V265" s="89"/>
      <c r="W265" s="89"/>
      <c r="X265" s="89"/>
      <c r="Y265" s="89"/>
      <c r="Z265" s="89"/>
    </row>
    <row r="266" spans="1:26">
      <c r="A266" s="266"/>
      <c r="B266" s="9"/>
      <c r="C266" s="266"/>
      <c r="D266" s="89"/>
      <c r="E266" s="1411"/>
      <c r="F266" s="1411"/>
      <c r="G266" s="1411"/>
      <c r="H266" s="1411"/>
      <c r="I266" s="1411"/>
      <c r="J266" s="1411"/>
      <c r="K266" s="1411"/>
      <c r="L266" s="1411"/>
      <c r="M266" s="89"/>
      <c r="N266" s="89"/>
      <c r="O266" s="89"/>
      <c r="P266" s="89"/>
      <c r="Q266" s="89"/>
      <c r="R266" s="89"/>
      <c r="S266" s="89"/>
      <c r="T266" s="89"/>
      <c r="U266" s="89"/>
      <c r="V266" s="89"/>
      <c r="W266" s="89"/>
      <c r="X266" s="89"/>
      <c r="Y266" s="89"/>
      <c r="Z266" s="89"/>
    </row>
    <row r="267" spans="1:26" ht="15.75">
      <c r="A267" s="266"/>
      <c r="B267" s="7"/>
      <c r="C267" s="266"/>
      <c r="D267" s="89"/>
      <c r="E267" s="1411"/>
      <c r="F267" s="1411"/>
      <c r="G267" s="1411"/>
      <c r="H267" s="1411"/>
      <c r="I267" s="1411"/>
      <c r="J267" s="1411"/>
      <c r="K267" s="1411"/>
      <c r="L267" s="1411"/>
      <c r="M267" s="89"/>
      <c r="N267" s="89"/>
      <c r="O267" s="89"/>
      <c r="P267" s="89"/>
      <c r="Q267" s="89"/>
      <c r="R267" s="89"/>
      <c r="S267" s="89"/>
      <c r="T267" s="89"/>
      <c r="U267" s="89"/>
      <c r="V267" s="89"/>
      <c r="W267" s="89"/>
      <c r="X267" s="89"/>
      <c r="Y267" s="89"/>
      <c r="Z267" s="89"/>
    </row>
    <row r="268" spans="1:26" ht="12.75">
      <c r="A268" s="266"/>
      <c r="B268" s="4"/>
      <c r="C268" s="266"/>
      <c r="D268" s="89"/>
      <c r="E268" s="1411"/>
      <c r="F268" s="1411"/>
      <c r="G268" s="1411"/>
      <c r="H268" s="1411"/>
      <c r="I268" s="1411"/>
      <c r="J268" s="1411"/>
      <c r="K268" s="1411"/>
      <c r="L268" s="1411"/>
      <c r="M268" s="89"/>
      <c r="N268" s="89"/>
      <c r="O268" s="89"/>
      <c r="P268" s="89"/>
      <c r="Q268" s="89"/>
      <c r="R268" s="89"/>
      <c r="S268" s="89"/>
      <c r="T268" s="89"/>
      <c r="U268" s="89"/>
      <c r="V268" s="89"/>
      <c r="W268" s="89"/>
      <c r="X268" s="89"/>
      <c r="Y268" s="89"/>
      <c r="Z268" s="89"/>
    </row>
    <row r="269" spans="1:26" ht="30" customHeight="1">
      <c r="A269" s="266"/>
      <c r="B269" s="4"/>
      <c r="C269" s="266"/>
      <c r="D269" s="89"/>
      <c r="E269" s="1411"/>
      <c r="F269" s="1411"/>
      <c r="G269" s="1411"/>
      <c r="H269" s="1411"/>
      <c r="I269" s="1411"/>
      <c r="J269" s="1411"/>
      <c r="K269" s="1411"/>
      <c r="L269" s="1411"/>
      <c r="M269" s="89"/>
      <c r="N269" s="89"/>
      <c r="O269" s="89"/>
      <c r="P269" s="89"/>
      <c r="Q269" s="89"/>
      <c r="R269" s="89"/>
      <c r="S269" s="89"/>
      <c r="T269" s="89"/>
      <c r="U269" s="89"/>
      <c r="V269" s="89"/>
      <c r="W269" s="89"/>
      <c r="X269" s="89"/>
      <c r="Y269" s="89"/>
      <c r="Z269" s="89"/>
    </row>
    <row r="270" spans="1:26" ht="18" customHeight="1">
      <c r="A270" s="266"/>
      <c r="B270" s="4"/>
      <c r="C270" s="266"/>
      <c r="D270" s="89"/>
      <c r="E270" s="1411"/>
      <c r="F270" s="1411"/>
      <c r="G270" s="1411"/>
      <c r="H270" s="1411"/>
      <c r="I270" s="1411"/>
      <c r="J270" s="1411"/>
      <c r="K270" s="1411"/>
      <c r="L270" s="1411"/>
      <c r="M270" s="89"/>
      <c r="N270" s="89"/>
      <c r="O270" s="89"/>
      <c r="P270" s="89"/>
      <c r="Q270" s="89"/>
      <c r="R270" s="89"/>
      <c r="S270" s="89"/>
      <c r="T270" s="89"/>
      <c r="U270" s="89"/>
      <c r="V270" s="89"/>
      <c r="W270" s="89"/>
      <c r="X270" s="89"/>
      <c r="Y270" s="89"/>
      <c r="Z270" s="89"/>
    </row>
    <row r="271" spans="1:26" ht="12.75">
      <c r="A271" s="266"/>
      <c r="B271" s="4"/>
      <c r="C271" s="266"/>
      <c r="D271" s="89"/>
      <c r="E271" s="1411"/>
      <c r="F271" s="1411"/>
      <c r="G271" s="1411"/>
      <c r="H271" s="1411"/>
      <c r="I271" s="1411"/>
      <c r="J271" s="1411"/>
      <c r="K271" s="1411"/>
      <c r="L271" s="1411"/>
      <c r="M271" s="89"/>
      <c r="N271" s="89"/>
      <c r="O271" s="89"/>
      <c r="P271" s="89"/>
      <c r="Q271" s="89"/>
      <c r="R271" s="89"/>
      <c r="S271" s="89"/>
      <c r="T271" s="89"/>
      <c r="U271" s="89"/>
      <c r="V271" s="89"/>
      <c r="W271" s="89"/>
      <c r="X271" s="89"/>
      <c r="Y271" s="89"/>
      <c r="Z271" s="89"/>
    </row>
    <row r="272" spans="1:26" ht="12.75">
      <c r="A272" s="266"/>
      <c r="B272" s="4"/>
      <c r="C272" s="266"/>
      <c r="D272" s="89"/>
      <c r="M272" s="89"/>
      <c r="N272" s="89"/>
      <c r="O272" s="89"/>
      <c r="P272" s="89"/>
      <c r="Q272" s="89"/>
      <c r="R272" s="89"/>
      <c r="S272" s="89"/>
      <c r="T272" s="89"/>
      <c r="U272" s="89"/>
      <c r="V272" s="89"/>
      <c r="W272" s="89"/>
      <c r="X272" s="89"/>
      <c r="Y272" s="89"/>
      <c r="Z272" s="89"/>
    </row>
    <row r="273" spans="1:26" ht="12.75">
      <c r="A273" s="266"/>
      <c r="B273" s="4"/>
      <c r="C273" s="266"/>
      <c r="D273" s="89"/>
      <c r="E273" s="89"/>
      <c r="F273" s="89"/>
      <c r="G273" s="89"/>
      <c r="H273" s="89"/>
      <c r="I273" s="89"/>
      <c r="J273" s="89"/>
      <c r="K273" s="89"/>
      <c r="L273" s="89"/>
      <c r="M273" s="89"/>
      <c r="N273" s="89"/>
      <c r="O273" s="89"/>
      <c r="P273" s="89"/>
      <c r="Q273" s="89"/>
      <c r="R273" s="89"/>
      <c r="S273" s="89"/>
      <c r="T273" s="89"/>
      <c r="U273" s="89"/>
      <c r="V273" s="89"/>
      <c r="W273" s="89"/>
      <c r="X273" s="89"/>
      <c r="Y273" s="89"/>
      <c r="Z273" s="89"/>
    </row>
    <row r="274" spans="1:26" ht="16.350000000000001" customHeight="1">
      <c r="A274" s="266"/>
      <c r="B274" s="9"/>
      <c r="C274" s="266"/>
      <c r="D274" s="89"/>
      <c r="E274" s="866" t="s">
        <v>1486</v>
      </c>
      <c r="M274" s="89"/>
      <c r="N274" s="89"/>
      <c r="O274" s="89"/>
      <c r="P274" s="89"/>
      <c r="Q274" s="89"/>
      <c r="R274" s="89"/>
      <c r="S274" s="89"/>
      <c r="T274" s="89"/>
      <c r="U274" s="89"/>
      <c r="V274" s="89"/>
      <c r="W274" s="89"/>
      <c r="X274" s="89"/>
      <c r="Y274" s="89"/>
      <c r="Z274" s="89"/>
    </row>
    <row r="275" spans="1:26" ht="15.75">
      <c r="A275" s="266"/>
      <c r="B275" s="7"/>
      <c r="C275" s="266"/>
      <c r="D275" s="89"/>
      <c r="E275" s="89"/>
      <c r="F275" s="89"/>
      <c r="G275" s="89"/>
      <c r="H275" s="89"/>
      <c r="I275" s="89"/>
      <c r="J275" s="89"/>
      <c r="K275" s="89"/>
      <c r="L275" s="89"/>
      <c r="M275" s="89"/>
      <c r="N275" s="89"/>
      <c r="O275" s="89"/>
      <c r="P275" s="89"/>
      <c r="Q275" s="89"/>
      <c r="R275" s="89"/>
      <c r="S275" s="89"/>
      <c r="T275" s="89"/>
      <c r="U275" s="89"/>
      <c r="V275" s="89"/>
      <c r="W275" s="89"/>
      <c r="X275" s="89"/>
      <c r="Y275" s="89"/>
      <c r="Z275" s="89"/>
    </row>
    <row r="276" spans="1:26" ht="15.75" customHeight="1">
      <c r="A276" s="266"/>
      <c r="B276" s="4"/>
      <c r="C276" s="266"/>
      <c r="D276" s="89"/>
      <c r="E276" s="1717" t="s">
        <v>1568</v>
      </c>
      <c r="F276" s="1411"/>
      <c r="G276" s="1411"/>
      <c r="H276" s="1411"/>
      <c r="I276" s="1411"/>
      <c r="J276" s="1411"/>
      <c r="K276" s="1411"/>
      <c r="L276" s="1411"/>
      <c r="M276" s="89"/>
      <c r="N276" s="89"/>
      <c r="O276" s="89"/>
      <c r="P276" s="89"/>
      <c r="Q276" s="89"/>
      <c r="R276" s="89"/>
      <c r="S276" s="89"/>
      <c r="T276" s="89"/>
      <c r="U276" s="89"/>
      <c r="V276" s="89"/>
      <c r="W276" s="89"/>
      <c r="X276" s="89"/>
      <c r="Y276" s="89"/>
      <c r="Z276" s="89"/>
    </row>
    <row r="277" spans="1:26" ht="12.75">
      <c r="A277" s="266"/>
      <c r="B277" s="4"/>
      <c r="C277" s="266"/>
      <c r="D277" s="89"/>
      <c r="E277" s="1411"/>
      <c r="F277" s="1411"/>
      <c r="G277" s="1411"/>
      <c r="H277" s="1411"/>
      <c r="I277" s="1411"/>
      <c r="J277" s="1411"/>
      <c r="K277" s="1411"/>
      <c r="L277" s="1411"/>
      <c r="M277" s="89"/>
      <c r="N277" s="89"/>
      <c r="O277" s="89"/>
      <c r="P277" s="89"/>
      <c r="Q277" s="89"/>
      <c r="R277" s="89"/>
      <c r="S277" s="89"/>
      <c r="T277" s="89"/>
      <c r="U277" s="89"/>
      <c r="V277" s="89"/>
      <c r="W277" s="89"/>
      <c r="X277" s="89"/>
      <c r="Y277" s="89"/>
      <c r="Z277" s="89"/>
    </row>
    <row r="278" spans="1:26" ht="12.75">
      <c r="A278" s="266"/>
      <c r="B278" s="4"/>
      <c r="C278" s="266"/>
      <c r="D278" s="89"/>
      <c r="E278" s="1411"/>
      <c r="F278" s="1411"/>
      <c r="G278" s="1411"/>
      <c r="H278" s="1411"/>
      <c r="I278" s="1411"/>
      <c r="J278" s="1411"/>
      <c r="K278" s="1411"/>
      <c r="L278" s="1411"/>
      <c r="M278" s="89"/>
      <c r="N278" s="89"/>
      <c r="O278" s="89"/>
      <c r="P278" s="89"/>
      <c r="Q278" s="89"/>
      <c r="R278" s="89"/>
      <c r="S278" s="89"/>
      <c r="T278" s="89"/>
      <c r="U278" s="89"/>
      <c r="V278" s="89"/>
      <c r="W278" s="89"/>
      <c r="X278" s="89"/>
      <c r="Y278" s="89"/>
      <c r="Z278" s="89"/>
    </row>
    <row r="279" spans="1:26" ht="12.75">
      <c r="A279" s="266"/>
      <c r="B279" s="4"/>
      <c r="C279" s="266"/>
      <c r="D279" s="89"/>
      <c r="E279" s="1411"/>
      <c r="F279" s="1411"/>
      <c r="G279" s="1411"/>
      <c r="H279" s="1411"/>
      <c r="I279" s="1411"/>
      <c r="J279" s="1411"/>
      <c r="K279" s="1411"/>
      <c r="L279" s="1411"/>
      <c r="M279" s="89"/>
      <c r="N279" s="89"/>
      <c r="O279" s="89"/>
      <c r="P279" s="89"/>
      <c r="Q279" s="89"/>
      <c r="R279" s="89"/>
      <c r="S279" s="89"/>
      <c r="T279" s="89"/>
      <c r="U279" s="89"/>
      <c r="V279" s="89"/>
      <c r="W279" s="89"/>
      <c r="X279" s="89"/>
      <c r="Y279" s="89"/>
      <c r="Z279" s="89"/>
    </row>
    <row r="280" spans="1:26" ht="12.75">
      <c r="A280" s="266"/>
      <c r="B280" s="4"/>
      <c r="C280" s="266"/>
      <c r="D280" s="89"/>
      <c r="E280" s="1411"/>
      <c r="F280" s="1411"/>
      <c r="G280" s="1411"/>
      <c r="H280" s="1411"/>
      <c r="I280" s="1411"/>
      <c r="J280" s="1411"/>
      <c r="K280" s="1411"/>
      <c r="L280" s="1411"/>
      <c r="M280" s="89"/>
      <c r="N280" s="89"/>
      <c r="O280" s="89"/>
      <c r="P280" s="89"/>
      <c r="Q280" s="89"/>
      <c r="R280" s="89"/>
      <c r="S280" s="89"/>
      <c r="T280" s="89"/>
      <c r="U280" s="89"/>
      <c r="V280" s="89"/>
      <c r="W280" s="89"/>
      <c r="X280" s="89"/>
      <c r="Y280" s="89"/>
      <c r="Z280" s="89"/>
    </row>
    <row r="281" spans="1:26" ht="12.75">
      <c r="A281" s="266"/>
      <c r="B281" s="4"/>
      <c r="C281" s="266"/>
      <c r="D281" s="89"/>
      <c r="E281" s="1411"/>
      <c r="F281" s="1411"/>
      <c r="G281" s="1411"/>
      <c r="H281" s="1411"/>
      <c r="I281" s="1411"/>
      <c r="J281" s="1411"/>
      <c r="K281" s="1411"/>
      <c r="L281" s="1411"/>
      <c r="M281" s="89"/>
      <c r="N281" s="89"/>
      <c r="O281" s="89"/>
      <c r="P281" s="89"/>
      <c r="Q281" s="89"/>
      <c r="R281" s="89"/>
      <c r="S281" s="89"/>
      <c r="T281" s="89"/>
      <c r="U281" s="89"/>
      <c r="V281" s="89"/>
      <c r="W281" s="89"/>
      <c r="X281" s="89"/>
      <c r="Y281" s="89"/>
      <c r="Z281" s="89"/>
    </row>
    <row r="282" spans="1:26" ht="12.75">
      <c r="A282" s="266"/>
      <c r="B282" s="4"/>
      <c r="C282" s="266"/>
      <c r="D282" s="89"/>
      <c r="E282" s="1411"/>
      <c r="F282" s="1411"/>
      <c r="G282" s="1411"/>
      <c r="H282" s="1411"/>
      <c r="I282" s="1411"/>
      <c r="J282" s="1411"/>
      <c r="K282" s="1411"/>
      <c r="L282" s="1411"/>
      <c r="M282" s="89"/>
      <c r="N282" s="89"/>
      <c r="O282" s="89"/>
      <c r="P282" s="89"/>
      <c r="Q282" s="89"/>
      <c r="R282" s="89"/>
      <c r="S282" s="89"/>
      <c r="T282" s="89"/>
      <c r="U282" s="89"/>
      <c r="V282" s="89"/>
      <c r="W282" s="89"/>
      <c r="X282" s="89"/>
      <c r="Y282" s="89"/>
      <c r="Z282" s="89"/>
    </row>
    <row r="283" spans="1:26">
      <c r="A283" s="266"/>
      <c r="B283" s="9"/>
      <c r="C283" s="266"/>
      <c r="D283" s="89"/>
      <c r="E283" s="1411"/>
      <c r="F283" s="1411"/>
      <c r="G283" s="1411"/>
      <c r="H283" s="1411"/>
      <c r="I283" s="1411"/>
      <c r="J283" s="1411"/>
      <c r="K283" s="1411"/>
      <c r="L283" s="1411"/>
      <c r="M283" s="89"/>
      <c r="N283" s="89"/>
      <c r="O283" s="89"/>
      <c r="P283" s="89"/>
      <c r="Q283" s="89"/>
      <c r="R283" s="89"/>
      <c r="S283" s="89"/>
      <c r="T283" s="89"/>
      <c r="U283" s="89"/>
      <c r="V283" s="89"/>
      <c r="W283" s="89"/>
      <c r="X283" s="89"/>
      <c r="Y283" s="89"/>
      <c r="Z283" s="89"/>
    </row>
    <row r="284" spans="1:26" ht="15.75">
      <c r="A284" s="266"/>
      <c r="B284" s="7"/>
      <c r="C284" s="266"/>
      <c r="D284" s="89"/>
      <c r="E284" s="1411"/>
      <c r="F284" s="1411"/>
      <c r="G284" s="1411"/>
      <c r="H284" s="1411"/>
      <c r="I284" s="1411"/>
      <c r="J284" s="1411"/>
      <c r="K284" s="1411"/>
      <c r="L284" s="1411"/>
      <c r="M284" s="89"/>
      <c r="N284" s="89"/>
      <c r="O284" s="89"/>
      <c r="P284" s="89"/>
      <c r="Q284" s="89"/>
      <c r="R284" s="89"/>
      <c r="S284" s="89"/>
      <c r="T284" s="89"/>
      <c r="U284" s="89"/>
      <c r="V284" s="89"/>
      <c r="W284" s="89"/>
      <c r="X284" s="89"/>
      <c r="Y284" s="89"/>
      <c r="Z284" s="89"/>
    </row>
    <row r="285" spans="1:26" ht="12.75">
      <c r="A285" s="266"/>
      <c r="B285" s="4"/>
      <c r="C285" s="266"/>
      <c r="D285" s="89"/>
      <c r="E285" s="1411"/>
      <c r="F285" s="1411"/>
      <c r="G285" s="1411"/>
      <c r="H285" s="1411"/>
      <c r="I285" s="1411"/>
      <c r="J285" s="1411"/>
      <c r="K285" s="1411"/>
      <c r="L285" s="1411"/>
      <c r="M285" s="89"/>
      <c r="N285" s="89"/>
      <c r="O285" s="89"/>
      <c r="P285" s="89"/>
      <c r="Q285" s="89"/>
      <c r="R285" s="89"/>
      <c r="S285" s="89"/>
      <c r="T285" s="89"/>
      <c r="U285" s="89"/>
      <c r="V285" s="89"/>
      <c r="W285" s="89"/>
      <c r="X285" s="89"/>
      <c r="Y285" s="89"/>
      <c r="Z285" s="89"/>
    </row>
    <row r="286" spans="1:26" ht="12.75">
      <c r="A286" s="266"/>
      <c r="B286" s="11"/>
      <c r="C286" s="266"/>
      <c r="D286" s="89"/>
      <c r="E286" s="1411"/>
      <c r="F286" s="1411"/>
      <c r="G286" s="1411"/>
      <c r="H286" s="1411"/>
      <c r="I286" s="1411"/>
      <c r="J286" s="1411"/>
      <c r="K286" s="1411"/>
      <c r="L286" s="1411"/>
      <c r="M286" s="89"/>
      <c r="N286" s="89"/>
      <c r="O286" s="89"/>
      <c r="P286" s="89"/>
      <c r="Q286" s="89"/>
      <c r="R286" s="89"/>
      <c r="S286" s="89"/>
      <c r="T286" s="89"/>
      <c r="U286" s="89"/>
      <c r="V286" s="89"/>
      <c r="W286" s="89"/>
      <c r="X286" s="89"/>
      <c r="Y286" s="89"/>
      <c r="Z286" s="89"/>
    </row>
    <row r="287" spans="1:26" ht="12.75">
      <c r="A287" s="266"/>
      <c r="B287" s="11"/>
      <c r="C287" s="266"/>
      <c r="D287" s="89"/>
      <c r="E287" s="1411"/>
      <c r="F287" s="1411"/>
      <c r="G287" s="1411"/>
      <c r="H287" s="1411"/>
      <c r="I287" s="1411"/>
      <c r="J287" s="1411"/>
      <c r="K287" s="1411"/>
      <c r="L287" s="1411"/>
      <c r="M287" s="89"/>
      <c r="N287" s="89"/>
      <c r="O287" s="89"/>
      <c r="P287" s="89"/>
      <c r="Q287" s="89"/>
      <c r="R287" s="89"/>
      <c r="S287" s="89"/>
      <c r="T287" s="89"/>
      <c r="U287" s="89"/>
      <c r="V287" s="89"/>
      <c r="W287" s="89"/>
      <c r="X287" s="89"/>
      <c r="Y287" s="89"/>
      <c r="Z287" s="89"/>
    </row>
    <row r="288" spans="1:26" ht="12.75">
      <c r="A288" s="266"/>
      <c r="B288" s="11"/>
      <c r="C288" s="266"/>
      <c r="D288" s="89"/>
      <c r="E288" s="1411"/>
      <c r="F288" s="1411"/>
      <c r="G288" s="1411"/>
      <c r="H288" s="1411"/>
      <c r="I288" s="1411"/>
      <c r="J288" s="1411"/>
      <c r="K288" s="1411"/>
      <c r="L288" s="1411"/>
      <c r="M288" s="89"/>
      <c r="N288" s="89"/>
      <c r="O288" s="89"/>
      <c r="P288" s="89"/>
      <c r="Q288" s="89"/>
      <c r="R288" s="89"/>
      <c r="S288" s="89"/>
      <c r="T288" s="89"/>
      <c r="U288" s="89"/>
      <c r="V288" s="89"/>
      <c r="W288" s="89"/>
      <c r="X288" s="89"/>
      <c r="Y288" s="89"/>
      <c r="Z288" s="89"/>
    </row>
    <row r="289" spans="1:26" ht="12.75">
      <c r="A289" s="266"/>
      <c r="B289" s="11"/>
      <c r="C289" s="266"/>
      <c r="D289" s="89"/>
      <c r="E289" s="1411"/>
      <c r="F289" s="1411"/>
      <c r="G289" s="1411"/>
      <c r="H289" s="1411"/>
      <c r="I289" s="1411"/>
      <c r="J289" s="1411"/>
      <c r="K289" s="1411"/>
      <c r="L289" s="1411"/>
      <c r="M289" s="89"/>
      <c r="N289" s="89"/>
      <c r="O289" s="89"/>
      <c r="P289" s="89"/>
      <c r="Q289" s="89"/>
      <c r="R289" s="89"/>
      <c r="S289" s="89"/>
      <c r="T289" s="89"/>
      <c r="U289" s="89"/>
      <c r="V289" s="89"/>
      <c r="W289" s="89"/>
      <c r="X289" s="89"/>
      <c r="Y289" s="89"/>
      <c r="Z289" s="89"/>
    </row>
    <row r="290" spans="1:26" ht="15.75">
      <c r="A290" s="266"/>
      <c r="B290" s="12"/>
      <c r="C290" s="266"/>
      <c r="D290" s="89"/>
      <c r="E290" s="1411"/>
      <c r="F290" s="1411"/>
      <c r="G290" s="1411"/>
      <c r="H290" s="1411"/>
      <c r="I290" s="1411"/>
      <c r="J290" s="1411"/>
      <c r="K290" s="1411"/>
      <c r="L290" s="1411"/>
      <c r="M290" s="89"/>
      <c r="N290" s="89"/>
      <c r="O290" s="89"/>
      <c r="P290" s="89"/>
      <c r="Q290" s="89"/>
      <c r="R290" s="89"/>
      <c r="S290" s="89"/>
      <c r="T290" s="89"/>
      <c r="U290" s="89"/>
      <c r="V290" s="89"/>
      <c r="W290" s="89"/>
      <c r="X290" s="89"/>
      <c r="Y290" s="89"/>
      <c r="Z290" s="89"/>
    </row>
    <row r="291" spans="1:26" ht="12.75">
      <c r="A291" s="266"/>
      <c r="B291" s="4"/>
      <c r="C291" s="266"/>
      <c r="D291" s="89"/>
      <c r="E291" s="1411"/>
      <c r="F291" s="1411"/>
      <c r="G291" s="1411"/>
      <c r="H291" s="1411"/>
      <c r="I291" s="1411"/>
      <c r="J291" s="1411"/>
      <c r="K291" s="1411"/>
      <c r="L291" s="1411"/>
      <c r="M291" s="89"/>
      <c r="N291" s="89"/>
      <c r="O291" s="89"/>
      <c r="P291" s="89"/>
      <c r="Q291" s="89"/>
      <c r="R291" s="89"/>
      <c r="S291" s="89"/>
      <c r="T291" s="89"/>
      <c r="U291" s="89"/>
      <c r="V291" s="89"/>
      <c r="W291" s="89"/>
      <c r="X291" s="89"/>
      <c r="Y291" s="89"/>
      <c r="Z291" s="89"/>
    </row>
    <row r="292" spans="1:26" ht="12.75">
      <c r="A292" s="266"/>
      <c r="B292" s="4"/>
      <c r="C292" s="266"/>
      <c r="D292" s="89"/>
      <c r="E292" s="89"/>
      <c r="F292" s="89"/>
      <c r="G292" s="89"/>
      <c r="H292" s="89"/>
      <c r="I292" s="89"/>
      <c r="J292" s="89"/>
      <c r="K292" s="89"/>
      <c r="L292" s="89"/>
      <c r="M292" s="89"/>
      <c r="N292" s="89"/>
      <c r="O292" s="89"/>
      <c r="P292" s="89"/>
      <c r="Q292" s="89"/>
      <c r="R292" s="89"/>
      <c r="S292" s="89"/>
      <c r="T292" s="89"/>
      <c r="U292" s="89"/>
      <c r="V292" s="89"/>
      <c r="W292" s="89"/>
      <c r="X292" s="89"/>
      <c r="Y292" s="89"/>
      <c r="Z292" s="89"/>
    </row>
    <row r="293" spans="1:26" ht="12.75">
      <c r="A293" s="266"/>
      <c r="B293" s="4"/>
      <c r="C293" s="266"/>
      <c r="D293" s="89"/>
      <c r="E293" s="89"/>
      <c r="F293" s="89"/>
      <c r="G293" s="89"/>
      <c r="H293" s="89"/>
      <c r="I293" s="89"/>
      <c r="J293" s="89"/>
      <c r="K293" s="89"/>
      <c r="L293" s="89"/>
      <c r="M293" s="89"/>
      <c r="N293" s="89"/>
      <c r="O293" s="89"/>
      <c r="P293" s="89"/>
      <c r="Q293" s="89"/>
      <c r="R293" s="89"/>
      <c r="S293" s="89"/>
      <c r="T293" s="89"/>
      <c r="U293" s="89"/>
      <c r="V293" s="89"/>
      <c r="W293" s="89"/>
      <c r="X293" s="89"/>
      <c r="Y293" s="89"/>
      <c r="Z293" s="89"/>
    </row>
    <row r="294" spans="1:26" ht="12.75">
      <c r="A294" s="266"/>
      <c r="B294" s="4"/>
      <c r="C294" s="266"/>
      <c r="D294" s="89"/>
      <c r="E294" s="89"/>
      <c r="F294" s="89"/>
      <c r="G294" s="89"/>
      <c r="H294" s="89"/>
      <c r="I294" s="89"/>
      <c r="J294" s="89"/>
      <c r="K294" s="89"/>
      <c r="L294" s="89"/>
      <c r="M294" s="89"/>
      <c r="N294" s="89"/>
      <c r="O294" s="89"/>
      <c r="P294" s="89"/>
      <c r="Q294" s="89"/>
      <c r="R294" s="89"/>
      <c r="S294" s="89"/>
      <c r="T294" s="89"/>
      <c r="U294" s="89"/>
      <c r="V294" s="89"/>
      <c r="W294" s="89"/>
      <c r="X294" s="89"/>
      <c r="Y294" s="89"/>
      <c r="Z294" s="89"/>
    </row>
    <row r="295" spans="1:26">
      <c r="A295" s="266"/>
      <c r="B295" s="9"/>
      <c r="C295" s="766"/>
      <c r="D295" s="89"/>
      <c r="E295" s="1589" t="s">
        <v>1487</v>
      </c>
      <c r="F295" s="1589"/>
      <c r="G295" s="1589"/>
      <c r="H295" s="1589"/>
      <c r="I295" s="1589"/>
      <c r="J295" s="1589"/>
      <c r="K295" s="1589"/>
      <c r="L295" s="1589"/>
      <c r="M295" s="89"/>
      <c r="N295" s="89"/>
      <c r="O295" s="89"/>
      <c r="P295" s="89"/>
      <c r="Q295" s="89"/>
      <c r="R295" s="89"/>
      <c r="S295" s="89"/>
      <c r="T295" s="89"/>
      <c r="U295" s="89"/>
      <c r="V295" s="89"/>
      <c r="W295" s="89"/>
      <c r="X295" s="89"/>
      <c r="Y295" s="89"/>
      <c r="Z295" s="89"/>
    </row>
    <row r="296" spans="1:26">
      <c r="A296" s="266"/>
      <c r="B296" s="9"/>
      <c r="C296" s="1402"/>
      <c r="D296" s="89"/>
      <c r="E296" s="1589"/>
      <c r="F296" s="1589"/>
      <c r="G296" s="1589"/>
      <c r="H296" s="1589"/>
      <c r="I296" s="1589"/>
      <c r="J296" s="1589"/>
      <c r="K296" s="1589"/>
      <c r="L296" s="1589"/>
      <c r="M296" s="89"/>
      <c r="N296" s="89"/>
      <c r="O296" s="89"/>
      <c r="P296" s="89"/>
      <c r="Q296" s="89"/>
      <c r="R296" s="89"/>
      <c r="S296" s="89"/>
      <c r="T296" s="89"/>
      <c r="U296" s="89"/>
      <c r="V296" s="89"/>
      <c r="W296" s="89"/>
      <c r="X296" s="89"/>
      <c r="Y296" s="89"/>
      <c r="Z296" s="89"/>
    </row>
    <row r="297" spans="1:26" ht="15.75">
      <c r="A297" s="266"/>
      <c r="B297" s="7"/>
      <c r="C297" s="266"/>
      <c r="D297" s="89"/>
      <c r="E297" s="89"/>
      <c r="F297" s="89"/>
      <c r="G297" s="89"/>
      <c r="H297" s="89"/>
      <c r="I297" s="89"/>
      <c r="J297" s="89"/>
      <c r="K297" s="89"/>
      <c r="L297" s="89"/>
      <c r="M297" s="89"/>
      <c r="N297" s="89"/>
      <c r="O297" s="89"/>
      <c r="P297" s="89"/>
      <c r="Q297" s="89"/>
      <c r="R297" s="89"/>
      <c r="S297" s="89"/>
      <c r="T297" s="89"/>
      <c r="U297" s="89"/>
      <c r="V297" s="89"/>
      <c r="W297" s="89"/>
      <c r="X297" s="89"/>
      <c r="Y297" s="89"/>
      <c r="Z297" s="89"/>
    </row>
    <row r="298" spans="1:26" ht="12.75">
      <c r="A298" s="266"/>
      <c r="B298" s="4"/>
      <c r="C298" s="266"/>
      <c r="D298" s="89"/>
      <c r="E298" s="1543" t="s">
        <v>1569</v>
      </c>
      <c r="F298" s="1411"/>
      <c r="G298" s="1411"/>
      <c r="H298" s="1411"/>
      <c r="I298" s="1411"/>
      <c r="J298" s="1411"/>
      <c r="K298" s="1411"/>
      <c r="L298" s="1411"/>
      <c r="M298" s="89"/>
      <c r="N298" s="89"/>
      <c r="O298" s="89"/>
      <c r="P298" s="89"/>
      <c r="Q298" s="89"/>
      <c r="R298" s="89"/>
      <c r="S298" s="89"/>
      <c r="T298" s="89"/>
      <c r="U298" s="89"/>
      <c r="V298" s="89"/>
      <c r="W298" s="89"/>
      <c r="X298" s="89"/>
      <c r="Y298" s="89"/>
      <c r="Z298" s="89"/>
    </row>
    <row r="299" spans="1:26">
      <c r="A299" s="266"/>
      <c r="B299" s="9"/>
      <c r="C299" s="266"/>
      <c r="D299" s="89"/>
      <c r="E299" s="1411"/>
      <c r="F299" s="1411"/>
      <c r="G299" s="1411"/>
      <c r="H299" s="1411"/>
      <c r="I299" s="1411"/>
      <c r="J299" s="1411"/>
      <c r="K299" s="1411"/>
      <c r="L299" s="1411"/>
      <c r="M299" s="89"/>
      <c r="N299" s="89"/>
      <c r="O299" s="89"/>
      <c r="P299" s="89"/>
      <c r="Q299" s="89"/>
      <c r="R299" s="89"/>
      <c r="S299" s="89"/>
      <c r="T299" s="89"/>
      <c r="U299" s="89"/>
      <c r="V299" s="89"/>
      <c r="W299" s="89"/>
      <c r="X299" s="89"/>
      <c r="Y299" s="89"/>
      <c r="Z299" s="89"/>
    </row>
    <row r="300" spans="1:26" ht="15.75">
      <c r="A300" s="266"/>
      <c r="B300" s="7"/>
      <c r="C300" s="766"/>
      <c r="D300" s="89"/>
      <c r="E300" s="1411"/>
      <c r="F300" s="1411"/>
      <c r="G300" s="1411"/>
      <c r="H300" s="1411"/>
      <c r="I300" s="1411"/>
      <c r="J300" s="1411"/>
      <c r="K300" s="1411"/>
      <c r="L300" s="1411"/>
      <c r="M300" s="89"/>
      <c r="N300" s="89"/>
      <c r="O300" s="89"/>
      <c r="P300" s="89"/>
      <c r="Q300" s="89"/>
      <c r="R300" s="89"/>
      <c r="S300" s="89"/>
      <c r="T300" s="89"/>
      <c r="U300" s="89"/>
      <c r="V300" s="89"/>
      <c r="W300" s="89"/>
      <c r="X300" s="89"/>
      <c r="Y300" s="89"/>
      <c r="Z300" s="89"/>
    </row>
    <row r="301" spans="1:26" ht="12.75">
      <c r="A301" s="266"/>
      <c r="B301" s="4"/>
      <c r="C301" s="766"/>
      <c r="D301" s="89"/>
      <c r="E301" s="1411"/>
      <c r="F301" s="1411"/>
      <c r="G301" s="1411"/>
      <c r="H301" s="1411"/>
      <c r="I301" s="1411"/>
      <c r="J301" s="1411"/>
      <c r="K301" s="1411"/>
      <c r="L301" s="1411"/>
      <c r="M301" s="89"/>
      <c r="N301" s="89"/>
      <c r="O301" s="89"/>
      <c r="P301" s="89"/>
      <c r="Q301" s="89"/>
      <c r="R301" s="89"/>
      <c r="S301" s="89"/>
      <c r="T301" s="89"/>
      <c r="U301" s="89"/>
      <c r="V301" s="89"/>
      <c r="W301" s="89"/>
      <c r="X301" s="89"/>
      <c r="Y301" s="89"/>
      <c r="Z301" s="89"/>
    </row>
    <row r="302" spans="1:26" ht="12.75">
      <c r="A302" s="266"/>
      <c r="B302" s="4"/>
      <c r="C302" s="766"/>
      <c r="D302" s="89"/>
      <c r="E302" s="1411"/>
      <c r="F302" s="1411"/>
      <c r="G302" s="1411"/>
      <c r="H302" s="1411"/>
      <c r="I302" s="1411"/>
      <c r="J302" s="1411"/>
      <c r="K302" s="1411"/>
      <c r="L302" s="1411"/>
      <c r="M302" s="89"/>
      <c r="N302" s="89"/>
      <c r="O302" s="89"/>
      <c r="P302" s="89"/>
      <c r="Q302" s="89"/>
      <c r="R302" s="89"/>
      <c r="S302" s="89"/>
      <c r="T302" s="89"/>
      <c r="U302" s="89"/>
      <c r="V302" s="89"/>
      <c r="W302" s="89"/>
      <c r="X302" s="89"/>
      <c r="Y302" s="89"/>
      <c r="Z302" s="89"/>
    </row>
    <row r="303" spans="1:26" ht="12.75">
      <c r="A303" s="266"/>
      <c r="B303" s="4"/>
      <c r="C303" s="766"/>
      <c r="D303" s="89"/>
      <c r="E303" s="1411"/>
      <c r="F303" s="1411"/>
      <c r="G303" s="1411"/>
      <c r="H303" s="1411"/>
      <c r="I303" s="1411"/>
      <c r="J303" s="1411"/>
      <c r="K303" s="1411"/>
      <c r="L303" s="1411"/>
      <c r="M303" s="89"/>
      <c r="N303" s="89"/>
      <c r="O303" s="89"/>
      <c r="P303" s="89"/>
      <c r="Q303" s="89"/>
      <c r="R303" s="89"/>
      <c r="S303" s="89"/>
      <c r="T303" s="89"/>
      <c r="U303" s="89"/>
      <c r="V303" s="89"/>
      <c r="W303" s="89"/>
      <c r="X303" s="89"/>
      <c r="Y303" s="89"/>
      <c r="Z303" s="89"/>
    </row>
    <row r="304" spans="1:26" ht="12.75">
      <c r="A304" s="266"/>
      <c r="B304" s="4"/>
      <c r="C304" s="766"/>
      <c r="D304" s="89"/>
      <c r="E304" s="1411"/>
      <c r="F304" s="1411"/>
      <c r="G304" s="1411"/>
      <c r="H304" s="1411"/>
      <c r="I304" s="1411"/>
      <c r="J304" s="1411"/>
      <c r="K304" s="1411"/>
      <c r="L304" s="1411"/>
      <c r="M304" s="89"/>
      <c r="N304" s="89"/>
      <c r="O304" s="89"/>
      <c r="P304" s="89"/>
      <c r="Q304" s="89"/>
      <c r="R304" s="89"/>
      <c r="S304" s="89"/>
      <c r="T304" s="89"/>
      <c r="U304" s="89"/>
      <c r="V304" s="89"/>
      <c r="W304" s="89"/>
      <c r="X304" s="89"/>
      <c r="Y304" s="89"/>
      <c r="Z304" s="89"/>
    </row>
    <row r="305" spans="1:26" ht="12.75">
      <c r="A305" s="266"/>
      <c r="B305" s="4"/>
      <c r="C305" s="766"/>
      <c r="D305" s="89"/>
      <c r="E305" s="1411"/>
      <c r="F305" s="1411"/>
      <c r="G305" s="1411"/>
      <c r="H305" s="1411"/>
      <c r="I305" s="1411"/>
      <c r="J305" s="1411"/>
      <c r="K305" s="1411"/>
      <c r="L305" s="1411"/>
      <c r="M305" s="89"/>
      <c r="N305" s="89"/>
      <c r="O305" s="89"/>
      <c r="P305" s="89"/>
      <c r="Q305" s="89"/>
      <c r="R305" s="89"/>
      <c r="S305" s="89"/>
      <c r="T305" s="89"/>
      <c r="U305" s="89"/>
      <c r="V305" s="89"/>
      <c r="W305" s="89"/>
      <c r="X305" s="89"/>
      <c r="Y305" s="89"/>
      <c r="Z305" s="89"/>
    </row>
    <row r="306" spans="1:26">
      <c r="A306" s="266"/>
      <c r="B306" s="9"/>
      <c r="C306" s="766"/>
      <c r="D306" s="89"/>
      <c r="E306" s="1411"/>
      <c r="F306" s="1411"/>
      <c r="G306" s="1411"/>
      <c r="H306" s="1411"/>
      <c r="I306" s="1411"/>
      <c r="J306" s="1411"/>
      <c r="K306" s="1411"/>
      <c r="L306" s="1411"/>
      <c r="M306" s="89"/>
      <c r="N306" s="89"/>
      <c r="O306" s="89"/>
      <c r="P306" s="89"/>
      <c r="Q306" s="89"/>
      <c r="R306" s="89"/>
      <c r="S306" s="89"/>
      <c r="T306" s="89"/>
      <c r="U306" s="89"/>
      <c r="V306" s="89"/>
      <c r="W306" s="89"/>
      <c r="X306" s="89"/>
      <c r="Y306" s="89"/>
      <c r="Z306" s="89"/>
    </row>
    <row r="307" spans="1:26" ht="15.75">
      <c r="A307" s="266"/>
      <c r="B307" s="7"/>
      <c r="C307" s="766"/>
      <c r="D307" s="89"/>
      <c r="E307" s="1411"/>
      <c r="F307" s="1411"/>
      <c r="G307" s="1411"/>
      <c r="H307" s="1411"/>
      <c r="I307" s="1411"/>
      <c r="J307" s="1411"/>
      <c r="K307" s="1411"/>
      <c r="L307" s="1411"/>
      <c r="M307" s="89"/>
      <c r="N307" s="89"/>
      <c r="O307" s="89"/>
      <c r="P307" s="89"/>
      <c r="Q307" s="89"/>
      <c r="R307" s="89"/>
      <c r="S307" s="89"/>
      <c r="T307" s="89"/>
      <c r="U307" s="89"/>
      <c r="V307" s="89"/>
      <c r="W307" s="89"/>
      <c r="X307" s="89"/>
      <c r="Y307" s="89"/>
      <c r="Z307" s="89"/>
    </row>
    <row r="308" spans="1:26" ht="12.75">
      <c r="A308" s="266"/>
      <c r="B308" s="4"/>
      <c r="C308" s="766"/>
      <c r="D308" s="89"/>
      <c r="E308" s="1411"/>
      <c r="F308" s="1411"/>
      <c r="G308" s="1411"/>
      <c r="H308" s="1411"/>
      <c r="I308" s="1411"/>
      <c r="J308" s="1411"/>
      <c r="K308" s="1411"/>
      <c r="L308" s="1411"/>
      <c r="M308" s="89"/>
      <c r="N308" s="89"/>
      <c r="O308" s="89"/>
      <c r="P308" s="89"/>
      <c r="Q308" s="89"/>
      <c r="R308" s="89"/>
      <c r="S308" s="89"/>
      <c r="T308" s="89"/>
      <c r="U308" s="89"/>
      <c r="V308" s="89"/>
      <c r="W308" s="89"/>
      <c r="X308" s="89"/>
      <c r="Y308" s="89"/>
      <c r="Z308" s="89"/>
    </row>
    <row r="309" spans="1:26" ht="12.75">
      <c r="A309" s="266"/>
      <c r="B309" s="4"/>
      <c r="C309" s="766"/>
      <c r="D309" s="89"/>
      <c r="E309" s="1411"/>
      <c r="F309" s="1411"/>
      <c r="G309" s="1411"/>
      <c r="H309" s="1411"/>
      <c r="I309" s="1411"/>
      <c r="J309" s="1411"/>
      <c r="K309" s="1411"/>
      <c r="L309" s="1411"/>
      <c r="M309" s="89"/>
      <c r="N309" s="89"/>
      <c r="O309" s="89"/>
      <c r="P309" s="89"/>
      <c r="Q309" s="89"/>
      <c r="R309" s="89"/>
      <c r="S309" s="89"/>
      <c r="T309" s="89"/>
      <c r="U309" s="89"/>
      <c r="V309" s="89"/>
      <c r="W309" s="89"/>
      <c r="X309" s="89"/>
      <c r="Y309" s="89"/>
      <c r="Z309" s="89"/>
    </row>
    <row r="310" spans="1:26" ht="12.75">
      <c r="A310" s="266"/>
      <c r="B310" s="4"/>
      <c r="C310" s="266"/>
      <c r="D310" s="89"/>
      <c r="E310" s="1411"/>
      <c r="F310" s="1411"/>
      <c r="G310" s="1411"/>
      <c r="H310" s="1411"/>
      <c r="I310" s="1411"/>
      <c r="J310" s="1411"/>
      <c r="K310" s="1411"/>
      <c r="L310" s="1411"/>
      <c r="M310" s="89"/>
      <c r="N310" s="89"/>
      <c r="O310" s="89"/>
      <c r="P310" s="89"/>
      <c r="Q310" s="89"/>
      <c r="R310" s="89"/>
      <c r="S310" s="89"/>
      <c r="T310" s="89"/>
      <c r="U310" s="89"/>
      <c r="V310" s="89"/>
      <c r="W310" s="89"/>
      <c r="X310" s="89"/>
      <c r="Y310" s="89"/>
      <c r="Z310" s="89"/>
    </row>
    <row r="311" spans="1:26" ht="12.75">
      <c r="A311" s="266"/>
      <c r="B311" s="4"/>
      <c r="C311" s="266"/>
      <c r="D311" s="89"/>
      <c r="E311" s="1411"/>
      <c r="F311" s="1411"/>
      <c r="G311" s="1411"/>
      <c r="H311" s="1411"/>
      <c r="I311" s="1411"/>
      <c r="J311" s="1411"/>
      <c r="K311" s="1411"/>
      <c r="L311" s="1411"/>
      <c r="M311" s="89"/>
      <c r="N311" s="89"/>
      <c r="O311" s="89"/>
      <c r="P311" s="89"/>
      <c r="Q311" s="89"/>
      <c r="R311" s="89"/>
      <c r="S311" s="89"/>
      <c r="T311" s="89"/>
      <c r="U311" s="89"/>
      <c r="V311" s="89"/>
      <c r="W311" s="89"/>
      <c r="X311" s="89"/>
      <c r="Y311" s="89"/>
      <c r="Z311" s="89"/>
    </row>
    <row r="312" spans="1:26" ht="12.75">
      <c r="A312" s="266"/>
      <c r="B312" s="66"/>
      <c r="C312" s="766"/>
      <c r="D312" s="89"/>
      <c r="E312" s="1411"/>
      <c r="F312" s="1411"/>
      <c r="G312" s="1411"/>
      <c r="H312" s="1411"/>
      <c r="I312" s="1411"/>
      <c r="J312" s="1411"/>
      <c r="K312" s="1411"/>
      <c r="L312" s="1411"/>
      <c r="M312" s="89"/>
      <c r="N312" s="89"/>
      <c r="O312" s="89"/>
      <c r="P312" s="89"/>
      <c r="Q312" s="89"/>
      <c r="R312" s="89"/>
      <c r="S312" s="89"/>
      <c r="T312" s="89"/>
      <c r="U312" s="89"/>
      <c r="V312" s="89"/>
      <c r="W312" s="89"/>
      <c r="X312" s="89"/>
      <c r="Y312" s="89"/>
      <c r="Z312" s="89"/>
    </row>
    <row r="313" spans="1:26" ht="12.75">
      <c r="A313" s="266"/>
      <c r="B313" s="4"/>
      <c r="C313" s="766"/>
      <c r="D313" s="89"/>
      <c r="E313" s="1411"/>
      <c r="F313" s="1411"/>
      <c r="G313" s="1411"/>
      <c r="H313" s="1411"/>
      <c r="I313" s="1411"/>
      <c r="J313" s="1411"/>
      <c r="K313" s="1411"/>
      <c r="L313" s="1411"/>
      <c r="M313" s="89"/>
      <c r="N313" s="89"/>
      <c r="O313" s="89"/>
      <c r="P313" s="89"/>
      <c r="Q313" s="89"/>
      <c r="R313" s="89"/>
      <c r="S313" s="89"/>
      <c r="T313" s="89"/>
      <c r="U313" s="89"/>
      <c r="V313" s="89"/>
      <c r="W313" s="89"/>
      <c r="X313" s="89"/>
      <c r="Y313" s="89"/>
      <c r="Z313" s="89"/>
    </row>
    <row r="314" spans="1:26">
      <c r="A314" s="266"/>
      <c r="B314" s="9"/>
      <c r="C314" s="766"/>
      <c r="D314" s="89"/>
      <c r="E314" s="1411"/>
      <c r="F314" s="1411"/>
      <c r="G314" s="1411"/>
      <c r="H314" s="1411"/>
      <c r="I314" s="1411"/>
      <c r="J314" s="1411"/>
      <c r="K314" s="1411"/>
      <c r="L314" s="1411"/>
      <c r="M314" s="89"/>
      <c r="N314" s="89"/>
      <c r="O314" s="89"/>
      <c r="P314" s="89"/>
      <c r="Q314" s="89"/>
      <c r="R314" s="89"/>
      <c r="S314" s="89"/>
      <c r="T314" s="89"/>
      <c r="U314" s="89"/>
      <c r="V314" s="89"/>
      <c r="W314" s="89"/>
      <c r="X314" s="89"/>
      <c r="Y314" s="89"/>
      <c r="Z314" s="89"/>
    </row>
    <row r="315" spans="1:26" ht="15.75">
      <c r="A315" s="266"/>
      <c r="B315" s="7"/>
      <c r="C315" s="766"/>
      <c r="D315" s="89"/>
      <c r="E315" s="1411"/>
      <c r="F315" s="1411"/>
      <c r="G315" s="1411"/>
      <c r="H315" s="1411"/>
      <c r="I315" s="1411"/>
      <c r="J315" s="1411"/>
      <c r="K315" s="1411"/>
      <c r="L315" s="1411"/>
      <c r="M315" s="89"/>
      <c r="N315" s="89"/>
      <c r="O315" s="89"/>
      <c r="P315" s="89"/>
      <c r="Q315" s="89"/>
      <c r="R315" s="89"/>
      <c r="S315" s="89"/>
      <c r="T315" s="89"/>
      <c r="U315" s="89"/>
      <c r="V315" s="89"/>
      <c r="W315" s="89"/>
      <c r="X315" s="89"/>
      <c r="Y315" s="89"/>
      <c r="Z315" s="89"/>
    </row>
    <row r="316" spans="1:26" ht="12.75">
      <c r="A316" s="266"/>
      <c r="B316" s="4"/>
      <c r="C316" s="766"/>
      <c r="D316" s="89"/>
      <c r="E316" s="1411"/>
      <c r="F316" s="1411"/>
      <c r="G316" s="1411"/>
      <c r="H316" s="1411"/>
      <c r="I316" s="1411"/>
      <c r="J316" s="1411"/>
      <c r="K316" s="1411"/>
      <c r="L316" s="1411"/>
      <c r="M316" s="89"/>
      <c r="N316" s="89"/>
      <c r="O316" s="89"/>
      <c r="P316" s="89"/>
      <c r="Q316" s="89"/>
      <c r="R316" s="89"/>
      <c r="S316" s="89"/>
      <c r="T316" s="89"/>
      <c r="U316" s="89"/>
      <c r="V316" s="89"/>
      <c r="W316" s="89"/>
      <c r="X316" s="89"/>
      <c r="Y316" s="89"/>
      <c r="Z316" s="89"/>
    </row>
    <row r="317" spans="1:26" ht="12.75">
      <c r="A317" s="266"/>
      <c r="B317" s="4"/>
      <c r="C317" s="766"/>
      <c r="D317" s="89"/>
      <c r="E317" s="1411"/>
      <c r="F317" s="1411"/>
      <c r="G317" s="1411"/>
      <c r="H317" s="1411"/>
      <c r="I317" s="1411"/>
      <c r="J317" s="1411"/>
      <c r="K317" s="1411"/>
      <c r="L317" s="1411"/>
      <c r="M317" s="89"/>
      <c r="N317" s="89"/>
      <c r="O317" s="89"/>
      <c r="P317" s="89"/>
      <c r="Q317" s="89"/>
      <c r="R317" s="89"/>
      <c r="S317" s="89"/>
      <c r="T317" s="89"/>
      <c r="U317" s="89"/>
      <c r="V317" s="89"/>
      <c r="W317" s="89"/>
      <c r="X317" s="89"/>
      <c r="Y317" s="89"/>
      <c r="Z317" s="89"/>
    </row>
    <row r="318" spans="1:26" ht="12.75">
      <c r="A318" s="266"/>
      <c r="B318" s="4"/>
      <c r="C318" s="766"/>
      <c r="D318" s="89"/>
      <c r="E318" s="1411"/>
      <c r="F318" s="1411"/>
      <c r="G318" s="1411"/>
      <c r="H318" s="1411"/>
      <c r="I318" s="1411"/>
      <c r="J318" s="1411"/>
      <c r="K318" s="1411"/>
      <c r="L318" s="1411"/>
      <c r="M318" s="89"/>
      <c r="N318" s="89"/>
      <c r="O318" s="89"/>
      <c r="P318" s="89"/>
      <c r="Q318" s="89"/>
      <c r="R318" s="89"/>
      <c r="S318" s="89"/>
      <c r="T318" s="89"/>
      <c r="U318" s="89"/>
      <c r="V318" s="89"/>
      <c r="W318" s="89"/>
      <c r="X318" s="89"/>
      <c r="Y318" s="89"/>
      <c r="Z318" s="89"/>
    </row>
    <row r="319" spans="1:26" ht="12.75">
      <c r="A319" s="266"/>
      <c r="B319" s="4"/>
      <c r="C319" s="766"/>
      <c r="D319" s="89"/>
      <c r="E319" s="1411"/>
      <c r="F319" s="1411"/>
      <c r="G319" s="1411"/>
      <c r="H319" s="1411"/>
      <c r="I319" s="1411"/>
      <c r="J319" s="1411"/>
      <c r="K319" s="1411"/>
      <c r="L319" s="1411"/>
      <c r="M319" s="89"/>
      <c r="N319" s="89"/>
      <c r="O319" s="89"/>
      <c r="P319" s="89"/>
      <c r="Q319" s="89"/>
      <c r="R319" s="89"/>
      <c r="S319" s="89"/>
      <c r="T319" s="89"/>
      <c r="U319" s="89"/>
      <c r="V319" s="89"/>
      <c r="W319" s="89"/>
      <c r="X319" s="89"/>
      <c r="Y319" s="89"/>
      <c r="Z319" s="89"/>
    </row>
    <row r="320" spans="1:26" ht="12.75">
      <c r="A320" s="266"/>
      <c r="B320" s="4"/>
      <c r="C320" s="766"/>
      <c r="D320" s="89"/>
      <c r="E320" s="1411"/>
      <c r="F320" s="1411"/>
      <c r="G320" s="1411"/>
      <c r="H320" s="1411"/>
      <c r="I320" s="1411"/>
      <c r="J320" s="1411"/>
      <c r="K320" s="1411"/>
      <c r="L320" s="1411"/>
      <c r="M320" s="89"/>
      <c r="N320" s="89"/>
      <c r="O320" s="89"/>
      <c r="P320" s="89"/>
      <c r="Q320" s="89"/>
      <c r="R320" s="89"/>
      <c r="S320" s="89"/>
      <c r="T320" s="89"/>
      <c r="U320" s="89"/>
      <c r="V320" s="89"/>
      <c r="W320" s="89"/>
      <c r="X320" s="89"/>
      <c r="Y320" s="89"/>
      <c r="Z320" s="89"/>
    </row>
    <row r="321" spans="1:26" ht="12.75">
      <c r="A321" s="266"/>
      <c r="B321" s="4"/>
      <c r="C321" s="766"/>
      <c r="D321" s="89"/>
      <c r="E321" s="1411"/>
      <c r="F321" s="1411"/>
      <c r="G321" s="1411"/>
      <c r="H321" s="1411"/>
      <c r="I321" s="1411"/>
      <c r="J321" s="1411"/>
      <c r="K321" s="1411"/>
      <c r="L321" s="1411"/>
      <c r="M321" s="89"/>
      <c r="N321" s="89"/>
      <c r="O321" s="89"/>
      <c r="P321" s="89"/>
      <c r="Q321" s="89"/>
      <c r="R321" s="89"/>
      <c r="S321" s="89"/>
      <c r="T321" s="89"/>
      <c r="U321" s="89"/>
      <c r="V321" s="89"/>
      <c r="W321" s="89"/>
      <c r="X321" s="89"/>
      <c r="Y321" s="89"/>
      <c r="Z321" s="89"/>
    </row>
    <row r="322" spans="1:26">
      <c r="A322" s="266"/>
      <c r="B322" s="9"/>
      <c r="C322" s="766"/>
      <c r="D322" s="89"/>
      <c r="E322" s="89"/>
      <c r="F322" s="89"/>
      <c r="G322" s="89"/>
      <c r="H322" s="89"/>
      <c r="I322" s="89"/>
      <c r="J322" s="89"/>
      <c r="K322" s="89"/>
      <c r="L322" s="89"/>
      <c r="M322" s="89"/>
      <c r="N322" s="89"/>
      <c r="O322" s="89"/>
      <c r="P322" s="89"/>
      <c r="Q322" s="89"/>
      <c r="R322" s="89"/>
      <c r="S322" s="89"/>
      <c r="T322" s="89"/>
      <c r="U322" s="89"/>
      <c r="V322" s="89"/>
      <c r="W322" s="89"/>
      <c r="X322" s="89"/>
      <c r="Y322" s="89"/>
      <c r="Z322" s="89"/>
    </row>
    <row r="323" spans="1:26" ht="15.75">
      <c r="A323" s="266"/>
      <c r="B323" s="7"/>
      <c r="C323" s="766"/>
      <c r="D323" s="89"/>
      <c r="E323" s="89"/>
      <c r="F323" s="89"/>
      <c r="G323" s="89"/>
      <c r="H323" s="89"/>
      <c r="I323" s="89"/>
      <c r="J323" s="89"/>
      <c r="K323" s="89"/>
      <c r="L323" s="89"/>
      <c r="M323" s="89"/>
      <c r="N323" s="89"/>
      <c r="O323" s="89"/>
      <c r="P323" s="89"/>
      <c r="Q323" s="89"/>
      <c r="R323" s="89"/>
      <c r="S323" s="89"/>
      <c r="T323" s="89"/>
      <c r="U323" s="89"/>
      <c r="V323" s="89"/>
      <c r="W323" s="89"/>
      <c r="X323" s="89"/>
      <c r="Y323" s="89"/>
      <c r="Z323" s="89"/>
    </row>
    <row r="324" spans="1:26" ht="12.75">
      <c r="A324" s="266"/>
      <c r="B324" s="4"/>
      <c r="C324" s="266"/>
      <c r="D324" s="89"/>
      <c r="E324" s="89"/>
      <c r="F324" s="89"/>
      <c r="G324" s="89"/>
      <c r="H324" s="89"/>
      <c r="I324" s="89"/>
      <c r="J324" s="89"/>
      <c r="K324" s="89"/>
      <c r="L324" s="89"/>
      <c r="M324" s="89"/>
      <c r="N324" s="89"/>
      <c r="O324" s="89"/>
      <c r="P324" s="89"/>
      <c r="Q324" s="89"/>
      <c r="R324" s="89"/>
      <c r="S324" s="89"/>
      <c r="T324" s="89"/>
      <c r="U324" s="89"/>
      <c r="V324" s="89"/>
      <c r="W324" s="89"/>
      <c r="X324" s="89"/>
      <c r="Y324" s="89"/>
      <c r="Z324" s="89"/>
    </row>
    <row r="325" spans="1:26" ht="12.75">
      <c r="A325" s="266"/>
      <c r="B325" s="11"/>
      <c r="C325" s="266"/>
      <c r="D325" s="89"/>
      <c r="E325" s="89"/>
      <c r="F325" s="89"/>
      <c r="G325" s="89"/>
      <c r="H325" s="89"/>
      <c r="I325" s="89"/>
      <c r="J325" s="89"/>
      <c r="K325" s="89"/>
      <c r="L325" s="89"/>
      <c r="M325" s="89"/>
      <c r="N325" s="89"/>
      <c r="O325" s="89"/>
      <c r="P325" s="89"/>
      <c r="Q325" s="89"/>
      <c r="R325" s="89"/>
      <c r="S325" s="89"/>
      <c r="T325" s="89"/>
      <c r="U325" s="89"/>
      <c r="V325" s="89"/>
      <c r="W325" s="89"/>
      <c r="X325" s="89"/>
      <c r="Y325" s="89"/>
      <c r="Z325" s="89"/>
    </row>
    <row r="326" spans="1:26" ht="12.75">
      <c r="A326" s="266"/>
      <c r="B326" s="4"/>
      <c r="C326" s="266"/>
      <c r="D326" s="89"/>
      <c r="E326" s="89"/>
      <c r="F326" s="89"/>
      <c r="G326" s="89"/>
      <c r="H326" s="89"/>
      <c r="I326" s="89"/>
      <c r="J326" s="89"/>
      <c r="K326" s="89"/>
      <c r="L326" s="89"/>
      <c r="M326" s="89"/>
      <c r="N326" s="89"/>
      <c r="O326" s="89"/>
      <c r="P326" s="89"/>
      <c r="Q326" s="89"/>
      <c r="R326" s="89"/>
      <c r="S326" s="89"/>
      <c r="T326" s="89"/>
      <c r="U326" s="89"/>
      <c r="V326" s="89"/>
      <c r="W326" s="89"/>
      <c r="X326" s="89"/>
      <c r="Y326" s="89"/>
      <c r="Z326" s="89"/>
    </row>
    <row r="327" spans="1:26" ht="15.75">
      <c r="A327" s="266"/>
      <c r="B327" s="12"/>
      <c r="C327" s="266"/>
      <c r="D327" s="89"/>
      <c r="E327" s="89"/>
      <c r="F327" s="89"/>
      <c r="G327" s="89"/>
      <c r="H327" s="89"/>
      <c r="I327" s="89"/>
      <c r="J327" s="89"/>
      <c r="K327" s="89"/>
      <c r="L327" s="89"/>
      <c r="M327" s="89"/>
      <c r="N327" s="89"/>
      <c r="O327" s="89"/>
      <c r="P327" s="89"/>
      <c r="Q327" s="89"/>
      <c r="R327" s="89"/>
      <c r="S327" s="89"/>
      <c r="T327" s="89"/>
      <c r="U327" s="89"/>
      <c r="V327" s="89"/>
      <c r="W327" s="89"/>
      <c r="X327" s="89"/>
      <c r="Y327" s="89"/>
      <c r="Z327" s="89"/>
    </row>
    <row r="328" spans="1:26" ht="12.75">
      <c r="A328" s="266"/>
      <c r="B328" s="4"/>
      <c r="C328" s="266"/>
      <c r="D328" s="89"/>
      <c r="E328" s="89"/>
      <c r="F328" s="89"/>
      <c r="G328" s="89"/>
      <c r="H328" s="89"/>
      <c r="I328" s="89"/>
      <c r="J328" s="89"/>
      <c r="K328" s="89"/>
      <c r="L328" s="89"/>
      <c r="M328" s="89"/>
      <c r="N328" s="89"/>
      <c r="O328" s="89"/>
      <c r="P328" s="89"/>
      <c r="Q328" s="89"/>
      <c r="R328" s="89"/>
      <c r="S328" s="89"/>
      <c r="T328" s="89"/>
      <c r="U328" s="89"/>
      <c r="V328" s="89"/>
      <c r="W328" s="89"/>
      <c r="X328" s="89"/>
      <c r="Y328" s="89"/>
      <c r="Z328" s="89"/>
    </row>
    <row r="329" spans="1:26">
      <c r="A329" s="266"/>
      <c r="B329" s="9"/>
      <c r="C329" s="266"/>
      <c r="D329" s="89"/>
      <c r="E329" s="89"/>
      <c r="F329" s="89"/>
      <c r="G329" s="89"/>
      <c r="H329" s="89"/>
      <c r="I329" s="89"/>
      <c r="J329" s="89"/>
      <c r="K329" s="89"/>
      <c r="L329" s="89"/>
      <c r="M329" s="89"/>
      <c r="N329" s="89"/>
      <c r="O329" s="89"/>
      <c r="P329" s="89"/>
      <c r="Q329" s="89"/>
      <c r="R329" s="89"/>
      <c r="S329" s="89"/>
      <c r="T329" s="89"/>
      <c r="U329" s="89"/>
      <c r="V329" s="89"/>
      <c r="W329" s="89"/>
      <c r="X329" s="89"/>
      <c r="Y329" s="89"/>
      <c r="Z329" s="89"/>
    </row>
    <row r="330" spans="1:26" ht="15.75">
      <c r="A330" s="266"/>
      <c r="B330" s="7"/>
      <c r="C330" s="266"/>
      <c r="D330" s="89"/>
      <c r="E330" s="89"/>
      <c r="F330" s="89"/>
      <c r="G330" s="89"/>
      <c r="H330" s="89"/>
      <c r="I330" s="89"/>
      <c r="J330" s="89"/>
      <c r="K330" s="89"/>
      <c r="L330" s="89"/>
      <c r="M330" s="89"/>
      <c r="N330" s="89"/>
      <c r="O330" s="89"/>
      <c r="P330" s="89"/>
      <c r="Q330" s="89"/>
      <c r="R330" s="89"/>
      <c r="S330" s="89"/>
      <c r="T330" s="89"/>
      <c r="U330" s="89"/>
      <c r="V330" s="89"/>
      <c r="W330" s="89"/>
      <c r="X330" s="89"/>
      <c r="Y330" s="89"/>
      <c r="Z330" s="89"/>
    </row>
    <row r="331" spans="1:26" ht="12.75">
      <c r="A331" s="266"/>
      <c r="B331" s="4"/>
      <c r="C331" s="266"/>
      <c r="D331" s="89"/>
      <c r="E331" s="89"/>
      <c r="F331" s="89"/>
      <c r="G331" s="89"/>
      <c r="H331" s="89"/>
      <c r="I331" s="89"/>
      <c r="J331" s="89"/>
      <c r="K331" s="89"/>
      <c r="L331" s="89"/>
      <c r="M331" s="89"/>
      <c r="N331" s="89"/>
      <c r="O331" s="89"/>
      <c r="P331" s="89"/>
      <c r="Q331" s="89"/>
      <c r="R331" s="89"/>
      <c r="S331" s="89"/>
      <c r="T331" s="89"/>
      <c r="U331" s="89"/>
      <c r="V331" s="89"/>
      <c r="W331" s="89"/>
      <c r="X331" s="89"/>
      <c r="Y331" s="89"/>
      <c r="Z331" s="89"/>
    </row>
    <row r="332" spans="1:26">
      <c r="A332" s="266"/>
      <c r="B332" s="9"/>
      <c r="C332" s="266"/>
      <c r="D332" s="89"/>
      <c r="E332" s="89"/>
      <c r="F332" s="89"/>
      <c r="G332" s="89"/>
      <c r="H332" s="89"/>
      <c r="I332" s="89"/>
      <c r="J332" s="89"/>
      <c r="K332" s="89"/>
      <c r="L332" s="89"/>
      <c r="M332" s="89"/>
      <c r="N332" s="89"/>
      <c r="O332" s="89"/>
      <c r="P332" s="89"/>
      <c r="Q332" s="89"/>
      <c r="R332" s="89"/>
      <c r="S332" s="89"/>
      <c r="T332" s="89"/>
      <c r="U332" s="89"/>
      <c r="V332" s="89"/>
      <c r="W332" s="89"/>
      <c r="X332" s="89"/>
      <c r="Y332" s="89"/>
      <c r="Z332" s="89"/>
    </row>
    <row r="333" spans="1:26" ht="15.75">
      <c r="A333" s="266"/>
      <c r="B333" s="7"/>
      <c r="C333" s="266"/>
      <c r="D333" s="89"/>
      <c r="E333" s="89"/>
      <c r="F333" s="89"/>
      <c r="G333" s="89"/>
      <c r="H333" s="89"/>
      <c r="I333" s="89"/>
      <c r="J333" s="89"/>
      <c r="K333" s="89"/>
      <c r="L333" s="89"/>
      <c r="M333" s="89"/>
      <c r="N333" s="89"/>
      <c r="O333" s="89"/>
      <c r="P333" s="89"/>
      <c r="Q333" s="89"/>
      <c r="R333" s="89"/>
      <c r="S333" s="89"/>
      <c r="T333" s="89"/>
      <c r="U333" s="89"/>
      <c r="V333" s="89"/>
      <c r="W333" s="89"/>
      <c r="X333" s="89"/>
      <c r="Y333" s="89"/>
      <c r="Z333" s="89"/>
    </row>
    <row r="334" spans="1:26" ht="12.75">
      <c r="A334" s="266"/>
      <c r="B334" s="4"/>
      <c r="C334" s="266"/>
      <c r="D334" s="89"/>
      <c r="E334" s="89"/>
      <c r="F334" s="89"/>
      <c r="G334" s="89"/>
      <c r="H334" s="89"/>
      <c r="I334" s="89"/>
      <c r="J334" s="89"/>
      <c r="K334" s="89"/>
      <c r="L334" s="89"/>
      <c r="M334" s="89"/>
      <c r="N334" s="89"/>
      <c r="O334" s="89"/>
      <c r="P334" s="89"/>
      <c r="Q334" s="89"/>
      <c r="R334" s="89"/>
      <c r="S334" s="89"/>
      <c r="T334" s="89"/>
      <c r="U334" s="89"/>
      <c r="V334" s="89"/>
      <c r="W334" s="89"/>
      <c r="X334" s="89"/>
      <c r="Y334" s="89"/>
      <c r="Z334" s="89"/>
    </row>
    <row r="335" spans="1:26" ht="12.75">
      <c r="A335" s="266"/>
      <c r="B335" s="4"/>
      <c r="C335" s="266"/>
      <c r="D335" s="89"/>
      <c r="E335" s="89"/>
      <c r="F335" s="89"/>
      <c r="G335" s="89"/>
      <c r="H335" s="89"/>
      <c r="I335" s="89"/>
      <c r="J335" s="89"/>
      <c r="K335" s="89"/>
      <c r="L335" s="89"/>
      <c r="M335" s="89"/>
      <c r="N335" s="89"/>
      <c r="O335" s="89"/>
      <c r="P335" s="89"/>
      <c r="Q335" s="89"/>
      <c r="R335" s="89"/>
      <c r="S335" s="89"/>
      <c r="T335" s="89"/>
      <c r="U335" s="89"/>
      <c r="V335" s="89"/>
      <c r="W335" s="89"/>
      <c r="X335" s="89"/>
      <c r="Y335" s="89"/>
      <c r="Z335" s="89"/>
    </row>
    <row r="336" spans="1:26" ht="12.75">
      <c r="A336" s="266"/>
      <c r="B336" s="4"/>
      <c r="C336" s="266"/>
      <c r="D336" s="89"/>
      <c r="E336" s="89"/>
      <c r="F336" s="89"/>
      <c r="G336" s="89"/>
      <c r="H336" s="89"/>
      <c r="I336" s="89"/>
      <c r="J336" s="89"/>
      <c r="K336" s="89"/>
      <c r="L336" s="89"/>
      <c r="M336" s="89"/>
      <c r="N336" s="89"/>
      <c r="O336" s="89"/>
      <c r="P336" s="89"/>
      <c r="Q336" s="89"/>
      <c r="R336" s="89"/>
      <c r="S336" s="89"/>
      <c r="T336" s="89"/>
      <c r="U336" s="89"/>
      <c r="V336" s="89"/>
      <c r="W336" s="89"/>
      <c r="X336" s="89"/>
      <c r="Y336" s="89"/>
      <c r="Z336" s="89"/>
    </row>
    <row r="337" spans="1:26" ht="12.75">
      <c r="A337" s="266"/>
      <c r="B337" s="4"/>
      <c r="C337" s="266"/>
      <c r="D337" s="89"/>
      <c r="E337" s="89"/>
      <c r="F337" s="89"/>
      <c r="G337" s="89"/>
      <c r="H337" s="89"/>
      <c r="I337" s="89"/>
      <c r="J337" s="89"/>
      <c r="K337" s="89"/>
      <c r="L337" s="89"/>
      <c r="M337" s="89"/>
      <c r="N337" s="89"/>
      <c r="O337" s="89"/>
      <c r="P337" s="89"/>
      <c r="Q337" s="89"/>
      <c r="R337" s="89"/>
      <c r="S337" s="89"/>
      <c r="T337" s="89"/>
      <c r="U337" s="89"/>
      <c r="V337" s="89"/>
      <c r="W337" s="89"/>
      <c r="X337" s="89"/>
      <c r="Y337" s="89"/>
      <c r="Z337" s="89"/>
    </row>
    <row r="338" spans="1:26" ht="12.75">
      <c r="A338" s="266"/>
      <c r="B338" s="4"/>
      <c r="C338" s="266"/>
      <c r="D338" s="89"/>
      <c r="E338" s="89"/>
      <c r="F338" s="89"/>
      <c r="G338" s="89"/>
      <c r="H338" s="89"/>
      <c r="I338" s="89"/>
      <c r="J338" s="89"/>
      <c r="K338" s="89"/>
      <c r="L338" s="89"/>
      <c r="M338" s="89"/>
      <c r="N338" s="89"/>
      <c r="O338" s="89"/>
      <c r="P338" s="89"/>
      <c r="Q338" s="89"/>
      <c r="R338" s="89"/>
      <c r="S338" s="89"/>
      <c r="T338" s="89"/>
      <c r="U338" s="89"/>
      <c r="V338" s="89"/>
      <c r="W338" s="89"/>
      <c r="X338" s="89"/>
      <c r="Y338" s="89"/>
      <c r="Z338" s="89"/>
    </row>
    <row r="339" spans="1:26">
      <c r="A339" s="266"/>
      <c r="B339" s="9"/>
      <c r="C339" s="266"/>
      <c r="D339" s="89"/>
      <c r="E339" s="89"/>
      <c r="F339" s="89"/>
      <c r="G339" s="89"/>
      <c r="H339" s="89"/>
      <c r="I339" s="89"/>
      <c r="J339" s="89"/>
      <c r="K339" s="89"/>
      <c r="L339" s="89"/>
      <c r="M339" s="89"/>
      <c r="N339" s="89"/>
      <c r="O339" s="89"/>
      <c r="P339" s="89"/>
      <c r="Q339" s="89"/>
      <c r="R339" s="89"/>
      <c r="S339" s="89"/>
      <c r="T339" s="89"/>
      <c r="U339" s="89"/>
      <c r="V339" s="89"/>
      <c r="W339" s="89"/>
      <c r="X339" s="89"/>
      <c r="Y339" s="89"/>
      <c r="Z339" s="89"/>
    </row>
    <row r="340" spans="1:26" ht="15.75">
      <c r="A340" s="266"/>
      <c r="B340" s="7"/>
      <c r="C340" s="266"/>
      <c r="D340" s="89"/>
      <c r="E340" s="89"/>
      <c r="F340" s="89"/>
      <c r="G340" s="89"/>
      <c r="H340" s="89"/>
      <c r="I340" s="89"/>
      <c r="J340" s="89"/>
      <c r="K340" s="89"/>
      <c r="L340" s="89"/>
      <c r="M340" s="89"/>
      <c r="N340" s="89"/>
      <c r="O340" s="89"/>
      <c r="P340" s="89"/>
      <c r="Q340" s="89"/>
      <c r="R340" s="89"/>
      <c r="S340" s="89"/>
      <c r="T340" s="89"/>
      <c r="U340" s="89"/>
      <c r="V340" s="89"/>
      <c r="W340" s="89"/>
      <c r="X340" s="89"/>
      <c r="Y340" s="89"/>
      <c r="Z340" s="89"/>
    </row>
    <row r="341" spans="1:26" ht="12.75">
      <c r="A341" s="266"/>
      <c r="B341" s="4"/>
      <c r="C341" s="266"/>
      <c r="D341" s="89"/>
      <c r="E341" s="89"/>
      <c r="F341" s="89"/>
      <c r="G341" s="89"/>
      <c r="H341" s="89"/>
      <c r="I341" s="89"/>
      <c r="J341" s="89"/>
      <c r="K341" s="89"/>
      <c r="L341" s="89"/>
      <c r="M341" s="89"/>
      <c r="N341" s="89"/>
      <c r="O341" s="89"/>
      <c r="P341" s="89"/>
      <c r="Q341" s="89"/>
      <c r="R341" s="89"/>
      <c r="S341" s="89"/>
      <c r="T341" s="89"/>
      <c r="U341" s="89"/>
      <c r="V341" s="89"/>
      <c r="W341" s="89"/>
      <c r="X341" s="89"/>
      <c r="Y341" s="89"/>
      <c r="Z341" s="89"/>
    </row>
    <row r="342" spans="1:26" ht="12.75">
      <c r="A342" s="266"/>
      <c r="B342" s="4"/>
      <c r="C342" s="266"/>
      <c r="D342" s="89"/>
      <c r="E342" s="89"/>
      <c r="F342" s="89"/>
      <c r="G342" s="89"/>
      <c r="H342" s="89"/>
      <c r="I342" s="89"/>
      <c r="J342" s="89"/>
      <c r="K342" s="89"/>
      <c r="L342" s="89"/>
      <c r="M342" s="89"/>
      <c r="N342" s="89"/>
      <c r="O342" s="89"/>
      <c r="P342" s="89"/>
      <c r="Q342" s="89"/>
      <c r="R342" s="89"/>
      <c r="S342" s="89"/>
      <c r="T342" s="89"/>
      <c r="U342" s="89"/>
      <c r="V342" s="89"/>
      <c r="W342" s="89"/>
      <c r="X342" s="89"/>
      <c r="Y342" s="89"/>
      <c r="Z342" s="89"/>
    </row>
    <row r="343" spans="1:26" ht="12.75">
      <c r="A343" s="266"/>
      <c r="B343" s="4"/>
      <c r="C343" s="266"/>
      <c r="D343" s="89"/>
      <c r="E343" s="89"/>
      <c r="F343" s="89"/>
      <c r="G343" s="89"/>
      <c r="H343" s="89"/>
      <c r="I343" s="89"/>
      <c r="J343" s="89"/>
      <c r="K343" s="89"/>
      <c r="L343" s="89"/>
      <c r="M343" s="89"/>
      <c r="N343" s="89"/>
      <c r="O343" s="89"/>
      <c r="P343" s="89"/>
      <c r="Q343" s="89"/>
      <c r="R343" s="89"/>
      <c r="S343" s="89"/>
      <c r="T343" s="89"/>
      <c r="U343" s="89"/>
      <c r="V343" s="89"/>
      <c r="W343" s="89"/>
      <c r="X343" s="89"/>
      <c r="Y343" s="89"/>
      <c r="Z343" s="89"/>
    </row>
    <row r="344" spans="1:26" ht="12.75">
      <c r="A344" s="266"/>
      <c r="B344" s="4"/>
      <c r="C344" s="266"/>
      <c r="D344" s="89"/>
      <c r="E344" s="89"/>
      <c r="F344" s="89"/>
      <c r="G344" s="89"/>
      <c r="H344" s="89"/>
      <c r="I344" s="89"/>
      <c r="J344" s="89"/>
      <c r="K344" s="89"/>
      <c r="L344" s="89"/>
      <c r="M344" s="89"/>
      <c r="N344" s="89"/>
      <c r="O344" s="89"/>
      <c r="P344" s="89"/>
      <c r="Q344" s="89"/>
      <c r="R344" s="89"/>
      <c r="S344" s="89"/>
      <c r="T344" s="89"/>
      <c r="U344" s="89"/>
      <c r="V344" s="89"/>
      <c r="W344" s="89"/>
      <c r="X344" s="89"/>
      <c r="Y344" s="89"/>
      <c r="Z344" s="89"/>
    </row>
    <row r="345" spans="1:26" ht="12.75">
      <c r="A345" s="266"/>
      <c r="B345" s="66"/>
      <c r="C345" s="266"/>
      <c r="D345" s="89"/>
      <c r="E345" s="89"/>
      <c r="F345" s="89"/>
      <c r="G345" s="89"/>
      <c r="H345" s="89"/>
      <c r="I345" s="89"/>
      <c r="J345" s="89"/>
      <c r="K345" s="89"/>
      <c r="L345" s="89"/>
      <c r="M345" s="89"/>
      <c r="N345" s="89"/>
      <c r="O345" s="89"/>
      <c r="P345" s="89"/>
      <c r="Q345" s="89"/>
      <c r="R345" s="89"/>
      <c r="S345" s="89"/>
      <c r="T345" s="89"/>
      <c r="U345" s="89"/>
      <c r="V345" s="89"/>
      <c r="W345" s="89"/>
      <c r="X345" s="89"/>
      <c r="Y345" s="89"/>
      <c r="Z345" s="89"/>
    </row>
    <row r="346" spans="1:26" ht="12.75">
      <c r="A346" s="266"/>
      <c r="B346" s="4"/>
      <c r="C346" s="266"/>
      <c r="D346" s="89"/>
      <c r="E346" s="89"/>
      <c r="F346" s="89"/>
      <c r="G346" s="89"/>
      <c r="H346" s="89"/>
      <c r="I346" s="89"/>
      <c r="J346" s="89"/>
      <c r="K346" s="89"/>
      <c r="L346" s="89"/>
      <c r="M346" s="89"/>
      <c r="N346" s="89"/>
      <c r="O346" s="89"/>
      <c r="P346" s="89"/>
      <c r="Q346" s="89"/>
      <c r="R346" s="89"/>
      <c r="S346" s="89"/>
      <c r="T346" s="89"/>
      <c r="U346" s="89"/>
      <c r="V346" s="89"/>
      <c r="W346" s="89"/>
      <c r="X346" s="89"/>
      <c r="Y346" s="89"/>
      <c r="Z346" s="89"/>
    </row>
    <row r="347" spans="1:26">
      <c r="A347" s="266"/>
      <c r="B347" s="9"/>
      <c r="C347" s="266"/>
      <c r="D347" s="89"/>
      <c r="E347" s="89"/>
      <c r="F347" s="89"/>
      <c r="G347" s="89"/>
      <c r="H347" s="89"/>
      <c r="I347" s="89"/>
      <c r="J347" s="89"/>
      <c r="K347" s="89"/>
      <c r="L347" s="89"/>
      <c r="M347" s="89"/>
      <c r="N347" s="89"/>
      <c r="O347" s="89"/>
      <c r="P347" s="89"/>
      <c r="Q347" s="89"/>
      <c r="R347" s="89"/>
      <c r="S347" s="89"/>
      <c r="T347" s="89"/>
      <c r="U347" s="89"/>
      <c r="V347" s="89"/>
      <c r="W347" s="89"/>
      <c r="X347" s="89"/>
      <c r="Y347" s="89"/>
      <c r="Z347" s="89"/>
    </row>
    <row r="348" spans="1:26" ht="15.75">
      <c r="A348" s="266"/>
      <c r="B348" s="7"/>
      <c r="C348" s="266"/>
      <c r="D348" s="89"/>
      <c r="E348" s="89"/>
      <c r="F348" s="89"/>
      <c r="G348" s="89"/>
      <c r="H348" s="89"/>
      <c r="I348" s="89"/>
      <c r="J348" s="89"/>
      <c r="K348" s="89"/>
      <c r="L348" s="89"/>
      <c r="M348" s="89"/>
      <c r="N348" s="89"/>
      <c r="O348" s="89"/>
      <c r="P348" s="89"/>
      <c r="Q348" s="89"/>
      <c r="R348" s="89"/>
      <c r="S348" s="89"/>
      <c r="T348" s="89"/>
      <c r="U348" s="89"/>
      <c r="V348" s="89"/>
      <c r="W348" s="89"/>
      <c r="X348" s="89"/>
      <c r="Y348" s="89"/>
      <c r="Z348" s="89"/>
    </row>
    <row r="349" spans="1:26" ht="12.75">
      <c r="A349" s="266"/>
      <c r="B349" s="4"/>
      <c r="C349" s="266"/>
      <c r="D349" s="89"/>
      <c r="E349" s="89"/>
      <c r="F349" s="89"/>
      <c r="G349" s="89"/>
      <c r="H349" s="89"/>
      <c r="I349" s="89"/>
      <c r="J349" s="89"/>
      <c r="K349" s="89"/>
      <c r="L349" s="89"/>
      <c r="M349" s="89"/>
      <c r="N349" s="89"/>
      <c r="O349" s="89"/>
      <c r="P349" s="89"/>
      <c r="Q349" s="89"/>
      <c r="R349" s="89"/>
      <c r="S349" s="89"/>
      <c r="T349" s="89"/>
      <c r="U349" s="89"/>
      <c r="V349" s="89"/>
      <c r="W349" s="89"/>
      <c r="X349" s="89"/>
      <c r="Y349" s="89"/>
      <c r="Z349" s="89"/>
    </row>
    <row r="350" spans="1:26" ht="12.75">
      <c r="A350" s="266"/>
      <c r="B350" s="4"/>
      <c r="C350" s="266"/>
      <c r="D350" s="89"/>
      <c r="E350" s="89"/>
      <c r="F350" s="89"/>
      <c r="G350" s="89"/>
      <c r="H350" s="89"/>
      <c r="I350" s="89"/>
      <c r="J350" s="89"/>
      <c r="K350" s="89"/>
      <c r="L350" s="89"/>
      <c r="M350" s="89"/>
      <c r="N350" s="89"/>
      <c r="O350" s="89"/>
      <c r="P350" s="89"/>
      <c r="Q350" s="89"/>
      <c r="R350" s="89"/>
      <c r="S350" s="89"/>
      <c r="T350" s="89"/>
      <c r="U350" s="89"/>
      <c r="V350" s="89"/>
      <c r="W350" s="89"/>
      <c r="X350" s="89"/>
      <c r="Y350" s="89"/>
      <c r="Z350" s="89"/>
    </row>
    <row r="351" spans="1:26" ht="12.75">
      <c r="A351" s="266"/>
      <c r="B351" s="4"/>
      <c r="C351" s="266"/>
      <c r="D351" s="89"/>
      <c r="E351" s="89"/>
      <c r="F351" s="89"/>
      <c r="G351" s="89"/>
      <c r="H351" s="89"/>
      <c r="I351" s="89"/>
      <c r="J351" s="89"/>
      <c r="K351" s="89"/>
      <c r="L351" s="89"/>
      <c r="M351" s="89"/>
      <c r="N351" s="89"/>
      <c r="O351" s="89"/>
      <c r="P351" s="89"/>
      <c r="Q351" s="89"/>
      <c r="R351" s="89"/>
      <c r="S351" s="89"/>
      <c r="T351" s="89"/>
      <c r="U351" s="89"/>
      <c r="V351" s="89"/>
      <c r="W351" s="89"/>
      <c r="X351" s="89"/>
      <c r="Y351" s="89"/>
      <c r="Z351" s="89"/>
    </row>
    <row r="352" spans="1:26" ht="12.75">
      <c r="A352" s="266"/>
      <c r="B352" s="4"/>
      <c r="C352" s="266"/>
      <c r="D352" s="89"/>
      <c r="E352" s="89"/>
      <c r="F352" s="89"/>
      <c r="G352" s="89"/>
      <c r="H352" s="89"/>
      <c r="I352" s="89"/>
      <c r="J352" s="89"/>
      <c r="K352" s="89"/>
      <c r="L352" s="89"/>
      <c r="M352" s="89"/>
      <c r="N352" s="89"/>
      <c r="O352" s="89"/>
      <c r="P352" s="89"/>
      <c r="Q352" s="89"/>
      <c r="R352" s="89"/>
      <c r="S352" s="89"/>
      <c r="T352" s="89"/>
      <c r="U352" s="89"/>
      <c r="V352" s="89"/>
      <c r="W352" s="89"/>
      <c r="X352" s="89"/>
      <c r="Y352" s="89"/>
      <c r="Z352" s="89"/>
    </row>
    <row r="353" spans="1:26" ht="12.75">
      <c r="A353" s="266"/>
      <c r="B353" s="4"/>
      <c r="C353" s="266"/>
      <c r="D353" s="89"/>
      <c r="E353" s="89"/>
      <c r="F353" s="89"/>
      <c r="G353" s="89"/>
      <c r="H353" s="89"/>
      <c r="I353" s="89"/>
      <c r="J353" s="89"/>
      <c r="K353" s="89"/>
      <c r="L353" s="89"/>
      <c r="M353" s="89"/>
      <c r="N353" s="89"/>
      <c r="O353" s="89"/>
      <c r="P353" s="89"/>
      <c r="Q353" s="89"/>
      <c r="R353" s="89"/>
      <c r="S353" s="89"/>
      <c r="T353" s="89"/>
      <c r="U353" s="89"/>
      <c r="V353" s="89"/>
      <c r="W353" s="89"/>
      <c r="X353" s="89"/>
      <c r="Y353" s="89"/>
      <c r="Z353" s="89"/>
    </row>
    <row r="354" spans="1:26" ht="12.75">
      <c r="A354" s="266"/>
      <c r="B354" s="4"/>
      <c r="C354" s="266"/>
      <c r="D354" s="89"/>
      <c r="E354" s="89"/>
      <c r="F354" s="89"/>
      <c r="G354" s="89"/>
      <c r="H354" s="89"/>
      <c r="I354" s="89"/>
      <c r="J354" s="89"/>
      <c r="K354" s="89"/>
      <c r="L354" s="89"/>
      <c r="M354" s="89"/>
      <c r="N354" s="89"/>
      <c r="O354" s="89"/>
      <c r="P354" s="89"/>
      <c r="Q354" s="89"/>
      <c r="R354" s="89"/>
      <c r="S354" s="89"/>
      <c r="T354" s="89"/>
      <c r="U354" s="89"/>
      <c r="V354" s="89"/>
      <c r="W354" s="89"/>
      <c r="X354" s="89"/>
      <c r="Y354" s="89"/>
      <c r="Z354" s="89"/>
    </row>
    <row r="355" spans="1:26">
      <c r="A355" s="266"/>
      <c r="B355" s="9"/>
      <c r="C355" s="266"/>
      <c r="D355" s="89"/>
      <c r="E355" s="89"/>
      <c r="F355" s="89"/>
      <c r="G355" s="89"/>
      <c r="H355" s="89"/>
      <c r="I355" s="89"/>
      <c r="J355" s="89"/>
      <c r="K355" s="89"/>
      <c r="L355" s="89"/>
      <c r="M355" s="89"/>
      <c r="N355" s="89"/>
      <c r="O355" s="89"/>
      <c r="P355" s="89"/>
      <c r="Q355" s="89"/>
      <c r="R355" s="89"/>
      <c r="S355" s="89"/>
      <c r="T355" s="89"/>
      <c r="U355" s="89"/>
      <c r="V355" s="89"/>
      <c r="W355" s="89"/>
      <c r="X355" s="89"/>
      <c r="Y355" s="89"/>
      <c r="Z355" s="89"/>
    </row>
    <row r="356" spans="1:26" ht="15.75">
      <c r="A356" s="266"/>
      <c r="B356" s="7"/>
      <c r="C356" s="266"/>
      <c r="D356" s="89"/>
      <c r="E356" s="89"/>
      <c r="F356" s="89"/>
      <c r="G356" s="89"/>
      <c r="H356" s="89"/>
      <c r="I356" s="89"/>
      <c r="J356" s="89"/>
      <c r="K356" s="89"/>
      <c r="L356" s="89"/>
      <c r="M356" s="89"/>
      <c r="N356" s="89"/>
      <c r="O356" s="89"/>
      <c r="P356" s="89"/>
      <c r="Q356" s="89"/>
      <c r="R356" s="89"/>
      <c r="S356" s="89"/>
      <c r="T356" s="89"/>
      <c r="U356" s="89"/>
      <c r="V356" s="89"/>
      <c r="W356" s="89"/>
      <c r="X356" s="89"/>
      <c r="Y356" s="89"/>
      <c r="Z356" s="89"/>
    </row>
    <row r="357" spans="1:26" ht="12.75">
      <c r="A357" s="266"/>
      <c r="B357" s="4"/>
      <c r="C357" s="266"/>
      <c r="D357" s="89"/>
      <c r="E357" s="89"/>
      <c r="F357" s="89"/>
      <c r="G357" s="89"/>
      <c r="H357" s="89"/>
      <c r="I357" s="89"/>
      <c r="J357" s="89"/>
      <c r="K357" s="89"/>
      <c r="L357" s="89"/>
      <c r="M357" s="89"/>
      <c r="N357" s="89"/>
      <c r="O357" s="89"/>
      <c r="P357" s="89"/>
      <c r="Q357" s="89"/>
      <c r="R357" s="89"/>
      <c r="S357" s="89"/>
      <c r="T357" s="89"/>
      <c r="U357" s="89"/>
      <c r="V357" s="89"/>
      <c r="W357" s="89"/>
      <c r="X357" s="89"/>
      <c r="Y357" s="89"/>
      <c r="Z357" s="89"/>
    </row>
    <row r="358" spans="1:26" ht="12.75">
      <c r="A358" s="266"/>
      <c r="B358" s="11"/>
      <c r="C358" s="266"/>
      <c r="D358" s="89"/>
      <c r="E358" s="89"/>
      <c r="F358" s="89"/>
      <c r="G358" s="89"/>
      <c r="H358" s="89"/>
      <c r="I358" s="89"/>
      <c r="J358" s="89"/>
      <c r="K358" s="89"/>
      <c r="L358" s="89"/>
      <c r="M358" s="89"/>
      <c r="N358" s="89"/>
      <c r="O358" s="89"/>
      <c r="P358" s="89"/>
      <c r="Q358" s="89"/>
      <c r="R358" s="89"/>
      <c r="S358" s="89"/>
      <c r="T358" s="89"/>
      <c r="U358" s="89"/>
      <c r="V358" s="89"/>
      <c r="W358" s="89"/>
      <c r="X358" s="89"/>
      <c r="Y358" s="89"/>
      <c r="Z358" s="89"/>
    </row>
    <row r="359" spans="1:26" ht="12.75">
      <c r="A359" s="266"/>
      <c r="B359" s="4"/>
      <c r="C359" s="266"/>
      <c r="D359" s="89"/>
      <c r="E359" s="89"/>
      <c r="F359" s="89"/>
      <c r="G359" s="89"/>
      <c r="H359" s="89"/>
      <c r="I359" s="89"/>
      <c r="J359" s="89"/>
      <c r="K359" s="89"/>
      <c r="L359" s="89"/>
      <c r="M359" s="89"/>
      <c r="N359" s="89"/>
      <c r="O359" s="89"/>
      <c r="P359" s="89"/>
      <c r="Q359" s="89"/>
      <c r="R359" s="89"/>
      <c r="S359" s="89"/>
      <c r="T359" s="89"/>
      <c r="U359" s="89"/>
      <c r="V359" s="89"/>
      <c r="W359" s="89"/>
      <c r="X359" s="89"/>
      <c r="Y359" s="89"/>
      <c r="Z359" s="89"/>
    </row>
    <row r="360" spans="1:26" ht="15.75">
      <c r="A360" s="266"/>
      <c r="B360" s="12"/>
      <c r="C360" s="266"/>
      <c r="D360" s="89"/>
      <c r="E360" s="89"/>
      <c r="F360" s="89"/>
      <c r="G360" s="89"/>
      <c r="H360" s="89"/>
      <c r="I360" s="89"/>
      <c r="J360" s="89"/>
      <c r="K360" s="89"/>
      <c r="L360" s="89"/>
      <c r="M360" s="89"/>
      <c r="N360" s="89"/>
      <c r="O360" s="89"/>
      <c r="P360" s="89"/>
      <c r="Q360" s="89"/>
      <c r="R360" s="89"/>
      <c r="S360" s="89"/>
      <c r="T360" s="89"/>
      <c r="U360" s="89"/>
      <c r="V360" s="89"/>
      <c r="W360" s="89"/>
      <c r="X360" s="89"/>
      <c r="Y360" s="89"/>
      <c r="Z360" s="89"/>
    </row>
    <row r="361" spans="1:26" ht="12.75">
      <c r="A361" s="266"/>
      <c r="B361" s="4"/>
      <c r="C361" s="266"/>
      <c r="D361" s="89"/>
      <c r="E361" s="89"/>
      <c r="F361" s="89"/>
      <c r="G361" s="89"/>
      <c r="H361" s="89"/>
      <c r="I361" s="89"/>
      <c r="J361" s="89"/>
      <c r="K361" s="89"/>
      <c r="L361" s="89"/>
      <c r="M361" s="89"/>
      <c r="N361" s="89"/>
      <c r="O361" s="89"/>
      <c r="P361" s="89"/>
      <c r="Q361" s="89"/>
      <c r="R361" s="89"/>
      <c r="S361" s="89"/>
      <c r="T361" s="89"/>
      <c r="U361" s="89"/>
      <c r="V361" s="89"/>
      <c r="W361" s="89"/>
      <c r="X361" s="89"/>
      <c r="Y361" s="89"/>
      <c r="Z361" s="89"/>
    </row>
    <row r="362" spans="1:26">
      <c r="A362" s="266"/>
      <c r="B362" s="9"/>
      <c r="C362" s="266"/>
      <c r="D362" s="89"/>
      <c r="E362" s="89"/>
      <c r="F362" s="89"/>
      <c r="G362" s="89"/>
      <c r="H362" s="89"/>
      <c r="I362" s="89"/>
      <c r="J362" s="89"/>
      <c r="K362" s="89"/>
      <c r="L362" s="89"/>
      <c r="M362" s="89"/>
      <c r="N362" s="89"/>
      <c r="O362" s="89"/>
      <c r="P362" s="89"/>
      <c r="Q362" s="89"/>
      <c r="R362" s="89"/>
      <c r="S362" s="89"/>
      <c r="T362" s="89"/>
      <c r="U362" s="89"/>
      <c r="V362" s="89"/>
      <c r="W362" s="89"/>
      <c r="X362" s="89"/>
      <c r="Y362" s="89"/>
      <c r="Z362" s="89"/>
    </row>
    <row r="363" spans="1:26" ht="15.75">
      <c r="A363" s="266"/>
      <c r="B363" s="7"/>
      <c r="C363" s="266"/>
      <c r="D363" s="89"/>
      <c r="E363" s="89"/>
      <c r="F363" s="89"/>
      <c r="G363" s="89"/>
      <c r="H363" s="89"/>
      <c r="I363" s="89"/>
      <c r="J363" s="89"/>
      <c r="K363" s="89"/>
      <c r="L363" s="89"/>
      <c r="M363" s="89"/>
      <c r="N363" s="89"/>
      <c r="O363" s="89"/>
      <c r="P363" s="89"/>
      <c r="Q363" s="89"/>
      <c r="R363" s="89"/>
      <c r="S363" s="89"/>
      <c r="T363" s="89"/>
      <c r="U363" s="89"/>
      <c r="V363" s="89"/>
      <c r="W363" s="89"/>
      <c r="X363" s="89"/>
      <c r="Y363" s="89"/>
      <c r="Z363" s="89"/>
    </row>
    <row r="364" spans="1:26" ht="12.75">
      <c r="A364" s="266"/>
      <c r="B364" s="4"/>
      <c r="C364" s="266"/>
      <c r="D364" s="89"/>
      <c r="E364" s="89"/>
      <c r="F364" s="89"/>
      <c r="G364" s="89"/>
      <c r="H364" s="89"/>
      <c r="I364" s="89"/>
      <c r="J364" s="89"/>
      <c r="K364" s="89"/>
      <c r="L364" s="89"/>
      <c r="M364" s="89"/>
      <c r="N364" s="89"/>
      <c r="O364" s="89"/>
      <c r="P364" s="89"/>
      <c r="Q364" s="89"/>
      <c r="R364" s="89"/>
      <c r="S364" s="89"/>
      <c r="T364" s="89"/>
      <c r="U364" s="89"/>
      <c r="V364" s="89"/>
      <c r="W364" s="89"/>
      <c r="X364" s="89"/>
      <c r="Y364" s="89"/>
      <c r="Z364" s="89"/>
    </row>
    <row r="365" spans="1:26">
      <c r="A365" s="266"/>
      <c r="B365" s="9"/>
      <c r="C365" s="266"/>
      <c r="D365" s="89"/>
      <c r="E365" s="89"/>
      <c r="F365" s="89"/>
      <c r="G365" s="89"/>
      <c r="H365" s="89"/>
      <c r="I365" s="89"/>
      <c r="J365" s="89"/>
      <c r="K365" s="89"/>
      <c r="L365" s="89"/>
      <c r="M365" s="89"/>
      <c r="N365" s="89"/>
      <c r="O365" s="89"/>
      <c r="P365" s="89"/>
      <c r="Q365" s="89"/>
      <c r="R365" s="89"/>
      <c r="S365" s="89"/>
      <c r="T365" s="89"/>
      <c r="U365" s="89"/>
      <c r="V365" s="89"/>
      <c r="W365" s="89"/>
      <c r="X365" s="89"/>
      <c r="Y365" s="89"/>
      <c r="Z365" s="89"/>
    </row>
    <row r="366" spans="1:26" ht="15.75">
      <c r="A366" s="266"/>
      <c r="B366" s="7"/>
      <c r="C366" s="266"/>
      <c r="D366" s="89"/>
      <c r="E366" s="89"/>
      <c r="F366" s="89"/>
      <c r="G366" s="89"/>
      <c r="H366" s="89"/>
      <c r="I366" s="89"/>
      <c r="J366" s="89"/>
      <c r="K366" s="89"/>
      <c r="L366" s="89"/>
      <c r="M366" s="89"/>
      <c r="N366" s="89"/>
      <c r="O366" s="89"/>
      <c r="P366" s="89"/>
      <c r="Q366" s="89"/>
      <c r="R366" s="89"/>
      <c r="S366" s="89"/>
      <c r="T366" s="89"/>
      <c r="U366" s="89"/>
      <c r="V366" s="89"/>
      <c r="W366" s="89"/>
      <c r="X366" s="89"/>
      <c r="Y366" s="89"/>
      <c r="Z366" s="89"/>
    </row>
    <row r="367" spans="1:26" ht="12.75">
      <c r="A367" s="266"/>
      <c r="B367" s="4"/>
      <c r="C367" s="266"/>
      <c r="D367" s="89"/>
      <c r="E367" s="89"/>
      <c r="F367" s="89"/>
      <c r="G367" s="89"/>
      <c r="H367" s="89"/>
      <c r="I367" s="89"/>
      <c r="J367" s="89"/>
      <c r="K367" s="89"/>
      <c r="L367" s="89"/>
      <c r="M367" s="89"/>
      <c r="N367" s="89"/>
      <c r="O367" s="89"/>
      <c r="P367" s="89"/>
      <c r="Q367" s="89"/>
      <c r="R367" s="89"/>
      <c r="S367" s="89"/>
      <c r="T367" s="89"/>
      <c r="U367" s="89"/>
      <c r="V367" s="89"/>
      <c r="W367" s="89"/>
      <c r="X367" s="89"/>
      <c r="Y367" s="89"/>
      <c r="Z367" s="89"/>
    </row>
    <row r="368" spans="1:26" ht="12.75">
      <c r="A368" s="266"/>
      <c r="B368" s="4"/>
      <c r="C368" s="266"/>
      <c r="D368" s="89"/>
      <c r="E368" s="89"/>
      <c r="F368" s="89"/>
      <c r="G368" s="89"/>
      <c r="H368" s="89"/>
      <c r="I368" s="89"/>
      <c r="J368" s="89"/>
      <c r="K368" s="89"/>
      <c r="L368" s="89"/>
      <c r="M368" s="89"/>
      <c r="N368" s="89"/>
      <c r="O368" s="89"/>
      <c r="P368" s="89"/>
      <c r="Q368" s="89"/>
      <c r="R368" s="89"/>
      <c r="S368" s="89"/>
      <c r="T368" s="89"/>
      <c r="U368" s="89"/>
      <c r="V368" s="89"/>
      <c r="W368" s="89"/>
      <c r="X368" s="89"/>
      <c r="Y368" s="89"/>
      <c r="Z368" s="89"/>
    </row>
    <row r="369" spans="1:26" ht="12.75">
      <c r="A369" s="266"/>
      <c r="B369" s="4"/>
      <c r="C369" s="266"/>
      <c r="D369" s="89"/>
      <c r="E369" s="89"/>
      <c r="F369" s="89"/>
      <c r="G369" s="89"/>
      <c r="H369" s="89"/>
      <c r="I369" s="89"/>
      <c r="J369" s="89"/>
      <c r="K369" s="89"/>
      <c r="L369" s="89"/>
      <c r="M369" s="89"/>
      <c r="N369" s="89"/>
      <c r="O369" s="89"/>
      <c r="P369" s="89"/>
      <c r="Q369" s="89"/>
      <c r="R369" s="89"/>
      <c r="S369" s="89"/>
      <c r="T369" s="89"/>
      <c r="U369" s="89"/>
      <c r="V369" s="89"/>
      <c r="W369" s="89"/>
      <c r="X369" s="89"/>
      <c r="Y369" s="89"/>
      <c r="Z369" s="89"/>
    </row>
    <row r="370" spans="1:26" ht="12.75">
      <c r="A370" s="266"/>
      <c r="B370" s="4"/>
      <c r="C370" s="266"/>
      <c r="D370" s="89"/>
      <c r="E370" s="89"/>
      <c r="F370" s="89"/>
      <c r="G370" s="89"/>
      <c r="H370" s="89"/>
      <c r="I370" s="89"/>
      <c r="J370" s="89"/>
      <c r="K370" s="89"/>
      <c r="L370" s="89"/>
      <c r="M370" s="89"/>
      <c r="N370" s="89"/>
      <c r="O370" s="89"/>
      <c r="P370" s="89"/>
      <c r="Q370" s="89"/>
      <c r="R370" s="89"/>
      <c r="S370" s="89"/>
      <c r="T370" s="89"/>
      <c r="U370" s="89"/>
      <c r="V370" s="89"/>
      <c r="W370" s="89"/>
      <c r="X370" s="89"/>
      <c r="Y370" s="89"/>
      <c r="Z370" s="89"/>
    </row>
    <row r="371" spans="1:26" ht="12.75">
      <c r="A371" s="266"/>
      <c r="B371" s="4"/>
      <c r="C371" s="266"/>
      <c r="D371" s="89"/>
      <c r="E371" s="89"/>
      <c r="F371" s="89"/>
      <c r="G371" s="89"/>
      <c r="H371" s="89"/>
      <c r="I371" s="89"/>
      <c r="J371" s="89"/>
      <c r="K371" s="89"/>
      <c r="L371" s="89"/>
      <c r="M371" s="89"/>
      <c r="N371" s="89"/>
      <c r="O371" s="89"/>
      <c r="P371" s="89"/>
      <c r="Q371" s="89"/>
      <c r="R371" s="89"/>
      <c r="S371" s="89"/>
      <c r="T371" s="89"/>
      <c r="U371" s="89"/>
      <c r="V371" s="89"/>
      <c r="W371" s="89"/>
      <c r="X371" s="89"/>
      <c r="Y371" s="89"/>
      <c r="Z371" s="89"/>
    </row>
    <row r="372" spans="1:26">
      <c r="A372" s="266"/>
      <c r="B372" s="9"/>
      <c r="C372" s="266"/>
      <c r="D372" s="89"/>
      <c r="E372" s="89"/>
      <c r="F372" s="89"/>
      <c r="G372" s="89"/>
      <c r="H372" s="89"/>
      <c r="I372" s="89"/>
      <c r="J372" s="89"/>
      <c r="K372" s="89"/>
      <c r="L372" s="89"/>
      <c r="M372" s="89"/>
      <c r="N372" s="89"/>
      <c r="O372" s="89"/>
      <c r="P372" s="89"/>
      <c r="Q372" s="89"/>
      <c r="R372" s="89"/>
      <c r="S372" s="89"/>
      <c r="T372" s="89"/>
      <c r="U372" s="89"/>
      <c r="V372" s="89"/>
      <c r="W372" s="89"/>
      <c r="X372" s="89"/>
      <c r="Y372" s="89"/>
      <c r="Z372" s="89"/>
    </row>
    <row r="373" spans="1:26" ht="15.75">
      <c r="A373" s="266"/>
      <c r="B373" s="7"/>
      <c r="C373" s="266"/>
      <c r="D373" s="89"/>
      <c r="E373" s="89"/>
      <c r="F373" s="89"/>
      <c r="G373" s="89"/>
      <c r="H373" s="89"/>
      <c r="I373" s="89"/>
      <c r="J373" s="89"/>
      <c r="K373" s="89"/>
      <c r="L373" s="89"/>
      <c r="M373" s="89"/>
      <c r="N373" s="89"/>
      <c r="O373" s="89"/>
      <c r="P373" s="89"/>
      <c r="Q373" s="89"/>
      <c r="R373" s="89"/>
      <c r="S373" s="89"/>
      <c r="T373" s="89"/>
      <c r="U373" s="89"/>
      <c r="V373" s="89"/>
      <c r="W373" s="89"/>
      <c r="X373" s="89"/>
      <c r="Y373" s="89"/>
      <c r="Z373" s="89"/>
    </row>
    <row r="374" spans="1:26" ht="12.75">
      <c r="A374" s="266"/>
      <c r="B374" s="4"/>
      <c r="C374" s="266"/>
      <c r="D374" s="89"/>
      <c r="E374" s="89"/>
      <c r="F374" s="89"/>
      <c r="G374" s="89"/>
      <c r="H374" s="89"/>
      <c r="I374" s="89"/>
      <c r="J374" s="89"/>
      <c r="K374" s="89"/>
      <c r="L374" s="89"/>
      <c r="M374" s="89"/>
      <c r="N374" s="89"/>
      <c r="O374" s="89"/>
      <c r="P374" s="89"/>
      <c r="Q374" s="89"/>
      <c r="R374" s="89"/>
      <c r="S374" s="89"/>
      <c r="T374" s="89"/>
      <c r="U374" s="89"/>
      <c r="V374" s="89"/>
      <c r="W374" s="89"/>
      <c r="X374" s="89"/>
      <c r="Y374" s="89"/>
      <c r="Z374" s="89"/>
    </row>
    <row r="375" spans="1:26" ht="12.75">
      <c r="A375" s="266"/>
      <c r="B375" s="4"/>
      <c r="C375" s="266"/>
      <c r="D375" s="89"/>
      <c r="E375" s="89"/>
      <c r="F375" s="89"/>
      <c r="G375" s="89"/>
      <c r="H375" s="89"/>
      <c r="I375" s="89"/>
      <c r="J375" s="89"/>
      <c r="K375" s="89"/>
      <c r="L375" s="89"/>
      <c r="M375" s="89"/>
      <c r="N375" s="89"/>
      <c r="O375" s="89"/>
      <c r="P375" s="89"/>
      <c r="Q375" s="89"/>
      <c r="R375" s="89"/>
      <c r="S375" s="89"/>
      <c r="T375" s="89"/>
      <c r="U375" s="89"/>
      <c r="V375" s="89"/>
      <c r="W375" s="89"/>
      <c r="X375" s="89"/>
      <c r="Y375" s="89"/>
      <c r="Z375" s="89"/>
    </row>
    <row r="376" spans="1:26" ht="12.75">
      <c r="A376" s="266"/>
      <c r="B376" s="4"/>
      <c r="C376" s="266"/>
      <c r="D376" s="89"/>
      <c r="E376" s="89"/>
      <c r="F376" s="89"/>
      <c r="G376" s="89"/>
      <c r="H376" s="89"/>
      <c r="I376" s="89"/>
      <c r="J376" s="89"/>
      <c r="K376" s="89"/>
      <c r="L376" s="89"/>
      <c r="M376" s="89"/>
      <c r="N376" s="89"/>
      <c r="O376" s="89"/>
      <c r="P376" s="89"/>
      <c r="Q376" s="89"/>
      <c r="R376" s="89"/>
      <c r="S376" s="89"/>
      <c r="T376" s="89"/>
      <c r="U376" s="89"/>
      <c r="V376" s="89"/>
      <c r="W376" s="89"/>
      <c r="X376" s="89"/>
      <c r="Y376" s="89"/>
      <c r="Z376" s="89"/>
    </row>
    <row r="377" spans="1:26" ht="12.75">
      <c r="A377" s="266"/>
      <c r="B377" s="4"/>
      <c r="C377" s="266"/>
      <c r="D377" s="89"/>
      <c r="E377" s="89"/>
      <c r="F377" s="89"/>
      <c r="G377" s="89"/>
      <c r="H377" s="89"/>
      <c r="I377" s="89"/>
      <c r="J377" s="89"/>
      <c r="K377" s="89"/>
      <c r="L377" s="89"/>
      <c r="M377" s="89"/>
      <c r="N377" s="89"/>
      <c r="O377" s="89"/>
      <c r="P377" s="89"/>
      <c r="Q377" s="89"/>
      <c r="R377" s="89"/>
      <c r="S377" s="89"/>
      <c r="T377" s="89"/>
      <c r="U377" s="89"/>
      <c r="V377" s="89"/>
      <c r="W377" s="89"/>
      <c r="X377" s="89"/>
      <c r="Y377" s="89"/>
      <c r="Z377" s="89"/>
    </row>
    <row r="378" spans="1:26" ht="12.75">
      <c r="A378" s="266"/>
      <c r="B378" s="66"/>
      <c r="C378" s="266"/>
      <c r="D378" s="89"/>
      <c r="E378" s="89"/>
      <c r="F378" s="89"/>
      <c r="G378" s="89"/>
      <c r="H378" s="89"/>
      <c r="I378" s="89"/>
      <c r="J378" s="89"/>
      <c r="K378" s="89"/>
      <c r="L378" s="89"/>
      <c r="M378" s="89"/>
      <c r="N378" s="89"/>
      <c r="O378" s="89"/>
      <c r="P378" s="89"/>
      <c r="Q378" s="89"/>
      <c r="R378" s="89"/>
      <c r="S378" s="89"/>
      <c r="T378" s="89"/>
      <c r="U378" s="89"/>
      <c r="V378" s="89"/>
      <c r="W378" s="89"/>
      <c r="X378" s="89"/>
      <c r="Y378" s="89"/>
      <c r="Z378" s="89"/>
    </row>
    <row r="379" spans="1:26" ht="12.75">
      <c r="A379" s="266"/>
      <c r="B379" s="4"/>
      <c r="C379" s="266"/>
      <c r="D379" s="89"/>
      <c r="E379" s="89"/>
      <c r="F379" s="89"/>
      <c r="G379" s="89"/>
      <c r="H379" s="89"/>
      <c r="I379" s="89"/>
      <c r="J379" s="89"/>
      <c r="K379" s="89"/>
      <c r="L379" s="89"/>
      <c r="M379" s="89"/>
      <c r="N379" s="89"/>
      <c r="O379" s="89"/>
      <c r="P379" s="89"/>
      <c r="Q379" s="89"/>
      <c r="R379" s="89"/>
      <c r="S379" s="89"/>
      <c r="T379" s="89"/>
      <c r="U379" s="89"/>
      <c r="V379" s="89"/>
      <c r="W379" s="89"/>
      <c r="X379" s="89"/>
      <c r="Y379" s="89"/>
      <c r="Z379" s="89"/>
    </row>
    <row r="380" spans="1:26">
      <c r="A380" s="266"/>
      <c r="B380" s="9"/>
      <c r="C380" s="266"/>
      <c r="D380" s="89"/>
      <c r="E380" s="89"/>
      <c r="F380" s="89"/>
      <c r="G380" s="89"/>
      <c r="H380" s="89"/>
      <c r="I380" s="89"/>
      <c r="J380" s="89"/>
      <c r="K380" s="89"/>
      <c r="L380" s="89"/>
      <c r="M380" s="89"/>
      <c r="N380" s="89"/>
      <c r="O380" s="89"/>
      <c r="P380" s="89"/>
      <c r="Q380" s="89"/>
      <c r="R380" s="89"/>
      <c r="S380" s="89"/>
      <c r="T380" s="89"/>
      <c r="U380" s="89"/>
      <c r="V380" s="89"/>
      <c r="W380" s="89"/>
      <c r="X380" s="89"/>
      <c r="Y380" s="89"/>
      <c r="Z380" s="89"/>
    </row>
    <row r="381" spans="1:26" ht="15.75">
      <c r="A381" s="266"/>
      <c r="B381" s="7"/>
      <c r="C381" s="266"/>
      <c r="D381" s="89"/>
      <c r="E381" s="89"/>
      <c r="F381" s="89"/>
      <c r="G381" s="89"/>
      <c r="H381" s="89"/>
      <c r="I381" s="89"/>
      <c r="J381" s="89"/>
      <c r="K381" s="89"/>
      <c r="L381" s="89"/>
      <c r="M381" s="89"/>
      <c r="N381" s="89"/>
      <c r="O381" s="89"/>
      <c r="P381" s="89"/>
      <c r="Q381" s="89"/>
      <c r="R381" s="89"/>
      <c r="S381" s="89"/>
      <c r="T381" s="89"/>
      <c r="U381" s="89"/>
      <c r="V381" s="89"/>
      <c r="W381" s="89"/>
      <c r="X381" s="89"/>
      <c r="Y381" s="89"/>
      <c r="Z381" s="89"/>
    </row>
    <row r="382" spans="1:26" ht="12.75">
      <c r="A382" s="266"/>
      <c r="B382" s="4"/>
      <c r="C382" s="266"/>
      <c r="D382" s="89"/>
      <c r="E382" s="89"/>
      <c r="F382" s="89"/>
      <c r="G382" s="89"/>
      <c r="H382" s="89"/>
      <c r="I382" s="89"/>
      <c r="J382" s="89"/>
      <c r="K382" s="89"/>
      <c r="L382" s="89"/>
      <c r="M382" s="89"/>
      <c r="N382" s="89"/>
      <c r="O382" s="89"/>
      <c r="P382" s="89"/>
      <c r="Q382" s="89"/>
      <c r="R382" s="89"/>
      <c r="S382" s="89"/>
      <c r="T382" s="89"/>
      <c r="U382" s="89"/>
      <c r="V382" s="89"/>
      <c r="W382" s="89"/>
      <c r="X382" s="89"/>
      <c r="Y382" s="89"/>
      <c r="Z382" s="89"/>
    </row>
    <row r="383" spans="1:26" ht="12.75">
      <c r="A383" s="266"/>
      <c r="B383" s="4"/>
      <c r="C383" s="266"/>
      <c r="D383" s="89"/>
      <c r="E383" s="89"/>
      <c r="F383" s="89"/>
      <c r="G383" s="89"/>
      <c r="H383" s="89"/>
      <c r="I383" s="89"/>
      <c r="J383" s="89"/>
      <c r="K383" s="89"/>
      <c r="L383" s="89"/>
      <c r="M383" s="89"/>
      <c r="N383" s="89"/>
      <c r="O383" s="89"/>
      <c r="P383" s="89"/>
      <c r="Q383" s="89"/>
      <c r="R383" s="89"/>
      <c r="S383" s="89"/>
      <c r="T383" s="89"/>
      <c r="U383" s="89"/>
      <c r="V383" s="89"/>
      <c r="W383" s="89"/>
      <c r="X383" s="89"/>
      <c r="Y383" s="89"/>
      <c r="Z383" s="89"/>
    </row>
    <row r="384" spans="1:26" ht="12.75">
      <c r="A384" s="266"/>
      <c r="B384" s="4"/>
      <c r="C384" s="266"/>
      <c r="D384" s="89"/>
      <c r="E384" s="89"/>
      <c r="F384" s="89"/>
      <c r="G384" s="89"/>
      <c r="H384" s="89"/>
      <c r="I384" s="89"/>
      <c r="J384" s="89"/>
      <c r="K384" s="89"/>
      <c r="L384" s="89"/>
      <c r="M384" s="89"/>
      <c r="N384" s="89"/>
      <c r="O384" s="89"/>
      <c r="P384" s="89"/>
      <c r="Q384" s="89"/>
      <c r="R384" s="89"/>
      <c r="S384" s="89"/>
      <c r="T384" s="89"/>
      <c r="U384" s="89"/>
      <c r="V384" s="89"/>
      <c r="W384" s="89"/>
      <c r="X384" s="89"/>
      <c r="Y384" s="89"/>
      <c r="Z384" s="89"/>
    </row>
    <row r="385" spans="1:26" ht="12.75">
      <c r="A385" s="266"/>
      <c r="B385" s="4"/>
      <c r="C385" s="266"/>
      <c r="D385" s="89"/>
      <c r="E385" s="89"/>
      <c r="F385" s="89"/>
      <c r="G385" s="89"/>
      <c r="H385" s="89"/>
      <c r="I385" s="89"/>
      <c r="J385" s="89"/>
      <c r="K385" s="89"/>
      <c r="L385" s="89"/>
      <c r="M385" s="89"/>
      <c r="N385" s="89"/>
      <c r="O385" s="89"/>
      <c r="P385" s="89"/>
      <c r="Q385" s="89"/>
      <c r="R385" s="89"/>
      <c r="S385" s="89"/>
      <c r="T385" s="89"/>
      <c r="U385" s="89"/>
      <c r="V385" s="89"/>
      <c r="W385" s="89"/>
      <c r="X385" s="89"/>
      <c r="Y385" s="89"/>
      <c r="Z385" s="89"/>
    </row>
    <row r="386" spans="1:26" ht="12.75">
      <c r="A386" s="266"/>
      <c r="B386" s="4"/>
      <c r="C386" s="266"/>
      <c r="D386" s="89"/>
      <c r="E386" s="89"/>
      <c r="F386" s="89"/>
      <c r="G386" s="89"/>
      <c r="H386" s="89"/>
      <c r="I386" s="89"/>
      <c r="J386" s="89"/>
      <c r="K386" s="89"/>
      <c r="L386" s="89"/>
      <c r="M386" s="89"/>
      <c r="N386" s="89"/>
      <c r="O386" s="89"/>
      <c r="P386" s="89"/>
      <c r="Q386" s="89"/>
      <c r="R386" s="89"/>
      <c r="S386" s="89"/>
      <c r="T386" s="89"/>
      <c r="U386" s="89"/>
      <c r="V386" s="89"/>
      <c r="W386" s="89"/>
      <c r="X386" s="89"/>
      <c r="Y386" s="89"/>
      <c r="Z386" s="89"/>
    </row>
    <row r="387" spans="1:26" ht="12.75">
      <c r="A387" s="266"/>
      <c r="B387" s="4"/>
      <c r="C387" s="266"/>
      <c r="D387" s="89"/>
      <c r="E387" s="89"/>
      <c r="F387" s="89"/>
      <c r="G387" s="89"/>
      <c r="H387" s="89"/>
      <c r="I387" s="89"/>
      <c r="J387" s="89"/>
      <c r="K387" s="89"/>
      <c r="L387" s="89"/>
      <c r="M387" s="89"/>
      <c r="N387" s="89"/>
      <c r="O387" s="89"/>
      <c r="P387" s="89"/>
      <c r="Q387" s="89"/>
      <c r="R387" s="89"/>
      <c r="S387" s="89"/>
      <c r="T387" s="89"/>
      <c r="U387" s="89"/>
      <c r="V387" s="89"/>
      <c r="W387" s="89"/>
      <c r="X387" s="89"/>
      <c r="Y387" s="89"/>
      <c r="Z387" s="89"/>
    </row>
    <row r="388" spans="1:26">
      <c r="A388" s="266"/>
      <c r="B388" s="9"/>
      <c r="C388" s="266"/>
      <c r="D388" s="89"/>
      <c r="E388" s="89"/>
      <c r="F388" s="89"/>
      <c r="G388" s="89"/>
      <c r="H388" s="89"/>
      <c r="I388" s="89"/>
      <c r="J388" s="89"/>
      <c r="K388" s="89"/>
      <c r="L388" s="89"/>
      <c r="M388" s="89"/>
      <c r="N388" s="89"/>
      <c r="O388" s="89"/>
      <c r="P388" s="89"/>
      <c r="Q388" s="89"/>
      <c r="R388" s="89"/>
      <c r="S388" s="89"/>
      <c r="T388" s="89"/>
      <c r="U388" s="89"/>
      <c r="V388" s="89"/>
      <c r="W388" s="89"/>
      <c r="X388" s="89"/>
      <c r="Y388" s="89"/>
      <c r="Z388" s="89"/>
    </row>
    <row r="389" spans="1:26" ht="15.75">
      <c r="A389" s="266"/>
      <c r="B389" s="7"/>
      <c r="C389" s="266"/>
      <c r="D389" s="89"/>
      <c r="E389" s="89"/>
      <c r="F389" s="89"/>
      <c r="G389" s="89"/>
      <c r="H389" s="89"/>
      <c r="I389" s="89"/>
      <c r="J389" s="89"/>
      <c r="K389" s="89"/>
      <c r="L389" s="89"/>
      <c r="M389" s="89"/>
      <c r="N389" s="89"/>
      <c r="O389" s="89"/>
      <c r="P389" s="89"/>
      <c r="Q389" s="89"/>
      <c r="R389" s="89"/>
      <c r="S389" s="89"/>
      <c r="T389" s="89"/>
      <c r="U389" s="89"/>
      <c r="V389" s="89"/>
      <c r="W389" s="89"/>
      <c r="X389" s="89"/>
      <c r="Y389" s="89"/>
      <c r="Z389" s="89"/>
    </row>
    <row r="390" spans="1:26" ht="12.75">
      <c r="A390" s="266"/>
      <c r="B390" s="4"/>
      <c r="C390" s="266"/>
      <c r="D390" s="89"/>
      <c r="E390" s="89"/>
      <c r="F390" s="89"/>
      <c r="G390" s="89"/>
      <c r="H390" s="89"/>
      <c r="I390" s="89"/>
      <c r="J390" s="89"/>
      <c r="K390" s="89"/>
      <c r="L390" s="89"/>
      <c r="M390" s="89"/>
      <c r="N390" s="89"/>
      <c r="O390" s="89"/>
      <c r="P390" s="89"/>
      <c r="Q390" s="89"/>
      <c r="R390" s="89"/>
      <c r="S390" s="89"/>
      <c r="T390" s="89"/>
      <c r="U390" s="89"/>
      <c r="V390" s="89"/>
      <c r="W390" s="89"/>
      <c r="X390" s="89"/>
      <c r="Y390" s="89"/>
      <c r="Z390" s="89"/>
    </row>
    <row r="391" spans="1:26" ht="12.75">
      <c r="A391" s="266"/>
      <c r="B391" s="11"/>
      <c r="C391" s="266"/>
      <c r="D391" s="89"/>
      <c r="E391" s="89"/>
      <c r="F391" s="89"/>
      <c r="G391" s="89"/>
      <c r="H391" s="89"/>
      <c r="I391" s="89"/>
      <c r="J391" s="89"/>
      <c r="K391" s="89"/>
      <c r="L391" s="89"/>
      <c r="M391" s="89"/>
      <c r="N391" s="89"/>
      <c r="O391" s="89"/>
      <c r="P391" s="89"/>
      <c r="Q391" s="89"/>
      <c r="R391" s="89"/>
      <c r="S391" s="89"/>
      <c r="T391" s="89"/>
      <c r="U391" s="89"/>
      <c r="V391" s="89"/>
      <c r="W391" s="89"/>
      <c r="X391" s="89"/>
      <c r="Y391" s="89"/>
      <c r="Z391" s="89"/>
    </row>
    <row r="392" spans="1:26" ht="12.75">
      <c r="A392" s="266"/>
      <c r="B392" s="4"/>
      <c r="C392" s="266"/>
      <c r="D392" s="89"/>
      <c r="E392" s="89"/>
      <c r="F392" s="89"/>
      <c r="G392" s="89"/>
      <c r="H392" s="89"/>
      <c r="I392" s="89"/>
      <c r="J392" s="89"/>
      <c r="K392" s="89"/>
      <c r="L392" s="89"/>
      <c r="M392" s="89"/>
      <c r="N392" s="89"/>
      <c r="O392" s="89"/>
      <c r="P392" s="89"/>
      <c r="Q392" s="89"/>
      <c r="R392" s="89"/>
      <c r="S392" s="89"/>
      <c r="T392" s="89"/>
      <c r="U392" s="89"/>
      <c r="V392" s="89"/>
      <c r="W392" s="89"/>
      <c r="X392" s="89"/>
      <c r="Y392" s="89"/>
      <c r="Z392" s="89"/>
    </row>
    <row r="393" spans="1:26" ht="15.75">
      <c r="A393" s="266"/>
      <c r="B393" s="12"/>
      <c r="C393" s="266"/>
      <c r="D393" s="89"/>
      <c r="E393" s="89"/>
      <c r="F393" s="89"/>
      <c r="G393" s="89"/>
      <c r="H393" s="89"/>
      <c r="I393" s="89"/>
      <c r="J393" s="89"/>
      <c r="K393" s="89"/>
      <c r="L393" s="89"/>
      <c r="M393" s="89"/>
      <c r="N393" s="89"/>
      <c r="O393" s="89"/>
      <c r="P393" s="89"/>
      <c r="Q393" s="89"/>
      <c r="R393" s="89"/>
      <c r="S393" s="89"/>
      <c r="T393" s="89"/>
      <c r="U393" s="89"/>
      <c r="V393" s="89"/>
      <c r="W393" s="89"/>
      <c r="X393" s="89"/>
      <c r="Y393" s="89"/>
      <c r="Z393" s="89"/>
    </row>
    <row r="394" spans="1:26" ht="12.75">
      <c r="A394" s="266"/>
      <c r="B394" s="4"/>
      <c r="C394" s="266"/>
      <c r="D394" s="89"/>
      <c r="E394" s="89"/>
      <c r="F394" s="89"/>
      <c r="G394" s="89"/>
      <c r="H394" s="89"/>
      <c r="I394" s="89"/>
      <c r="J394" s="89"/>
      <c r="K394" s="89"/>
      <c r="L394" s="89"/>
      <c r="M394" s="89"/>
      <c r="N394" s="89"/>
      <c r="O394" s="89"/>
      <c r="P394" s="89"/>
      <c r="Q394" s="89"/>
      <c r="R394" s="89"/>
      <c r="S394" s="89"/>
      <c r="T394" s="89"/>
      <c r="U394" s="89"/>
      <c r="V394" s="89"/>
      <c r="W394" s="89"/>
      <c r="X394" s="89"/>
      <c r="Y394" s="89"/>
      <c r="Z394" s="89"/>
    </row>
    <row r="395" spans="1:26">
      <c r="A395" s="266"/>
      <c r="B395" s="9"/>
      <c r="C395" s="266"/>
      <c r="D395" s="89"/>
      <c r="E395" s="89"/>
      <c r="F395" s="89"/>
      <c r="G395" s="89"/>
      <c r="H395" s="89"/>
      <c r="I395" s="89"/>
      <c r="J395" s="89"/>
      <c r="K395" s="89"/>
      <c r="L395" s="89"/>
      <c r="M395" s="89"/>
      <c r="N395" s="89"/>
      <c r="O395" s="89"/>
      <c r="P395" s="89"/>
      <c r="Q395" s="89"/>
      <c r="R395" s="89"/>
      <c r="S395" s="89"/>
      <c r="T395" s="89"/>
      <c r="U395" s="89"/>
      <c r="V395" s="89"/>
      <c r="W395" s="89"/>
      <c r="X395" s="89"/>
      <c r="Y395" s="89"/>
      <c r="Z395" s="89"/>
    </row>
    <row r="396" spans="1:26" ht="15.75">
      <c r="A396" s="266"/>
      <c r="B396" s="7"/>
      <c r="C396" s="266"/>
      <c r="D396" s="89"/>
      <c r="E396" s="89"/>
      <c r="F396" s="89"/>
      <c r="G396" s="89"/>
      <c r="H396" s="89"/>
      <c r="I396" s="89"/>
      <c r="J396" s="89"/>
      <c r="K396" s="89"/>
      <c r="L396" s="89"/>
      <c r="M396" s="89"/>
      <c r="N396" s="89"/>
      <c r="O396" s="89"/>
      <c r="P396" s="89"/>
      <c r="Q396" s="89"/>
      <c r="R396" s="89"/>
      <c r="S396" s="89"/>
      <c r="T396" s="89"/>
      <c r="U396" s="89"/>
      <c r="V396" s="89"/>
      <c r="W396" s="89"/>
      <c r="X396" s="89"/>
      <c r="Y396" s="89"/>
      <c r="Z396" s="89"/>
    </row>
    <row r="397" spans="1:26" ht="12.75">
      <c r="A397" s="266"/>
      <c r="B397" s="4"/>
      <c r="C397" s="266"/>
      <c r="D397" s="89"/>
      <c r="E397" s="89"/>
      <c r="F397" s="89"/>
      <c r="G397" s="89"/>
      <c r="H397" s="89"/>
      <c r="I397" s="89"/>
      <c r="J397" s="89"/>
      <c r="K397" s="89"/>
      <c r="L397" s="89"/>
      <c r="M397" s="89"/>
      <c r="N397" s="89"/>
      <c r="O397" s="89"/>
      <c r="P397" s="89"/>
      <c r="Q397" s="89"/>
      <c r="R397" s="89"/>
      <c r="S397" s="89"/>
      <c r="T397" s="89"/>
      <c r="U397" s="89"/>
      <c r="V397" s="89"/>
      <c r="W397" s="89"/>
      <c r="X397" s="89"/>
      <c r="Y397" s="89"/>
      <c r="Z397" s="89"/>
    </row>
    <row r="398" spans="1:26">
      <c r="A398" s="266"/>
      <c r="B398" s="9"/>
      <c r="C398" s="266"/>
      <c r="D398" s="89"/>
      <c r="E398" s="89"/>
      <c r="F398" s="89"/>
      <c r="G398" s="89"/>
      <c r="H398" s="89"/>
      <c r="I398" s="89"/>
      <c r="J398" s="89"/>
      <c r="K398" s="89"/>
      <c r="L398" s="89"/>
      <c r="M398" s="89"/>
      <c r="N398" s="89"/>
      <c r="O398" s="89"/>
      <c r="P398" s="89"/>
      <c r="Q398" s="89"/>
      <c r="R398" s="89"/>
      <c r="S398" s="89"/>
      <c r="T398" s="89"/>
      <c r="U398" s="89"/>
      <c r="V398" s="89"/>
      <c r="W398" s="89"/>
      <c r="X398" s="89"/>
      <c r="Y398" s="89"/>
      <c r="Z398" s="89"/>
    </row>
    <row r="399" spans="1:26" ht="15.75">
      <c r="A399" s="266"/>
      <c r="B399" s="7"/>
      <c r="C399" s="266"/>
      <c r="D399" s="89"/>
      <c r="E399" s="89"/>
      <c r="F399" s="89"/>
      <c r="G399" s="89"/>
      <c r="H399" s="89"/>
      <c r="I399" s="89"/>
      <c r="J399" s="89"/>
      <c r="K399" s="89"/>
      <c r="L399" s="89"/>
      <c r="M399" s="89"/>
      <c r="N399" s="89"/>
      <c r="O399" s="89"/>
      <c r="P399" s="89"/>
      <c r="Q399" s="89"/>
      <c r="R399" s="89"/>
      <c r="S399" s="89"/>
      <c r="T399" s="89"/>
      <c r="U399" s="89"/>
      <c r="V399" s="89"/>
      <c r="W399" s="89"/>
      <c r="X399" s="89"/>
      <c r="Y399" s="89"/>
      <c r="Z399" s="89"/>
    </row>
    <row r="400" spans="1:26" ht="12.75">
      <c r="A400" s="266"/>
      <c r="B400" s="4"/>
      <c r="C400" s="266"/>
      <c r="D400" s="89"/>
      <c r="E400" s="89"/>
      <c r="F400" s="89"/>
      <c r="G400" s="89"/>
      <c r="H400" s="89"/>
      <c r="I400" s="89"/>
      <c r="J400" s="89"/>
      <c r="K400" s="89"/>
      <c r="L400" s="89"/>
      <c r="M400" s="89"/>
      <c r="N400" s="89"/>
      <c r="O400" s="89"/>
      <c r="P400" s="89"/>
      <c r="Q400" s="89"/>
      <c r="R400" s="89"/>
      <c r="S400" s="89"/>
      <c r="T400" s="89"/>
      <c r="U400" s="89"/>
      <c r="V400" s="89"/>
      <c r="W400" s="89"/>
      <c r="X400" s="89"/>
      <c r="Y400" s="89"/>
      <c r="Z400" s="89"/>
    </row>
    <row r="401" spans="1:26" ht="12.75">
      <c r="A401" s="266"/>
      <c r="B401" s="4"/>
      <c r="C401" s="266"/>
      <c r="D401" s="89"/>
      <c r="E401" s="89"/>
      <c r="F401" s="89"/>
      <c r="G401" s="89"/>
      <c r="H401" s="89"/>
      <c r="I401" s="89"/>
      <c r="J401" s="89"/>
      <c r="K401" s="89"/>
      <c r="L401" s="89"/>
      <c r="M401" s="89"/>
      <c r="N401" s="89"/>
      <c r="O401" s="89"/>
      <c r="P401" s="89"/>
      <c r="Q401" s="89"/>
      <c r="R401" s="89"/>
      <c r="S401" s="89"/>
      <c r="T401" s="89"/>
      <c r="U401" s="89"/>
      <c r="V401" s="89"/>
      <c r="W401" s="89"/>
      <c r="X401" s="89"/>
      <c r="Y401" s="89"/>
      <c r="Z401" s="89"/>
    </row>
    <row r="402" spans="1:26" ht="12.75">
      <c r="A402" s="266"/>
      <c r="B402" s="4"/>
      <c r="C402" s="266"/>
      <c r="D402" s="89"/>
      <c r="E402" s="89"/>
      <c r="F402" s="89"/>
      <c r="G402" s="89"/>
      <c r="H402" s="89"/>
      <c r="I402" s="89"/>
      <c r="J402" s="89"/>
      <c r="K402" s="89"/>
      <c r="L402" s="89"/>
      <c r="M402" s="89"/>
      <c r="N402" s="89"/>
      <c r="O402" s="89"/>
      <c r="P402" s="89"/>
      <c r="Q402" s="89"/>
      <c r="R402" s="89"/>
      <c r="S402" s="89"/>
      <c r="T402" s="89"/>
      <c r="U402" s="89"/>
      <c r="V402" s="89"/>
      <c r="W402" s="89"/>
      <c r="X402" s="89"/>
      <c r="Y402" s="89"/>
      <c r="Z402" s="89"/>
    </row>
    <row r="403" spans="1:26" ht="12.75">
      <c r="A403" s="266"/>
      <c r="B403" s="4"/>
      <c r="C403" s="266"/>
      <c r="D403" s="89"/>
      <c r="E403" s="89"/>
      <c r="F403" s="89"/>
      <c r="G403" s="89"/>
      <c r="H403" s="89"/>
      <c r="I403" s="89"/>
      <c r="J403" s="89"/>
      <c r="K403" s="89"/>
      <c r="L403" s="89"/>
      <c r="M403" s="89"/>
      <c r="N403" s="89"/>
      <c r="O403" s="89"/>
      <c r="P403" s="89"/>
      <c r="Q403" s="89"/>
      <c r="R403" s="89"/>
      <c r="S403" s="89"/>
      <c r="T403" s="89"/>
      <c r="U403" s="89"/>
      <c r="V403" s="89"/>
      <c r="W403" s="89"/>
      <c r="X403" s="89"/>
      <c r="Y403" s="89"/>
      <c r="Z403" s="89"/>
    </row>
    <row r="404" spans="1:26" ht="12.75">
      <c r="A404" s="266"/>
      <c r="B404" s="4"/>
      <c r="C404" s="266"/>
      <c r="D404" s="89"/>
      <c r="E404" s="89"/>
      <c r="F404" s="89"/>
      <c r="G404" s="89"/>
      <c r="H404" s="89"/>
      <c r="I404" s="89"/>
      <c r="J404" s="89"/>
      <c r="K404" s="89"/>
      <c r="L404" s="89"/>
      <c r="M404" s="89"/>
      <c r="N404" s="89"/>
      <c r="O404" s="89"/>
      <c r="P404" s="89"/>
      <c r="Q404" s="89"/>
      <c r="R404" s="89"/>
      <c r="S404" s="89"/>
      <c r="T404" s="89"/>
      <c r="U404" s="89"/>
      <c r="V404" s="89"/>
      <c r="W404" s="89"/>
      <c r="X404" s="89"/>
      <c r="Y404" s="89"/>
      <c r="Z404" s="89"/>
    </row>
    <row r="405" spans="1:26">
      <c r="A405" s="266"/>
      <c r="B405" s="9"/>
      <c r="C405" s="266"/>
      <c r="D405" s="89"/>
      <c r="E405" s="89"/>
      <c r="F405" s="89"/>
      <c r="G405" s="89"/>
      <c r="H405" s="89"/>
      <c r="I405" s="89"/>
      <c r="J405" s="89"/>
      <c r="K405" s="89"/>
      <c r="L405" s="89"/>
      <c r="M405" s="89"/>
      <c r="N405" s="89"/>
      <c r="O405" s="89"/>
      <c r="P405" s="89"/>
      <c r="Q405" s="89"/>
      <c r="R405" s="89"/>
      <c r="S405" s="89"/>
      <c r="T405" s="89"/>
      <c r="U405" s="89"/>
      <c r="V405" s="89"/>
      <c r="W405" s="89"/>
      <c r="X405" s="89"/>
      <c r="Y405" s="89"/>
      <c r="Z405" s="89"/>
    </row>
    <row r="406" spans="1:26" ht="15.75">
      <c r="A406" s="266"/>
      <c r="B406" s="7"/>
      <c r="C406" s="266"/>
      <c r="D406" s="89"/>
      <c r="E406" s="89"/>
      <c r="F406" s="89"/>
      <c r="G406" s="89"/>
      <c r="H406" s="89"/>
      <c r="I406" s="89"/>
      <c r="J406" s="89"/>
      <c r="K406" s="89"/>
      <c r="L406" s="89"/>
      <c r="M406" s="89"/>
      <c r="N406" s="89"/>
      <c r="O406" s="89"/>
      <c r="P406" s="89"/>
      <c r="Q406" s="89"/>
      <c r="R406" s="89"/>
      <c r="S406" s="89"/>
      <c r="T406" s="89"/>
      <c r="U406" s="89"/>
      <c r="V406" s="89"/>
      <c r="W406" s="89"/>
      <c r="X406" s="89"/>
      <c r="Y406" s="89"/>
      <c r="Z406" s="89"/>
    </row>
    <row r="407" spans="1:26" ht="12.75">
      <c r="A407" s="266"/>
      <c r="B407" s="4"/>
      <c r="C407" s="266"/>
      <c r="D407" s="89"/>
      <c r="E407" s="89"/>
      <c r="F407" s="89"/>
      <c r="G407" s="89"/>
      <c r="H407" s="89"/>
      <c r="I407" s="89"/>
      <c r="J407" s="89"/>
      <c r="K407" s="89"/>
      <c r="L407" s="89"/>
      <c r="M407" s="89"/>
      <c r="N407" s="89"/>
      <c r="O407" s="89"/>
      <c r="P407" s="89"/>
      <c r="Q407" s="89"/>
      <c r="R407" s="89"/>
      <c r="S407" s="89"/>
      <c r="T407" s="89"/>
      <c r="U407" s="89"/>
      <c r="V407" s="89"/>
      <c r="W407" s="89"/>
      <c r="X407" s="89"/>
      <c r="Y407" s="89"/>
      <c r="Z407" s="89"/>
    </row>
    <row r="408" spans="1:26" ht="12.75">
      <c r="A408" s="266"/>
      <c r="B408" s="4"/>
      <c r="C408" s="266"/>
      <c r="D408" s="89"/>
      <c r="E408" s="89"/>
      <c r="F408" s="89"/>
      <c r="G408" s="89"/>
      <c r="H408" s="89"/>
      <c r="I408" s="89"/>
      <c r="J408" s="89"/>
      <c r="K408" s="89"/>
      <c r="L408" s="89"/>
      <c r="M408" s="89"/>
      <c r="N408" s="89"/>
      <c r="O408" s="89"/>
      <c r="P408" s="89"/>
      <c r="Q408" s="89"/>
      <c r="R408" s="89"/>
      <c r="S408" s="89"/>
      <c r="T408" s="89"/>
      <c r="U408" s="89"/>
      <c r="V408" s="89"/>
      <c r="W408" s="89"/>
      <c r="X408" s="89"/>
      <c r="Y408" s="89"/>
      <c r="Z408" s="89"/>
    </row>
    <row r="409" spans="1:26" ht="12.75">
      <c r="A409" s="266"/>
      <c r="B409" s="4"/>
      <c r="C409" s="266"/>
      <c r="D409" s="89"/>
      <c r="E409" s="89"/>
      <c r="F409" s="89"/>
      <c r="G409" s="89"/>
      <c r="H409" s="89"/>
      <c r="I409" s="89"/>
      <c r="J409" s="89"/>
      <c r="K409" s="89"/>
      <c r="L409" s="89"/>
      <c r="M409" s="89"/>
      <c r="N409" s="89"/>
      <c r="O409" s="89"/>
      <c r="P409" s="89"/>
      <c r="Q409" s="89"/>
      <c r="R409" s="89"/>
      <c r="S409" s="89"/>
      <c r="T409" s="89"/>
      <c r="U409" s="89"/>
      <c r="V409" s="89"/>
      <c r="W409" s="89"/>
      <c r="X409" s="89"/>
      <c r="Y409" s="89"/>
      <c r="Z409" s="89"/>
    </row>
    <row r="410" spans="1:26" ht="12.75">
      <c r="A410" s="266"/>
      <c r="B410" s="4"/>
      <c r="C410" s="266"/>
      <c r="D410" s="89"/>
      <c r="E410" s="89"/>
      <c r="F410" s="89"/>
      <c r="G410" s="89"/>
      <c r="H410" s="89"/>
      <c r="I410" s="89"/>
      <c r="J410" s="89"/>
      <c r="K410" s="89"/>
      <c r="L410" s="89"/>
      <c r="M410" s="89"/>
      <c r="N410" s="89"/>
      <c r="O410" s="89"/>
      <c r="P410" s="89"/>
      <c r="Q410" s="89"/>
      <c r="R410" s="89"/>
      <c r="S410" s="89"/>
      <c r="T410" s="89"/>
      <c r="U410" s="89"/>
      <c r="V410" s="89"/>
      <c r="W410" s="89"/>
      <c r="X410" s="89"/>
      <c r="Y410" s="89"/>
      <c r="Z410" s="89"/>
    </row>
    <row r="411" spans="1:26" ht="12.75">
      <c r="A411" s="266"/>
      <c r="B411" s="66"/>
      <c r="C411" s="266"/>
      <c r="D411" s="89"/>
      <c r="E411" s="89"/>
      <c r="F411" s="89"/>
      <c r="G411" s="89"/>
      <c r="H411" s="89"/>
      <c r="I411" s="89"/>
      <c r="J411" s="89"/>
      <c r="K411" s="89"/>
      <c r="L411" s="89"/>
      <c r="M411" s="89"/>
      <c r="N411" s="89"/>
      <c r="O411" s="89"/>
      <c r="P411" s="89"/>
      <c r="Q411" s="89"/>
      <c r="R411" s="89"/>
      <c r="S411" s="89"/>
      <c r="T411" s="89"/>
      <c r="U411" s="89"/>
      <c r="V411" s="89"/>
      <c r="W411" s="89"/>
      <c r="X411" s="89"/>
      <c r="Y411" s="89"/>
      <c r="Z411" s="89"/>
    </row>
    <row r="412" spans="1:26" ht="12.75">
      <c r="A412" s="266"/>
      <c r="B412" s="4"/>
      <c r="C412" s="266"/>
      <c r="D412" s="89"/>
      <c r="E412" s="89"/>
      <c r="F412" s="89"/>
      <c r="G412" s="89"/>
      <c r="H412" s="89"/>
      <c r="I412" s="89"/>
      <c r="J412" s="89"/>
      <c r="K412" s="89"/>
      <c r="L412" s="89"/>
      <c r="M412" s="89"/>
      <c r="N412" s="89"/>
      <c r="O412" s="89"/>
      <c r="P412" s="89"/>
      <c r="Q412" s="89"/>
      <c r="R412" s="89"/>
      <c r="S412" s="89"/>
      <c r="T412" s="89"/>
      <c r="U412" s="89"/>
      <c r="V412" s="89"/>
      <c r="W412" s="89"/>
      <c r="X412" s="89"/>
      <c r="Y412" s="89"/>
      <c r="Z412" s="89"/>
    </row>
    <row r="413" spans="1:26">
      <c r="A413" s="266"/>
      <c r="B413" s="9"/>
      <c r="C413" s="266"/>
      <c r="D413" s="89"/>
      <c r="E413" s="89"/>
      <c r="F413" s="89"/>
      <c r="G413" s="89"/>
      <c r="H413" s="89"/>
      <c r="I413" s="89"/>
      <c r="J413" s="89"/>
      <c r="K413" s="89"/>
      <c r="L413" s="89"/>
      <c r="M413" s="89"/>
      <c r="N413" s="89"/>
      <c r="O413" s="89"/>
      <c r="P413" s="89"/>
      <c r="Q413" s="89"/>
      <c r="R413" s="89"/>
      <c r="S413" s="89"/>
      <c r="T413" s="89"/>
      <c r="U413" s="89"/>
      <c r="V413" s="89"/>
      <c r="W413" s="89"/>
      <c r="X413" s="89"/>
      <c r="Y413" s="89"/>
      <c r="Z413" s="89"/>
    </row>
    <row r="414" spans="1:26" ht="15.75">
      <c r="A414" s="266"/>
      <c r="B414" s="7"/>
      <c r="C414" s="266"/>
      <c r="D414" s="89"/>
      <c r="E414" s="89"/>
      <c r="F414" s="89"/>
      <c r="G414" s="89"/>
      <c r="H414" s="89"/>
      <c r="I414" s="89"/>
      <c r="J414" s="89"/>
      <c r="K414" s="89"/>
      <c r="L414" s="89"/>
      <c r="M414" s="89"/>
      <c r="N414" s="89"/>
      <c r="O414" s="89"/>
      <c r="P414" s="89"/>
      <c r="Q414" s="89"/>
      <c r="R414" s="89"/>
      <c r="S414" s="89"/>
      <c r="T414" s="89"/>
      <c r="U414" s="89"/>
      <c r="V414" s="89"/>
      <c r="W414" s="89"/>
      <c r="X414" s="89"/>
      <c r="Y414" s="89"/>
      <c r="Z414" s="89"/>
    </row>
    <row r="415" spans="1:26" ht="12.75">
      <c r="A415" s="266"/>
      <c r="B415" s="4"/>
      <c r="C415" s="266"/>
      <c r="D415" s="89"/>
      <c r="E415" s="89"/>
      <c r="F415" s="89"/>
      <c r="G415" s="89"/>
      <c r="H415" s="89"/>
      <c r="I415" s="89"/>
      <c r="J415" s="89"/>
      <c r="K415" s="89"/>
      <c r="L415" s="89"/>
      <c r="M415" s="89"/>
      <c r="N415" s="89"/>
      <c r="O415" s="89"/>
      <c r="P415" s="89"/>
      <c r="Q415" s="89"/>
      <c r="R415" s="89"/>
      <c r="S415" s="89"/>
      <c r="T415" s="89"/>
      <c r="U415" s="89"/>
      <c r="V415" s="89"/>
      <c r="W415" s="89"/>
      <c r="X415" s="89"/>
      <c r="Y415" s="89"/>
      <c r="Z415" s="89"/>
    </row>
    <row r="416" spans="1:26" ht="12.75">
      <c r="A416" s="266"/>
      <c r="B416" s="4"/>
      <c r="C416" s="266"/>
      <c r="D416" s="89"/>
      <c r="E416" s="89"/>
      <c r="F416" s="89"/>
      <c r="G416" s="89"/>
      <c r="H416" s="89"/>
      <c r="I416" s="89"/>
      <c r="J416" s="89"/>
      <c r="K416" s="89"/>
      <c r="L416" s="89"/>
      <c r="M416" s="89"/>
      <c r="N416" s="89"/>
      <c r="O416" s="89"/>
      <c r="P416" s="89"/>
      <c r="Q416" s="89"/>
      <c r="R416" s="89"/>
      <c r="S416" s="89"/>
      <c r="T416" s="89"/>
      <c r="U416" s="89"/>
      <c r="V416" s="89"/>
      <c r="W416" s="89"/>
      <c r="X416" s="89"/>
      <c r="Y416" s="89"/>
      <c r="Z416" s="89"/>
    </row>
    <row r="417" spans="1:26" ht="12.75">
      <c r="A417" s="266"/>
      <c r="B417" s="4"/>
      <c r="C417" s="266"/>
      <c r="D417" s="89"/>
      <c r="E417" s="89"/>
      <c r="F417" s="89"/>
      <c r="G417" s="89"/>
      <c r="H417" s="89"/>
      <c r="I417" s="89"/>
      <c r="J417" s="89"/>
      <c r="K417" s="89"/>
      <c r="L417" s="89"/>
      <c r="M417" s="89"/>
      <c r="N417" s="89"/>
      <c r="O417" s="89"/>
      <c r="P417" s="89"/>
      <c r="Q417" s="89"/>
      <c r="R417" s="89"/>
      <c r="S417" s="89"/>
      <c r="T417" s="89"/>
      <c r="U417" s="89"/>
      <c r="V417" s="89"/>
      <c r="W417" s="89"/>
      <c r="X417" s="89"/>
      <c r="Y417" s="89"/>
      <c r="Z417" s="89"/>
    </row>
    <row r="418" spans="1:26" ht="12.75">
      <c r="A418" s="266"/>
      <c r="B418" s="4"/>
      <c r="C418" s="266"/>
      <c r="D418" s="89"/>
      <c r="E418" s="89"/>
      <c r="F418" s="89"/>
      <c r="G418" s="89"/>
      <c r="H418" s="89"/>
      <c r="I418" s="89"/>
      <c r="J418" s="89"/>
      <c r="K418" s="89"/>
      <c r="L418" s="89"/>
      <c r="M418" s="89"/>
      <c r="N418" s="89"/>
      <c r="O418" s="89"/>
      <c r="P418" s="89"/>
      <c r="Q418" s="89"/>
      <c r="R418" s="89"/>
      <c r="S418" s="89"/>
      <c r="T418" s="89"/>
      <c r="U418" s="89"/>
      <c r="V418" s="89"/>
      <c r="W418" s="89"/>
      <c r="X418" s="89"/>
      <c r="Y418" s="89"/>
      <c r="Z418" s="89"/>
    </row>
    <row r="419" spans="1:26" ht="12.75">
      <c r="A419" s="266"/>
      <c r="B419" s="4"/>
      <c r="C419" s="266"/>
      <c r="D419" s="89"/>
      <c r="E419" s="89"/>
      <c r="F419" s="89"/>
      <c r="G419" s="89"/>
      <c r="H419" s="89"/>
      <c r="I419" s="89"/>
      <c r="J419" s="89"/>
      <c r="K419" s="89"/>
      <c r="L419" s="89"/>
      <c r="M419" s="89"/>
      <c r="N419" s="89"/>
      <c r="O419" s="89"/>
      <c r="P419" s="89"/>
      <c r="Q419" s="89"/>
      <c r="R419" s="89"/>
      <c r="S419" s="89"/>
      <c r="T419" s="89"/>
      <c r="U419" s="89"/>
      <c r="V419" s="89"/>
      <c r="W419" s="89"/>
      <c r="X419" s="89"/>
      <c r="Y419" s="89"/>
      <c r="Z419" s="89"/>
    </row>
    <row r="420" spans="1:26" ht="12.75">
      <c r="A420" s="266"/>
      <c r="B420" s="4"/>
      <c r="C420" s="266"/>
      <c r="D420" s="89"/>
      <c r="E420" s="89"/>
      <c r="F420" s="89"/>
      <c r="G420" s="89"/>
      <c r="H420" s="89"/>
      <c r="I420" s="89"/>
      <c r="J420" s="89"/>
      <c r="K420" s="89"/>
      <c r="L420" s="89"/>
      <c r="M420" s="89"/>
      <c r="N420" s="89"/>
      <c r="O420" s="89"/>
      <c r="P420" s="89"/>
      <c r="Q420" s="89"/>
      <c r="R420" s="89"/>
      <c r="S420" s="89"/>
      <c r="T420" s="89"/>
      <c r="U420" s="89"/>
      <c r="V420" s="89"/>
      <c r="W420" s="89"/>
      <c r="X420" s="89"/>
      <c r="Y420" s="89"/>
      <c r="Z420" s="89"/>
    </row>
    <row r="421" spans="1:26">
      <c r="A421" s="266"/>
      <c r="B421" s="9"/>
      <c r="C421" s="266"/>
      <c r="D421" s="89"/>
      <c r="E421" s="89"/>
      <c r="F421" s="89"/>
      <c r="G421" s="89"/>
      <c r="H421" s="89"/>
      <c r="I421" s="89"/>
      <c r="J421" s="89"/>
      <c r="K421" s="89"/>
      <c r="L421" s="89"/>
      <c r="M421" s="89"/>
      <c r="N421" s="89"/>
      <c r="O421" s="89"/>
      <c r="P421" s="89"/>
      <c r="Q421" s="89"/>
      <c r="R421" s="89"/>
      <c r="S421" s="89"/>
      <c r="T421" s="89"/>
      <c r="U421" s="89"/>
      <c r="V421" s="89"/>
      <c r="W421" s="89"/>
      <c r="X421" s="89"/>
      <c r="Y421" s="89"/>
      <c r="Z421" s="89"/>
    </row>
    <row r="422" spans="1:26" ht="15.75">
      <c r="A422" s="266"/>
      <c r="B422" s="7"/>
      <c r="C422" s="266"/>
      <c r="D422" s="89"/>
      <c r="E422" s="89"/>
      <c r="F422" s="89"/>
      <c r="G422" s="89"/>
      <c r="H422" s="89"/>
      <c r="I422" s="89"/>
      <c r="J422" s="89"/>
      <c r="K422" s="89"/>
      <c r="L422" s="89"/>
      <c r="M422" s="89"/>
      <c r="N422" s="89"/>
      <c r="O422" s="89"/>
      <c r="P422" s="89"/>
      <c r="Q422" s="89"/>
      <c r="R422" s="89"/>
      <c r="S422" s="89"/>
      <c r="T422" s="89"/>
      <c r="U422" s="89"/>
      <c r="V422" s="89"/>
      <c r="W422" s="89"/>
      <c r="X422" s="89"/>
      <c r="Y422" s="89"/>
      <c r="Z422" s="89"/>
    </row>
    <row r="423" spans="1:26" ht="12.75">
      <c r="A423" s="266"/>
      <c r="B423" s="4"/>
      <c r="C423" s="266"/>
      <c r="D423" s="89"/>
      <c r="E423" s="89"/>
      <c r="F423" s="89"/>
      <c r="G423" s="89"/>
      <c r="H423" s="89"/>
      <c r="I423" s="89"/>
      <c r="J423" s="89"/>
      <c r="K423" s="89"/>
      <c r="L423" s="89"/>
      <c r="M423" s="89"/>
      <c r="N423" s="89"/>
      <c r="O423" s="89"/>
      <c r="P423" s="89"/>
      <c r="Q423" s="89"/>
      <c r="R423" s="89"/>
      <c r="S423" s="89"/>
      <c r="T423" s="89"/>
      <c r="U423" s="89"/>
      <c r="V423" s="89"/>
      <c r="W423" s="89"/>
      <c r="X423" s="89"/>
      <c r="Y423" s="89"/>
      <c r="Z423" s="89"/>
    </row>
    <row r="424" spans="1:26" ht="12.75">
      <c r="A424" s="266"/>
      <c r="B424" s="11"/>
      <c r="C424" s="266"/>
      <c r="D424" s="89"/>
      <c r="E424" s="89"/>
      <c r="F424" s="89"/>
      <c r="G424" s="89"/>
      <c r="H424" s="89"/>
      <c r="I424" s="89"/>
      <c r="J424" s="89"/>
      <c r="K424" s="89"/>
      <c r="L424" s="89"/>
      <c r="M424" s="89"/>
      <c r="N424" s="89"/>
      <c r="O424" s="89"/>
      <c r="P424" s="89"/>
      <c r="Q424" s="89"/>
      <c r="R424" s="89"/>
      <c r="S424" s="89"/>
      <c r="T424" s="89"/>
      <c r="U424" s="89"/>
      <c r="V424" s="89"/>
      <c r="W424" s="89"/>
      <c r="X424" s="89"/>
      <c r="Y424" s="89"/>
      <c r="Z424" s="89"/>
    </row>
    <row r="425" spans="1:26" ht="12.75">
      <c r="A425" s="266"/>
      <c r="B425" s="4"/>
      <c r="C425" s="266"/>
      <c r="D425" s="89"/>
      <c r="E425" s="89"/>
      <c r="F425" s="89"/>
      <c r="G425" s="89"/>
      <c r="H425" s="89"/>
      <c r="I425" s="89"/>
      <c r="J425" s="89"/>
      <c r="K425" s="89"/>
      <c r="L425" s="89"/>
      <c r="M425" s="89"/>
      <c r="N425" s="89"/>
      <c r="O425" s="89"/>
      <c r="P425" s="89"/>
      <c r="Q425" s="89"/>
      <c r="R425" s="89"/>
      <c r="S425" s="89"/>
      <c r="T425" s="89"/>
      <c r="U425" s="89"/>
      <c r="V425" s="89"/>
      <c r="W425" s="89"/>
      <c r="X425" s="89"/>
      <c r="Y425" s="89"/>
      <c r="Z425" s="89"/>
    </row>
    <row r="426" spans="1:26" ht="15.75">
      <c r="A426" s="266"/>
      <c r="B426" s="12"/>
      <c r="C426" s="266"/>
      <c r="D426" s="89"/>
      <c r="E426" s="89"/>
      <c r="F426" s="89"/>
      <c r="G426" s="89"/>
      <c r="H426" s="89"/>
      <c r="I426" s="89"/>
      <c r="J426" s="89"/>
      <c r="K426" s="89"/>
      <c r="L426" s="89"/>
      <c r="M426" s="89"/>
      <c r="N426" s="89"/>
      <c r="O426" s="89"/>
      <c r="P426" s="89"/>
      <c r="Q426" s="89"/>
      <c r="R426" s="89"/>
      <c r="S426" s="89"/>
      <c r="T426" s="89"/>
      <c r="U426" s="89"/>
      <c r="V426" s="89"/>
      <c r="W426" s="89"/>
      <c r="X426" s="89"/>
      <c r="Y426" s="89"/>
      <c r="Z426" s="89"/>
    </row>
    <row r="427" spans="1:26" ht="12.75">
      <c r="A427" s="266"/>
      <c r="B427" s="4"/>
      <c r="C427" s="266"/>
      <c r="D427" s="89"/>
      <c r="E427" s="89"/>
      <c r="F427" s="89"/>
      <c r="G427" s="89"/>
      <c r="H427" s="89"/>
      <c r="I427" s="89"/>
      <c r="J427" s="89"/>
      <c r="K427" s="89"/>
      <c r="L427" s="89"/>
      <c r="M427" s="89"/>
      <c r="N427" s="89"/>
      <c r="O427" s="89"/>
      <c r="P427" s="89"/>
      <c r="Q427" s="89"/>
      <c r="R427" s="89"/>
      <c r="S427" s="89"/>
      <c r="T427" s="89"/>
      <c r="U427" s="89"/>
      <c r="V427" s="89"/>
      <c r="W427" s="89"/>
      <c r="X427" s="89"/>
      <c r="Y427" s="89"/>
      <c r="Z427" s="89"/>
    </row>
    <row r="428" spans="1:26">
      <c r="A428" s="266"/>
      <c r="B428" s="9"/>
      <c r="C428" s="266"/>
      <c r="D428" s="89"/>
      <c r="E428" s="89"/>
      <c r="F428" s="89"/>
      <c r="G428" s="89"/>
      <c r="H428" s="89"/>
      <c r="I428" s="89"/>
      <c r="J428" s="89"/>
      <c r="K428" s="89"/>
      <c r="L428" s="89"/>
      <c r="M428" s="89"/>
      <c r="N428" s="89"/>
      <c r="O428" s="89"/>
      <c r="P428" s="89"/>
      <c r="Q428" s="89"/>
      <c r="R428" s="89"/>
      <c r="S428" s="89"/>
      <c r="T428" s="89"/>
      <c r="U428" s="89"/>
      <c r="V428" s="89"/>
      <c r="W428" s="89"/>
      <c r="X428" s="89"/>
      <c r="Y428" s="89"/>
      <c r="Z428" s="89"/>
    </row>
    <row r="429" spans="1:26" ht="15.75">
      <c r="A429" s="266"/>
      <c r="B429" s="7"/>
      <c r="C429" s="266"/>
      <c r="D429" s="89"/>
      <c r="E429" s="89"/>
      <c r="F429" s="89"/>
      <c r="G429" s="89"/>
      <c r="H429" s="89"/>
      <c r="I429" s="89"/>
      <c r="J429" s="89"/>
      <c r="K429" s="89"/>
      <c r="L429" s="89"/>
      <c r="M429" s="89"/>
      <c r="N429" s="89"/>
      <c r="O429" s="89"/>
      <c r="P429" s="89"/>
      <c r="Q429" s="89"/>
      <c r="R429" s="89"/>
      <c r="S429" s="89"/>
      <c r="T429" s="89"/>
      <c r="U429" s="89"/>
      <c r="V429" s="89"/>
      <c r="W429" s="89"/>
      <c r="X429" s="89"/>
      <c r="Y429" s="89"/>
      <c r="Z429" s="89"/>
    </row>
    <row r="430" spans="1:26" ht="12.75">
      <c r="A430" s="266"/>
      <c r="B430" s="4"/>
      <c r="C430" s="266"/>
      <c r="D430" s="89"/>
      <c r="E430" s="89"/>
      <c r="F430" s="89"/>
      <c r="G430" s="89"/>
      <c r="H430" s="89"/>
      <c r="I430" s="89"/>
      <c r="J430" s="89"/>
      <c r="K430" s="89"/>
      <c r="L430" s="89"/>
      <c r="M430" s="89"/>
      <c r="N430" s="89"/>
      <c r="O430" s="89"/>
      <c r="P430" s="89"/>
      <c r="Q430" s="89"/>
      <c r="R430" s="89"/>
      <c r="S430" s="89"/>
      <c r="T430" s="89"/>
      <c r="U430" s="89"/>
      <c r="V430" s="89"/>
      <c r="W430" s="89"/>
      <c r="X430" s="89"/>
      <c r="Y430" s="89"/>
      <c r="Z430" s="89"/>
    </row>
    <row r="431" spans="1:26">
      <c r="A431" s="266"/>
      <c r="B431" s="9"/>
      <c r="C431" s="266"/>
      <c r="D431" s="89"/>
      <c r="E431" s="89"/>
      <c r="F431" s="89"/>
      <c r="G431" s="89"/>
      <c r="H431" s="89"/>
      <c r="I431" s="89"/>
      <c r="J431" s="89"/>
      <c r="K431" s="89"/>
      <c r="L431" s="89"/>
      <c r="M431" s="89"/>
      <c r="N431" s="89"/>
      <c r="O431" s="89"/>
      <c r="P431" s="89"/>
      <c r="Q431" s="89"/>
      <c r="R431" s="89"/>
      <c r="S431" s="89"/>
      <c r="T431" s="89"/>
      <c r="U431" s="89"/>
      <c r="V431" s="89"/>
      <c r="W431" s="89"/>
      <c r="X431" s="89"/>
      <c r="Y431" s="89"/>
      <c r="Z431" s="89"/>
    </row>
    <row r="432" spans="1:26" ht="15.75">
      <c r="A432" s="266"/>
      <c r="B432" s="7"/>
      <c r="C432" s="266"/>
      <c r="D432" s="89"/>
      <c r="E432" s="89"/>
      <c r="F432" s="89"/>
      <c r="G432" s="89"/>
      <c r="H432" s="89"/>
      <c r="I432" s="89"/>
      <c r="J432" s="89"/>
      <c r="K432" s="89"/>
      <c r="L432" s="89"/>
      <c r="M432" s="89"/>
      <c r="N432" s="89"/>
      <c r="O432" s="89"/>
      <c r="P432" s="89"/>
      <c r="Q432" s="89"/>
      <c r="R432" s="89"/>
      <c r="S432" s="89"/>
      <c r="T432" s="89"/>
      <c r="U432" s="89"/>
      <c r="V432" s="89"/>
      <c r="W432" s="89"/>
      <c r="X432" s="89"/>
      <c r="Y432" s="89"/>
      <c r="Z432" s="89"/>
    </row>
    <row r="433" spans="1:26" ht="12.75">
      <c r="A433" s="266"/>
      <c r="B433" s="4"/>
      <c r="C433" s="266"/>
      <c r="D433" s="89"/>
      <c r="E433" s="89"/>
      <c r="F433" s="89"/>
      <c r="G433" s="89"/>
      <c r="H433" s="89"/>
      <c r="I433" s="89"/>
      <c r="J433" s="89"/>
      <c r="K433" s="89"/>
      <c r="L433" s="89"/>
      <c r="M433" s="89"/>
      <c r="N433" s="89"/>
      <c r="O433" s="89"/>
      <c r="P433" s="89"/>
      <c r="Q433" s="89"/>
      <c r="R433" s="89"/>
      <c r="S433" s="89"/>
      <c r="T433" s="89"/>
      <c r="U433" s="89"/>
      <c r="V433" s="89"/>
      <c r="W433" s="89"/>
      <c r="X433" s="89"/>
      <c r="Y433" s="89"/>
      <c r="Z433" s="89"/>
    </row>
    <row r="434" spans="1:26" ht="12.75">
      <c r="A434" s="266"/>
      <c r="B434" s="4"/>
      <c r="C434" s="266"/>
      <c r="D434" s="89"/>
      <c r="E434" s="89"/>
      <c r="F434" s="89"/>
      <c r="G434" s="89"/>
      <c r="H434" s="89"/>
      <c r="I434" s="89"/>
      <c r="J434" s="89"/>
      <c r="K434" s="89"/>
      <c r="L434" s="89"/>
      <c r="M434" s="89"/>
      <c r="N434" s="89"/>
      <c r="O434" s="89"/>
      <c r="P434" s="89"/>
      <c r="Q434" s="89"/>
      <c r="R434" s="89"/>
      <c r="S434" s="89"/>
      <c r="T434" s="89"/>
      <c r="U434" s="89"/>
      <c r="V434" s="89"/>
      <c r="W434" s="89"/>
      <c r="X434" s="89"/>
      <c r="Y434" s="89"/>
      <c r="Z434" s="89"/>
    </row>
    <row r="435" spans="1:26" ht="12.75">
      <c r="A435" s="266"/>
      <c r="B435" s="4"/>
      <c r="C435" s="266"/>
      <c r="D435" s="89"/>
      <c r="E435" s="89"/>
      <c r="F435" s="89"/>
      <c r="G435" s="89"/>
      <c r="H435" s="89"/>
      <c r="I435" s="89"/>
      <c r="J435" s="89"/>
      <c r="K435" s="89"/>
      <c r="L435" s="89"/>
      <c r="M435" s="89"/>
      <c r="N435" s="89"/>
      <c r="O435" s="89"/>
      <c r="P435" s="89"/>
      <c r="Q435" s="89"/>
      <c r="R435" s="89"/>
      <c r="S435" s="89"/>
      <c r="T435" s="89"/>
      <c r="U435" s="89"/>
      <c r="V435" s="89"/>
      <c r="W435" s="89"/>
      <c r="X435" s="89"/>
      <c r="Y435" s="89"/>
      <c r="Z435" s="89"/>
    </row>
    <row r="436" spans="1:26" ht="12.75">
      <c r="A436" s="266"/>
      <c r="B436" s="4"/>
      <c r="C436" s="266"/>
      <c r="D436" s="89"/>
      <c r="E436" s="89"/>
      <c r="F436" s="89"/>
      <c r="G436" s="89"/>
      <c r="H436" s="89"/>
      <c r="I436" s="89"/>
      <c r="J436" s="89"/>
      <c r="K436" s="89"/>
      <c r="L436" s="89"/>
      <c r="M436" s="89"/>
      <c r="N436" s="89"/>
      <c r="O436" s="89"/>
      <c r="P436" s="89"/>
      <c r="Q436" s="89"/>
      <c r="R436" s="89"/>
      <c r="S436" s="89"/>
      <c r="T436" s="89"/>
      <c r="U436" s="89"/>
      <c r="V436" s="89"/>
      <c r="W436" s="89"/>
      <c r="X436" s="89"/>
      <c r="Y436" s="89"/>
      <c r="Z436" s="89"/>
    </row>
    <row r="437" spans="1:26" ht="12.75">
      <c r="A437" s="266"/>
      <c r="B437" s="4"/>
      <c r="C437" s="266"/>
      <c r="D437" s="89"/>
      <c r="E437" s="89"/>
      <c r="F437" s="89"/>
      <c r="G437" s="89"/>
      <c r="H437" s="89"/>
      <c r="I437" s="89"/>
      <c r="J437" s="89"/>
      <c r="K437" s="89"/>
      <c r="L437" s="89"/>
      <c r="M437" s="89"/>
      <c r="N437" s="89"/>
      <c r="O437" s="89"/>
      <c r="P437" s="89"/>
      <c r="Q437" s="89"/>
      <c r="R437" s="89"/>
      <c r="S437" s="89"/>
      <c r="T437" s="89"/>
      <c r="U437" s="89"/>
      <c r="V437" s="89"/>
      <c r="W437" s="89"/>
      <c r="X437" s="89"/>
      <c r="Y437" s="89"/>
      <c r="Z437" s="89"/>
    </row>
    <row r="438" spans="1:26">
      <c r="A438" s="266"/>
      <c r="B438" s="9"/>
      <c r="C438" s="266"/>
      <c r="D438" s="89"/>
      <c r="E438" s="89"/>
      <c r="F438" s="89"/>
      <c r="G438" s="89"/>
      <c r="H438" s="89"/>
      <c r="I438" s="89"/>
      <c r="J438" s="89"/>
      <c r="K438" s="89"/>
      <c r="L438" s="89"/>
      <c r="M438" s="89"/>
      <c r="N438" s="89"/>
      <c r="O438" s="89"/>
      <c r="P438" s="89"/>
      <c r="Q438" s="89"/>
      <c r="R438" s="89"/>
      <c r="S438" s="89"/>
      <c r="T438" s="89"/>
      <c r="U438" s="89"/>
      <c r="V438" s="89"/>
      <c r="W438" s="89"/>
      <c r="X438" s="89"/>
      <c r="Y438" s="89"/>
      <c r="Z438" s="89"/>
    </row>
    <row r="439" spans="1:26" ht="15.75">
      <c r="A439" s="266"/>
      <c r="B439" s="7"/>
      <c r="C439" s="266"/>
      <c r="D439" s="89"/>
      <c r="E439" s="89"/>
      <c r="F439" s="89"/>
      <c r="G439" s="89"/>
      <c r="H439" s="89"/>
      <c r="I439" s="89"/>
      <c r="J439" s="89"/>
      <c r="K439" s="89"/>
      <c r="L439" s="89"/>
      <c r="M439" s="89"/>
      <c r="N439" s="89"/>
      <c r="O439" s="89"/>
      <c r="P439" s="89"/>
      <c r="Q439" s="89"/>
      <c r="R439" s="89"/>
      <c r="S439" s="89"/>
      <c r="T439" s="89"/>
      <c r="U439" s="89"/>
      <c r="V439" s="89"/>
      <c r="W439" s="89"/>
      <c r="X439" s="89"/>
      <c r="Y439" s="89"/>
      <c r="Z439" s="89"/>
    </row>
    <row r="440" spans="1:26" ht="12.75">
      <c r="A440" s="266"/>
      <c r="B440" s="4"/>
      <c r="C440" s="266"/>
      <c r="D440" s="89"/>
      <c r="E440" s="89"/>
      <c r="F440" s="89"/>
      <c r="G440" s="89"/>
      <c r="H440" s="89"/>
      <c r="I440" s="89"/>
      <c r="J440" s="89"/>
      <c r="K440" s="89"/>
      <c r="L440" s="89"/>
      <c r="M440" s="89"/>
      <c r="N440" s="89"/>
      <c r="O440" s="89"/>
      <c r="P440" s="89"/>
      <c r="Q440" s="89"/>
      <c r="R440" s="89"/>
      <c r="S440" s="89"/>
      <c r="T440" s="89"/>
      <c r="U440" s="89"/>
      <c r="V440" s="89"/>
      <c r="W440" s="89"/>
      <c r="X440" s="89"/>
      <c r="Y440" s="89"/>
      <c r="Z440" s="89"/>
    </row>
    <row r="441" spans="1:26" ht="12.75">
      <c r="A441" s="266"/>
      <c r="B441" s="4"/>
      <c r="C441" s="266"/>
      <c r="D441" s="89"/>
      <c r="E441" s="89"/>
      <c r="F441" s="89"/>
      <c r="G441" s="89"/>
      <c r="H441" s="89"/>
      <c r="I441" s="89"/>
      <c r="J441" s="89"/>
      <c r="K441" s="89"/>
      <c r="L441" s="89"/>
      <c r="M441" s="89"/>
      <c r="N441" s="89"/>
      <c r="O441" s="89"/>
      <c r="P441" s="89"/>
      <c r="Q441" s="89"/>
      <c r="R441" s="89"/>
      <c r="S441" s="89"/>
      <c r="T441" s="89"/>
      <c r="U441" s="89"/>
      <c r="V441" s="89"/>
      <c r="W441" s="89"/>
      <c r="X441" s="89"/>
      <c r="Y441" s="89"/>
      <c r="Z441" s="89"/>
    </row>
    <row r="442" spans="1:26" ht="12.75">
      <c r="A442" s="266"/>
      <c r="B442" s="4"/>
      <c r="C442" s="266"/>
      <c r="D442" s="89"/>
      <c r="E442" s="89"/>
      <c r="F442" s="89"/>
      <c r="G442" s="89"/>
      <c r="H442" s="89"/>
      <c r="I442" s="89"/>
      <c r="J442" s="89"/>
      <c r="K442" s="89"/>
      <c r="L442" s="89"/>
      <c r="M442" s="89"/>
      <c r="N442" s="89"/>
      <c r="O442" s="89"/>
      <c r="P442" s="89"/>
      <c r="Q442" s="89"/>
      <c r="R442" s="89"/>
      <c r="S442" s="89"/>
      <c r="T442" s="89"/>
      <c r="U442" s="89"/>
      <c r="V442" s="89"/>
      <c r="W442" s="89"/>
      <c r="X442" s="89"/>
      <c r="Y442" s="89"/>
      <c r="Z442" s="89"/>
    </row>
    <row r="443" spans="1:26" ht="12.75">
      <c r="A443" s="266"/>
      <c r="B443" s="4"/>
      <c r="C443" s="266"/>
      <c r="D443" s="89"/>
      <c r="E443" s="89"/>
      <c r="F443" s="89"/>
      <c r="G443" s="89"/>
      <c r="H443" s="89"/>
      <c r="I443" s="89"/>
      <c r="J443" s="89"/>
      <c r="K443" s="89"/>
      <c r="L443" s="89"/>
      <c r="M443" s="89"/>
      <c r="N443" s="89"/>
      <c r="O443" s="89"/>
      <c r="P443" s="89"/>
      <c r="Q443" s="89"/>
      <c r="R443" s="89"/>
      <c r="S443" s="89"/>
      <c r="T443" s="89"/>
      <c r="U443" s="89"/>
      <c r="V443" s="89"/>
      <c r="W443" s="89"/>
      <c r="X443" s="89"/>
      <c r="Y443" s="89"/>
      <c r="Z443" s="89"/>
    </row>
    <row r="444" spans="1:26" ht="12.75">
      <c r="A444" s="266"/>
      <c r="B444" s="66"/>
      <c r="C444" s="266"/>
      <c r="D444" s="89"/>
      <c r="E444" s="89"/>
      <c r="F444" s="89"/>
      <c r="G444" s="89"/>
      <c r="H444" s="89"/>
      <c r="I444" s="89"/>
      <c r="J444" s="89"/>
      <c r="K444" s="89"/>
      <c r="L444" s="89"/>
      <c r="M444" s="89"/>
      <c r="N444" s="89"/>
      <c r="O444" s="89"/>
      <c r="P444" s="89"/>
      <c r="Q444" s="89"/>
      <c r="R444" s="89"/>
      <c r="S444" s="89"/>
      <c r="T444" s="89"/>
      <c r="U444" s="89"/>
      <c r="V444" s="89"/>
      <c r="W444" s="89"/>
      <c r="X444" s="89"/>
      <c r="Y444" s="89"/>
      <c r="Z444" s="89"/>
    </row>
    <row r="445" spans="1:26" ht="12.75">
      <c r="A445" s="266"/>
      <c r="B445" s="4"/>
      <c r="C445" s="266"/>
      <c r="D445" s="89"/>
      <c r="E445" s="89"/>
      <c r="F445" s="89"/>
      <c r="G445" s="89"/>
      <c r="H445" s="89"/>
      <c r="I445" s="89"/>
      <c r="J445" s="89"/>
      <c r="K445" s="89"/>
      <c r="L445" s="89"/>
      <c r="M445" s="89"/>
      <c r="N445" s="89"/>
      <c r="O445" s="89"/>
      <c r="P445" s="89"/>
      <c r="Q445" s="89"/>
      <c r="R445" s="89"/>
      <c r="S445" s="89"/>
      <c r="T445" s="89"/>
      <c r="U445" s="89"/>
      <c r="V445" s="89"/>
      <c r="W445" s="89"/>
      <c r="X445" s="89"/>
      <c r="Y445" s="89"/>
      <c r="Z445" s="89"/>
    </row>
    <row r="446" spans="1:26">
      <c r="A446" s="266"/>
      <c r="B446" s="9"/>
      <c r="C446" s="266"/>
      <c r="D446" s="89"/>
      <c r="E446" s="89"/>
      <c r="F446" s="89"/>
      <c r="G446" s="89"/>
      <c r="H446" s="89"/>
      <c r="I446" s="89"/>
      <c r="J446" s="89"/>
      <c r="K446" s="89"/>
      <c r="L446" s="89"/>
      <c r="M446" s="89"/>
      <c r="N446" s="89"/>
      <c r="O446" s="89"/>
      <c r="P446" s="89"/>
      <c r="Q446" s="89"/>
      <c r="R446" s="89"/>
      <c r="S446" s="89"/>
      <c r="T446" s="89"/>
      <c r="U446" s="89"/>
      <c r="V446" s="89"/>
      <c r="W446" s="89"/>
      <c r="X446" s="89"/>
      <c r="Y446" s="89"/>
      <c r="Z446" s="89"/>
    </row>
  </sheetData>
  <sheetProtection algorithmName="SHA-512" hashValue="xCle9s77B1WAtZSoHJilIr/MaA0jKqo7sYdXpp0Fp1hsDovRXrAhR+eVm7hjgIgmLkhNp6ZntvWmyfTGY61z0w==" saltValue="yCkUcScRblqvkDxPatAUzA==" spinCount="100000" sheet="1" objects="1" scenarios="1"/>
  <mergeCells count="23">
    <mergeCell ref="E258:L271"/>
    <mergeCell ref="E276:L291"/>
    <mergeCell ref="E298:L321"/>
    <mergeCell ref="E195:G195"/>
    <mergeCell ref="E196:G196"/>
    <mergeCell ref="E202:L218"/>
    <mergeCell ref="E223:L232"/>
    <mergeCell ref="E295:L296"/>
    <mergeCell ref="E137:L162"/>
    <mergeCell ref="E169:L191"/>
    <mergeCell ref="E193:G193"/>
    <mergeCell ref="E194:G194"/>
    <mergeCell ref="E237:L253"/>
    <mergeCell ref="E67:L88"/>
    <mergeCell ref="E89:H90"/>
    <mergeCell ref="E99:L107"/>
    <mergeCell ref="E115:L133"/>
    <mergeCell ref="E91:I93"/>
    <mergeCell ref="E4:L28"/>
    <mergeCell ref="E30:L30"/>
    <mergeCell ref="E32:L54"/>
    <mergeCell ref="E59:L61"/>
    <mergeCell ref="E65:L65"/>
  </mergeCells>
  <conditionalFormatting sqref="B4 B43 B83 B112:B113 B144 B179 B216 B218 B254:B255 B258 B274 B291:B294 B315 B328 B331 B361 B365 B381 B394 B415 B427 B431">
    <cfRule type="notContainsBlanks" dxfId="0" priority="1">
      <formula>LEN(TRIM(B4))&gt;0</formula>
    </cfRule>
  </conditionalFormatting>
  <hyperlinks>
    <hyperlink ref="B3" location="Materialidade!A1" display="Materialidade" xr:uid="{00000000-0004-0000-1200-000000000000}"/>
    <hyperlink ref="B6" location="'Compromissos 2030'!A1" display="Compromissos 2030" xr:uid="{00000000-0004-0000-1200-000001000000}"/>
    <hyperlink ref="B10" location="'Governança Corporativa'!A1" display="Governança Corporativa" xr:uid="{00000000-0004-0000-1200-000002000000}"/>
    <hyperlink ref="B11" location="'Reputação, Governo e Engajament'!A1" display="Reputação, Governo e Engajamento" xr:uid="{00000000-0004-0000-1200-000003000000}"/>
    <hyperlink ref="B12" location="'Cadeia de Valor'!A1" display="Cadeia de Valor " xr:uid="{00000000-0004-0000-1200-000004000000}"/>
    <hyperlink ref="B13" location="'Inovação, Tecnologia e Dados'!A1" display="Inovação, Tecnologia e Dados" xr:uid="{00000000-0004-0000-1200-000005000000}"/>
    <hyperlink ref="B17" location="'Biodiversidade e clima'!A1" display="Biodiversidade e Clima" xr:uid="{00000000-0004-0000-1200-000006000000}"/>
    <hyperlink ref="B18" location="Energia!A1" display="Energia" xr:uid="{00000000-0004-0000-1200-000007000000}"/>
    <hyperlink ref="B19" location="'Recursos Hídricos'!A1" display="Recursos Hídricos" xr:uid="{00000000-0004-0000-1200-000008000000}"/>
    <hyperlink ref="B20" location="'Resíduos'!A1" display="Resíduos" xr:uid="{00000000-0004-0000-1200-000009000000}"/>
    <hyperlink ref="B21" location="'Circularidade e Ecodesign'!A1" display="Circularidade e Ecodesign" xr:uid="{00000000-0004-0000-1200-00000A000000}"/>
    <hyperlink ref="B25" location="'Verificação Externa'!A1" display="Verificação Externa" xr:uid="{E8D68F96-4B0F-45A4-84E7-FBA56C9171FE}"/>
    <hyperlink ref="B33" location="'Verificação Externa'!A1" display="Verificação Externa" xr:uid="{6DFB49AA-78A0-46FF-8F0B-F515BDF45B11}"/>
    <hyperlink ref="B29" location="'Experiência do Cliente'!A1" display="Experiência do Cliente" xr:uid="{F0D63884-C9F8-428A-BE89-D640D430250F}"/>
    <hyperlink ref="B28" location="'Impacto Social'!A1" display="Impacto Social" xr:uid="{64189A76-8F66-4130-8131-A060F2D87A2C}"/>
    <hyperlink ref="B27" location="'Direitos Humanos'!A1" display="Direitos Humanos" xr:uid="{1A194208-74D7-4835-9ED2-7F6BAF836F41}"/>
    <hyperlink ref="B26" location="'Saúde, Segurança e Bem-Estar'!A1" display="Saúde, Segurança e Bem-Estar" xr:uid="{30A5FE66-EC4C-49AE-AD51-0CB3EBD0569C}"/>
    <hyperlink ref="B32" location="Sumário!A1" display="Sumário" xr:uid="{5BA54B3E-5285-4ACD-BB8C-F7B2CEEB1215}"/>
  </hyperlink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19</vt:i4>
      </vt:variant>
    </vt:vector>
  </HeadingPairs>
  <TitlesOfParts>
    <vt:vector size="19" baseType="lpstr">
      <vt:lpstr>Capa</vt:lpstr>
      <vt:lpstr>Sumário</vt:lpstr>
      <vt:lpstr>Verificação Externa</vt:lpstr>
      <vt:lpstr>Compromissos 2030</vt:lpstr>
      <vt:lpstr>Materialidade</vt:lpstr>
      <vt:lpstr>Governança Corporativa</vt:lpstr>
      <vt:lpstr>Reputação, Governo e Engajament</vt:lpstr>
      <vt:lpstr>Cadeia de Valor</vt:lpstr>
      <vt:lpstr>Inovação, Tecnologia e Dados</vt:lpstr>
      <vt:lpstr>Biodiversidade e clima</vt:lpstr>
      <vt:lpstr>Energia</vt:lpstr>
      <vt:lpstr>Recursos Hídricos</vt:lpstr>
      <vt:lpstr>Resíduos</vt:lpstr>
      <vt:lpstr>Circularidade e Ecodesign</vt:lpstr>
      <vt:lpstr>Pessoas Colaboradoras</vt:lpstr>
      <vt:lpstr>Saúde, Segurança e Bem-Estar</vt:lpstr>
      <vt:lpstr>Direitos Humanos</vt:lpstr>
      <vt:lpstr>Impacto Social</vt:lpstr>
      <vt:lpstr>Experiência do Cliente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Nicholas Ribeiro</cp:lastModifiedBy>
  <dcterms:created xsi:type="dcterms:W3CDTF">2026-06-11T01:11:09Z</dcterms:created>
  <dcterms:modified xsi:type="dcterms:W3CDTF">2026-06-11T12:23:16Z</dcterms:modified>
</cp:coreProperties>
</file>